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7\"/>
    </mc:Choice>
  </mc:AlternateContent>
  <bookViews>
    <workbookView xWindow="120" yWindow="120" windowWidth="15180" windowHeight="8835" tabRatio="656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H12" i="14" l="1"/>
  <c r="AG12" i="14"/>
  <c r="AH13" i="14"/>
  <c r="AH27" i="9"/>
  <c r="AG27" i="9"/>
  <c r="AH30" i="14"/>
  <c r="AG30" i="14"/>
  <c r="AH16" i="14"/>
  <c r="AG16" i="14"/>
  <c r="AI16" i="14"/>
  <c r="AG26" i="14"/>
  <c r="AH26" i="14"/>
  <c r="AH14" i="14"/>
  <c r="AG14" i="14"/>
  <c r="AI14" i="14"/>
  <c r="AG13" i="14"/>
  <c r="AH31" i="14"/>
  <c r="AG31" i="14"/>
  <c r="AI31" i="14"/>
  <c r="AG15" i="14"/>
  <c r="AI15" i="14"/>
  <c r="AH15" i="14"/>
  <c r="AG10" i="4"/>
  <c r="AG14" i="4"/>
  <c r="AG5" i="4"/>
  <c r="AG7" i="4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23" i="14" l="1"/>
  <c r="AI19" i="14"/>
  <c r="AI6" i="14"/>
  <c r="AI27" i="14" l="1"/>
  <c r="AI10" i="14"/>
  <c r="AI18" i="14"/>
  <c r="AI7" i="14"/>
  <c r="AI21" i="14"/>
  <c r="AI29" i="14"/>
  <c r="AI32" i="14"/>
  <c r="AI28" i="14"/>
  <c r="AI25" i="14"/>
  <c r="AI24" i="14"/>
  <c r="AI22" i="14"/>
  <c r="AI20" i="14"/>
  <c r="AI17" i="14"/>
  <c r="AI11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H14" i="5"/>
  <c r="AG14" i="5"/>
  <c r="AH14" i="6"/>
  <c r="AG14" i="6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9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5"/>
  <c r="AH5" i="5"/>
  <c r="AG5" i="6"/>
  <c r="AH5" i="6"/>
  <c r="AG31" i="7"/>
  <c r="AH14" i="8"/>
  <c r="AG14" i="8"/>
  <c r="AH33" i="5" l="1"/>
  <c r="AG33" i="6"/>
  <c r="AG33" i="5"/>
  <c r="AH33" i="6"/>
  <c r="AG33" i="4"/>
  <c r="AH19" i="9"/>
  <c r="AH19" i="14"/>
  <c r="AG19" i="14"/>
  <c r="AH19" i="8"/>
  <c r="AG19" i="12"/>
  <c r="AG19" i="7"/>
  <c r="AG19" i="15"/>
  <c r="AG9" i="12"/>
  <c r="AG9" i="15"/>
  <c r="AG19" i="8"/>
  <c r="AG19" i="9"/>
  <c r="AH20" i="14" l="1"/>
  <c r="AG20" i="14"/>
  <c r="AG5" i="14"/>
  <c r="AG5" i="12"/>
  <c r="AG5" i="9"/>
  <c r="AG5" i="8"/>
  <c r="AG5" i="7"/>
  <c r="AH32" i="14"/>
  <c r="AG27" i="14"/>
  <c r="AH18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2" i="8"/>
  <c r="AG10" i="14"/>
  <c r="AH11" i="9"/>
  <c r="AH28" i="14"/>
  <c r="AG21" i="7"/>
  <c r="AH21" i="8"/>
  <c r="AG21" i="12"/>
  <c r="AG21" i="9"/>
  <c r="AG17" i="12"/>
  <c r="AH12" i="9"/>
  <c r="AG12" i="15"/>
  <c r="AH12" i="8"/>
  <c r="AG12" i="9"/>
  <c r="AH5" i="9"/>
  <c r="AG29" i="12"/>
  <c r="AG24" i="7"/>
  <c r="AG22" i="14"/>
  <c r="AH22" i="8"/>
  <c r="AH22" i="9"/>
  <c r="AG21" i="8"/>
  <c r="AG17" i="14"/>
  <c r="AG17" i="8"/>
  <c r="AG6" i="14"/>
  <c r="AG6" i="15"/>
  <c r="AG6" i="7"/>
  <c r="AG6" i="9"/>
  <c r="AG5" i="15"/>
  <c r="AG29" i="15"/>
  <c r="AG28" i="8"/>
  <c r="AG22" i="7"/>
  <c r="AG22" i="8"/>
  <c r="AG16" i="7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G26" i="9"/>
  <c r="AH26" i="8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7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H17" i="9"/>
  <c r="AH25" i="14"/>
  <c r="AG30" i="7"/>
  <c r="AH30" i="8"/>
  <c r="AG30" i="12"/>
  <c r="AG30" i="15"/>
  <c r="AH30" i="9"/>
  <c r="AH27" i="14"/>
  <c r="AG25" i="15"/>
  <c r="AG18" i="14"/>
  <c r="AG15" i="8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<sst xmlns="http://schemas.openxmlformats.org/spreadsheetml/2006/main" count="641" uniqueCount="147">
  <si>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</si>
  <si>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</si>
  <si>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</si>
  <si>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</si>
  <si>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</si>
  <si>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</si>
  <si>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</si>
  <si>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</si>
  <si>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</si>
  <si>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</si>
  <si>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</si>
  <si>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</si>
  <si>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</si>
  <si>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</si>
  <si>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</si>
  <si>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</si>
  <si>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</si>
  <si>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</si>
  <si>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</si>
  <si>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</si>
  <si>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</si>
  <si>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</si>
  <si>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</si>
  <si>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</si>
  <si>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</si>
  <si>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</si>
  <si>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</si>
  <si>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</si>
  <si>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</si>
  <si>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</si>
  <si>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</si>
  <si>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</si>
  <si>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</si>
  <si>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</si>
  <si>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</si>
  <si>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</si>
  <si>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</si>
  <si>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</si>
  <si>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</si>
  <si>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</si>
  <si>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</si>
  <si>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</si>
  <si>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</si>
  <si>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</si>
  <si>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</si>
  <si>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</si>
  <si>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</si>
  <si>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</si>
  <si>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</si>
  <si>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</si>
  <si>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</si>
  <si>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</si>
  <si>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</si>
  <si>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</si>
  <si>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</si>
  <si>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NE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</si>
  <si>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</si>
  <si>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</si>
  <si>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</si>
  <si>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</si>
  <si>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</si>
  <si>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</si>
  <si>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</si>
  <si>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</si>
  <si>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</si>
  <si>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</si>
  <si>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</si>
  <si>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</si>
  <si>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</si>
  <si>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</si>
  <si>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</si>
  <si>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</si>
  <si>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</si>
  <si>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</si>
  <si>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</si>
  <si>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</si>
  <si>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</si>
  <si>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</si>
  <si>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</si>
  <si>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</si>
  <si>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</si>
  <si>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</si>
  <si>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</si>
  <si>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</si>
  <si>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</si>
  <si>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</si>
  <si>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</si>
  <si>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</si>
  <si>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</si>
  <si>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</si>
  <si>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</si>
  <si>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</si>
  <si>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</si>
  <si>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</si>
  <si>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</si>
  <si>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</si>
  <si>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</si>
  <si>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</si>
  <si>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</si>
  <si>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</si>
  <si>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</si>
  <si>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</si>
  <si>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</si>
  <si>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</si>
  <si>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</si>
  <si>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</si>
  <si>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</si>
  <si>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</si>
  <si>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</si>
  <si>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</si>
  <si>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</si>
  <si>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</si>
  <si>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</si>
  <si>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</si>
  <si>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</si>
  <si>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</si>
  <si>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</si>
  <si>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</si>
  <si>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</si>
  <si>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</si>
  <si>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</si>
  <si>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</si>
  <si>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</si>
  <si>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</si>
  <si>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</si>
  <si>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</si>
  <si>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</si>
  <si>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</si>
  <si>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</si>
  <si>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</si>
  <si>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</si>
  <si>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</si>
  <si>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</si>
  <si>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Maio/2017</t>
  </si>
  <si>
    <t>Maio/217</t>
  </si>
  <si>
    <t>(*) Nenhuma Infotmação Disponivel pelo INMET</t>
  </si>
  <si>
    <t>Ma. Franciane Rodrigues</t>
  </si>
  <si>
    <t>CoordenadoraTécnica/Cemtec</t>
  </si>
  <si>
    <t>*</t>
  </si>
  <si>
    <t>SE</t>
  </si>
  <si>
    <t>L</t>
  </si>
  <si>
    <t>N</t>
  </si>
  <si>
    <t>NO</t>
  </si>
  <si>
    <t>S</t>
  </si>
  <si>
    <t>Fonte : Inmet/Semagro/Agraer/Cemtec-MS</t>
  </si>
  <si>
    <t>SO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</si>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</sst>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2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center"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2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2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7" fillId="7" borderId="0" xfId="2" applyFont="1" applyFill="1" applyAlignment="1" applyProtection="1"/>
    <xf numFmtId="0" fontId="0" fillId="7" borderId="0" xfId="0" applyFill="1" applyBorder="1" applyAlignment="1"/>
    <xf numFmtId="0" fontId="17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7" xfId="0" applyFill="1" applyBorder="1"/>
    <xf numFmtId="0" fontId="18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7" borderId="0" xfId="0" applyFill="1" applyBorder="1"/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4" borderId="16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8" fillId="7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2" fillId="1" borderId="15" xfId="0" applyFont="1" applyFill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/>
    </xf>
    <xf numFmtId="0" fontId="2" fillId="7" borderId="10" xfId="0" applyFont="1" applyFill="1" applyBorder="1" applyAlignment="1">
      <alignment vertical="center"/>
    </xf>
    <xf numFmtId="0" fontId="0" fillId="7" borderId="1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2" fontId="8" fillId="6" borderId="19" xfId="0" applyNumberFormat="1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0" fontId="2" fillId="1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2" fontId="4" fillId="5" borderId="27" xfId="0" applyNumberFormat="1" applyFont="1" applyFill="1" applyBorder="1" applyAlignment="1">
      <alignment horizontal="center" vertical="center"/>
    </xf>
    <xf numFmtId="2" fontId="6" fillId="5" borderId="27" xfId="0" applyNumberFormat="1" applyFont="1" applyFill="1" applyBorder="1" applyAlignment="1">
      <alignment horizontal="center" vertical="center"/>
    </xf>
    <xf numFmtId="2" fontId="8" fillId="5" borderId="27" xfId="0" applyNumberFormat="1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2" fontId="15" fillId="8" borderId="15" xfId="0" applyNumberFormat="1" applyFont="1" applyFill="1" applyBorder="1" applyAlignment="1">
      <alignment horizontal="center" vertical="center"/>
    </xf>
    <xf numFmtId="2" fontId="11" fillId="5" borderId="27" xfId="0" applyNumberFormat="1" applyFont="1" applyFill="1" applyBorder="1" applyAlignment="1">
      <alignment horizontal="center" vertical="center"/>
    </xf>
    <xf numFmtId="2" fontId="4" fillId="3" borderId="2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1" fontId="4" fillId="0" borderId="16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6334" y="7545917"/>
          <a:ext cx="1248832" cy="33866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42333</xdr:rowOff>
    </xdr:from>
    <xdr:to>
      <xdr:col>32</xdr:col>
      <xdr:colOff>384174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1333" y="7344833"/>
          <a:ext cx="1728258" cy="4847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74083</xdr:colOff>
      <xdr:row>34</xdr:row>
      <xdr:rowOff>52917</xdr:rowOff>
    </xdr:from>
    <xdr:to>
      <xdr:col>33</xdr:col>
      <xdr:colOff>204257</xdr:colOff>
      <xdr:row>37</xdr:row>
      <xdr:rowOff>61446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33" y="7355417"/>
          <a:ext cx="1707091" cy="484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211666</xdr:colOff>
      <xdr:row>34</xdr:row>
      <xdr:rowOff>31749</xdr:rowOff>
    </xdr:from>
    <xdr:to>
      <xdr:col>33</xdr:col>
      <xdr:colOff>373590</xdr:colOff>
      <xdr:row>37</xdr:row>
      <xdr:rowOff>40278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8416" y="7334249"/>
          <a:ext cx="1675341" cy="4847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42333</xdr:rowOff>
    </xdr:from>
    <xdr:to>
      <xdr:col>32</xdr:col>
      <xdr:colOff>384174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309908"/>
          <a:ext cx="1736724" cy="4943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31749</xdr:colOff>
      <xdr:row>34</xdr:row>
      <xdr:rowOff>52916</xdr:rowOff>
    </xdr:from>
    <xdr:to>
      <xdr:col>33</xdr:col>
      <xdr:colOff>214840</xdr:colOff>
      <xdr:row>37</xdr:row>
      <xdr:rowOff>61445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0499" y="7355416"/>
          <a:ext cx="1918758" cy="4847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127000</xdr:colOff>
      <xdr:row>34</xdr:row>
      <xdr:rowOff>10583</xdr:rowOff>
    </xdr:from>
    <xdr:to>
      <xdr:col>33</xdr:col>
      <xdr:colOff>299507</xdr:colOff>
      <xdr:row>37</xdr:row>
      <xdr:rowOff>19112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4917" y="7313083"/>
          <a:ext cx="1770590" cy="4847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42333</xdr:rowOff>
    </xdr:from>
    <xdr:to>
      <xdr:col>32</xdr:col>
      <xdr:colOff>384174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309908"/>
          <a:ext cx="1736724" cy="4943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36</xdr:row>
      <xdr:rowOff>10584</xdr:rowOff>
    </xdr:from>
    <xdr:to>
      <xdr:col>0</xdr:col>
      <xdr:colOff>1195916</xdr:colOff>
      <xdr:row>38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2117</xdr:colOff>
      <xdr:row>36</xdr:row>
      <xdr:rowOff>37042</xdr:rowOff>
    </xdr:from>
    <xdr:to>
      <xdr:col>7</xdr:col>
      <xdr:colOff>133349</xdr:colOff>
      <xdr:row>38</xdr:row>
      <xdr:rowOff>58208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617" y="6133042"/>
          <a:ext cx="836082" cy="345016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152400</xdr:colOff>
      <xdr:row>35</xdr:row>
      <xdr:rowOff>51858</xdr:rowOff>
    </xdr:from>
    <xdr:to>
      <xdr:col>32</xdr:col>
      <xdr:colOff>917574</xdr:colOff>
      <xdr:row>38</xdr:row>
      <xdr:rowOff>60387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5985933"/>
          <a:ext cx="1241424" cy="4943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42333</xdr:rowOff>
    </xdr:from>
    <xdr:to>
      <xdr:col>32</xdr:col>
      <xdr:colOff>384174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309908"/>
          <a:ext cx="1736724" cy="4943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36</xdr:row>
      <xdr:rowOff>10584</xdr:rowOff>
    </xdr:from>
    <xdr:to>
      <xdr:col>0</xdr:col>
      <xdr:colOff>1195916</xdr:colOff>
      <xdr:row>38</xdr:row>
      <xdr:rowOff>22588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338667</xdr:colOff>
      <xdr:row>36</xdr:row>
      <xdr:rowOff>63500</xdr:rowOff>
    </xdr:from>
    <xdr:to>
      <xdr:col>9</xdr:col>
      <xdr:colOff>82549</xdr:colOff>
      <xdr:row>38</xdr:row>
      <xdr:rowOff>78316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7" y="7694083"/>
          <a:ext cx="1344082" cy="338666"/>
        </a:xfrm>
        <a:prstGeom prst="rect">
          <a:avLst/>
        </a:prstGeom>
      </xdr:spPr>
    </xdr:pic>
    <xdr:clientData/>
  </xdr:twoCellAnchor>
  <xdr:twoCellAnchor editAs="oneCell">
    <xdr:from>
      <xdr:col>32</xdr:col>
      <xdr:colOff>105834</xdr:colOff>
      <xdr:row>35</xdr:row>
      <xdr:rowOff>42333</xdr:rowOff>
    </xdr:from>
    <xdr:to>
      <xdr:col>34</xdr:col>
      <xdr:colOff>1001183</xdr:colOff>
      <xdr:row>38</xdr:row>
      <xdr:rowOff>41337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34" y="7514166"/>
          <a:ext cx="1971674" cy="4847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22.633333333333329</v>
          </cell>
          <cell r="C5">
            <v>31.7</v>
          </cell>
          <cell r="D5">
            <v>16.8</v>
          </cell>
          <cell r="E5">
            <v>82.125</v>
          </cell>
          <cell r="F5">
            <v>100</v>
          </cell>
          <cell r="G5">
            <v>49</v>
          </cell>
          <cell r="H5">
            <v>11.16</v>
          </cell>
          <cell r="I5" t="str">
            <v>O</v>
          </cell>
          <cell r="J5">
            <v>25.2</v>
          </cell>
          <cell r="K5">
            <v>0</v>
          </cell>
        </row>
        <row r="6">
          <cell r="B6">
            <v>23.570833333333329</v>
          </cell>
          <cell r="C6">
            <v>31.3</v>
          </cell>
          <cell r="D6">
            <v>18.3</v>
          </cell>
          <cell r="E6">
            <v>81.083333333333329</v>
          </cell>
          <cell r="F6">
            <v>99</v>
          </cell>
          <cell r="G6">
            <v>47</v>
          </cell>
          <cell r="H6">
            <v>10.8</v>
          </cell>
          <cell r="I6" t="str">
            <v>O</v>
          </cell>
          <cell r="J6">
            <v>29.52</v>
          </cell>
          <cell r="K6">
            <v>37.4</v>
          </cell>
        </row>
        <row r="7">
          <cell r="B7">
            <v>24.324999999999999</v>
          </cell>
          <cell r="C7">
            <v>32.4</v>
          </cell>
          <cell r="D7">
            <v>18.5</v>
          </cell>
          <cell r="E7">
            <v>77.083333333333329</v>
          </cell>
          <cell r="F7">
            <v>99</v>
          </cell>
          <cell r="G7">
            <v>39</v>
          </cell>
          <cell r="H7">
            <v>13.32</v>
          </cell>
          <cell r="I7" t="str">
            <v>O</v>
          </cell>
          <cell r="J7">
            <v>26.64</v>
          </cell>
          <cell r="K7">
            <v>0</v>
          </cell>
        </row>
        <row r="8">
          <cell r="B8">
            <v>24.354166666666668</v>
          </cell>
          <cell r="C8">
            <v>31.6</v>
          </cell>
          <cell r="D8">
            <v>19.600000000000001</v>
          </cell>
          <cell r="E8">
            <v>78.125</v>
          </cell>
          <cell r="F8">
            <v>96</v>
          </cell>
          <cell r="G8">
            <v>47</v>
          </cell>
          <cell r="H8">
            <v>11.879999999999999</v>
          </cell>
          <cell r="I8" t="str">
            <v>O</v>
          </cell>
          <cell r="J8">
            <v>37.440000000000005</v>
          </cell>
          <cell r="K8">
            <v>0.2</v>
          </cell>
        </row>
        <row r="9">
          <cell r="B9">
            <v>23.575000000000003</v>
          </cell>
          <cell r="C9">
            <v>32.700000000000003</v>
          </cell>
          <cell r="D9">
            <v>19.399999999999999</v>
          </cell>
          <cell r="E9">
            <v>84.916666666666671</v>
          </cell>
          <cell r="F9">
            <v>100</v>
          </cell>
          <cell r="G9">
            <v>42</v>
          </cell>
          <cell r="H9">
            <v>12.6</v>
          </cell>
          <cell r="I9" t="str">
            <v>O</v>
          </cell>
          <cell r="J9">
            <v>25.2</v>
          </cell>
          <cell r="K9">
            <v>9</v>
          </cell>
        </row>
        <row r="10">
          <cell r="B10">
            <v>21.970833333333335</v>
          </cell>
          <cell r="C10">
            <v>28.2</v>
          </cell>
          <cell r="D10">
            <v>18.100000000000001</v>
          </cell>
          <cell r="E10">
            <v>89.041666666666671</v>
          </cell>
          <cell r="F10">
            <v>100</v>
          </cell>
          <cell r="G10">
            <v>62</v>
          </cell>
          <cell r="H10">
            <v>7.9200000000000008</v>
          </cell>
          <cell r="I10" t="str">
            <v>O</v>
          </cell>
          <cell r="J10">
            <v>17.64</v>
          </cell>
          <cell r="K10">
            <v>4</v>
          </cell>
        </row>
        <row r="11">
          <cell r="B11">
            <v>22.516666666666666</v>
          </cell>
          <cell r="C11">
            <v>30.1</v>
          </cell>
          <cell r="D11">
            <v>17</v>
          </cell>
          <cell r="E11">
            <v>82.083333333333329</v>
          </cell>
          <cell r="F11">
            <v>100</v>
          </cell>
          <cell r="G11">
            <v>47</v>
          </cell>
          <cell r="H11">
            <v>9.3600000000000012</v>
          </cell>
          <cell r="I11" t="str">
            <v>O</v>
          </cell>
          <cell r="J11">
            <v>22.32</v>
          </cell>
          <cell r="K11">
            <v>0.2</v>
          </cell>
        </row>
        <row r="12">
          <cell r="B12">
            <v>22.545833333333331</v>
          </cell>
          <cell r="C12">
            <v>31.7</v>
          </cell>
          <cell r="D12">
            <v>15.8</v>
          </cell>
          <cell r="E12">
            <v>77.125</v>
          </cell>
          <cell r="F12">
            <v>100</v>
          </cell>
          <cell r="G12">
            <v>32</v>
          </cell>
          <cell r="H12">
            <v>8.2799999999999994</v>
          </cell>
          <cell r="I12" t="str">
            <v>O</v>
          </cell>
          <cell r="J12">
            <v>17.28</v>
          </cell>
          <cell r="K12">
            <v>0.2</v>
          </cell>
        </row>
        <row r="13">
          <cell r="B13">
            <v>23.195833333333336</v>
          </cell>
          <cell r="C13">
            <v>32.1</v>
          </cell>
          <cell r="D13">
            <v>16.2</v>
          </cell>
          <cell r="E13">
            <v>76.666666666666671</v>
          </cell>
          <cell r="F13">
            <v>99</v>
          </cell>
          <cell r="G13">
            <v>40</v>
          </cell>
          <cell r="H13">
            <v>10.08</v>
          </cell>
          <cell r="I13" t="str">
            <v>NO</v>
          </cell>
          <cell r="J13">
            <v>20.16</v>
          </cell>
          <cell r="K13">
            <v>0</v>
          </cell>
        </row>
        <row r="14">
          <cell r="B14">
            <v>23.425000000000001</v>
          </cell>
          <cell r="C14">
            <v>30.6</v>
          </cell>
          <cell r="D14">
            <v>18.7</v>
          </cell>
          <cell r="E14">
            <v>81.708333333333329</v>
          </cell>
          <cell r="F14">
            <v>100</v>
          </cell>
          <cell r="G14">
            <v>44</v>
          </cell>
          <cell r="H14">
            <v>6.48</v>
          </cell>
          <cell r="I14" t="str">
            <v>O</v>
          </cell>
          <cell r="J14">
            <v>11.520000000000001</v>
          </cell>
          <cell r="K14">
            <v>0</v>
          </cell>
        </row>
        <row r="15">
          <cell r="B15">
            <v>23.245833333333337</v>
          </cell>
          <cell r="C15">
            <v>31.1</v>
          </cell>
          <cell r="D15">
            <v>16.899999999999999</v>
          </cell>
          <cell r="E15">
            <v>77.958333333333329</v>
          </cell>
          <cell r="F15">
            <v>99</v>
          </cell>
          <cell r="G15">
            <v>45</v>
          </cell>
          <cell r="H15">
            <v>12.24</v>
          </cell>
          <cell r="I15" t="str">
            <v>SO</v>
          </cell>
          <cell r="J15">
            <v>27</v>
          </cell>
          <cell r="K15">
            <v>0</v>
          </cell>
        </row>
        <row r="16">
          <cell r="B16">
            <v>23.470833333333335</v>
          </cell>
          <cell r="C16">
            <v>33.200000000000003</v>
          </cell>
          <cell r="D16">
            <v>17.3</v>
          </cell>
          <cell r="E16">
            <v>75.291666666666671</v>
          </cell>
          <cell r="F16">
            <v>99</v>
          </cell>
          <cell r="G16">
            <v>30</v>
          </cell>
          <cell r="H16">
            <v>10.08</v>
          </cell>
          <cell r="I16" t="str">
            <v>O</v>
          </cell>
          <cell r="J16">
            <v>27</v>
          </cell>
          <cell r="K16">
            <v>0</v>
          </cell>
        </row>
        <row r="17">
          <cell r="B17">
            <v>24.641666666666669</v>
          </cell>
          <cell r="C17">
            <v>33.700000000000003</v>
          </cell>
          <cell r="D17">
            <v>16.7</v>
          </cell>
          <cell r="E17">
            <v>68.458333333333329</v>
          </cell>
          <cell r="F17">
            <v>99</v>
          </cell>
          <cell r="G17">
            <v>32</v>
          </cell>
          <cell r="H17">
            <v>17.64</v>
          </cell>
          <cell r="I17" t="str">
            <v>NE</v>
          </cell>
          <cell r="J17">
            <v>45</v>
          </cell>
          <cell r="K17">
            <v>0.2</v>
          </cell>
        </row>
        <row r="18">
          <cell r="B18">
            <v>23.866666666666664</v>
          </cell>
          <cell r="C18">
            <v>27.9</v>
          </cell>
          <cell r="D18">
            <v>20.9</v>
          </cell>
          <cell r="E18">
            <v>79.25</v>
          </cell>
          <cell r="F18">
            <v>93</v>
          </cell>
          <cell r="G18">
            <v>55</v>
          </cell>
          <cell r="H18">
            <v>7.9200000000000008</v>
          </cell>
          <cell r="I18" t="str">
            <v>O</v>
          </cell>
          <cell r="J18">
            <v>17.28</v>
          </cell>
          <cell r="K18">
            <v>0</v>
          </cell>
        </row>
        <row r="19">
          <cell r="B19">
            <v>23.570833333333329</v>
          </cell>
          <cell r="C19">
            <v>29.5</v>
          </cell>
          <cell r="D19">
            <v>20.7</v>
          </cell>
          <cell r="E19">
            <v>89.375</v>
          </cell>
          <cell r="F19">
            <v>100</v>
          </cell>
          <cell r="G19">
            <v>63</v>
          </cell>
          <cell r="H19">
            <v>7.5600000000000005</v>
          </cell>
          <cell r="I19" t="str">
            <v>O</v>
          </cell>
          <cell r="J19">
            <v>32.04</v>
          </cell>
          <cell r="K19">
            <v>2.4</v>
          </cell>
        </row>
        <row r="20">
          <cell r="B20">
            <v>22.512500000000006</v>
          </cell>
          <cell r="C20">
            <v>27.7</v>
          </cell>
          <cell r="D20">
            <v>19.3</v>
          </cell>
          <cell r="E20">
            <v>89</v>
          </cell>
          <cell r="F20">
            <v>100</v>
          </cell>
          <cell r="G20">
            <v>67</v>
          </cell>
          <cell r="H20">
            <v>4.6800000000000006</v>
          </cell>
          <cell r="I20" t="str">
            <v>O</v>
          </cell>
          <cell r="J20">
            <v>12.96</v>
          </cell>
          <cell r="K20">
            <v>0.2</v>
          </cell>
        </row>
        <row r="21">
          <cell r="B21">
            <v>23.987499999999997</v>
          </cell>
          <cell r="C21">
            <v>31.5</v>
          </cell>
          <cell r="D21">
            <v>20.9</v>
          </cell>
          <cell r="E21">
            <v>86.541666666666671</v>
          </cell>
          <cell r="F21">
            <v>100</v>
          </cell>
          <cell r="G21">
            <v>50</v>
          </cell>
          <cell r="H21">
            <v>6.84</v>
          </cell>
          <cell r="I21" t="str">
            <v>O</v>
          </cell>
          <cell r="J21">
            <v>18.36</v>
          </cell>
          <cell r="K21">
            <v>4</v>
          </cell>
        </row>
        <row r="22">
          <cell r="B22">
            <v>25.499999999999996</v>
          </cell>
          <cell r="C22">
            <v>32.6</v>
          </cell>
          <cell r="D22">
            <v>21.5</v>
          </cell>
          <cell r="E22">
            <v>81.166666666666671</v>
          </cell>
          <cell r="F22">
            <v>97</v>
          </cell>
          <cell r="G22">
            <v>48</v>
          </cell>
          <cell r="H22">
            <v>10.8</v>
          </cell>
          <cell r="I22" t="str">
            <v>O</v>
          </cell>
          <cell r="J22">
            <v>27.720000000000002</v>
          </cell>
          <cell r="K22">
            <v>0.4</v>
          </cell>
        </row>
        <row r="23">
          <cell r="B23">
            <v>25.125000000000004</v>
          </cell>
          <cell r="C23">
            <v>30.8</v>
          </cell>
          <cell r="D23">
            <v>21.7</v>
          </cell>
          <cell r="E23">
            <v>82.708333333333329</v>
          </cell>
          <cell r="F23">
            <v>97</v>
          </cell>
          <cell r="G23">
            <v>59</v>
          </cell>
          <cell r="H23">
            <v>14.76</v>
          </cell>
          <cell r="I23" t="str">
            <v>NE</v>
          </cell>
          <cell r="J23">
            <v>43.56</v>
          </cell>
          <cell r="K23">
            <v>4</v>
          </cell>
        </row>
        <row r="24">
          <cell r="B24">
            <v>20.112500000000001</v>
          </cell>
          <cell r="C24">
            <v>24.8</v>
          </cell>
          <cell r="D24">
            <v>18</v>
          </cell>
          <cell r="E24">
            <v>96.291666666666671</v>
          </cell>
          <cell r="F24">
            <v>100</v>
          </cell>
          <cell r="G24">
            <v>86</v>
          </cell>
          <cell r="H24">
            <v>15.840000000000002</v>
          </cell>
          <cell r="I24" t="str">
            <v>O</v>
          </cell>
          <cell r="J24">
            <v>40.32</v>
          </cell>
          <cell r="K24">
            <v>45.20000000000001</v>
          </cell>
        </row>
        <row r="25">
          <cell r="B25">
            <v>22.120833333333341</v>
          </cell>
          <cell r="C25">
            <v>29.7</v>
          </cell>
          <cell r="D25">
            <v>18.399999999999999</v>
          </cell>
          <cell r="E25">
            <v>94.083333333333329</v>
          </cell>
          <cell r="F25">
            <v>100</v>
          </cell>
          <cell r="G25">
            <v>65</v>
          </cell>
          <cell r="H25">
            <v>13.32</v>
          </cell>
          <cell r="I25" t="str">
            <v>O</v>
          </cell>
          <cell r="J25">
            <v>44.64</v>
          </cell>
          <cell r="K25">
            <v>19.399999999999999</v>
          </cell>
        </row>
        <row r="26">
          <cell r="B26">
            <v>20.324999999999999</v>
          </cell>
          <cell r="C26">
            <v>24.7</v>
          </cell>
          <cell r="D26">
            <v>17.899999999999999</v>
          </cell>
          <cell r="E26">
            <v>91.708333333333329</v>
          </cell>
          <cell r="F26">
            <v>99</v>
          </cell>
          <cell r="G26">
            <v>76</v>
          </cell>
          <cell r="H26">
            <v>7.5600000000000005</v>
          </cell>
          <cell r="I26" t="str">
            <v>O</v>
          </cell>
          <cell r="J26">
            <v>26.64</v>
          </cell>
          <cell r="K26">
            <v>0.2</v>
          </cell>
        </row>
        <row r="27">
          <cell r="B27">
            <v>23.25</v>
          </cell>
          <cell r="C27">
            <v>30.4</v>
          </cell>
          <cell r="D27">
            <v>19.600000000000001</v>
          </cell>
          <cell r="E27">
            <v>88.708333333333329</v>
          </cell>
          <cell r="F27">
            <v>100</v>
          </cell>
          <cell r="G27">
            <v>61</v>
          </cell>
          <cell r="H27">
            <v>8.2799999999999994</v>
          </cell>
          <cell r="I27" t="str">
            <v>S</v>
          </cell>
          <cell r="J27">
            <v>39.6</v>
          </cell>
          <cell r="K27">
            <v>7.8000000000000007</v>
          </cell>
        </row>
        <row r="28">
          <cell r="B28">
            <v>24.274999999999995</v>
          </cell>
          <cell r="C28">
            <v>31.8</v>
          </cell>
          <cell r="D28">
            <v>19.2</v>
          </cell>
          <cell r="E28">
            <v>86.791666666666671</v>
          </cell>
          <cell r="F28">
            <v>100</v>
          </cell>
          <cell r="G28">
            <v>58</v>
          </cell>
          <cell r="H28">
            <v>6.84</v>
          </cell>
          <cell r="I28" t="str">
            <v>S</v>
          </cell>
          <cell r="J28">
            <v>19.8</v>
          </cell>
          <cell r="K28">
            <v>9.7999999999999989</v>
          </cell>
        </row>
        <row r="29">
          <cell r="B29">
            <v>26.100000000000005</v>
          </cell>
          <cell r="C29">
            <v>34.200000000000003</v>
          </cell>
          <cell r="D29">
            <v>20.399999999999999</v>
          </cell>
          <cell r="E29">
            <v>81.291666666666671</v>
          </cell>
          <cell r="F29">
            <v>99</v>
          </cell>
          <cell r="G29">
            <v>47</v>
          </cell>
          <cell r="H29">
            <v>9.3600000000000012</v>
          </cell>
          <cell r="I29" t="str">
            <v>O</v>
          </cell>
          <cell r="J29">
            <v>21.240000000000002</v>
          </cell>
          <cell r="K29">
            <v>0</v>
          </cell>
        </row>
        <row r="30">
          <cell r="B30">
            <v>26.383333333333329</v>
          </cell>
          <cell r="C30">
            <v>33.700000000000003</v>
          </cell>
          <cell r="D30">
            <v>20.3</v>
          </cell>
          <cell r="E30">
            <v>76.708333333333329</v>
          </cell>
          <cell r="F30">
            <v>99</v>
          </cell>
          <cell r="G30">
            <v>40</v>
          </cell>
          <cell r="H30">
            <v>9.3600000000000012</v>
          </cell>
          <cell r="I30" t="str">
            <v>SE</v>
          </cell>
          <cell r="J30">
            <v>21.6</v>
          </cell>
          <cell r="K30">
            <v>0</v>
          </cell>
        </row>
        <row r="31">
          <cell r="B31">
            <v>25.237500000000001</v>
          </cell>
          <cell r="C31">
            <v>32</v>
          </cell>
          <cell r="D31">
            <v>20</v>
          </cell>
          <cell r="E31">
            <v>79.291666666666671</v>
          </cell>
          <cell r="F31">
            <v>99</v>
          </cell>
          <cell r="G31">
            <v>43</v>
          </cell>
          <cell r="H31">
            <v>8.64</v>
          </cell>
          <cell r="I31" t="str">
            <v>S</v>
          </cell>
          <cell r="J31">
            <v>18.720000000000002</v>
          </cell>
          <cell r="K31">
            <v>0</v>
          </cell>
        </row>
        <row r="32">
          <cell r="B32">
            <v>24.224999999999998</v>
          </cell>
          <cell r="C32">
            <v>31.1</v>
          </cell>
          <cell r="D32">
            <v>19.100000000000001</v>
          </cell>
          <cell r="E32">
            <v>81.458333333333329</v>
          </cell>
          <cell r="F32">
            <v>99</v>
          </cell>
          <cell r="G32">
            <v>46</v>
          </cell>
          <cell r="H32">
            <v>7.2</v>
          </cell>
          <cell r="I32" t="str">
            <v>O</v>
          </cell>
          <cell r="J32">
            <v>17.64</v>
          </cell>
          <cell r="K32">
            <v>0</v>
          </cell>
        </row>
        <row r="33">
          <cell r="B33">
            <v>23.279166666666665</v>
          </cell>
          <cell r="C33">
            <v>31</v>
          </cell>
          <cell r="D33">
            <v>18.100000000000001</v>
          </cell>
          <cell r="E33">
            <v>81.833333333333329</v>
          </cell>
          <cell r="F33">
            <v>100</v>
          </cell>
          <cell r="G33">
            <v>40</v>
          </cell>
          <cell r="H33">
            <v>7.2</v>
          </cell>
          <cell r="I33" t="str">
            <v>O</v>
          </cell>
          <cell r="J33">
            <v>20.16</v>
          </cell>
          <cell r="K33">
            <v>0</v>
          </cell>
        </row>
        <row r="34">
          <cell r="B34">
            <v>22.612499999999997</v>
          </cell>
          <cell r="C34">
            <v>30.8</v>
          </cell>
          <cell r="D34">
            <v>16.7</v>
          </cell>
          <cell r="E34">
            <v>80.708333333333329</v>
          </cell>
          <cell r="F34">
            <v>100</v>
          </cell>
          <cell r="G34">
            <v>41</v>
          </cell>
          <cell r="H34">
            <v>6.84</v>
          </cell>
          <cell r="I34" t="str">
            <v>SO</v>
          </cell>
          <cell r="J34">
            <v>14.04</v>
          </cell>
          <cell r="K34">
            <v>0</v>
          </cell>
        </row>
        <row r="35">
          <cell r="B35">
            <v>21.129166666666666</v>
          </cell>
          <cell r="C35">
            <v>28.4</v>
          </cell>
          <cell r="D35">
            <v>16.3</v>
          </cell>
          <cell r="E35">
            <v>88.333333333333329</v>
          </cell>
          <cell r="F35">
            <v>100</v>
          </cell>
          <cell r="G35">
            <v>57</v>
          </cell>
          <cell r="H35">
            <v>11.16</v>
          </cell>
          <cell r="I35" t="str">
            <v>NE</v>
          </cell>
          <cell r="J35">
            <v>20.52</v>
          </cell>
          <cell r="K35">
            <v>3.8000000000000003</v>
          </cell>
        </row>
        <row r="36">
          <cell r="I36" t="str">
            <v>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17.879166666666663</v>
          </cell>
          <cell r="C5">
            <v>20.8</v>
          </cell>
          <cell r="D5">
            <v>15.8</v>
          </cell>
          <cell r="E5">
            <v>94.5</v>
          </cell>
          <cell r="F5">
            <v>97</v>
          </cell>
          <cell r="G5">
            <v>78</v>
          </cell>
          <cell r="H5">
            <v>12.24</v>
          </cell>
          <cell r="I5" t="str">
            <v>SO</v>
          </cell>
          <cell r="J5">
            <v>21.96</v>
          </cell>
          <cell r="K5">
            <v>1</v>
          </cell>
        </row>
        <row r="6">
          <cell r="B6">
            <v>20</v>
          </cell>
          <cell r="C6">
            <v>27.7</v>
          </cell>
          <cell r="D6">
            <v>15.4</v>
          </cell>
          <cell r="E6">
            <v>89.208333333333329</v>
          </cell>
          <cell r="F6">
            <v>98</v>
          </cell>
          <cell r="G6">
            <v>63</v>
          </cell>
          <cell r="H6">
            <v>12.96</v>
          </cell>
          <cell r="I6" t="str">
            <v>SO</v>
          </cell>
          <cell r="J6">
            <v>29.16</v>
          </cell>
          <cell r="K6">
            <v>1.5999999999999999</v>
          </cell>
        </row>
        <row r="7">
          <cell r="B7">
            <v>22.383333333333329</v>
          </cell>
          <cell r="C7">
            <v>28.4</v>
          </cell>
          <cell r="D7">
            <v>18.3</v>
          </cell>
          <cell r="E7">
            <v>82.958333333333329</v>
          </cell>
          <cell r="F7">
            <v>97</v>
          </cell>
          <cell r="G7">
            <v>53</v>
          </cell>
          <cell r="H7">
            <v>15.840000000000002</v>
          </cell>
          <cell r="I7" t="str">
            <v>SO</v>
          </cell>
          <cell r="J7">
            <v>36.72</v>
          </cell>
          <cell r="K7">
            <v>0.4</v>
          </cell>
        </row>
        <row r="8">
          <cell r="B8">
            <v>19.745833333333337</v>
          </cell>
          <cell r="C8">
            <v>25.4</v>
          </cell>
          <cell r="D8">
            <v>16.899999999999999</v>
          </cell>
          <cell r="E8">
            <v>90.708333333333329</v>
          </cell>
          <cell r="F8">
            <v>98</v>
          </cell>
          <cell r="G8">
            <v>66</v>
          </cell>
          <cell r="H8">
            <v>16.559999999999999</v>
          </cell>
          <cell r="I8" t="str">
            <v>SO</v>
          </cell>
          <cell r="J8">
            <v>39.24</v>
          </cell>
          <cell r="K8">
            <v>0</v>
          </cell>
        </row>
        <row r="9">
          <cell r="B9">
            <v>21.458333333333332</v>
          </cell>
          <cell r="C9">
            <v>27.4</v>
          </cell>
          <cell r="D9">
            <v>18.8</v>
          </cell>
          <cell r="E9">
            <v>87.375</v>
          </cell>
          <cell r="F9">
            <v>98</v>
          </cell>
          <cell r="G9">
            <v>60</v>
          </cell>
          <cell r="H9">
            <v>6.12</v>
          </cell>
          <cell r="I9" t="str">
            <v>SO</v>
          </cell>
          <cell r="J9">
            <v>20.16</v>
          </cell>
          <cell r="K9">
            <v>0.4</v>
          </cell>
        </row>
        <row r="10">
          <cell r="B10">
            <v>21.166666666666668</v>
          </cell>
          <cell r="C10">
            <v>27.7</v>
          </cell>
          <cell r="D10">
            <v>17.100000000000001</v>
          </cell>
          <cell r="E10">
            <v>86.375</v>
          </cell>
          <cell r="F10">
            <v>98</v>
          </cell>
          <cell r="G10">
            <v>58</v>
          </cell>
          <cell r="H10">
            <v>15.840000000000002</v>
          </cell>
          <cell r="I10" t="str">
            <v>SO</v>
          </cell>
          <cell r="J10">
            <v>32.4</v>
          </cell>
          <cell r="K10">
            <v>2.8000000000000003</v>
          </cell>
        </row>
        <row r="11">
          <cell r="B11">
            <v>20.795833333333334</v>
          </cell>
          <cell r="C11">
            <v>27.3</v>
          </cell>
          <cell r="D11">
            <v>15.9</v>
          </cell>
          <cell r="E11">
            <v>83.833333333333329</v>
          </cell>
          <cell r="F11">
            <v>98</v>
          </cell>
          <cell r="G11">
            <v>52</v>
          </cell>
          <cell r="H11">
            <v>21.240000000000002</v>
          </cell>
          <cell r="I11" t="str">
            <v>SO</v>
          </cell>
          <cell r="J11">
            <v>32.4</v>
          </cell>
          <cell r="K11">
            <v>2.6</v>
          </cell>
        </row>
        <row r="12">
          <cell r="B12">
            <v>21.020833333333332</v>
          </cell>
          <cell r="C12">
            <v>28.5</v>
          </cell>
          <cell r="D12">
            <v>14.9</v>
          </cell>
          <cell r="E12">
            <v>81.333333333333329</v>
          </cell>
          <cell r="F12">
            <v>98</v>
          </cell>
          <cell r="G12">
            <v>51</v>
          </cell>
          <cell r="H12">
            <v>17.28</v>
          </cell>
          <cell r="I12" t="str">
            <v>SO</v>
          </cell>
          <cell r="J12">
            <v>33.840000000000003</v>
          </cell>
          <cell r="K12">
            <v>2.6</v>
          </cell>
        </row>
        <row r="13">
          <cell r="B13">
            <v>21.412499999999998</v>
          </cell>
          <cell r="C13">
            <v>26.8</v>
          </cell>
          <cell r="D13">
            <v>17.7</v>
          </cell>
          <cell r="E13">
            <v>81.541666666666671</v>
          </cell>
          <cell r="F13">
            <v>97</v>
          </cell>
          <cell r="G13">
            <v>55</v>
          </cell>
          <cell r="H13">
            <v>12.6</v>
          </cell>
          <cell r="I13" t="str">
            <v>SO</v>
          </cell>
          <cell r="J13">
            <v>39.6</v>
          </cell>
          <cell r="K13">
            <v>3.600000000000001</v>
          </cell>
        </row>
        <row r="14">
          <cell r="B14">
            <v>22.408333333333335</v>
          </cell>
          <cell r="C14">
            <v>27.1</v>
          </cell>
          <cell r="D14">
            <v>19.7</v>
          </cell>
          <cell r="E14">
            <v>79.666666666666671</v>
          </cell>
          <cell r="F14">
            <v>91</v>
          </cell>
          <cell r="G14">
            <v>62</v>
          </cell>
          <cell r="H14">
            <v>10.44</v>
          </cell>
          <cell r="I14" t="str">
            <v>SO</v>
          </cell>
          <cell r="J14">
            <v>23.400000000000002</v>
          </cell>
          <cell r="K14">
            <v>4.0000000000000009</v>
          </cell>
        </row>
        <row r="15">
          <cell r="B15">
            <v>21.570833333333336</v>
          </cell>
          <cell r="C15">
            <v>27.5</v>
          </cell>
          <cell r="D15">
            <v>17.5</v>
          </cell>
          <cell r="E15">
            <v>85.875</v>
          </cell>
          <cell r="F15">
            <v>98</v>
          </cell>
          <cell r="G15">
            <v>60</v>
          </cell>
          <cell r="H15">
            <v>15.840000000000002</v>
          </cell>
          <cell r="I15" t="str">
            <v>SO</v>
          </cell>
          <cell r="J15">
            <v>28.8</v>
          </cell>
          <cell r="K15">
            <v>2.8000000000000003</v>
          </cell>
        </row>
        <row r="16">
          <cell r="B16">
            <v>21.537499999999998</v>
          </cell>
          <cell r="C16">
            <v>27.6</v>
          </cell>
          <cell r="D16">
            <v>17.100000000000001</v>
          </cell>
          <cell r="E16">
            <v>82.666666666666671</v>
          </cell>
          <cell r="F16">
            <v>98</v>
          </cell>
          <cell r="G16">
            <v>55</v>
          </cell>
          <cell r="H16">
            <v>19.079999999999998</v>
          </cell>
          <cell r="I16" t="str">
            <v>SO</v>
          </cell>
          <cell r="J16">
            <v>37.800000000000004</v>
          </cell>
          <cell r="K16">
            <v>2.8000000000000003</v>
          </cell>
        </row>
        <row r="17">
          <cell r="B17">
            <v>22.133333333333336</v>
          </cell>
          <cell r="C17">
            <v>30.9</v>
          </cell>
          <cell r="D17">
            <v>15.3</v>
          </cell>
          <cell r="E17">
            <v>79.375</v>
          </cell>
          <cell r="F17">
            <v>98</v>
          </cell>
          <cell r="G17">
            <v>44</v>
          </cell>
          <cell r="H17">
            <v>23.759999999999998</v>
          </cell>
          <cell r="I17" t="str">
            <v>SO</v>
          </cell>
          <cell r="J17">
            <v>64.8</v>
          </cell>
          <cell r="K17">
            <v>1.7999999999999998</v>
          </cell>
        </row>
        <row r="18">
          <cell r="B18">
            <v>18.695833333333333</v>
          </cell>
          <cell r="C18">
            <v>23.7</v>
          </cell>
          <cell r="D18">
            <v>13.9</v>
          </cell>
          <cell r="E18">
            <v>84.5</v>
          </cell>
          <cell r="F18">
            <v>97</v>
          </cell>
          <cell r="G18">
            <v>57</v>
          </cell>
          <cell r="H18">
            <v>10.08</v>
          </cell>
          <cell r="I18" t="str">
            <v>SO</v>
          </cell>
          <cell r="J18">
            <v>31.680000000000003</v>
          </cell>
          <cell r="K18">
            <v>1.4</v>
          </cell>
        </row>
        <row r="19">
          <cell r="B19">
            <v>18.337499999999995</v>
          </cell>
          <cell r="C19">
            <v>20.6</v>
          </cell>
          <cell r="D19">
            <v>16.8</v>
          </cell>
          <cell r="E19">
            <v>91.125</v>
          </cell>
          <cell r="F19">
            <v>97</v>
          </cell>
          <cell r="G19">
            <v>81</v>
          </cell>
          <cell r="H19">
            <v>2.8800000000000003</v>
          </cell>
          <cell r="I19" t="str">
            <v>SO</v>
          </cell>
          <cell r="J19">
            <v>19.440000000000001</v>
          </cell>
          <cell r="K19">
            <v>1.4</v>
          </cell>
        </row>
        <row r="20">
          <cell r="B20">
            <v>18.970833333333331</v>
          </cell>
          <cell r="C20">
            <v>25.3</v>
          </cell>
          <cell r="D20">
            <v>14</v>
          </cell>
          <cell r="E20">
            <v>84.083333333333329</v>
          </cell>
          <cell r="F20">
            <v>97</v>
          </cell>
          <cell r="G20">
            <v>47</v>
          </cell>
          <cell r="H20">
            <v>4.6800000000000006</v>
          </cell>
          <cell r="I20" t="str">
            <v>SO</v>
          </cell>
          <cell r="J20">
            <v>16.920000000000002</v>
          </cell>
          <cell r="K20">
            <v>1.4</v>
          </cell>
        </row>
        <row r="21">
          <cell r="B21">
            <v>19.791666666666664</v>
          </cell>
          <cell r="C21">
            <v>22.4</v>
          </cell>
          <cell r="D21">
            <v>17.399999999999999</v>
          </cell>
          <cell r="E21">
            <v>94.583333333333329</v>
          </cell>
          <cell r="F21">
            <v>98</v>
          </cell>
          <cell r="G21">
            <v>83</v>
          </cell>
          <cell r="H21">
            <v>12.24</v>
          </cell>
          <cell r="I21" t="str">
            <v>SO</v>
          </cell>
          <cell r="J21">
            <v>23.759999999999998</v>
          </cell>
          <cell r="K21">
            <v>3.600000000000001</v>
          </cell>
        </row>
        <row r="22">
          <cell r="B22">
            <v>22.283333333333331</v>
          </cell>
          <cell r="C22">
            <v>28.1</v>
          </cell>
          <cell r="D22">
            <v>19.2</v>
          </cell>
          <cell r="E22">
            <v>89.791666666666671</v>
          </cell>
          <cell r="F22">
            <v>98</v>
          </cell>
          <cell r="G22">
            <v>68</v>
          </cell>
          <cell r="H22">
            <v>14.04</v>
          </cell>
          <cell r="I22" t="str">
            <v>SO</v>
          </cell>
          <cell r="J22">
            <v>34.92</v>
          </cell>
          <cell r="K22">
            <v>5.0000000000000018</v>
          </cell>
        </row>
        <row r="23">
          <cell r="B23">
            <v>23.150000000000002</v>
          </cell>
          <cell r="C23">
            <v>28.5</v>
          </cell>
          <cell r="D23">
            <v>21.1</v>
          </cell>
          <cell r="E23">
            <v>87.791666666666671</v>
          </cell>
          <cell r="F23">
            <v>96</v>
          </cell>
          <cell r="G23">
            <v>64</v>
          </cell>
          <cell r="H23">
            <v>22.68</v>
          </cell>
          <cell r="I23" t="str">
            <v>SO</v>
          </cell>
          <cell r="J23">
            <v>53.64</v>
          </cell>
          <cell r="K23">
            <v>6.200000000000002</v>
          </cell>
        </row>
        <row r="24">
          <cell r="B24">
            <v>19.086363636363632</v>
          </cell>
          <cell r="C24">
            <v>21.2</v>
          </cell>
          <cell r="D24">
            <v>17.7</v>
          </cell>
          <cell r="E24">
            <v>96.13636363636364</v>
          </cell>
          <cell r="F24">
            <v>98</v>
          </cell>
          <cell r="G24">
            <v>88</v>
          </cell>
          <cell r="H24">
            <v>11.16</v>
          </cell>
          <cell r="I24" t="str">
            <v>SO</v>
          </cell>
          <cell r="J24">
            <v>23.759999999999998</v>
          </cell>
          <cell r="K24">
            <v>3.8000000000000012</v>
          </cell>
        </row>
        <row r="25">
          <cell r="B25">
            <v>18.7</v>
          </cell>
          <cell r="C25">
            <v>18.8</v>
          </cell>
          <cell r="D25">
            <v>18.100000000000001</v>
          </cell>
          <cell r="E25">
            <v>97</v>
          </cell>
          <cell r="F25">
            <v>98</v>
          </cell>
          <cell r="G25">
            <v>97</v>
          </cell>
          <cell r="H25">
            <v>0</v>
          </cell>
          <cell r="I25" t="str">
            <v>SO</v>
          </cell>
          <cell r="J25">
            <v>6.84</v>
          </cell>
          <cell r="K25">
            <v>1</v>
          </cell>
        </row>
        <row r="26">
          <cell r="B26">
            <v>20.863636363636363</v>
          </cell>
          <cell r="C26">
            <v>23</v>
          </cell>
          <cell r="D26">
            <v>16.899999999999999</v>
          </cell>
          <cell r="E26">
            <v>83.909090909090907</v>
          </cell>
          <cell r="F26">
            <v>98</v>
          </cell>
          <cell r="G26">
            <v>75</v>
          </cell>
          <cell r="H26">
            <v>12.24</v>
          </cell>
          <cell r="I26" t="str">
            <v>SO</v>
          </cell>
          <cell r="J26">
            <v>29.16</v>
          </cell>
          <cell r="K26">
            <v>0</v>
          </cell>
        </row>
        <row r="27">
          <cell r="B27">
            <v>20.758333333333336</v>
          </cell>
          <cell r="C27">
            <v>27.4</v>
          </cell>
          <cell r="D27">
            <v>17.5</v>
          </cell>
          <cell r="E27">
            <v>91.375</v>
          </cell>
          <cell r="F27">
            <v>98</v>
          </cell>
          <cell r="G27">
            <v>69</v>
          </cell>
          <cell r="H27">
            <v>11.879999999999999</v>
          </cell>
          <cell r="I27" t="str">
            <v>SO</v>
          </cell>
          <cell r="J27">
            <v>28.8</v>
          </cell>
          <cell r="K27">
            <v>0</v>
          </cell>
        </row>
        <row r="28">
          <cell r="B28">
            <v>22.529166666666669</v>
          </cell>
          <cell r="C28">
            <v>26.7</v>
          </cell>
          <cell r="D28">
            <v>19.8</v>
          </cell>
          <cell r="E28">
            <v>91.666666666666671</v>
          </cell>
          <cell r="F28">
            <v>98</v>
          </cell>
          <cell r="G28">
            <v>76</v>
          </cell>
          <cell r="H28">
            <v>13.32</v>
          </cell>
          <cell r="I28" t="str">
            <v>SO</v>
          </cell>
          <cell r="J28">
            <v>28.08</v>
          </cell>
          <cell r="K28">
            <v>0</v>
          </cell>
        </row>
        <row r="29">
          <cell r="B29">
            <v>24.608333333333338</v>
          </cell>
          <cell r="C29">
            <v>31</v>
          </cell>
          <cell r="D29">
            <v>20.7</v>
          </cell>
          <cell r="E29">
            <v>83</v>
          </cell>
          <cell r="F29">
            <v>98</v>
          </cell>
          <cell r="G29">
            <v>54</v>
          </cell>
          <cell r="H29">
            <v>14.04</v>
          </cell>
          <cell r="I29" t="str">
            <v>SO</v>
          </cell>
          <cell r="J29">
            <v>33.840000000000003</v>
          </cell>
          <cell r="K29">
            <v>0</v>
          </cell>
        </row>
        <row r="30">
          <cell r="B30">
            <v>24.591666666666665</v>
          </cell>
          <cell r="C30">
            <v>31.8</v>
          </cell>
          <cell r="D30">
            <v>19.8</v>
          </cell>
          <cell r="E30">
            <v>82.75</v>
          </cell>
          <cell r="F30">
            <v>98</v>
          </cell>
          <cell r="G30">
            <v>50</v>
          </cell>
          <cell r="H30">
            <v>12.6</v>
          </cell>
          <cell r="I30" t="str">
            <v>SO</v>
          </cell>
          <cell r="J30">
            <v>28.8</v>
          </cell>
          <cell r="K30">
            <v>0</v>
          </cell>
        </row>
        <row r="31">
          <cell r="B31">
            <v>22.520833333333332</v>
          </cell>
          <cell r="C31">
            <v>27.1</v>
          </cell>
          <cell r="D31">
            <v>19.600000000000001</v>
          </cell>
          <cell r="E31">
            <v>90.5</v>
          </cell>
          <cell r="F31">
            <v>97</v>
          </cell>
          <cell r="G31">
            <v>72</v>
          </cell>
          <cell r="H31">
            <v>9.7200000000000006</v>
          </cell>
          <cell r="I31" t="str">
            <v>SO</v>
          </cell>
          <cell r="J31">
            <v>26.28</v>
          </cell>
          <cell r="K31">
            <v>7.6000000000000005</v>
          </cell>
        </row>
        <row r="32">
          <cell r="B32">
            <v>18.729166666666668</v>
          </cell>
          <cell r="C32">
            <v>21</v>
          </cell>
          <cell r="D32">
            <v>16.899999999999999</v>
          </cell>
          <cell r="E32">
            <v>93</v>
          </cell>
          <cell r="F32">
            <v>97</v>
          </cell>
          <cell r="G32">
            <v>81</v>
          </cell>
          <cell r="H32">
            <v>4.6800000000000006</v>
          </cell>
          <cell r="I32" t="str">
            <v>SO</v>
          </cell>
          <cell r="J32">
            <v>18</v>
          </cell>
          <cell r="K32">
            <v>0.2</v>
          </cell>
        </row>
        <row r="33">
          <cell r="B33">
            <v>19.75</v>
          </cell>
          <cell r="C33">
            <v>24.3</v>
          </cell>
          <cell r="D33">
            <v>17.399999999999999</v>
          </cell>
          <cell r="E33">
            <v>92.208333333333329</v>
          </cell>
          <cell r="F33">
            <v>98</v>
          </cell>
          <cell r="G33">
            <v>76</v>
          </cell>
          <cell r="H33">
            <v>4.6800000000000006</v>
          </cell>
          <cell r="I33" t="str">
            <v>SO</v>
          </cell>
          <cell r="J33">
            <v>20.88</v>
          </cell>
          <cell r="K33">
            <v>0</v>
          </cell>
        </row>
        <row r="34">
          <cell r="B34">
            <v>21.341666666666665</v>
          </cell>
          <cell r="C34">
            <v>26.2</v>
          </cell>
          <cell r="D34">
            <v>19.600000000000001</v>
          </cell>
          <cell r="E34">
            <v>90.958333333333329</v>
          </cell>
          <cell r="F34">
            <v>98</v>
          </cell>
          <cell r="G34">
            <v>65</v>
          </cell>
          <cell r="H34">
            <v>7.2</v>
          </cell>
          <cell r="I34" t="str">
            <v>SO</v>
          </cell>
          <cell r="J34">
            <v>19.079999999999998</v>
          </cell>
          <cell r="K34">
            <v>0</v>
          </cell>
        </row>
        <row r="35">
          <cell r="B35">
            <v>16.224999999999998</v>
          </cell>
          <cell r="C35">
            <v>20.9</v>
          </cell>
          <cell r="D35">
            <v>13.4</v>
          </cell>
          <cell r="E35">
            <v>90.458333333333329</v>
          </cell>
          <cell r="F35">
            <v>97</v>
          </cell>
          <cell r="G35">
            <v>68</v>
          </cell>
          <cell r="H35">
            <v>11.520000000000001</v>
          </cell>
          <cell r="I35" t="str">
            <v>SO</v>
          </cell>
          <cell r="J35">
            <v>32.04</v>
          </cell>
          <cell r="K35">
            <v>0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23.804166666666671</v>
          </cell>
          <cell r="C5">
            <v>31.3</v>
          </cell>
          <cell r="D5">
            <v>18.399999999999999</v>
          </cell>
          <cell r="E5">
            <v>57.583333333333336</v>
          </cell>
          <cell r="F5">
            <v>94</v>
          </cell>
          <cell r="G5">
            <v>32</v>
          </cell>
          <cell r="H5">
            <v>15.48</v>
          </cell>
          <cell r="I5" t="str">
            <v>S</v>
          </cell>
          <cell r="J5">
            <v>29.16</v>
          </cell>
          <cell r="K5">
            <v>0</v>
          </cell>
        </row>
        <row r="6">
          <cell r="B6">
            <v>25.691666666666659</v>
          </cell>
          <cell r="C6">
            <v>32.9</v>
          </cell>
          <cell r="D6">
            <v>21.2</v>
          </cell>
          <cell r="E6">
            <v>45.666666666666664</v>
          </cell>
          <cell r="F6">
            <v>69</v>
          </cell>
          <cell r="G6">
            <v>27</v>
          </cell>
          <cell r="H6">
            <v>11.16</v>
          </cell>
          <cell r="I6" t="str">
            <v>L</v>
          </cell>
          <cell r="J6">
            <v>38.159999999999997</v>
          </cell>
          <cell r="K6">
            <v>0.2</v>
          </cell>
        </row>
        <row r="7">
          <cell r="B7">
            <v>25.45</v>
          </cell>
          <cell r="C7">
            <v>33.200000000000003</v>
          </cell>
          <cell r="D7">
            <v>19.8</v>
          </cell>
          <cell r="E7">
            <v>62.291666666666664</v>
          </cell>
          <cell r="F7">
            <v>97</v>
          </cell>
          <cell r="G7">
            <v>20</v>
          </cell>
          <cell r="H7">
            <v>14.4</v>
          </cell>
          <cell r="I7" t="str">
            <v>SE</v>
          </cell>
          <cell r="J7">
            <v>27.36</v>
          </cell>
          <cell r="K7">
            <v>0.2</v>
          </cell>
        </row>
        <row r="8">
          <cell r="B8">
            <v>23.666666666666668</v>
          </cell>
          <cell r="C8">
            <v>28.7</v>
          </cell>
          <cell r="D8">
            <v>20.5</v>
          </cell>
          <cell r="E8">
            <v>58.791666666666664</v>
          </cell>
          <cell r="F8">
            <v>94</v>
          </cell>
          <cell r="G8">
            <v>33</v>
          </cell>
          <cell r="H8">
            <v>6.12</v>
          </cell>
          <cell r="I8" t="str">
            <v>S</v>
          </cell>
          <cell r="J8">
            <v>41.4</v>
          </cell>
          <cell r="K8">
            <v>0.4</v>
          </cell>
        </row>
        <row r="9">
          <cell r="B9">
            <v>24.620833333333334</v>
          </cell>
          <cell r="C9">
            <v>31.4</v>
          </cell>
          <cell r="D9">
            <v>20.399999999999999</v>
          </cell>
          <cell r="E9">
            <v>64.333333333333329</v>
          </cell>
          <cell r="F9">
            <v>96</v>
          </cell>
          <cell r="G9">
            <v>29</v>
          </cell>
          <cell r="H9">
            <v>4.32</v>
          </cell>
          <cell r="I9" t="str">
            <v>S</v>
          </cell>
          <cell r="J9">
            <v>14.76</v>
          </cell>
          <cell r="K9">
            <v>0</v>
          </cell>
        </row>
        <row r="10">
          <cell r="B10">
            <v>25.512499999999999</v>
          </cell>
          <cell r="C10">
            <v>32.6</v>
          </cell>
          <cell r="D10">
            <v>19.600000000000001</v>
          </cell>
          <cell r="E10">
            <v>65.791666666666671</v>
          </cell>
          <cell r="F10">
            <v>98</v>
          </cell>
          <cell r="G10">
            <v>24</v>
          </cell>
          <cell r="H10">
            <v>4.6800000000000006</v>
          </cell>
          <cell r="I10" t="str">
            <v>SE</v>
          </cell>
          <cell r="J10">
            <v>18.720000000000002</v>
          </cell>
          <cell r="K10">
            <v>0</v>
          </cell>
        </row>
        <row r="11">
          <cell r="B11">
            <v>26.324999999999999</v>
          </cell>
          <cell r="C11">
            <v>32.700000000000003</v>
          </cell>
          <cell r="D11">
            <v>21.8</v>
          </cell>
          <cell r="E11">
            <v>45.833333333333336</v>
          </cell>
          <cell r="F11">
            <v>65</v>
          </cell>
          <cell r="G11">
            <v>19</v>
          </cell>
          <cell r="H11">
            <v>11.16</v>
          </cell>
          <cell r="I11" t="str">
            <v>L</v>
          </cell>
          <cell r="J11">
            <v>21.96</v>
          </cell>
          <cell r="K11">
            <v>0</v>
          </cell>
        </row>
        <row r="12">
          <cell r="B12">
            <v>26.554166666666664</v>
          </cell>
          <cell r="C12">
            <v>33.5</v>
          </cell>
          <cell r="D12">
            <v>21.6</v>
          </cell>
          <cell r="E12">
            <v>42.958333333333336</v>
          </cell>
          <cell r="F12">
            <v>67</v>
          </cell>
          <cell r="G12">
            <v>20</v>
          </cell>
          <cell r="H12">
            <v>11.879999999999999</v>
          </cell>
          <cell r="I12" t="str">
            <v>SE</v>
          </cell>
          <cell r="J12">
            <v>27.720000000000002</v>
          </cell>
          <cell r="K12">
            <v>0</v>
          </cell>
        </row>
        <row r="13">
          <cell r="B13">
            <v>22.808333333333334</v>
          </cell>
          <cell r="C13">
            <v>25.4</v>
          </cell>
          <cell r="D13">
            <v>21.5</v>
          </cell>
          <cell r="E13">
            <v>79</v>
          </cell>
          <cell r="F13">
            <v>95</v>
          </cell>
          <cell r="G13">
            <v>52</v>
          </cell>
          <cell r="H13">
            <v>2.52</v>
          </cell>
          <cell r="I13" t="str">
            <v>S</v>
          </cell>
          <cell r="J13">
            <v>22.32</v>
          </cell>
          <cell r="K13">
            <v>4.4000000000000004</v>
          </cell>
        </row>
        <row r="14">
          <cell r="B14">
            <v>24.869565217391301</v>
          </cell>
          <cell r="C14">
            <v>31.6</v>
          </cell>
          <cell r="D14">
            <v>20</v>
          </cell>
          <cell r="E14">
            <v>81.869565217391298</v>
          </cell>
          <cell r="F14">
            <v>98</v>
          </cell>
          <cell r="G14">
            <v>53</v>
          </cell>
          <cell r="H14">
            <v>7.2</v>
          </cell>
          <cell r="I14" t="str">
            <v>NO</v>
          </cell>
          <cell r="J14">
            <v>17.64</v>
          </cell>
          <cell r="K14">
            <v>0.2</v>
          </cell>
        </row>
        <row r="15">
          <cell r="B15">
            <v>25.370833333333337</v>
          </cell>
          <cell r="C15">
            <v>32.700000000000003</v>
          </cell>
          <cell r="D15">
            <v>21.3</v>
          </cell>
          <cell r="E15">
            <v>83.416666666666671</v>
          </cell>
          <cell r="F15">
            <v>100</v>
          </cell>
          <cell r="G15">
            <v>51</v>
          </cell>
          <cell r="H15">
            <v>3.9600000000000004</v>
          </cell>
          <cell r="I15" t="str">
            <v>SE</v>
          </cell>
          <cell r="J15">
            <v>30.6</v>
          </cell>
          <cell r="K15">
            <v>0</v>
          </cell>
        </row>
        <row r="16">
          <cell r="B16">
            <v>26.170833333333334</v>
          </cell>
          <cell r="C16">
            <v>33.299999999999997</v>
          </cell>
          <cell r="D16">
            <v>21.1</v>
          </cell>
          <cell r="E16">
            <v>68.375</v>
          </cell>
          <cell r="F16">
            <v>94</v>
          </cell>
          <cell r="G16">
            <v>31</v>
          </cell>
          <cell r="H16">
            <v>12.6</v>
          </cell>
          <cell r="I16" t="str">
            <v>SE</v>
          </cell>
          <cell r="J16">
            <v>27</v>
          </cell>
          <cell r="K16">
            <v>0</v>
          </cell>
        </row>
        <row r="17">
          <cell r="B17">
            <v>25.108333333333334</v>
          </cell>
          <cell r="C17">
            <v>32.799999999999997</v>
          </cell>
          <cell r="D17">
            <v>18.399999999999999</v>
          </cell>
          <cell r="E17">
            <v>72.916666666666671</v>
          </cell>
          <cell r="F17">
            <v>96</v>
          </cell>
          <cell r="G17">
            <v>46</v>
          </cell>
          <cell r="H17">
            <v>20.16</v>
          </cell>
          <cell r="I17" t="str">
            <v>SE</v>
          </cell>
          <cell r="J17">
            <v>51.480000000000004</v>
          </cell>
          <cell r="K17">
            <v>0</v>
          </cell>
        </row>
        <row r="18">
          <cell r="B18">
            <v>24.691666666666659</v>
          </cell>
          <cell r="C18">
            <v>28.5</v>
          </cell>
          <cell r="D18">
            <v>22.3</v>
          </cell>
          <cell r="E18">
            <v>86.291666666666671</v>
          </cell>
          <cell r="F18">
            <v>97</v>
          </cell>
          <cell r="G18">
            <v>64</v>
          </cell>
          <cell r="H18">
            <v>8.2799999999999994</v>
          </cell>
          <cell r="I18" t="str">
            <v>NO</v>
          </cell>
          <cell r="J18">
            <v>22.68</v>
          </cell>
          <cell r="K18">
            <v>74.400000000000006</v>
          </cell>
        </row>
        <row r="19">
          <cell r="B19">
            <v>23.08</v>
          </cell>
          <cell r="C19">
            <v>27.2</v>
          </cell>
          <cell r="D19">
            <v>20.9</v>
          </cell>
          <cell r="E19">
            <v>93.25</v>
          </cell>
          <cell r="F19">
            <v>98</v>
          </cell>
          <cell r="G19">
            <v>78</v>
          </cell>
          <cell r="H19">
            <v>15.120000000000001</v>
          </cell>
          <cell r="I19" t="str">
            <v>L</v>
          </cell>
          <cell r="J19">
            <v>27.36</v>
          </cell>
          <cell r="K19">
            <v>30.799999999999997</v>
          </cell>
        </row>
        <row r="20">
          <cell r="B20">
            <v>23.607692307692311</v>
          </cell>
          <cell r="C20">
            <v>25.5</v>
          </cell>
          <cell r="D20">
            <v>21.2</v>
          </cell>
          <cell r="E20">
            <v>88.230769230769226</v>
          </cell>
          <cell r="F20">
            <v>97</v>
          </cell>
          <cell r="G20">
            <v>76</v>
          </cell>
          <cell r="H20">
            <v>7.9200000000000008</v>
          </cell>
          <cell r="I20" t="str">
            <v>SE</v>
          </cell>
          <cell r="J20">
            <v>14.76</v>
          </cell>
          <cell r="K20">
            <v>0.2</v>
          </cell>
        </row>
        <row r="21">
          <cell r="B21">
            <v>24.946666666666669</v>
          </cell>
          <cell r="C21">
            <v>28.5</v>
          </cell>
          <cell r="D21">
            <v>21.2</v>
          </cell>
          <cell r="E21">
            <v>83.266666666666666</v>
          </cell>
          <cell r="F21">
            <v>96</v>
          </cell>
          <cell r="G21">
            <v>66</v>
          </cell>
          <cell r="H21">
            <v>9.3600000000000012</v>
          </cell>
          <cell r="I21" t="str">
            <v>N</v>
          </cell>
          <cell r="J21">
            <v>19.8</v>
          </cell>
          <cell r="K21">
            <v>0</v>
          </cell>
        </row>
        <row r="22">
          <cell r="B22">
            <v>26.073913043478257</v>
          </cell>
          <cell r="C22">
            <v>31.8</v>
          </cell>
          <cell r="D22">
            <v>21.9</v>
          </cell>
          <cell r="E22">
            <v>81.347826086956516</v>
          </cell>
          <cell r="F22">
            <v>97</v>
          </cell>
          <cell r="G22">
            <v>55</v>
          </cell>
          <cell r="H22">
            <v>16.920000000000002</v>
          </cell>
          <cell r="I22" t="str">
            <v>N</v>
          </cell>
          <cell r="J22">
            <v>36</v>
          </cell>
          <cell r="K22">
            <v>0</v>
          </cell>
        </row>
        <row r="23">
          <cell r="B23">
            <v>25.620833333333337</v>
          </cell>
          <cell r="C23">
            <v>30.1</v>
          </cell>
          <cell r="D23">
            <v>22.8</v>
          </cell>
          <cell r="E23">
            <v>84.666666666666671</v>
          </cell>
          <cell r="F23">
            <v>96</v>
          </cell>
          <cell r="G23">
            <v>69</v>
          </cell>
          <cell r="H23">
            <v>15.120000000000001</v>
          </cell>
          <cell r="I23" t="str">
            <v>NO</v>
          </cell>
          <cell r="J23">
            <v>35.28</v>
          </cell>
          <cell r="K23">
            <v>6.4</v>
          </cell>
        </row>
        <row r="24">
          <cell r="B24">
            <v>23.233333333333331</v>
          </cell>
          <cell r="C24">
            <v>24.9</v>
          </cell>
          <cell r="D24">
            <v>22</v>
          </cell>
          <cell r="E24">
            <v>92.857142857142861</v>
          </cell>
          <cell r="F24">
            <v>96</v>
          </cell>
          <cell r="G24">
            <v>84</v>
          </cell>
          <cell r="H24">
            <v>2.52</v>
          </cell>
          <cell r="I24" t="str">
            <v>S</v>
          </cell>
          <cell r="J24">
            <v>10.08</v>
          </cell>
          <cell r="K24">
            <v>5.4</v>
          </cell>
        </row>
        <row r="25">
          <cell r="B25">
            <v>21.5</v>
          </cell>
          <cell r="C25">
            <v>23.2</v>
          </cell>
          <cell r="D25">
            <v>20</v>
          </cell>
          <cell r="E25">
            <v>92.333333333333329</v>
          </cell>
          <cell r="F25">
            <v>97</v>
          </cell>
          <cell r="G25">
            <v>89</v>
          </cell>
          <cell r="H25">
            <v>72.576000000000008</v>
          </cell>
          <cell r="I25" t="str">
            <v>SO</v>
          </cell>
          <cell r="J25">
            <v>22.68</v>
          </cell>
          <cell r="K25">
            <v>4.4000000000000004</v>
          </cell>
        </row>
        <row r="26">
          <cell r="B26">
            <v>25.176923076923078</v>
          </cell>
          <cell r="C26">
            <v>28.5</v>
          </cell>
          <cell r="D26">
            <v>17.8</v>
          </cell>
          <cell r="E26">
            <v>74.07692307692308</v>
          </cell>
          <cell r="F26">
            <v>96</v>
          </cell>
          <cell r="G26">
            <v>60</v>
          </cell>
          <cell r="H26">
            <v>6.84</v>
          </cell>
          <cell r="I26" t="str">
            <v>SE</v>
          </cell>
          <cell r="J26">
            <v>12.96</v>
          </cell>
          <cell r="K26">
            <v>0.2</v>
          </cell>
        </row>
        <row r="27">
          <cell r="B27">
            <v>25.670833333333334</v>
          </cell>
          <cell r="C27">
            <v>31.8</v>
          </cell>
          <cell r="D27">
            <v>21.4</v>
          </cell>
          <cell r="E27">
            <v>78.541666666666671</v>
          </cell>
          <cell r="F27">
            <v>93</v>
          </cell>
          <cell r="G27">
            <v>56</v>
          </cell>
          <cell r="H27">
            <v>9.7200000000000006</v>
          </cell>
          <cell r="I27" t="str">
            <v>SE</v>
          </cell>
          <cell r="J27">
            <v>23.040000000000003</v>
          </cell>
          <cell r="K27">
            <v>0</v>
          </cell>
        </row>
        <row r="28">
          <cell r="B28">
            <v>27.037499999999998</v>
          </cell>
          <cell r="C28">
            <v>32.799999999999997</v>
          </cell>
          <cell r="D28">
            <v>22.3</v>
          </cell>
          <cell r="E28">
            <v>77.458333333333329</v>
          </cell>
          <cell r="F28">
            <v>96</v>
          </cell>
          <cell r="G28">
            <v>51</v>
          </cell>
          <cell r="H28">
            <v>11.879999999999999</v>
          </cell>
          <cell r="I28" t="str">
            <v>NE</v>
          </cell>
          <cell r="J28">
            <v>28.08</v>
          </cell>
          <cell r="K28">
            <v>0</v>
          </cell>
        </row>
        <row r="29">
          <cell r="B29">
            <v>27.599999999999998</v>
          </cell>
          <cell r="C29">
            <v>34</v>
          </cell>
          <cell r="D29">
            <v>22.1</v>
          </cell>
          <cell r="E29">
            <v>76.166666666666671</v>
          </cell>
          <cell r="F29">
            <v>95</v>
          </cell>
          <cell r="G29">
            <v>51</v>
          </cell>
          <cell r="H29">
            <v>12.24</v>
          </cell>
          <cell r="I29" t="str">
            <v>NE</v>
          </cell>
          <cell r="J29">
            <v>29.16</v>
          </cell>
          <cell r="K29">
            <v>0</v>
          </cell>
        </row>
        <row r="30">
          <cell r="B30">
            <v>27.070833333333329</v>
          </cell>
          <cell r="C30">
            <v>33.9</v>
          </cell>
          <cell r="D30">
            <v>22.2</v>
          </cell>
          <cell r="E30">
            <v>80.416666666666671</v>
          </cell>
          <cell r="F30">
            <v>97</v>
          </cell>
          <cell r="G30">
            <v>49</v>
          </cell>
          <cell r="H30">
            <v>10.08</v>
          </cell>
          <cell r="I30" t="str">
            <v>SE</v>
          </cell>
          <cell r="J30">
            <v>25.92</v>
          </cell>
          <cell r="K30">
            <v>0</v>
          </cell>
        </row>
        <row r="31">
          <cell r="B31">
            <v>25.737499999999997</v>
          </cell>
          <cell r="C31">
            <v>30.5</v>
          </cell>
          <cell r="D31">
            <v>22.9</v>
          </cell>
          <cell r="E31">
            <v>85.083333333333329</v>
          </cell>
          <cell r="F31">
            <v>97</v>
          </cell>
          <cell r="G31">
            <v>66</v>
          </cell>
          <cell r="H31">
            <v>6.12</v>
          </cell>
          <cell r="I31" t="str">
            <v>SO</v>
          </cell>
          <cell r="J31">
            <v>21.6</v>
          </cell>
          <cell r="K31">
            <v>0</v>
          </cell>
        </row>
        <row r="32">
          <cell r="B32">
            <v>22.091666666666672</v>
          </cell>
          <cell r="C32">
            <v>26.8</v>
          </cell>
          <cell r="D32">
            <v>19.7</v>
          </cell>
          <cell r="E32">
            <v>83.625</v>
          </cell>
          <cell r="F32">
            <v>93</v>
          </cell>
          <cell r="G32">
            <v>67</v>
          </cell>
          <cell r="H32">
            <v>6.48</v>
          </cell>
          <cell r="I32" t="str">
            <v>S</v>
          </cell>
          <cell r="J32">
            <v>23.400000000000002</v>
          </cell>
          <cell r="K32">
            <v>0</v>
          </cell>
        </row>
        <row r="33">
          <cell r="B33">
            <v>23.5625</v>
          </cell>
          <cell r="C33">
            <v>29.9</v>
          </cell>
          <cell r="D33">
            <v>20</v>
          </cell>
          <cell r="E33">
            <v>82.416666666666671</v>
          </cell>
          <cell r="F33">
            <v>93</v>
          </cell>
          <cell r="G33">
            <v>59</v>
          </cell>
          <cell r="H33">
            <v>5.7600000000000007</v>
          </cell>
          <cell r="I33" t="str">
            <v>S</v>
          </cell>
          <cell r="J33">
            <v>15.840000000000002</v>
          </cell>
          <cell r="K33">
            <v>0</v>
          </cell>
        </row>
        <row r="34">
          <cell r="B34">
            <v>22.254166666666666</v>
          </cell>
          <cell r="C34">
            <v>26.7</v>
          </cell>
          <cell r="D34">
            <v>20</v>
          </cell>
          <cell r="E34">
            <v>89.291666666666671</v>
          </cell>
          <cell r="F34">
            <v>97</v>
          </cell>
          <cell r="G34">
            <v>70</v>
          </cell>
          <cell r="H34">
            <v>4.6800000000000006</v>
          </cell>
          <cell r="I34" t="str">
            <v>S</v>
          </cell>
          <cell r="J34">
            <v>15.48</v>
          </cell>
          <cell r="K34">
            <v>0</v>
          </cell>
        </row>
        <row r="35">
          <cell r="B35">
            <v>19.757894736842108</v>
          </cell>
          <cell r="C35">
            <v>21.6</v>
          </cell>
          <cell r="D35">
            <v>17.7</v>
          </cell>
          <cell r="E35">
            <v>86.684210526315795</v>
          </cell>
          <cell r="F35">
            <v>99</v>
          </cell>
          <cell r="G35">
            <v>65</v>
          </cell>
          <cell r="H35">
            <v>3.24</v>
          </cell>
          <cell r="I35" t="str">
            <v>SO</v>
          </cell>
          <cell r="J35">
            <v>17.28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22.562500000000004</v>
          </cell>
          <cell r="C5">
            <v>29.4</v>
          </cell>
          <cell r="D5">
            <v>17.7</v>
          </cell>
          <cell r="E5">
            <v>72.125</v>
          </cell>
          <cell r="F5">
            <v>93</v>
          </cell>
          <cell r="G5">
            <v>50</v>
          </cell>
          <cell r="H5">
            <v>24.12</v>
          </cell>
          <cell r="I5" t="str">
            <v>SE</v>
          </cell>
          <cell r="J5">
            <v>50.04</v>
          </cell>
          <cell r="K5">
            <v>0</v>
          </cell>
        </row>
        <row r="6">
          <cell r="B6">
            <v>23.791666666666668</v>
          </cell>
          <cell r="C6">
            <v>30.5</v>
          </cell>
          <cell r="D6">
            <v>19.399999999999999</v>
          </cell>
          <cell r="E6">
            <v>74.75</v>
          </cell>
          <cell r="F6">
            <v>100</v>
          </cell>
          <cell r="G6">
            <v>44</v>
          </cell>
          <cell r="H6">
            <v>21.96</v>
          </cell>
          <cell r="I6" t="str">
            <v>L</v>
          </cell>
          <cell r="J6">
            <v>43.2</v>
          </cell>
          <cell r="K6">
            <v>0</v>
          </cell>
        </row>
        <row r="7">
          <cell r="B7">
            <v>24.404166666666665</v>
          </cell>
          <cell r="C7">
            <v>30.6</v>
          </cell>
          <cell r="D7">
            <v>20.399999999999999</v>
          </cell>
          <cell r="E7">
            <v>70.708333333333329</v>
          </cell>
          <cell r="F7">
            <v>97</v>
          </cell>
          <cell r="G7">
            <v>44</v>
          </cell>
          <cell r="H7">
            <v>18</v>
          </cell>
          <cell r="I7" t="str">
            <v>L</v>
          </cell>
          <cell r="J7">
            <v>30.240000000000002</v>
          </cell>
          <cell r="K7">
            <v>0</v>
          </cell>
        </row>
        <row r="8">
          <cell r="B8">
            <v>23.520833333333332</v>
          </cell>
          <cell r="C8">
            <v>27.3</v>
          </cell>
          <cell r="D8">
            <v>19.5</v>
          </cell>
          <cell r="E8">
            <v>78.75</v>
          </cell>
          <cell r="F8">
            <v>100</v>
          </cell>
          <cell r="G8">
            <v>58</v>
          </cell>
          <cell r="H8">
            <v>18.720000000000002</v>
          </cell>
          <cell r="I8" t="str">
            <v>L</v>
          </cell>
          <cell r="J8">
            <v>30.6</v>
          </cell>
          <cell r="K8">
            <v>1.7999999999999998</v>
          </cell>
        </row>
        <row r="9">
          <cell r="B9">
            <v>22.275000000000002</v>
          </cell>
          <cell r="C9">
            <v>27.1</v>
          </cell>
          <cell r="D9">
            <v>20</v>
          </cell>
          <cell r="E9">
            <v>87.5</v>
          </cell>
          <cell r="F9">
            <v>100</v>
          </cell>
          <cell r="G9">
            <v>66</v>
          </cell>
          <cell r="H9">
            <v>20.16</v>
          </cell>
          <cell r="I9" t="str">
            <v>L</v>
          </cell>
          <cell r="J9">
            <v>44.64</v>
          </cell>
          <cell r="K9">
            <v>1.8</v>
          </cell>
        </row>
        <row r="10">
          <cell r="B10">
            <v>21.387499999999999</v>
          </cell>
          <cell r="C10">
            <v>27.3</v>
          </cell>
          <cell r="D10">
            <v>17.600000000000001</v>
          </cell>
          <cell r="E10">
            <v>80</v>
          </cell>
          <cell r="F10">
            <v>100</v>
          </cell>
          <cell r="G10">
            <v>49</v>
          </cell>
          <cell r="H10">
            <v>16.920000000000002</v>
          </cell>
          <cell r="I10" t="str">
            <v>L</v>
          </cell>
          <cell r="J10">
            <v>27.720000000000002</v>
          </cell>
          <cell r="K10">
            <v>0</v>
          </cell>
        </row>
        <row r="11">
          <cell r="B11">
            <v>22.225000000000005</v>
          </cell>
          <cell r="C11">
            <v>27.5</v>
          </cell>
          <cell r="D11">
            <v>18</v>
          </cell>
          <cell r="E11">
            <v>77.458333333333329</v>
          </cell>
          <cell r="F11">
            <v>100</v>
          </cell>
          <cell r="G11">
            <v>43</v>
          </cell>
          <cell r="H11">
            <v>21.240000000000002</v>
          </cell>
          <cell r="I11" t="str">
            <v>L</v>
          </cell>
          <cell r="J11">
            <v>34.200000000000003</v>
          </cell>
          <cell r="K11">
            <v>0</v>
          </cell>
        </row>
        <row r="12">
          <cell r="B12">
            <v>22.512500000000003</v>
          </cell>
          <cell r="C12">
            <v>29.3</v>
          </cell>
          <cell r="D12">
            <v>17.8</v>
          </cell>
          <cell r="E12">
            <v>71.125</v>
          </cell>
          <cell r="F12">
            <v>100</v>
          </cell>
          <cell r="G12">
            <v>37</v>
          </cell>
          <cell r="H12">
            <v>19.079999999999998</v>
          </cell>
          <cell r="I12" t="str">
            <v>L</v>
          </cell>
          <cell r="J12">
            <v>31.319999999999997</v>
          </cell>
          <cell r="K12">
            <v>0</v>
          </cell>
        </row>
        <row r="13">
          <cell r="B13">
            <v>24.029166666666669</v>
          </cell>
          <cell r="C13">
            <v>31.2</v>
          </cell>
          <cell r="D13">
            <v>18.899999999999999</v>
          </cell>
          <cell r="E13">
            <v>60.833333333333336</v>
          </cell>
          <cell r="F13">
            <v>97</v>
          </cell>
          <cell r="G13">
            <v>35</v>
          </cell>
          <cell r="H13">
            <v>16.559999999999999</v>
          </cell>
          <cell r="I13" t="str">
            <v>L</v>
          </cell>
          <cell r="J13">
            <v>26.28</v>
          </cell>
          <cell r="K13">
            <v>0</v>
          </cell>
        </row>
        <row r="14">
          <cell r="B14">
            <v>23.820833333333329</v>
          </cell>
          <cell r="C14">
            <v>28</v>
          </cell>
          <cell r="D14">
            <v>21.3</v>
          </cell>
          <cell r="E14">
            <v>62.416666666666664</v>
          </cell>
          <cell r="F14">
            <v>77</v>
          </cell>
          <cell r="G14">
            <v>45</v>
          </cell>
          <cell r="H14">
            <v>16.2</v>
          </cell>
          <cell r="I14" t="str">
            <v>L</v>
          </cell>
          <cell r="J14">
            <v>27.36</v>
          </cell>
          <cell r="K14">
            <v>0</v>
          </cell>
        </row>
        <row r="15">
          <cell r="B15">
            <v>23.775000000000006</v>
          </cell>
          <cell r="C15">
            <v>29.1</v>
          </cell>
          <cell r="D15">
            <v>19.5</v>
          </cell>
          <cell r="E15">
            <v>73.708333333333329</v>
          </cell>
          <cell r="F15">
            <v>100</v>
          </cell>
          <cell r="G15">
            <v>45</v>
          </cell>
          <cell r="H15">
            <v>22.68</v>
          </cell>
          <cell r="I15" t="str">
            <v>L</v>
          </cell>
          <cell r="J15">
            <v>37.440000000000005</v>
          </cell>
          <cell r="K15">
            <v>0</v>
          </cell>
        </row>
        <row r="16">
          <cell r="B16">
            <v>22.620833333333334</v>
          </cell>
          <cell r="C16">
            <v>28.4</v>
          </cell>
          <cell r="D16">
            <v>17.899999999999999</v>
          </cell>
          <cell r="E16">
            <v>70.666666666666671</v>
          </cell>
          <cell r="F16">
            <v>95</v>
          </cell>
          <cell r="G16">
            <v>46</v>
          </cell>
          <cell r="H16">
            <v>21.6</v>
          </cell>
          <cell r="I16" t="str">
            <v>L</v>
          </cell>
          <cell r="J16">
            <v>36</v>
          </cell>
          <cell r="K16">
            <v>0</v>
          </cell>
        </row>
        <row r="17">
          <cell r="B17">
            <v>25.162500000000005</v>
          </cell>
          <cell r="C17">
            <v>33</v>
          </cell>
          <cell r="D17">
            <v>19.5</v>
          </cell>
          <cell r="E17">
            <v>65.041666666666671</v>
          </cell>
          <cell r="F17">
            <v>99</v>
          </cell>
          <cell r="G17">
            <v>33</v>
          </cell>
          <cell r="H17">
            <v>21.6</v>
          </cell>
          <cell r="I17" t="str">
            <v>L</v>
          </cell>
          <cell r="J17">
            <v>41.76</v>
          </cell>
          <cell r="K17">
            <v>0</v>
          </cell>
        </row>
        <row r="18">
          <cell r="B18">
            <v>23.158333333333331</v>
          </cell>
          <cell r="C18">
            <v>26.4</v>
          </cell>
          <cell r="D18">
            <v>20.3</v>
          </cell>
          <cell r="E18">
            <v>73.818181818181813</v>
          </cell>
          <cell r="F18">
            <v>100</v>
          </cell>
          <cell r="G18">
            <v>55</v>
          </cell>
          <cell r="H18">
            <v>15.840000000000002</v>
          </cell>
          <cell r="I18" t="str">
            <v>NO</v>
          </cell>
          <cell r="J18">
            <v>30.6</v>
          </cell>
          <cell r="K18">
            <v>5.4</v>
          </cell>
        </row>
        <row r="19">
          <cell r="B19">
            <v>22.233333333333331</v>
          </cell>
          <cell r="C19">
            <v>27.1</v>
          </cell>
          <cell r="D19">
            <v>20.2</v>
          </cell>
          <cell r="E19">
            <v>88.94736842105263</v>
          </cell>
          <cell r="F19">
            <v>100</v>
          </cell>
          <cell r="G19">
            <v>67</v>
          </cell>
          <cell r="H19">
            <v>19.079999999999998</v>
          </cell>
          <cell r="I19" t="str">
            <v>N</v>
          </cell>
          <cell r="J19">
            <v>41.76</v>
          </cell>
          <cell r="K19">
            <v>8</v>
          </cell>
        </row>
        <row r="20">
          <cell r="B20">
            <v>21.654166666666665</v>
          </cell>
          <cell r="C20">
            <v>25.8</v>
          </cell>
          <cell r="D20">
            <v>19.100000000000001</v>
          </cell>
          <cell r="E20">
            <v>88.3125</v>
          </cell>
          <cell r="F20">
            <v>100</v>
          </cell>
          <cell r="G20">
            <v>66</v>
          </cell>
          <cell r="H20">
            <v>12.6</v>
          </cell>
          <cell r="I20" t="str">
            <v>SE</v>
          </cell>
          <cell r="J20">
            <v>20.16</v>
          </cell>
          <cell r="K20">
            <v>0.2</v>
          </cell>
        </row>
        <row r="21">
          <cell r="B21">
            <v>22.208333333333339</v>
          </cell>
          <cell r="C21">
            <v>26.5</v>
          </cell>
          <cell r="D21">
            <v>19.5</v>
          </cell>
          <cell r="E21">
            <v>82.166666666666671</v>
          </cell>
          <cell r="F21">
            <v>100</v>
          </cell>
          <cell r="G21">
            <v>59</v>
          </cell>
          <cell r="H21">
            <v>19.079999999999998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22.533333333333331</v>
          </cell>
          <cell r="C22">
            <v>28.1</v>
          </cell>
          <cell r="D22">
            <v>19.899999999999999</v>
          </cell>
          <cell r="E22">
            <v>87</v>
          </cell>
          <cell r="F22">
            <v>100</v>
          </cell>
          <cell r="G22">
            <v>63</v>
          </cell>
          <cell r="H22">
            <v>20.52</v>
          </cell>
          <cell r="I22" t="str">
            <v>L</v>
          </cell>
          <cell r="J22">
            <v>33.840000000000003</v>
          </cell>
          <cell r="K22">
            <v>3.2</v>
          </cell>
        </row>
        <row r="23">
          <cell r="B23">
            <v>22.804166666666671</v>
          </cell>
          <cell r="C23">
            <v>30.3</v>
          </cell>
          <cell r="D23">
            <v>17.899999999999999</v>
          </cell>
          <cell r="E23">
            <v>85.36363636363636</v>
          </cell>
          <cell r="F23">
            <v>100</v>
          </cell>
          <cell r="G23">
            <v>57</v>
          </cell>
          <cell r="H23">
            <v>33.119999999999997</v>
          </cell>
          <cell r="I23" t="str">
            <v>L</v>
          </cell>
          <cell r="J23">
            <v>59.760000000000005</v>
          </cell>
          <cell r="K23">
            <v>16.8</v>
          </cell>
        </row>
        <row r="24">
          <cell r="B24">
            <v>19.529166666666665</v>
          </cell>
          <cell r="C24">
            <v>21.1</v>
          </cell>
          <cell r="D24">
            <v>17.8</v>
          </cell>
          <cell r="E24">
            <v>98.181818181818187</v>
          </cell>
          <cell r="F24">
            <v>100</v>
          </cell>
          <cell r="G24">
            <v>93</v>
          </cell>
          <cell r="H24">
            <v>28.8</v>
          </cell>
          <cell r="I24" t="str">
            <v>NE</v>
          </cell>
          <cell r="J24">
            <v>45.72</v>
          </cell>
          <cell r="K24">
            <v>24</v>
          </cell>
        </row>
        <row r="25">
          <cell r="B25">
            <v>20.783333333333331</v>
          </cell>
          <cell r="C25">
            <v>24.4</v>
          </cell>
          <cell r="D25">
            <v>18.2</v>
          </cell>
          <cell r="E25">
            <v>99.5625</v>
          </cell>
          <cell r="F25">
            <v>100</v>
          </cell>
          <cell r="G25">
            <v>95</v>
          </cell>
          <cell r="H25">
            <v>27.720000000000002</v>
          </cell>
          <cell r="I25" t="str">
            <v>L</v>
          </cell>
          <cell r="J25">
            <v>50.76</v>
          </cell>
          <cell r="K25">
            <v>77.200000000000017</v>
          </cell>
        </row>
        <row r="26">
          <cell r="B26">
            <v>21.204166666666669</v>
          </cell>
          <cell r="C26">
            <v>27.1</v>
          </cell>
          <cell r="D26">
            <v>18</v>
          </cell>
          <cell r="E26">
            <v>85.15</v>
          </cell>
          <cell r="F26">
            <v>100</v>
          </cell>
          <cell r="G26">
            <v>61</v>
          </cell>
          <cell r="H26">
            <v>14.04</v>
          </cell>
          <cell r="I26" t="str">
            <v>SE</v>
          </cell>
          <cell r="J26">
            <v>30.6</v>
          </cell>
          <cell r="K26">
            <v>1.2</v>
          </cell>
        </row>
        <row r="27">
          <cell r="B27">
            <v>22.545833333333331</v>
          </cell>
          <cell r="C27">
            <v>27.1</v>
          </cell>
          <cell r="D27">
            <v>19.2</v>
          </cell>
          <cell r="E27">
            <v>83.772727272727266</v>
          </cell>
          <cell r="F27">
            <v>100</v>
          </cell>
          <cell r="G27">
            <v>60</v>
          </cell>
          <cell r="H27">
            <v>21.240000000000002</v>
          </cell>
          <cell r="I27" t="str">
            <v>L</v>
          </cell>
          <cell r="J27">
            <v>37.800000000000004</v>
          </cell>
          <cell r="K27">
            <v>0</v>
          </cell>
        </row>
        <row r="28">
          <cell r="B28">
            <v>24.095833333333342</v>
          </cell>
          <cell r="C28">
            <v>29.5</v>
          </cell>
          <cell r="D28">
            <v>19.5</v>
          </cell>
          <cell r="E28">
            <v>79.541666666666671</v>
          </cell>
          <cell r="F28">
            <v>100</v>
          </cell>
          <cell r="G28">
            <v>57</v>
          </cell>
          <cell r="H28">
            <v>16.559999999999999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25.691666666666663</v>
          </cell>
          <cell r="C29">
            <v>32</v>
          </cell>
          <cell r="D29">
            <v>21.2</v>
          </cell>
          <cell r="E29">
            <v>75.782608695652172</v>
          </cell>
          <cell r="F29">
            <v>100</v>
          </cell>
          <cell r="G29">
            <v>49</v>
          </cell>
          <cell r="H29">
            <v>15.120000000000001</v>
          </cell>
          <cell r="I29" t="str">
            <v>L</v>
          </cell>
          <cell r="J29">
            <v>25.2</v>
          </cell>
          <cell r="K29">
            <v>0</v>
          </cell>
        </row>
        <row r="30">
          <cell r="B30">
            <v>26.45</v>
          </cell>
          <cell r="C30">
            <v>32.5</v>
          </cell>
          <cell r="D30">
            <v>21.6</v>
          </cell>
          <cell r="E30">
            <v>70.166666666666671</v>
          </cell>
          <cell r="F30">
            <v>97</v>
          </cell>
          <cell r="G30">
            <v>41</v>
          </cell>
          <cell r="H30">
            <v>14.04</v>
          </cell>
          <cell r="I30" t="str">
            <v>NE</v>
          </cell>
          <cell r="J30">
            <v>27</v>
          </cell>
          <cell r="K30">
            <v>0</v>
          </cell>
        </row>
        <row r="31">
          <cell r="B31">
            <v>25.8</v>
          </cell>
          <cell r="C31">
            <v>30.7</v>
          </cell>
          <cell r="D31">
            <v>21</v>
          </cell>
          <cell r="E31">
            <v>72.913043478260875</v>
          </cell>
          <cell r="F31">
            <v>100</v>
          </cell>
          <cell r="G31">
            <v>46</v>
          </cell>
          <cell r="H31">
            <v>10.08</v>
          </cell>
          <cell r="I31" t="str">
            <v>L</v>
          </cell>
          <cell r="J31">
            <v>20.88</v>
          </cell>
          <cell r="K31">
            <v>0</v>
          </cell>
        </row>
        <row r="32">
          <cell r="B32">
            <v>24.695833333333329</v>
          </cell>
          <cell r="C32">
            <v>29</v>
          </cell>
          <cell r="D32">
            <v>21.5</v>
          </cell>
          <cell r="E32">
            <v>79.958333333333329</v>
          </cell>
          <cell r="F32">
            <v>100</v>
          </cell>
          <cell r="G32">
            <v>55</v>
          </cell>
          <cell r="H32">
            <v>18</v>
          </cell>
          <cell r="I32" t="str">
            <v>L</v>
          </cell>
          <cell r="J32">
            <v>27.36</v>
          </cell>
          <cell r="K32">
            <v>0</v>
          </cell>
        </row>
        <row r="33">
          <cell r="B33">
            <v>24.191666666666666</v>
          </cell>
          <cell r="C33">
            <v>29.5</v>
          </cell>
          <cell r="D33">
            <v>20.7</v>
          </cell>
          <cell r="E33">
            <v>77.86363636363636</v>
          </cell>
          <cell r="F33">
            <v>100</v>
          </cell>
          <cell r="G33">
            <v>43</v>
          </cell>
          <cell r="H33">
            <v>12.24</v>
          </cell>
          <cell r="I33" t="str">
            <v>SE</v>
          </cell>
          <cell r="J33">
            <v>19.8</v>
          </cell>
          <cell r="K33">
            <v>0</v>
          </cell>
        </row>
        <row r="34">
          <cell r="B34">
            <v>23.95</v>
          </cell>
          <cell r="C34">
            <v>29.1</v>
          </cell>
          <cell r="D34">
            <v>20.399999999999999</v>
          </cell>
          <cell r="E34">
            <v>72.25</v>
          </cell>
          <cell r="F34">
            <v>100</v>
          </cell>
          <cell r="G34">
            <v>44</v>
          </cell>
          <cell r="H34">
            <v>14.04</v>
          </cell>
          <cell r="I34" t="str">
            <v>SE</v>
          </cell>
          <cell r="J34">
            <v>22.32</v>
          </cell>
          <cell r="K34">
            <v>0</v>
          </cell>
        </row>
        <row r="35">
          <cell r="B35">
            <v>21.858333333333334</v>
          </cell>
          <cell r="C35">
            <v>26.3</v>
          </cell>
          <cell r="D35">
            <v>17</v>
          </cell>
          <cell r="E35">
            <v>78.86363636363636</v>
          </cell>
          <cell r="F35">
            <v>100</v>
          </cell>
          <cell r="G35">
            <v>62</v>
          </cell>
          <cell r="H35">
            <v>16.920000000000002</v>
          </cell>
          <cell r="I35" t="str">
            <v>L</v>
          </cell>
          <cell r="J35">
            <v>32.76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20.687500000000004</v>
          </cell>
          <cell r="C5">
            <v>27.1</v>
          </cell>
          <cell r="D5">
            <v>16.7</v>
          </cell>
          <cell r="E5" t="str">
            <v>*</v>
          </cell>
          <cell r="F5" t="str">
            <v>*</v>
          </cell>
          <cell r="G5" t="str">
            <v>*</v>
          </cell>
          <cell r="H5">
            <v>14.4</v>
          </cell>
          <cell r="I5" t="str">
            <v>SE</v>
          </cell>
          <cell r="J5">
            <v>24.48</v>
          </cell>
          <cell r="K5" t="str">
            <v>*</v>
          </cell>
        </row>
        <row r="6">
          <cell r="B6">
            <v>22.854166666666668</v>
          </cell>
          <cell r="C6">
            <v>31.6</v>
          </cell>
          <cell r="D6">
            <v>16.100000000000001</v>
          </cell>
          <cell r="E6" t="str">
            <v>*</v>
          </cell>
          <cell r="F6" t="str">
            <v>*</v>
          </cell>
          <cell r="G6" t="str">
            <v>*</v>
          </cell>
          <cell r="H6">
            <v>16.920000000000002</v>
          </cell>
          <cell r="I6" t="str">
            <v>NE</v>
          </cell>
          <cell r="J6">
            <v>29.52</v>
          </cell>
          <cell r="K6" t="str">
            <v>*</v>
          </cell>
        </row>
        <row r="7">
          <cell r="B7">
            <v>25.041666666666668</v>
          </cell>
          <cell r="C7">
            <v>32.4</v>
          </cell>
          <cell r="D7">
            <v>19.5</v>
          </cell>
          <cell r="E7" t="str">
            <v>*</v>
          </cell>
          <cell r="F7" t="str">
            <v>*</v>
          </cell>
          <cell r="G7" t="str">
            <v>*</v>
          </cell>
          <cell r="H7">
            <v>21.6</v>
          </cell>
          <cell r="I7" t="str">
            <v>NE</v>
          </cell>
          <cell r="J7">
            <v>44.64</v>
          </cell>
          <cell r="K7" t="str">
            <v>*</v>
          </cell>
        </row>
        <row r="8">
          <cell r="B8">
            <v>21.062500000000004</v>
          </cell>
          <cell r="C8">
            <v>24</v>
          </cell>
          <cell r="D8">
            <v>18.7</v>
          </cell>
          <cell r="E8">
            <v>15</v>
          </cell>
          <cell r="F8">
            <v>90</v>
          </cell>
          <cell r="G8" t="str">
            <v>*</v>
          </cell>
          <cell r="H8">
            <v>29.16</v>
          </cell>
          <cell r="I8" t="str">
            <v>S</v>
          </cell>
          <cell r="J8">
            <v>63.360000000000007</v>
          </cell>
          <cell r="K8" t="str">
            <v>*</v>
          </cell>
        </row>
        <row r="9">
          <cell r="B9">
            <v>22.2</v>
          </cell>
          <cell r="C9">
            <v>26.6</v>
          </cell>
          <cell r="D9">
            <v>20.100000000000001</v>
          </cell>
          <cell r="E9" t="str">
            <v>*</v>
          </cell>
          <cell r="F9" t="str">
            <v>*</v>
          </cell>
          <cell r="G9" t="str">
            <v>*</v>
          </cell>
          <cell r="H9">
            <v>10.08</v>
          </cell>
          <cell r="I9" t="str">
            <v>SO</v>
          </cell>
          <cell r="J9">
            <v>21.240000000000002</v>
          </cell>
          <cell r="K9" t="str">
            <v>*</v>
          </cell>
        </row>
        <row r="10">
          <cell r="B10">
            <v>23.216666666666665</v>
          </cell>
          <cell r="C10">
            <v>31.4</v>
          </cell>
          <cell r="D10">
            <v>17.5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10.8</v>
          </cell>
          <cell r="I10" t="str">
            <v>NE</v>
          </cell>
          <cell r="J10">
            <v>25.2</v>
          </cell>
          <cell r="K10" t="str">
            <v>*</v>
          </cell>
        </row>
        <row r="11">
          <cell r="B11">
            <v>24.845833333333335</v>
          </cell>
          <cell r="C11">
            <v>31.3</v>
          </cell>
          <cell r="D11">
            <v>19.5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15.48</v>
          </cell>
          <cell r="I11" t="str">
            <v>NE</v>
          </cell>
          <cell r="J11">
            <v>32.76</v>
          </cell>
          <cell r="K11" t="str">
            <v>*</v>
          </cell>
        </row>
        <row r="12">
          <cell r="B12">
            <v>24.966666666666669</v>
          </cell>
          <cell r="C12">
            <v>31.8</v>
          </cell>
          <cell r="D12">
            <v>18.8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16.920000000000002</v>
          </cell>
          <cell r="I12" t="str">
            <v>NE</v>
          </cell>
          <cell r="J12">
            <v>33.840000000000003</v>
          </cell>
          <cell r="K12" t="str">
            <v>*</v>
          </cell>
        </row>
        <row r="13">
          <cell r="B13">
            <v>22.887500000000003</v>
          </cell>
          <cell r="C13">
            <v>26.7</v>
          </cell>
          <cell r="D13">
            <v>19.600000000000001</v>
          </cell>
          <cell r="E13">
            <v>32.5</v>
          </cell>
          <cell r="F13">
            <v>91</v>
          </cell>
          <cell r="G13" t="str">
            <v>*</v>
          </cell>
          <cell r="H13">
            <v>15.840000000000002</v>
          </cell>
          <cell r="I13" t="str">
            <v>NE</v>
          </cell>
          <cell r="J13">
            <v>41.4</v>
          </cell>
          <cell r="K13" t="str">
            <v>*</v>
          </cell>
        </row>
        <row r="14">
          <cell r="B14">
            <v>24.558333333333326</v>
          </cell>
          <cell r="C14">
            <v>30.1</v>
          </cell>
          <cell r="D14">
            <v>21.7</v>
          </cell>
          <cell r="E14" t="str">
            <v>*</v>
          </cell>
          <cell r="F14" t="str">
            <v>*</v>
          </cell>
          <cell r="G14" t="str">
            <v>*</v>
          </cell>
          <cell r="H14">
            <v>6.48</v>
          </cell>
          <cell r="I14" t="str">
            <v>NE</v>
          </cell>
          <cell r="J14">
            <v>15.120000000000001</v>
          </cell>
          <cell r="K14" t="str">
            <v>*</v>
          </cell>
        </row>
        <row r="15">
          <cell r="B15">
            <v>24.674999999999997</v>
          </cell>
          <cell r="C15">
            <v>30</v>
          </cell>
          <cell r="D15">
            <v>21.6</v>
          </cell>
          <cell r="E15" t="str">
            <v>*</v>
          </cell>
          <cell r="F15" t="str">
            <v>*</v>
          </cell>
          <cell r="G15" t="str">
            <v>*</v>
          </cell>
          <cell r="H15">
            <v>8.2799999999999994</v>
          </cell>
          <cell r="I15" t="str">
            <v>NE</v>
          </cell>
          <cell r="J15">
            <v>23.400000000000002</v>
          </cell>
          <cell r="K15" t="str">
            <v>*</v>
          </cell>
        </row>
        <row r="16">
          <cell r="B16">
            <v>25.099999999999994</v>
          </cell>
          <cell r="C16">
            <v>31.4</v>
          </cell>
          <cell r="D16">
            <v>21.1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16.2</v>
          </cell>
          <cell r="I16" t="str">
            <v>NE</v>
          </cell>
          <cell r="J16">
            <v>37.440000000000005</v>
          </cell>
          <cell r="K16" t="str">
            <v>*</v>
          </cell>
        </row>
        <row r="17">
          <cell r="B17">
            <v>23.991666666666671</v>
          </cell>
          <cell r="C17">
            <v>31.4</v>
          </cell>
          <cell r="D17">
            <v>18.5</v>
          </cell>
          <cell r="E17">
            <v>16</v>
          </cell>
          <cell r="F17" t="str">
            <v>*</v>
          </cell>
          <cell r="G17" t="str">
            <v>*</v>
          </cell>
          <cell r="H17">
            <v>25.56</v>
          </cell>
          <cell r="I17" t="str">
            <v>NE</v>
          </cell>
          <cell r="J17">
            <v>53.64</v>
          </cell>
          <cell r="K17" t="str">
            <v>*</v>
          </cell>
        </row>
        <row r="18">
          <cell r="B18">
            <v>21.0625</v>
          </cell>
          <cell r="C18">
            <v>25.3</v>
          </cell>
          <cell r="D18">
            <v>16.3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17.28</v>
          </cell>
          <cell r="I18" t="str">
            <v>S</v>
          </cell>
          <cell r="J18">
            <v>40.680000000000007</v>
          </cell>
          <cell r="K18" t="str">
            <v>*</v>
          </cell>
        </row>
        <row r="19">
          <cell r="B19">
            <v>21.6875</v>
          </cell>
          <cell r="C19">
            <v>23.4</v>
          </cell>
          <cell r="D19">
            <v>20.6</v>
          </cell>
          <cell r="E19">
            <v>45</v>
          </cell>
          <cell r="F19">
            <v>45</v>
          </cell>
          <cell r="G19" t="str">
            <v>*</v>
          </cell>
          <cell r="H19">
            <v>16.2</v>
          </cell>
          <cell r="I19" t="str">
            <v>SE</v>
          </cell>
          <cell r="J19">
            <v>32.4</v>
          </cell>
          <cell r="K19" t="str">
            <v>*</v>
          </cell>
        </row>
        <row r="20">
          <cell r="B20">
            <v>20.624999999999996</v>
          </cell>
          <cell r="C20">
            <v>24.7</v>
          </cell>
          <cell r="D20">
            <v>17.7</v>
          </cell>
          <cell r="E20" t="str">
            <v>*</v>
          </cell>
          <cell r="F20" t="str">
            <v>*</v>
          </cell>
          <cell r="G20" t="str">
            <v>*</v>
          </cell>
          <cell r="H20">
            <v>9.3600000000000012</v>
          </cell>
          <cell r="I20" t="str">
            <v>S</v>
          </cell>
          <cell r="J20">
            <v>21.240000000000002</v>
          </cell>
          <cell r="K20" t="str">
            <v>*</v>
          </cell>
        </row>
        <row r="21">
          <cell r="B21">
            <v>22.262500000000003</v>
          </cell>
          <cell r="C21">
            <v>26.9</v>
          </cell>
          <cell r="D21">
            <v>19.8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10.8</v>
          </cell>
          <cell r="I21" t="str">
            <v>NE</v>
          </cell>
          <cell r="J21">
            <v>21.96</v>
          </cell>
          <cell r="K21" t="str">
            <v>*</v>
          </cell>
        </row>
        <row r="22">
          <cell r="B22">
            <v>25.379166666666666</v>
          </cell>
          <cell r="C22">
            <v>29.7</v>
          </cell>
          <cell r="D22">
            <v>23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18.720000000000002</v>
          </cell>
          <cell r="I22" t="str">
            <v>N</v>
          </cell>
          <cell r="J22">
            <v>41.04</v>
          </cell>
          <cell r="K22" t="str">
            <v>*</v>
          </cell>
        </row>
        <row r="23">
          <cell r="B23">
            <v>24.412499999999994</v>
          </cell>
          <cell r="C23">
            <v>27.7</v>
          </cell>
          <cell r="D23">
            <v>22.2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19.440000000000001</v>
          </cell>
          <cell r="I23" t="str">
            <v>N</v>
          </cell>
          <cell r="J23">
            <v>36.36</v>
          </cell>
          <cell r="K23" t="str">
            <v>*</v>
          </cell>
        </row>
        <row r="24">
          <cell r="B24">
            <v>18.874999999999996</v>
          </cell>
          <cell r="C24">
            <v>22.2</v>
          </cell>
          <cell r="D24">
            <v>17.2</v>
          </cell>
          <cell r="E24">
            <v>10</v>
          </cell>
          <cell r="F24">
            <v>9</v>
          </cell>
          <cell r="G24" t="str">
            <v>*</v>
          </cell>
          <cell r="H24">
            <v>15.48</v>
          </cell>
          <cell r="I24" t="str">
            <v>SO</v>
          </cell>
          <cell r="J24">
            <v>30.6</v>
          </cell>
          <cell r="K24" t="str">
            <v>*</v>
          </cell>
        </row>
        <row r="25">
          <cell r="B25">
            <v>17.966666666666669</v>
          </cell>
          <cell r="C25">
            <v>18.600000000000001</v>
          </cell>
          <cell r="D25">
            <v>16.899999999999999</v>
          </cell>
          <cell r="E25">
            <v>38</v>
          </cell>
          <cell r="F25">
            <v>100</v>
          </cell>
          <cell r="G25" t="str">
            <v>*</v>
          </cell>
          <cell r="H25">
            <v>12.96</v>
          </cell>
          <cell r="I25" t="str">
            <v>S</v>
          </cell>
          <cell r="J25">
            <v>29.880000000000003</v>
          </cell>
          <cell r="K25" t="str">
            <v>*</v>
          </cell>
        </row>
        <row r="26">
          <cell r="B26">
            <v>20.404166666666672</v>
          </cell>
          <cell r="C26">
            <v>26.4</v>
          </cell>
          <cell r="D26">
            <v>16.3</v>
          </cell>
          <cell r="E26" t="str">
            <v>*</v>
          </cell>
          <cell r="F26" t="str">
            <v>*</v>
          </cell>
          <cell r="G26" t="str">
            <v>*</v>
          </cell>
          <cell r="H26">
            <v>9</v>
          </cell>
          <cell r="I26" t="str">
            <v>NE</v>
          </cell>
          <cell r="J26">
            <v>23.040000000000003</v>
          </cell>
          <cell r="K26" t="str">
            <v>*</v>
          </cell>
        </row>
        <row r="27">
          <cell r="B27">
            <v>23.641666666666666</v>
          </cell>
          <cell r="C27">
            <v>30.8</v>
          </cell>
          <cell r="D27">
            <v>19.600000000000001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13.68</v>
          </cell>
          <cell r="I27" t="str">
            <v>NE</v>
          </cell>
          <cell r="J27">
            <v>28.8</v>
          </cell>
          <cell r="K27" t="str">
            <v>*</v>
          </cell>
        </row>
        <row r="28">
          <cell r="B28">
            <v>25.962499999999995</v>
          </cell>
          <cell r="C28">
            <v>30.9</v>
          </cell>
          <cell r="D28">
            <v>23.1</v>
          </cell>
          <cell r="E28">
            <v>10</v>
          </cell>
          <cell r="F28">
            <v>14</v>
          </cell>
          <cell r="G28" t="str">
            <v>*</v>
          </cell>
          <cell r="H28">
            <v>15.840000000000002</v>
          </cell>
          <cell r="I28" t="str">
            <v>NE</v>
          </cell>
          <cell r="J28">
            <v>30.6</v>
          </cell>
          <cell r="K28" t="str">
            <v>*</v>
          </cell>
        </row>
        <row r="29">
          <cell r="B29">
            <v>27.125000000000004</v>
          </cell>
          <cell r="C29">
            <v>32.6</v>
          </cell>
          <cell r="D29">
            <v>23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15.840000000000002</v>
          </cell>
          <cell r="I29" t="str">
            <v>NE</v>
          </cell>
          <cell r="J29">
            <v>36.72</v>
          </cell>
          <cell r="K29" t="str">
            <v>*</v>
          </cell>
        </row>
        <row r="30">
          <cell r="B30">
            <v>26.045833333333338</v>
          </cell>
          <cell r="C30">
            <v>32.700000000000003</v>
          </cell>
          <cell r="D30">
            <v>21.4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14.04</v>
          </cell>
          <cell r="I30" t="str">
            <v>NE</v>
          </cell>
          <cell r="J30">
            <v>34.92</v>
          </cell>
          <cell r="K30" t="str">
            <v>*</v>
          </cell>
        </row>
        <row r="31">
          <cell r="B31">
            <v>21.787500000000005</v>
          </cell>
          <cell r="C31">
            <v>25.3</v>
          </cell>
          <cell r="D31">
            <v>18.7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12.6</v>
          </cell>
          <cell r="I31" t="str">
            <v>SO</v>
          </cell>
          <cell r="J31">
            <v>24.840000000000003</v>
          </cell>
          <cell r="K31" t="str">
            <v>*</v>
          </cell>
        </row>
        <row r="32">
          <cell r="B32">
            <v>18.520833333333332</v>
          </cell>
          <cell r="C32">
            <v>21.2</v>
          </cell>
          <cell r="D32">
            <v>16.600000000000001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12.24</v>
          </cell>
          <cell r="I32" t="str">
            <v>SO</v>
          </cell>
          <cell r="J32">
            <v>21.6</v>
          </cell>
          <cell r="K32" t="str">
            <v>*</v>
          </cell>
        </row>
        <row r="33">
          <cell r="B33">
            <v>19.137500000000006</v>
          </cell>
          <cell r="C33">
            <v>23.2</v>
          </cell>
          <cell r="D33">
            <v>17.600000000000001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11.879999999999999</v>
          </cell>
          <cell r="I33" t="str">
            <v>SO</v>
          </cell>
          <cell r="J33">
            <v>20.52</v>
          </cell>
          <cell r="K33" t="str">
            <v>*</v>
          </cell>
        </row>
        <row r="34">
          <cell r="B34">
            <v>20.220833333333335</v>
          </cell>
          <cell r="C34">
            <v>23.6</v>
          </cell>
          <cell r="D34">
            <v>18.399999999999999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8.2799999999999994</v>
          </cell>
          <cell r="I34" t="str">
            <v>SO</v>
          </cell>
          <cell r="J34">
            <v>18.720000000000002</v>
          </cell>
          <cell r="K34" t="str">
            <v>*</v>
          </cell>
        </row>
        <row r="35">
          <cell r="B35">
            <v>16.220833333333335</v>
          </cell>
          <cell r="C35">
            <v>20.399999999999999</v>
          </cell>
          <cell r="D35">
            <v>14.6</v>
          </cell>
          <cell r="E35">
            <v>20</v>
          </cell>
          <cell r="F35">
            <v>20</v>
          </cell>
          <cell r="G35" t="str">
            <v>*</v>
          </cell>
          <cell r="H35">
            <v>15.840000000000002</v>
          </cell>
          <cell r="I35" t="str">
            <v>SO</v>
          </cell>
          <cell r="J35">
            <v>31.319999999999997</v>
          </cell>
          <cell r="K35" t="str">
            <v>*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23.362500000000001</v>
          </cell>
          <cell r="C5">
            <v>31</v>
          </cell>
          <cell r="D5">
            <v>19.7</v>
          </cell>
          <cell r="E5">
            <v>75.375</v>
          </cell>
          <cell r="F5">
            <v>91</v>
          </cell>
          <cell r="G5">
            <v>42</v>
          </cell>
          <cell r="H5">
            <v>19.440000000000001</v>
          </cell>
          <cell r="I5" t="str">
            <v>SE</v>
          </cell>
          <cell r="J5">
            <v>38.159999999999997</v>
          </cell>
          <cell r="K5">
            <v>1.6</v>
          </cell>
        </row>
        <row r="6">
          <cell r="B6">
            <v>23.662499999999998</v>
          </cell>
          <cell r="C6">
            <v>30.4</v>
          </cell>
          <cell r="D6">
            <v>19.399999999999999</v>
          </cell>
          <cell r="E6">
            <v>69.791666666666671</v>
          </cell>
          <cell r="F6">
            <v>86</v>
          </cell>
          <cell r="G6">
            <v>43</v>
          </cell>
          <cell r="H6">
            <v>26.28</v>
          </cell>
          <cell r="I6" t="str">
            <v>NE</v>
          </cell>
          <cell r="J6">
            <v>45.72</v>
          </cell>
          <cell r="K6">
            <v>0</v>
          </cell>
        </row>
        <row r="7">
          <cell r="B7">
            <v>24.958333333333339</v>
          </cell>
          <cell r="C7">
            <v>30.8</v>
          </cell>
          <cell r="D7">
            <v>21.2</v>
          </cell>
          <cell r="E7">
            <v>64.083333333333329</v>
          </cell>
          <cell r="F7">
            <v>78</v>
          </cell>
          <cell r="G7">
            <v>40</v>
          </cell>
          <cell r="H7">
            <v>17.64</v>
          </cell>
          <cell r="I7" t="str">
            <v>L</v>
          </cell>
          <cell r="J7">
            <v>38.519999999999996</v>
          </cell>
          <cell r="K7">
            <v>0</v>
          </cell>
        </row>
        <row r="8">
          <cell r="B8">
            <v>22.929166666666664</v>
          </cell>
          <cell r="C8">
            <v>27.3</v>
          </cell>
          <cell r="D8">
            <v>19.100000000000001</v>
          </cell>
          <cell r="E8">
            <v>76</v>
          </cell>
          <cell r="F8">
            <v>93</v>
          </cell>
          <cell r="G8">
            <v>58</v>
          </cell>
          <cell r="H8">
            <v>27</v>
          </cell>
          <cell r="I8" t="str">
            <v>N</v>
          </cell>
          <cell r="J8">
            <v>67.680000000000007</v>
          </cell>
          <cell r="K8">
            <v>0.4</v>
          </cell>
        </row>
        <row r="9">
          <cell r="B9">
            <v>23.579166666666666</v>
          </cell>
          <cell r="C9">
            <v>29.2</v>
          </cell>
          <cell r="D9">
            <v>20.2</v>
          </cell>
          <cell r="E9">
            <v>78.833333333333329</v>
          </cell>
          <cell r="F9">
            <v>92</v>
          </cell>
          <cell r="G9">
            <v>53</v>
          </cell>
          <cell r="H9">
            <v>14.04</v>
          </cell>
          <cell r="I9" t="str">
            <v>N</v>
          </cell>
          <cell r="J9">
            <v>27</v>
          </cell>
          <cell r="K9">
            <v>0</v>
          </cell>
        </row>
        <row r="10">
          <cell r="B10">
            <v>23.94583333333334</v>
          </cell>
          <cell r="C10">
            <v>30.6</v>
          </cell>
          <cell r="D10">
            <v>19</v>
          </cell>
          <cell r="E10">
            <v>72.958333333333329</v>
          </cell>
          <cell r="F10">
            <v>91</v>
          </cell>
          <cell r="G10">
            <v>46</v>
          </cell>
          <cell r="H10">
            <v>12.6</v>
          </cell>
          <cell r="I10" t="str">
            <v>L</v>
          </cell>
          <cell r="J10">
            <v>20.88</v>
          </cell>
          <cell r="K10">
            <v>0</v>
          </cell>
        </row>
        <row r="11">
          <cell r="B11">
            <v>24.204166666666669</v>
          </cell>
          <cell r="C11">
            <v>30.4</v>
          </cell>
          <cell r="D11">
            <v>19.8</v>
          </cell>
          <cell r="E11">
            <v>70.208333333333329</v>
          </cell>
          <cell r="F11">
            <v>85</v>
          </cell>
          <cell r="G11">
            <v>43</v>
          </cell>
          <cell r="H11">
            <v>21.96</v>
          </cell>
          <cell r="I11" t="str">
            <v>L</v>
          </cell>
          <cell r="J11">
            <v>38.159999999999997</v>
          </cell>
          <cell r="K11">
            <v>0</v>
          </cell>
        </row>
        <row r="12">
          <cell r="B12">
            <v>24.545833333333338</v>
          </cell>
          <cell r="C12">
            <v>30.7</v>
          </cell>
          <cell r="D12">
            <v>20.2</v>
          </cell>
          <cell r="E12">
            <v>66.708333333333329</v>
          </cell>
          <cell r="F12">
            <v>82</v>
          </cell>
          <cell r="G12">
            <v>42</v>
          </cell>
          <cell r="H12">
            <v>19.8</v>
          </cell>
          <cell r="I12" t="str">
            <v>L</v>
          </cell>
          <cell r="J12">
            <v>34.200000000000003</v>
          </cell>
          <cell r="K12">
            <v>0</v>
          </cell>
        </row>
        <row r="13">
          <cell r="B13">
            <v>22.612499999999994</v>
          </cell>
          <cell r="C13">
            <v>27.1</v>
          </cell>
          <cell r="D13">
            <v>19.7</v>
          </cell>
          <cell r="E13">
            <v>77.375</v>
          </cell>
          <cell r="F13">
            <v>93</v>
          </cell>
          <cell r="G13">
            <v>60</v>
          </cell>
          <cell r="H13">
            <v>12.6</v>
          </cell>
          <cell r="I13" t="str">
            <v>NE</v>
          </cell>
          <cell r="J13">
            <v>20.88</v>
          </cell>
          <cell r="K13">
            <v>0</v>
          </cell>
        </row>
        <row r="14">
          <cell r="B14">
            <v>24.416666666666668</v>
          </cell>
          <cell r="C14">
            <v>30.8</v>
          </cell>
          <cell r="D14">
            <v>19.899999999999999</v>
          </cell>
          <cell r="E14">
            <v>72.875</v>
          </cell>
          <cell r="F14">
            <v>95</v>
          </cell>
          <cell r="G14">
            <v>43</v>
          </cell>
          <cell r="H14">
            <v>17.64</v>
          </cell>
          <cell r="I14" t="str">
            <v>L</v>
          </cell>
          <cell r="J14">
            <v>27.36</v>
          </cell>
          <cell r="K14">
            <v>0</v>
          </cell>
        </row>
        <row r="15">
          <cell r="B15">
            <v>24.216666666666665</v>
          </cell>
          <cell r="C15">
            <v>31.2</v>
          </cell>
          <cell r="D15">
            <v>19.3</v>
          </cell>
          <cell r="E15">
            <v>71.125</v>
          </cell>
          <cell r="F15">
            <v>95</v>
          </cell>
          <cell r="G15">
            <v>41</v>
          </cell>
          <cell r="H15">
            <v>19.440000000000001</v>
          </cell>
          <cell r="I15" t="str">
            <v>L</v>
          </cell>
          <cell r="J15">
            <v>34.56</v>
          </cell>
          <cell r="K15">
            <v>0</v>
          </cell>
        </row>
        <row r="16">
          <cell r="B16">
            <v>24.679166666666671</v>
          </cell>
          <cell r="C16">
            <v>30.9</v>
          </cell>
          <cell r="D16">
            <v>20.100000000000001</v>
          </cell>
          <cell r="E16">
            <v>61.5</v>
          </cell>
          <cell r="F16">
            <v>79</v>
          </cell>
          <cell r="G16">
            <v>33</v>
          </cell>
          <cell r="H16">
            <v>24.48</v>
          </cell>
          <cell r="I16" t="str">
            <v>L</v>
          </cell>
          <cell r="J16">
            <v>39.6</v>
          </cell>
          <cell r="K16">
            <v>0</v>
          </cell>
        </row>
        <row r="17">
          <cell r="B17">
            <v>24.108333333333338</v>
          </cell>
          <cell r="C17">
            <v>30.2</v>
          </cell>
          <cell r="D17">
            <v>17.600000000000001</v>
          </cell>
          <cell r="E17">
            <v>61.5</v>
          </cell>
          <cell r="F17">
            <v>81</v>
          </cell>
          <cell r="G17">
            <v>45</v>
          </cell>
          <cell r="H17">
            <v>24.840000000000003</v>
          </cell>
          <cell r="I17" t="str">
            <v>NE</v>
          </cell>
          <cell r="J17">
            <v>58.680000000000007</v>
          </cell>
          <cell r="K17">
            <v>0</v>
          </cell>
        </row>
        <row r="18">
          <cell r="B18">
            <v>23.099999999999998</v>
          </cell>
          <cell r="C18">
            <v>26</v>
          </cell>
          <cell r="D18">
            <v>21.7</v>
          </cell>
          <cell r="E18">
            <v>86.791666666666671</v>
          </cell>
          <cell r="F18">
            <v>95</v>
          </cell>
          <cell r="G18">
            <v>67</v>
          </cell>
          <cell r="H18">
            <v>14.04</v>
          </cell>
          <cell r="I18" t="str">
            <v>N</v>
          </cell>
          <cell r="J18">
            <v>27.720000000000002</v>
          </cell>
          <cell r="K18">
            <v>20.6</v>
          </cell>
        </row>
        <row r="19">
          <cell r="B19">
            <v>21.587500000000002</v>
          </cell>
          <cell r="C19">
            <v>27</v>
          </cell>
          <cell r="D19">
            <v>18.600000000000001</v>
          </cell>
          <cell r="E19">
            <v>92.666666666666671</v>
          </cell>
          <cell r="F19">
            <v>97</v>
          </cell>
          <cell r="G19">
            <v>72</v>
          </cell>
          <cell r="H19">
            <v>13.68</v>
          </cell>
          <cell r="I19" t="str">
            <v>NE</v>
          </cell>
          <cell r="J19">
            <v>40.680000000000007</v>
          </cell>
          <cell r="K19">
            <v>19.799999999999997</v>
          </cell>
        </row>
        <row r="20">
          <cell r="B20">
            <v>21.133333333333336</v>
          </cell>
          <cell r="C20">
            <v>24</v>
          </cell>
          <cell r="D20">
            <v>19.8</v>
          </cell>
          <cell r="E20">
            <v>93.333333333333329</v>
          </cell>
          <cell r="F20">
            <v>96</v>
          </cell>
          <cell r="G20">
            <v>82</v>
          </cell>
          <cell r="H20">
            <v>11.879999999999999</v>
          </cell>
          <cell r="I20" t="str">
            <v>N</v>
          </cell>
          <cell r="J20">
            <v>24.12</v>
          </cell>
          <cell r="K20">
            <v>11.399999999999999</v>
          </cell>
        </row>
        <row r="21">
          <cell r="B21">
            <v>22.7</v>
          </cell>
          <cell r="C21">
            <v>27.3</v>
          </cell>
          <cell r="D21">
            <v>20.100000000000001</v>
          </cell>
          <cell r="E21">
            <v>87.541666666666671</v>
          </cell>
          <cell r="F21">
            <v>96</v>
          </cell>
          <cell r="G21">
            <v>67</v>
          </cell>
          <cell r="H21">
            <v>11.520000000000001</v>
          </cell>
          <cell r="I21" t="str">
            <v>N</v>
          </cell>
          <cell r="J21">
            <v>24.840000000000003</v>
          </cell>
          <cell r="K21">
            <v>0</v>
          </cell>
        </row>
        <row r="22">
          <cell r="B22">
            <v>24.604166666666661</v>
          </cell>
          <cell r="C22">
            <v>29.4</v>
          </cell>
          <cell r="D22">
            <v>21.4</v>
          </cell>
          <cell r="E22">
            <v>78.666666666666671</v>
          </cell>
          <cell r="F22">
            <v>93</v>
          </cell>
          <cell r="G22">
            <v>56</v>
          </cell>
          <cell r="H22">
            <v>18</v>
          </cell>
          <cell r="I22" t="str">
            <v>N</v>
          </cell>
          <cell r="J22">
            <v>38.159999999999997</v>
          </cell>
          <cell r="K22">
            <v>0</v>
          </cell>
        </row>
        <row r="23">
          <cell r="B23">
            <v>24.570833333333336</v>
          </cell>
          <cell r="C23">
            <v>27.2</v>
          </cell>
          <cell r="D23">
            <v>22.9</v>
          </cell>
          <cell r="E23">
            <v>81.166666666666671</v>
          </cell>
          <cell r="F23">
            <v>88</v>
          </cell>
          <cell r="G23">
            <v>69</v>
          </cell>
          <cell r="H23">
            <v>19.8</v>
          </cell>
          <cell r="I23" t="str">
            <v>N</v>
          </cell>
          <cell r="J23">
            <v>48.6</v>
          </cell>
          <cell r="K23">
            <v>0.2</v>
          </cell>
        </row>
        <row r="24">
          <cell r="B24">
            <v>21.775000000000006</v>
          </cell>
          <cell r="C24">
            <v>23.8</v>
          </cell>
          <cell r="D24">
            <v>20.8</v>
          </cell>
          <cell r="E24">
            <v>94.333333333333329</v>
          </cell>
          <cell r="F24">
            <v>96</v>
          </cell>
          <cell r="G24">
            <v>84</v>
          </cell>
          <cell r="H24">
            <v>13.68</v>
          </cell>
          <cell r="I24" t="str">
            <v>N</v>
          </cell>
          <cell r="J24">
            <v>51.84</v>
          </cell>
          <cell r="K24">
            <v>24.200000000000003</v>
          </cell>
        </row>
        <row r="25">
          <cell r="B25">
            <v>21.1875</v>
          </cell>
          <cell r="C25">
            <v>25</v>
          </cell>
          <cell r="D25">
            <v>16.600000000000001</v>
          </cell>
          <cell r="E25">
            <v>91.916666666666671</v>
          </cell>
          <cell r="F25">
            <v>96</v>
          </cell>
          <cell r="G25">
            <v>78</v>
          </cell>
          <cell r="H25">
            <v>24.840000000000003</v>
          </cell>
          <cell r="I25" t="str">
            <v>N</v>
          </cell>
          <cell r="J25">
            <v>43.56</v>
          </cell>
          <cell r="K25">
            <v>4.8000000000000007</v>
          </cell>
        </row>
        <row r="26">
          <cell r="B26">
            <v>21.529166666666669</v>
          </cell>
          <cell r="C26">
            <v>28.3</v>
          </cell>
          <cell r="D26">
            <v>17.2</v>
          </cell>
          <cell r="E26">
            <v>79.291666666666671</v>
          </cell>
          <cell r="F26">
            <v>93</v>
          </cell>
          <cell r="G26">
            <v>59</v>
          </cell>
          <cell r="H26">
            <v>25.56</v>
          </cell>
          <cell r="I26" t="str">
            <v>L</v>
          </cell>
          <cell r="J26">
            <v>40.32</v>
          </cell>
          <cell r="K26">
            <v>0</v>
          </cell>
        </row>
        <row r="27">
          <cell r="B27">
            <v>23.924999999999997</v>
          </cell>
          <cell r="C27">
            <v>29.8</v>
          </cell>
          <cell r="D27">
            <v>20.6</v>
          </cell>
          <cell r="E27">
            <v>78.833333333333329</v>
          </cell>
          <cell r="F27">
            <v>89</v>
          </cell>
          <cell r="G27">
            <v>60</v>
          </cell>
          <cell r="H27">
            <v>19.440000000000001</v>
          </cell>
          <cell r="I27" t="str">
            <v>L</v>
          </cell>
          <cell r="J27">
            <v>36</v>
          </cell>
          <cell r="K27">
            <v>0</v>
          </cell>
        </row>
        <row r="28">
          <cell r="B28">
            <v>24.891666666666662</v>
          </cell>
          <cell r="C28">
            <v>30.8</v>
          </cell>
          <cell r="D28">
            <v>19.7</v>
          </cell>
          <cell r="E28">
            <v>74.166666666666671</v>
          </cell>
          <cell r="F28">
            <v>90</v>
          </cell>
          <cell r="G28">
            <v>51</v>
          </cell>
          <cell r="H28">
            <v>16.920000000000002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26.391666666666666</v>
          </cell>
          <cell r="C29">
            <v>31.5</v>
          </cell>
          <cell r="D29">
            <v>22.9</v>
          </cell>
          <cell r="E29">
            <v>70.583333333333329</v>
          </cell>
          <cell r="F29">
            <v>83</v>
          </cell>
          <cell r="G29">
            <v>48</v>
          </cell>
          <cell r="H29">
            <v>16.2</v>
          </cell>
          <cell r="I29" t="str">
            <v>N</v>
          </cell>
          <cell r="J29">
            <v>32.76</v>
          </cell>
          <cell r="K29">
            <v>0</v>
          </cell>
        </row>
        <row r="30">
          <cell r="B30">
            <v>25.579166666666666</v>
          </cell>
          <cell r="C30">
            <v>32</v>
          </cell>
          <cell r="D30">
            <v>22.1</v>
          </cell>
          <cell r="E30">
            <v>75.041666666666671</v>
          </cell>
          <cell r="F30">
            <v>91</v>
          </cell>
          <cell r="G30">
            <v>49</v>
          </cell>
          <cell r="H30">
            <v>11.879999999999999</v>
          </cell>
          <cell r="I30" t="str">
            <v>NE</v>
          </cell>
          <cell r="J30">
            <v>33.840000000000003</v>
          </cell>
          <cell r="K30">
            <v>1</v>
          </cell>
        </row>
        <row r="31">
          <cell r="B31">
            <v>24.554166666666664</v>
          </cell>
          <cell r="C31">
            <v>31</v>
          </cell>
          <cell r="D31">
            <v>21.7</v>
          </cell>
          <cell r="E31">
            <v>81.083333333333329</v>
          </cell>
          <cell r="F31">
            <v>95</v>
          </cell>
          <cell r="G31">
            <v>53</v>
          </cell>
          <cell r="H31">
            <v>15.120000000000001</v>
          </cell>
          <cell r="I31" t="str">
            <v>L</v>
          </cell>
          <cell r="J31">
            <v>30.96</v>
          </cell>
          <cell r="K31">
            <v>19.200000000000003</v>
          </cell>
        </row>
        <row r="32">
          <cell r="B32">
            <v>23.487500000000001</v>
          </cell>
          <cell r="C32">
            <v>28</v>
          </cell>
          <cell r="D32">
            <v>20.9</v>
          </cell>
          <cell r="E32">
            <v>84.083333333333329</v>
          </cell>
          <cell r="F32">
            <v>96</v>
          </cell>
          <cell r="G32">
            <v>59</v>
          </cell>
          <cell r="H32">
            <v>14.76</v>
          </cell>
          <cell r="I32" t="str">
            <v>N</v>
          </cell>
          <cell r="J32">
            <v>23.400000000000002</v>
          </cell>
          <cell r="K32">
            <v>0.2</v>
          </cell>
        </row>
        <row r="33">
          <cell r="B33">
            <v>23.391666666666669</v>
          </cell>
          <cell r="C33">
            <v>29</v>
          </cell>
          <cell r="D33">
            <v>19.5</v>
          </cell>
          <cell r="E33">
            <v>80.958333333333329</v>
          </cell>
          <cell r="F33">
            <v>96</v>
          </cell>
          <cell r="G33">
            <v>53</v>
          </cell>
          <cell r="H33">
            <v>13.32</v>
          </cell>
          <cell r="I33" t="str">
            <v>N</v>
          </cell>
          <cell r="J33">
            <v>22.68</v>
          </cell>
          <cell r="K33">
            <v>0</v>
          </cell>
        </row>
        <row r="34">
          <cell r="B34">
            <v>22.179166666666664</v>
          </cell>
          <cell r="C34">
            <v>27.8</v>
          </cell>
          <cell r="D34">
            <v>18.7</v>
          </cell>
          <cell r="E34">
            <v>84.791666666666671</v>
          </cell>
          <cell r="F34">
            <v>95</v>
          </cell>
          <cell r="G34">
            <v>61</v>
          </cell>
          <cell r="H34">
            <v>9.7200000000000006</v>
          </cell>
          <cell r="I34" t="str">
            <v>N</v>
          </cell>
          <cell r="J34">
            <v>21.96</v>
          </cell>
          <cell r="K34">
            <v>0.2</v>
          </cell>
        </row>
        <row r="35">
          <cell r="B35">
            <v>18.675000000000008</v>
          </cell>
          <cell r="C35">
            <v>21.6</v>
          </cell>
          <cell r="D35">
            <v>15.7</v>
          </cell>
          <cell r="E35">
            <v>93.125</v>
          </cell>
          <cell r="F35">
            <v>97</v>
          </cell>
          <cell r="G35">
            <v>81</v>
          </cell>
          <cell r="H35">
            <v>10.8</v>
          </cell>
          <cell r="I35" t="str">
            <v>N</v>
          </cell>
          <cell r="J35">
            <v>22.68</v>
          </cell>
          <cell r="K35">
            <v>1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24.104166666666661</v>
          </cell>
          <cell r="C5">
            <v>30.1</v>
          </cell>
          <cell r="D5">
            <v>19.399999999999999</v>
          </cell>
          <cell r="E5">
            <v>76.583333333333329</v>
          </cell>
          <cell r="F5">
            <v>98</v>
          </cell>
          <cell r="G5">
            <v>47</v>
          </cell>
          <cell r="H5">
            <v>14.04</v>
          </cell>
          <cell r="I5" t="str">
            <v>SE</v>
          </cell>
          <cell r="J5">
            <v>29.880000000000003</v>
          </cell>
          <cell r="K5">
            <v>0</v>
          </cell>
        </row>
        <row r="6">
          <cell r="B6">
            <v>24.037499999999998</v>
          </cell>
          <cell r="C6">
            <v>30.8</v>
          </cell>
          <cell r="D6">
            <v>18.7</v>
          </cell>
          <cell r="E6">
            <v>71.958333333333329</v>
          </cell>
          <cell r="F6">
            <v>97</v>
          </cell>
          <cell r="G6">
            <v>39</v>
          </cell>
          <cell r="H6">
            <v>14.04</v>
          </cell>
          <cell r="I6" t="str">
            <v>NE</v>
          </cell>
          <cell r="J6">
            <v>38.159999999999997</v>
          </cell>
          <cell r="K6">
            <v>0</v>
          </cell>
        </row>
        <row r="7">
          <cell r="B7">
            <v>23.904166666666669</v>
          </cell>
          <cell r="C7">
            <v>31.1</v>
          </cell>
          <cell r="D7">
            <v>17.600000000000001</v>
          </cell>
          <cell r="E7">
            <v>68.625</v>
          </cell>
          <cell r="F7">
            <v>95</v>
          </cell>
          <cell r="G7">
            <v>39</v>
          </cell>
          <cell r="H7">
            <v>15.48</v>
          </cell>
          <cell r="I7" t="str">
            <v>SE</v>
          </cell>
          <cell r="J7">
            <v>30.6</v>
          </cell>
          <cell r="K7">
            <v>0</v>
          </cell>
        </row>
        <row r="8">
          <cell r="B8">
            <v>24.270833333333339</v>
          </cell>
          <cell r="C8">
            <v>32</v>
          </cell>
          <cell r="D8">
            <v>18</v>
          </cell>
          <cell r="E8">
            <v>67.708333333333329</v>
          </cell>
          <cell r="F8">
            <v>92</v>
          </cell>
          <cell r="G8">
            <v>37</v>
          </cell>
          <cell r="H8">
            <v>14.4</v>
          </cell>
          <cell r="I8" t="str">
            <v>N</v>
          </cell>
          <cell r="J8">
            <v>26.28</v>
          </cell>
          <cell r="K8">
            <v>0</v>
          </cell>
        </row>
        <row r="9">
          <cell r="B9">
            <v>24.237500000000001</v>
          </cell>
          <cell r="C9">
            <v>31.5</v>
          </cell>
          <cell r="D9">
            <v>19.600000000000001</v>
          </cell>
          <cell r="E9">
            <v>72.708333333333329</v>
          </cell>
          <cell r="F9">
            <v>96</v>
          </cell>
          <cell r="G9">
            <v>41</v>
          </cell>
          <cell r="H9">
            <v>14.04</v>
          </cell>
          <cell r="I9" t="str">
            <v>L</v>
          </cell>
          <cell r="J9">
            <v>27.36</v>
          </cell>
          <cell r="K9">
            <v>13.600000000000001</v>
          </cell>
        </row>
        <row r="10">
          <cell r="B10">
            <v>22.662499999999998</v>
          </cell>
          <cell r="C10">
            <v>29.1</v>
          </cell>
          <cell r="D10">
            <v>18.899999999999999</v>
          </cell>
          <cell r="E10">
            <v>81.208333333333329</v>
          </cell>
          <cell r="F10">
            <v>98</v>
          </cell>
          <cell r="G10">
            <v>52</v>
          </cell>
          <cell r="H10">
            <v>11.16</v>
          </cell>
          <cell r="I10" t="str">
            <v>L</v>
          </cell>
          <cell r="J10">
            <v>21.6</v>
          </cell>
          <cell r="K10">
            <v>0.4</v>
          </cell>
        </row>
        <row r="11">
          <cell r="B11">
            <v>23.1875</v>
          </cell>
          <cell r="C11">
            <v>29.4</v>
          </cell>
          <cell r="D11">
            <v>18.5</v>
          </cell>
          <cell r="E11">
            <v>75.625</v>
          </cell>
          <cell r="F11">
            <v>97</v>
          </cell>
          <cell r="G11">
            <v>46</v>
          </cell>
          <cell r="H11">
            <v>11.16</v>
          </cell>
          <cell r="I11" t="str">
            <v>L</v>
          </cell>
          <cell r="J11">
            <v>22.68</v>
          </cell>
          <cell r="K11">
            <v>0</v>
          </cell>
        </row>
        <row r="12">
          <cell r="B12">
            <v>22.804166666666664</v>
          </cell>
          <cell r="C12">
            <v>30.4</v>
          </cell>
          <cell r="D12">
            <v>16.600000000000001</v>
          </cell>
          <cell r="E12">
            <v>71.625</v>
          </cell>
          <cell r="F12">
            <v>97</v>
          </cell>
          <cell r="G12">
            <v>37</v>
          </cell>
          <cell r="H12">
            <v>9</v>
          </cell>
          <cell r="I12" t="str">
            <v>L</v>
          </cell>
          <cell r="J12">
            <v>18.720000000000002</v>
          </cell>
          <cell r="K12">
            <v>0.2</v>
          </cell>
        </row>
        <row r="13">
          <cell r="B13">
            <v>23.579166666666662</v>
          </cell>
          <cell r="C13">
            <v>31.9</v>
          </cell>
          <cell r="D13">
            <v>16.7</v>
          </cell>
          <cell r="E13">
            <v>67.291666666666671</v>
          </cell>
          <cell r="F13">
            <v>90</v>
          </cell>
          <cell r="G13">
            <v>36</v>
          </cell>
          <cell r="H13">
            <v>9.7200000000000006</v>
          </cell>
          <cell r="I13" t="str">
            <v>SO</v>
          </cell>
          <cell r="J13">
            <v>18.720000000000002</v>
          </cell>
          <cell r="K13">
            <v>0</v>
          </cell>
        </row>
        <row r="14">
          <cell r="B14">
            <v>24.070833333333329</v>
          </cell>
          <cell r="C14">
            <v>30.9</v>
          </cell>
          <cell r="D14">
            <v>18</v>
          </cell>
          <cell r="E14">
            <v>66.041666666666671</v>
          </cell>
          <cell r="F14">
            <v>92</v>
          </cell>
          <cell r="G14">
            <v>32</v>
          </cell>
          <cell r="H14">
            <v>9.7200000000000006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23.304166666666664</v>
          </cell>
          <cell r="C15">
            <v>30.3</v>
          </cell>
          <cell r="D15">
            <v>17.399999999999999</v>
          </cell>
          <cell r="E15">
            <v>67.416666666666671</v>
          </cell>
          <cell r="F15">
            <v>91</v>
          </cell>
          <cell r="G15">
            <v>39</v>
          </cell>
          <cell r="H15">
            <v>15.48</v>
          </cell>
          <cell r="I15" t="str">
            <v>L</v>
          </cell>
          <cell r="J15">
            <v>28.08</v>
          </cell>
          <cell r="K15">
            <v>0</v>
          </cell>
        </row>
        <row r="16">
          <cell r="B16">
            <v>23.175000000000008</v>
          </cell>
          <cell r="C16">
            <v>31.2</v>
          </cell>
          <cell r="D16">
            <v>16.5</v>
          </cell>
          <cell r="E16">
            <v>69.916666666666671</v>
          </cell>
          <cell r="F16">
            <v>96</v>
          </cell>
          <cell r="G16">
            <v>39</v>
          </cell>
          <cell r="H16">
            <v>12.24</v>
          </cell>
          <cell r="I16" t="str">
            <v>L</v>
          </cell>
          <cell r="J16">
            <v>24.12</v>
          </cell>
          <cell r="K16">
            <v>0</v>
          </cell>
        </row>
        <row r="17">
          <cell r="B17">
            <v>23.891666666666666</v>
          </cell>
          <cell r="C17">
            <v>33.200000000000003</v>
          </cell>
          <cell r="D17">
            <v>15.6</v>
          </cell>
          <cell r="E17">
            <v>64.25</v>
          </cell>
          <cell r="F17">
            <v>91</v>
          </cell>
          <cell r="G17">
            <v>30</v>
          </cell>
          <cell r="H17">
            <v>11.879999999999999</v>
          </cell>
          <cell r="I17" t="str">
            <v>O</v>
          </cell>
          <cell r="J17">
            <v>27</v>
          </cell>
          <cell r="K17">
            <v>0</v>
          </cell>
        </row>
        <row r="18">
          <cell r="B18">
            <v>25.191666666666663</v>
          </cell>
          <cell r="C18">
            <v>33.6</v>
          </cell>
          <cell r="D18">
            <v>18.899999999999999</v>
          </cell>
          <cell r="E18">
            <v>65.625</v>
          </cell>
          <cell r="F18">
            <v>85</v>
          </cell>
          <cell r="G18">
            <v>37</v>
          </cell>
          <cell r="H18">
            <v>20.52</v>
          </cell>
          <cell r="I18" t="str">
            <v>O</v>
          </cell>
          <cell r="J18">
            <v>38.159999999999997</v>
          </cell>
          <cell r="K18">
            <v>0</v>
          </cell>
        </row>
        <row r="19">
          <cell r="B19">
            <v>25.016666666666666</v>
          </cell>
          <cell r="C19">
            <v>31.5</v>
          </cell>
          <cell r="D19">
            <v>21.1</v>
          </cell>
          <cell r="E19">
            <v>78.208333333333329</v>
          </cell>
          <cell r="F19">
            <v>98</v>
          </cell>
          <cell r="G19">
            <v>50</v>
          </cell>
          <cell r="H19">
            <v>9</v>
          </cell>
          <cell r="I19" t="str">
            <v>O</v>
          </cell>
          <cell r="J19">
            <v>21.96</v>
          </cell>
          <cell r="K19">
            <v>3.8000000000000003</v>
          </cell>
        </row>
        <row r="20">
          <cell r="B20">
            <v>23.645833333333332</v>
          </cell>
          <cell r="C20">
            <v>29.9</v>
          </cell>
          <cell r="D20">
            <v>19.8</v>
          </cell>
          <cell r="E20">
            <v>83</v>
          </cell>
          <cell r="F20">
            <v>98</v>
          </cell>
          <cell r="G20">
            <v>52</v>
          </cell>
          <cell r="H20">
            <v>7.9200000000000008</v>
          </cell>
          <cell r="I20" t="str">
            <v>O</v>
          </cell>
          <cell r="J20">
            <v>26.64</v>
          </cell>
          <cell r="K20">
            <v>15.6</v>
          </cell>
        </row>
        <row r="21">
          <cell r="B21">
            <v>24.262500000000006</v>
          </cell>
          <cell r="C21">
            <v>30.8</v>
          </cell>
          <cell r="D21">
            <v>19.399999999999999</v>
          </cell>
          <cell r="E21">
            <v>81.541666666666671</v>
          </cell>
          <cell r="F21">
            <v>99</v>
          </cell>
          <cell r="G21">
            <v>50</v>
          </cell>
          <cell r="H21">
            <v>5.7600000000000007</v>
          </cell>
          <cell r="I21" t="str">
            <v>L</v>
          </cell>
          <cell r="J21">
            <v>28.44</v>
          </cell>
          <cell r="K21">
            <v>8</v>
          </cell>
        </row>
        <row r="22">
          <cell r="B22">
            <v>24.670833333333334</v>
          </cell>
          <cell r="C22">
            <v>31.2</v>
          </cell>
          <cell r="D22">
            <v>20.100000000000001</v>
          </cell>
          <cell r="E22">
            <v>80</v>
          </cell>
          <cell r="F22">
            <v>98</v>
          </cell>
          <cell r="G22">
            <v>52</v>
          </cell>
          <cell r="H22">
            <v>15.120000000000001</v>
          </cell>
          <cell r="I22" t="str">
            <v>NE</v>
          </cell>
          <cell r="J22">
            <v>45</v>
          </cell>
          <cell r="K22">
            <v>1.5999999999999999</v>
          </cell>
        </row>
        <row r="23">
          <cell r="B23">
            <v>23.183333333333326</v>
          </cell>
          <cell r="C23">
            <v>31</v>
          </cell>
          <cell r="D23">
            <v>19.899999999999999</v>
          </cell>
          <cell r="E23">
            <v>86.25</v>
          </cell>
          <cell r="F23">
            <v>98</v>
          </cell>
          <cell r="G23">
            <v>51</v>
          </cell>
          <cell r="H23">
            <v>18</v>
          </cell>
          <cell r="I23" t="str">
            <v>O</v>
          </cell>
          <cell r="J23">
            <v>42.12</v>
          </cell>
          <cell r="K23">
            <v>9.3999999999999986</v>
          </cell>
        </row>
        <row r="24">
          <cell r="B24">
            <v>21.613636363636367</v>
          </cell>
          <cell r="C24">
            <v>26.1</v>
          </cell>
          <cell r="D24">
            <v>18</v>
          </cell>
          <cell r="E24">
            <v>88.954545454545453</v>
          </cell>
          <cell r="F24">
            <v>99</v>
          </cell>
          <cell r="G24">
            <v>72</v>
          </cell>
          <cell r="H24">
            <v>19.8</v>
          </cell>
          <cell r="I24" t="str">
            <v>L</v>
          </cell>
          <cell r="J24">
            <v>34.92</v>
          </cell>
          <cell r="K24">
            <v>40.4</v>
          </cell>
        </row>
        <row r="25">
          <cell r="B25">
            <v>23.372727272727271</v>
          </cell>
          <cell r="C25">
            <v>30</v>
          </cell>
          <cell r="D25">
            <v>20.399999999999999</v>
          </cell>
          <cell r="E25">
            <v>88.454545454545453</v>
          </cell>
          <cell r="F25">
            <v>99</v>
          </cell>
          <cell r="G25">
            <v>56</v>
          </cell>
          <cell r="H25">
            <v>18.36</v>
          </cell>
          <cell r="I25" t="str">
            <v>L</v>
          </cell>
          <cell r="J25">
            <v>34.92</v>
          </cell>
          <cell r="K25">
            <v>33.6</v>
          </cell>
        </row>
        <row r="26">
          <cell r="B26">
            <v>22.8</v>
          </cell>
          <cell r="C26">
            <v>28.8</v>
          </cell>
          <cell r="D26">
            <v>19.2</v>
          </cell>
          <cell r="E26">
            <v>86.375</v>
          </cell>
          <cell r="F26">
            <v>99</v>
          </cell>
          <cell r="G26">
            <v>62</v>
          </cell>
          <cell r="H26">
            <v>6.48</v>
          </cell>
          <cell r="I26" t="str">
            <v>SE</v>
          </cell>
          <cell r="J26">
            <v>17.64</v>
          </cell>
          <cell r="K26">
            <v>6.2</v>
          </cell>
        </row>
        <row r="27">
          <cell r="B27">
            <v>23.958333333333332</v>
          </cell>
          <cell r="C27">
            <v>29.4</v>
          </cell>
          <cell r="D27">
            <v>20.7</v>
          </cell>
          <cell r="E27">
            <v>84.916666666666671</v>
          </cell>
          <cell r="F27">
            <v>98</v>
          </cell>
          <cell r="G27">
            <v>60</v>
          </cell>
          <cell r="H27">
            <v>7.5600000000000005</v>
          </cell>
          <cell r="I27" t="str">
            <v>L</v>
          </cell>
          <cell r="J27">
            <v>19.079999999999998</v>
          </cell>
          <cell r="K27">
            <v>0</v>
          </cell>
        </row>
        <row r="28">
          <cell r="B28">
            <v>25.404166666666665</v>
          </cell>
          <cell r="C28">
            <v>31.3</v>
          </cell>
          <cell r="D28">
            <v>21</v>
          </cell>
          <cell r="E28">
            <v>79.375</v>
          </cell>
          <cell r="F28">
            <v>99</v>
          </cell>
          <cell r="G28">
            <v>48</v>
          </cell>
          <cell r="H28">
            <v>12.24</v>
          </cell>
          <cell r="I28" t="str">
            <v>L</v>
          </cell>
          <cell r="J28">
            <v>22.32</v>
          </cell>
          <cell r="K28">
            <v>0</v>
          </cell>
        </row>
        <row r="29">
          <cell r="B29">
            <v>25.645833333333332</v>
          </cell>
          <cell r="C29">
            <v>32.200000000000003</v>
          </cell>
          <cell r="D29">
            <v>20.3</v>
          </cell>
          <cell r="E29">
            <v>74.166666666666671</v>
          </cell>
          <cell r="F29">
            <v>97</v>
          </cell>
          <cell r="G29">
            <v>42</v>
          </cell>
          <cell r="H29">
            <v>11.879999999999999</v>
          </cell>
          <cell r="I29" t="str">
            <v>SE</v>
          </cell>
          <cell r="J29">
            <v>22.32</v>
          </cell>
          <cell r="K29">
            <v>0</v>
          </cell>
        </row>
        <row r="30">
          <cell r="B30">
            <v>24.787499999999998</v>
          </cell>
          <cell r="C30">
            <v>31.4</v>
          </cell>
          <cell r="D30">
            <v>19</v>
          </cell>
          <cell r="E30">
            <v>71.791666666666671</v>
          </cell>
          <cell r="F30">
            <v>96</v>
          </cell>
          <cell r="G30">
            <v>42</v>
          </cell>
          <cell r="H30">
            <v>8.2799999999999994</v>
          </cell>
          <cell r="I30" t="str">
            <v>L</v>
          </cell>
          <cell r="J30">
            <v>20.88</v>
          </cell>
          <cell r="K30">
            <v>0.2</v>
          </cell>
        </row>
        <row r="31">
          <cell r="B31">
            <v>23.787499999999994</v>
          </cell>
          <cell r="C31">
            <v>30.3</v>
          </cell>
          <cell r="D31">
            <v>17.899999999999999</v>
          </cell>
          <cell r="E31">
            <v>72.75</v>
          </cell>
          <cell r="F31">
            <v>96</v>
          </cell>
          <cell r="G31">
            <v>43</v>
          </cell>
          <cell r="H31">
            <v>10.8</v>
          </cell>
          <cell r="I31" t="str">
            <v>L</v>
          </cell>
          <cell r="J31">
            <v>23.400000000000002</v>
          </cell>
          <cell r="K31">
            <v>0</v>
          </cell>
        </row>
        <row r="32">
          <cell r="B32">
            <v>23.3125</v>
          </cell>
          <cell r="C32">
            <v>30.1</v>
          </cell>
          <cell r="D32">
            <v>18.3</v>
          </cell>
          <cell r="E32">
            <v>74.458333333333329</v>
          </cell>
          <cell r="F32">
            <v>97</v>
          </cell>
          <cell r="G32">
            <v>42</v>
          </cell>
          <cell r="H32">
            <v>9</v>
          </cell>
          <cell r="I32" t="str">
            <v>O</v>
          </cell>
          <cell r="J32">
            <v>17.64</v>
          </cell>
          <cell r="K32">
            <v>0</v>
          </cell>
        </row>
        <row r="33">
          <cell r="B33">
            <v>22.670833333333331</v>
          </cell>
          <cell r="C33">
            <v>30</v>
          </cell>
          <cell r="D33">
            <v>16.7</v>
          </cell>
          <cell r="E33">
            <v>71.708333333333329</v>
          </cell>
          <cell r="F33">
            <v>97</v>
          </cell>
          <cell r="G33">
            <v>37</v>
          </cell>
          <cell r="H33">
            <v>8.2799999999999994</v>
          </cell>
          <cell r="I33" t="str">
            <v>L</v>
          </cell>
          <cell r="J33">
            <v>21.240000000000002</v>
          </cell>
          <cell r="K33">
            <v>0</v>
          </cell>
        </row>
        <row r="34">
          <cell r="B34">
            <v>21.95</v>
          </cell>
          <cell r="C34">
            <v>29.5</v>
          </cell>
          <cell r="D34">
            <v>16</v>
          </cell>
          <cell r="E34">
            <v>72.375</v>
          </cell>
          <cell r="F34">
            <v>96</v>
          </cell>
          <cell r="G34">
            <v>40</v>
          </cell>
          <cell r="H34">
            <v>9</v>
          </cell>
          <cell r="I34" t="str">
            <v>O</v>
          </cell>
          <cell r="J34">
            <v>20.16</v>
          </cell>
          <cell r="K34">
            <v>0.2</v>
          </cell>
        </row>
        <row r="35">
          <cell r="B35">
            <v>21.866666666666664</v>
          </cell>
          <cell r="C35">
            <v>29.3</v>
          </cell>
          <cell r="D35">
            <v>15.5</v>
          </cell>
          <cell r="E35">
            <v>73.875</v>
          </cell>
          <cell r="F35">
            <v>96</v>
          </cell>
          <cell r="G35">
            <v>45</v>
          </cell>
          <cell r="H35">
            <v>12.96</v>
          </cell>
          <cell r="I35" t="str">
            <v>O</v>
          </cell>
          <cell r="J35">
            <v>28.08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22.254166666666663</v>
          </cell>
          <cell r="C5">
            <v>27.9</v>
          </cell>
          <cell r="D5">
            <v>18.3</v>
          </cell>
          <cell r="E5">
            <v>78.208333333333329</v>
          </cell>
          <cell r="F5">
            <v>95</v>
          </cell>
          <cell r="G5">
            <v>50</v>
          </cell>
          <cell r="H5">
            <v>19.8</v>
          </cell>
          <cell r="I5" t="str">
            <v>O</v>
          </cell>
          <cell r="J5">
            <v>36.72</v>
          </cell>
          <cell r="K5" t="str">
            <v>*</v>
          </cell>
        </row>
        <row r="6">
          <cell r="B6">
            <v>22.479166666666668</v>
          </cell>
          <cell r="C6">
            <v>28.3</v>
          </cell>
          <cell r="D6">
            <v>16.399999999999999</v>
          </cell>
          <cell r="E6">
            <v>71.583333333333329</v>
          </cell>
          <cell r="F6">
            <v>95</v>
          </cell>
          <cell r="G6">
            <v>43</v>
          </cell>
          <cell r="H6">
            <v>20.88</v>
          </cell>
          <cell r="I6" t="str">
            <v>O</v>
          </cell>
          <cell r="J6">
            <v>36.36</v>
          </cell>
          <cell r="K6" t="str">
            <v>*</v>
          </cell>
        </row>
        <row r="7">
          <cell r="B7">
            <v>23.100000000000005</v>
          </cell>
          <cell r="C7">
            <v>28.8</v>
          </cell>
          <cell r="D7">
            <v>18</v>
          </cell>
          <cell r="E7">
            <v>65.125</v>
          </cell>
          <cell r="F7">
            <v>86</v>
          </cell>
          <cell r="G7">
            <v>40</v>
          </cell>
          <cell r="H7">
            <v>19.8</v>
          </cell>
          <cell r="I7" t="str">
            <v>NO</v>
          </cell>
          <cell r="J7">
            <v>33.480000000000004</v>
          </cell>
          <cell r="K7" t="str">
            <v>*</v>
          </cell>
        </row>
        <row r="8">
          <cell r="B8">
            <v>23.079166666666666</v>
          </cell>
          <cell r="C8">
            <v>29.1</v>
          </cell>
          <cell r="D8">
            <v>17.899999999999999</v>
          </cell>
          <cell r="E8">
            <v>66.25</v>
          </cell>
          <cell r="F8">
            <v>86</v>
          </cell>
          <cell r="G8">
            <v>39</v>
          </cell>
          <cell r="H8">
            <v>17.64</v>
          </cell>
          <cell r="I8" t="str">
            <v>O</v>
          </cell>
          <cell r="J8">
            <v>33.480000000000004</v>
          </cell>
          <cell r="K8" t="str">
            <v>*</v>
          </cell>
        </row>
        <row r="9">
          <cell r="B9">
            <v>22.854166666666661</v>
          </cell>
          <cell r="C9">
            <v>29.4</v>
          </cell>
          <cell r="D9">
            <v>18.100000000000001</v>
          </cell>
          <cell r="E9">
            <v>70.541666666666671</v>
          </cell>
          <cell r="F9">
            <v>90</v>
          </cell>
          <cell r="G9">
            <v>42</v>
          </cell>
          <cell r="H9">
            <v>16.559999999999999</v>
          </cell>
          <cell r="I9" t="str">
            <v>O</v>
          </cell>
          <cell r="J9">
            <v>30.96</v>
          </cell>
          <cell r="K9" t="str">
            <v>*</v>
          </cell>
        </row>
        <row r="10">
          <cell r="B10">
            <v>21.4375</v>
          </cell>
          <cell r="C10">
            <v>29.9</v>
          </cell>
          <cell r="D10">
            <v>15.9</v>
          </cell>
          <cell r="E10">
            <v>77.333333333333329</v>
          </cell>
          <cell r="F10">
            <v>96</v>
          </cell>
          <cell r="G10">
            <v>40</v>
          </cell>
          <cell r="H10">
            <v>12.96</v>
          </cell>
          <cell r="I10" t="str">
            <v>NO</v>
          </cell>
          <cell r="J10">
            <v>28.8</v>
          </cell>
          <cell r="K10" t="str">
            <v>*</v>
          </cell>
        </row>
        <row r="11">
          <cell r="B11">
            <v>21.908333333333335</v>
          </cell>
          <cell r="C11">
            <v>28.2</v>
          </cell>
          <cell r="D11">
            <v>16.8</v>
          </cell>
          <cell r="E11">
            <v>75.541666666666671</v>
          </cell>
          <cell r="F11">
            <v>94</v>
          </cell>
          <cell r="G11">
            <v>48</v>
          </cell>
          <cell r="H11">
            <v>14.4</v>
          </cell>
          <cell r="I11" t="str">
            <v>NO</v>
          </cell>
          <cell r="J11">
            <v>26.28</v>
          </cell>
          <cell r="K11" t="str">
            <v>*</v>
          </cell>
        </row>
        <row r="12">
          <cell r="B12">
            <v>22.587500000000002</v>
          </cell>
          <cell r="C12">
            <v>29.2</v>
          </cell>
          <cell r="D12">
            <v>16.600000000000001</v>
          </cell>
          <cell r="E12">
            <v>67.5</v>
          </cell>
          <cell r="F12">
            <v>91</v>
          </cell>
          <cell r="G12">
            <v>35</v>
          </cell>
          <cell r="H12">
            <v>14.4</v>
          </cell>
          <cell r="I12" t="str">
            <v>N</v>
          </cell>
          <cell r="J12">
            <v>32.76</v>
          </cell>
          <cell r="K12" t="str">
            <v>*</v>
          </cell>
        </row>
        <row r="13">
          <cell r="B13">
            <v>23.075000000000003</v>
          </cell>
          <cell r="C13">
            <v>29.8</v>
          </cell>
          <cell r="D13">
            <v>17.5</v>
          </cell>
          <cell r="E13">
            <v>63.458333333333336</v>
          </cell>
          <cell r="F13">
            <v>81</v>
          </cell>
          <cell r="G13">
            <v>37</v>
          </cell>
          <cell r="H13">
            <v>11.879999999999999</v>
          </cell>
          <cell r="I13" t="str">
            <v>N</v>
          </cell>
          <cell r="J13">
            <v>26.28</v>
          </cell>
          <cell r="K13" t="str">
            <v>*</v>
          </cell>
        </row>
        <row r="14">
          <cell r="B14">
            <v>22.941666666666666</v>
          </cell>
          <cell r="C14">
            <v>28.3</v>
          </cell>
          <cell r="D14">
            <v>18.600000000000001</v>
          </cell>
          <cell r="E14">
            <v>64.958333333333329</v>
          </cell>
          <cell r="F14">
            <v>85</v>
          </cell>
          <cell r="G14">
            <v>41</v>
          </cell>
          <cell r="H14">
            <v>16.920000000000002</v>
          </cell>
          <cell r="I14" t="str">
            <v>N</v>
          </cell>
          <cell r="J14">
            <v>29.52</v>
          </cell>
          <cell r="K14" t="str">
            <v>*</v>
          </cell>
        </row>
        <row r="15">
          <cell r="B15">
            <v>23.174999999999997</v>
          </cell>
          <cell r="C15">
            <v>28.6</v>
          </cell>
          <cell r="D15">
            <v>18.7</v>
          </cell>
          <cell r="E15">
            <v>59.375</v>
          </cell>
          <cell r="F15">
            <v>78</v>
          </cell>
          <cell r="G15">
            <v>39</v>
          </cell>
          <cell r="H15">
            <v>16.2</v>
          </cell>
          <cell r="I15" t="str">
            <v>N</v>
          </cell>
          <cell r="J15">
            <v>27.36</v>
          </cell>
          <cell r="K15" t="str">
            <v>*</v>
          </cell>
        </row>
        <row r="16">
          <cell r="B16">
            <v>22.566666666666663</v>
          </cell>
          <cell r="C16">
            <v>29.8</v>
          </cell>
          <cell r="D16">
            <v>15.8</v>
          </cell>
          <cell r="E16">
            <v>61.625</v>
          </cell>
          <cell r="F16">
            <v>88</v>
          </cell>
          <cell r="G16">
            <v>27</v>
          </cell>
          <cell r="H16">
            <v>18.36</v>
          </cell>
          <cell r="I16" t="str">
            <v>N</v>
          </cell>
          <cell r="J16">
            <v>38.159999999999997</v>
          </cell>
          <cell r="K16" t="str">
            <v>*</v>
          </cell>
        </row>
        <row r="17">
          <cell r="B17">
            <v>23.108333333333334</v>
          </cell>
          <cell r="C17">
            <v>30.4</v>
          </cell>
          <cell r="D17">
            <v>17.7</v>
          </cell>
          <cell r="E17">
            <v>54.583333333333336</v>
          </cell>
          <cell r="F17">
            <v>69</v>
          </cell>
          <cell r="G17">
            <v>34</v>
          </cell>
          <cell r="H17">
            <v>22.32</v>
          </cell>
          <cell r="I17" t="str">
            <v>N</v>
          </cell>
          <cell r="J17">
            <v>42.480000000000004</v>
          </cell>
          <cell r="K17" t="str">
            <v>*</v>
          </cell>
        </row>
        <row r="18">
          <cell r="B18">
            <v>23.391666666666666</v>
          </cell>
          <cell r="C18">
            <v>29</v>
          </cell>
          <cell r="D18">
            <v>18.7</v>
          </cell>
          <cell r="E18">
            <v>68.416666666666671</v>
          </cell>
          <cell r="F18">
            <v>83</v>
          </cell>
          <cell r="G18">
            <v>53</v>
          </cell>
          <cell r="H18">
            <v>29.880000000000003</v>
          </cell>
          <cell r="I18" t="str">
            <v>N</v>
          </cell>
          <cell r="J18">
            <v>50.04</v>
          </cell>
          <cell r="K18" t="str">
            <v>*</v>
          </cell>
        </row>
        <row r="19">
          <cell r="B19">
            <v>23.379166666666666</v>
          </cell>
          <cell r="C19">
            <v>30</v>
          </cell>
          <cell r="D19">
            <v>18.3</v>
          </cell>
          <cell r="E19">
            <v>76.583333333333329</v>
          </cell>
          <cell r="F19">
            <v>95</v>
          </cell>
          <cell r="G19">
            <v>47</v>
          </cell>
          <cell r="H19">
            <v>14.04</v>
          </cell>
          <cell r="I19" t="str">
            <v>N</v>
          </cell>
          <cell r="J19">
            <v>39.24</v>
          </cell>
          <cell r="K19" t="str">
            <v>*</v>
          </cell>
        </row>
        <row r="20">
          <cell r="B20">
            <v>22.295833333333334</v>
          </cell>
          <cell r="C20">
            <v>28</v>
          </cell>
          <cell r="D20">
            <v>18.5</v>
          </cell>
          <cell r="E20">
            <v>77.333333333333329</v>
          </cell>
          <cell r="F20">
            <v>93</v>
          </cell>
          <cell r="G20">
            <v>54</v>
          </cell>
          <cell r="H20">
            <v>12.96</v>
          </cell>
          <cell r="I20" t="str">
            <v>N</v>
          </cell>
          <cell r="J20">
            <v>28.44</v>
          </cell>
          <cell r="K20" t="str">
            <v>*</v>
          </cell>
        </row>
        <row r="21">
          <cell r="B21">
            <v>22.387499999999999</v>
          </cell>
          <cell r="C21">
            <v>27.9</v>
          </cell>
          <cell r="D21">
            <v>17</v>
          </cell>
          <cell r="E21">
            <v>80.5</v>
          </cell>
          <cell r="F21">
            <v>95</v>
          </cell>
          <cell r="G21">
            <v>55</v>
          </cell>
          <cell r="H21">
            <v>9.3600000000000012</v>
          </cell>
          <cell r="I21" t="str">
            <v>N</v>
          </cell>
          <cell r="J21">
            <v>19.440000000000001</v>
          </cell>
          <cell r="K21" t="str">
            <v>*</v>
          </cell>
        </row>
        <row r="22">
          <cell r="B22">
            <v>22.987500000000001</v>
          </cell>
          <cell r="C22">
            <v>30.5</v>
          </cell>
          <cell r="D22">
            <v>19</v>
          </cell>
          <cell r="E22">
            <v>75.125</v>
          </cell>
          <cell r="F22">
            <v>91</v>
          </cell>
          <cell r="G22">
            <v>45</v>
          </cell>
          <cell r="H22">
            <v>18</v>
          </cell>
          <cell r="I22" t="str">
            <v>N</v>
          </cell>
          <cell r="J22">
            <v>47.88</v>
          </cell>
          <cell r="K22" t="str">
            <v>*</v>
          </cell>
        </row>
        <row r="23">
          <cell r="B23">
            <v>22.508333333333336</v>
          </cell>
          <cell r="C23">
            <v>28.2</v>
          </cell>
          <cell r="D23">
            <v>20</v>
          </cell>
          <cell r="E23">
            <v>78.583333333333329</v>
          </cell>
          <cell r="F23">
            <v>88</v>
          </cell>
          <cell r="G23">
            <v>56</v>
          </cell>
          <cell r="H23">
            <v>26.28</v>
          </cell>
          <cell r="I23" t="str">
            <v>N</v>
          </cell>
          <cell r="J23">
            <v>50.76</v>
          </cell>
          <cell r="K23" t="str">
            <v>*</v>
          </cell>
        </row>
        <row r="24">
          <cell r="B24">
            <v>21.662499999999998</v>
          </cell>
          <cell r="C24">
            <v>25.3</v>
          </cell>
          <cell r="D24">
            <v>18.3</v>
          </cell>
          <cell r="E24">
            <v>85.916666666666671</v>
          </cell>
          <cell r="F24">
            <v>95</v>
          </cell>
          <cell r="G24">
            <v>69</v>
          </cell>
          <cell r="H24">
            <v>14.4</v>
          </cell>
          <cell r="I24" t="str">
            <v>N</v>
          </cell>
          <cell r="J24">
            <v>23.759999999999998</v>
          </cell>
          <cell r="K24" t="str">
            <v>*</v>
          </cell>
        </row>
        <row r="25">
          <cell r="B25">
            <v>23.462499999999995</v>
          </cell>
          <cell r="C25">
            <v>29.2</v>
          </cell>
          <cell r="D25">
            <v>20.100000000000001</v>
          </cell>
          <cell r="E25">
            <v>76.666666666666671</v>
          </cell>
          <cell r="F25">
            <v>93</v>
          </cell>
          <cell r="G25">
            <v>49</v>
          </cell>
          <cell r="H25">
            <v>18</v>
          </cell>
          <cell r="I25" t="str">
            <v>N</v>
          </cell>
          <cell r="J25">
            <v>28.8</v>
          </cell>
          <cell r="K25" t="str">
            <v>*</v>
          </cell>
        </row>
        <row r="26">
          <cell r="B26">
            <v>21.12083333333333</v>
          </cell>
          <cell r="C26">
            <v>27.8</v>
          </cell>
          <cell r="D26">
            <v>17.2</v>
          </cell>
          <cell r="E26">
            <v>85.833333333333329</v>
          </cell>
          <cell r="F26">
            <v>96</v>
          </cell>
          <cell r="G26">
            <v>59</v>
          </cell>
          <cell r="H26">
            <v>14.04</v>
          </cell>
          <cell r="I26" t="str">
            <v>N</v>
          </cell>
          <cell r="J26">
            <v>30.96</v>
          </cell>
          <cell r="K26">
            <v>0.2</v>
          </cell>
        </row>
        <row r="27">
          <cell r="B27">
            <v>22.95</v>
          </cell>
          <cell r="C27">
            <v>28.6</v>
          </cell>
          <cell r="D27">
            <v>20.2</v>
          </cell>
          <cell r="E27">
            <v>83.833333333333329</v>
          </cell>
          <cell r="F27">
            <v>95</v>
          </cell>
          <cell r="G27">
            <v>52</v>
          </cell>
          <cell r="H27">
            <v>18</v>
          </cell>
          <cell r="I27" t="str">
            <v>N</v>
          </cell>
          <cell r="J27">
            <v>32.76</v>
          </cell>
          <cell r="K27">
            <v>0.60000000000000009</v>
          </cell>
        </row>
        <row r="28">
          <cell r="B28">
            <v>22.900000000000002</v>
          </cell>
          <cell r="C28">
            <v>29.8</v>
          </cell>
          <cell r="D28">
            <v>19</v>
          </cell>
          <cell r="E28">
            <v>80.625</v>
          </cell>
          <cell r="F28">
            <v>94</v>
          </cell>
          <cell r="G28">
            <v>51</v>
          </cell>
          <cell r="H28">
            <v>14.4</v>
          </cell>
          <cell r="I28" t="str">
            <v>N</v>
          </cell>
          <cell r="J28">
            <v>29.16</v>
          </cell>
          <cell r="K28">
            <v>5.4000000000000012</v>
          </cell>
        </row>
        <row r="29">
          <cell r="B29">
            <v>24.270833333333329</v>
          </cell>
          <cell r="C29">
            <v>30.4</v>
          </cell>
          <cell r="D29">
            <v>19.7</v>
          </cell>
          <cell r="E29">
            <v>73.041666666666671</v>
          </cell>
          <cell r="F29">
            <v>91</v>
          </cell>
          <cell r="G29">
            <v>42</v>
          </cell>
          <cell r="H29">
            <v>11.520000000000001</v>
          </cell>
          <cell r="I29" t="str">
            <v>N</v>
          </cell>
          <cell r="J29">
            <v>27</v>
          </cell>
          <cell r="K29">
            <v>0</v>
          </cell>
        </row>
        <row r="30">
          <cell r="B30">
            <v>23.912499999999998</v>
          </cell>
          <cell r="C30">
            <v>30.1</v>
          </cell>
          <cell r="D30">
            <v>18.7</v>
          </cell>
          <cell r="E30">
            <v>68.083333333333329</v>
          </cell>
          <cell r="F30">
            <v>86</v>
          </cell>
          <cell r="G30">
            <v>45</v>
          </cell>
          <cell r="H30">
            <v>10.8</v>
          </cell>
          <cell r="I30" t="str">
            <v>N</v>
          </cell>
          <cell r="J30">
            <v>25.2</v>
          </cell>
          <cell r="K30">
            <v>0</v>
          </cell>
        </row>
        <row r="31">
          <cell r="B31">
            <v>23.558333333333334</v>
          </cell>
          <cell r="C31">
            <v>28.5</v>
          </cell>
          <cell r="D31">
            <v>18.899999999999999</v>
          </cell>
          <cell r="E31">
            <v>65.333333333333329</v>
          </cell>
          <cell r="F31">
            <v>82</v>
          </cell>
          <cell r="G31">
            <v>43</v>
          </cell>
          <cell r="H31">
            <v>15.120000000000001</v>
          </cell>
          <cell r="I31" t="str">
            <v>N</v>
          </cell>
          <cell r="J31">
            <v>32.76</v>
          </cell>
          <cell r="K31">
            <v>0</v>
          </cell>
        </row>
        <row r="32">
          <cell r="B32">
            <v>22.987500000000001</v>
          </cell>
          <cell r="C32">
            <v>27.6</v>
          </cell>
          <cell r="D32">
            <v>19.100000000000001</v>
          </cell>
          <cell r="E32">
            <v>65.583333333333329</v>
          </cell>
          <cell r="F32">
            <v>80</v>
          </cell>
          <cell r="G32">
            <v>44</v>
          </cell>
          <cell r="H32">
            <v>15.120000000000001</v>
          </cell>
          <cell r="I32" t="str">
            <v>N</v>
          </cell>
          <cell r="J32">
            <v>27.720000000000002</v>
          </cell>
          <cell r="K32">
            <v>0</v>
          </cell>
        </row>
        <row r="33">
          <cell r="B33">
            <v>22.129166666666674</v>
          </cell>
          <cell r="C33">
            <v>27.8</v>
          </cell>
          <cell r="D33">
            <v>17</v>
          </cell>
          <cell r="E33">
            <v>64.541666666666671</v>
          </cell>
          <cell r="F33">
            <v>85</v>
          </cell>
          <cell r="G33">
            <v>39</v>
          </cell>
          <cell r="H33">
            <v>15.840000000000002</v>
          </cell>
          <cell r="I33" t="str">
            <v>N</v>
          </cell>
          <cell r="J33">
            <v>28.44</v>
          </cell>
          <cell r="K33">
            <v>0</v>
          </cell>
        </row>
        <row r="34">
          <cell r="B34">
            <v>22.099999999999998</v>
          </cell>
          <cell r="C34">
            <v>27.8</v>
          </cell>
          <cell r="D34">
            <v>18.2</v>
          </cell>
          <cell r="E34">
            <v>62.125</v>
          </cell>
          <cell r="F34">
            <v>78</v>
          </cell>
          <cell r="G34">
            <v>40</v>
          </cell>
          <cell r="H34">
            <v>16.559999999999999</v>
          </cell>
          <cell r="I34" t="str">
            <v>N</v>
          </cell>
          <cell r="J34">
            <v>26.64</v>
          </cell>
          <cell r="K34">
            <v>0</v>
          </cell>
        </row>
        <row r="35">
          <cell r="B35">
            <v>20.433333333333337</v>
          </cell>
          <cell r="C35">
            <v>25.8</v>
          </cell>
          <cell r="D35">
            <v>16.899999999999999</v>
          </cell>
          <cell r="E35">
            <v>74.416666666666671</v>
          </cell>
          <cell r="F35">
            <v>88</v>
          </cell>
          <cell r="G35">
            <v>54</v>
          </cell>
          <cell r="H35">
            <v>17.28</v>
          </cell>
          <cell r="I35" t="str">
            <v>N</v>
          </cell>
          <cell r="J35">
            <v>32.04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29.799999999999997</v>
          </cell>
          <cell r="C12">
            <v>31.8</v>
          </cell>
          <cell r="D12">
            <v>27.2</v>
          </cell>
          <cell r="E12">
            <v>66.166666666666671</v>
          </cell>
          <cell r="F12">
            <v>84</v>
          </cell>
          <cell r="G12">
            <v>53</v>
          </cell>
          <cell r="H12">
            <v>11.16</v>
          </cell>
          <cell r="I12" t="str">
            <v>NE</v>
          </cell>
          <cell r="J12">
            <v>27.720000000000002</v>
          </cell>
          <cell r="K12">
            <v>0</v>
          </cell>
        </row>
        <row r="13">
          <cell r="B13">
            <v>26.58421052631579</v>
          </cell>
          <cell r="C13">
            <v>29.5</v>
          </cell>
          <cell r="D13">
            <v>24.6</v>
          </cell>
          <cell r="E13">
            <v>78.631578947368425</v>
          </cell>
          <cell r="F13">
            <v>88</v>
          </cell>
          <cell r="G13">
            <v>65</v>
          </cell>
          <cell r="H13">
            <v>16.920000000000002</v>
          </cell>
          <cell r="I13" t="str">
            <v>NO</v>
          </cell>
          <cell r="J13">
            <v>37.800000000000004</v>
          </cell>
          <cell r="K13">
            <v>1.4</v>
          </cell>
        </row>
        <row r="14">
          <cell r="B14">
            <v>24.107692307692307</v>
          </cell>
          <cell r="C14">
            <v>25.4</v>
          </cell>
          <cell r="D14">
            <v>22</v>
          </cell>
          <cell r="E14">
            <v>80.615384615384613</v>
          </cell>
          <cell r="F14">
            <v>87</v>
          </cell>
          <cell r="G14">
            <v>73</v>
          </cell>
          <cell r="H14">
            <v>14.04</v>
          </cell>
          <cell r="I14" t="str">
            <v>SO</v>
          </cell>
          <cell r="J14">
            <v>27.36</v>
          </cell>
          <cell r="K14">
            <v>0</v>
          </cell>
        </row>
        <row r="15">
          <cell r="B15">
            <v>25.276470588235295</v>
          </cell>
          <cell r="C15">
            <v>28.9</v>
          </cell>
          <cell r="D15">
            <v>21.6</v>
          </cell>
          <cell r="E15">
            <v>77.529411764705884</v>
          </cell>
          <cell r="F15">
            <v>90</v>
          </cell>
          <cell r="G15">
            <v>63</v>
          </cell>
          <cell r="H15">
            <v>8.2799999999999994</v>
          </cell>
          <cell r="I15" t="str">
            <v>L</v>
          </cell>
          <cell r="J15">
            <v>18</v>
          </cell>
          <cell r="K15">
            <v>0</v>
          </cell>
        </row>
        <row r="16">
          <cell r="B16">
            <v>26.945833333333326</v>
          </cell>
          <cell r="C16">
            <v>31.3</v>
          </cell>
          <cell r="D16">
            <v>23.7</v>
          </cell>
          <cell r="E16">
            <v>76.125</v>
          </cell>
          <cell r="F16">
            <v>92</v>
          </cell>
          <cell r="G16">
            <v>57</v>
          </cell>
          <cell r="H16">
            <v>12.6</v>
          </cell>
          <cell r="I16" t="str">
            <v>L</v>
          </cell>
          <cell r="J16">
            <v>26.64</v>
          </cell>
          <cell r="K16">
            <v>0</v>
          </cell>
        </row>
        <row r="17">
          <cell r="B17">
            <v>28.162499999999998</v>
          </cell>
          <cell r="C17">
            <v>32.5</v>
          </cell>
          <cell r="D17">
            <v>25.1</v>
          </cell>
          <cell r="E17">
            <v>69.708333333333329</v>
          </cell>
          <cell r="F17">
            <v>87</v>
          </cell>
          <cell r="G17">
            <v>46</v>
          </cell>
          <cell r="H17">
            <v>23.400000000000002</v>
          </cell>
          <cell r="I17" t="str">
            <v>NO</v>
          </cell>
          <cell r="J17">
            <v>57.6</v>
          </cell>
          <cell r="K17">
            <v>0</v>
          </cell>
        </row>
        <row r="18">
          <cell r="B18">
            <v>26.266666666666666</v>
          </cell>
          <cell r="C18">
            <v>28.9</v>
          </cell>
          <cell r="D18">
            <v>23.6</v>
          </cell>
          <cell r="E18">
            <v>76.375</v>
          </cell>
          <cell r="F18">
            <v>88</v>
          </cell>
          <cell r="G18">
            <v>64</v>
          </cell>
          <cell r="H18">
            <v>9</v>
          </cell>
          <cell r="I18" t="str">
            <v>O</v>
          </cell>
          <cell r="J18">
            <v>22.68</v>
          </cell>
          <cell r="K18">
            <v>0</v>
          </cell>
        </row>
        <row r="19">
          <cell r="B19">
            <v>25.291666666666671</v>
          </cell>
          <cell r="C19">
            <v>31.9</v>
          </cell>
          <cell r="D19">
            <v>21.6</v>
          </cell>
          <cell r="E19">
            <v>84.958333333333329</v>
          </cell>
          <cell r="F19">
            <v>93</v>
          </cell>
          <cell r="G19">
            <v>61</v>
          </cell>
          <cell r="H19">
            <v>15.120000000000001</v>
          </cell>
          <cell r="I19" t="str">
            <v>L</v>
          </cell>
          <cell r="J19">
            <v>59.760000000000005</v>
          </cell>
          <cell r="K19">
            <v>28.799999999999997</v>
          </cell>
        </row>
        <row r="20">
          <cell r="B20">
            <v>20.824999999999999</v>
          </cell>
          <cell r="C20">
            <v>22.8</v>
          </cell>
          <cell r="D20">
            <v>19.600000000000001</v>
          </cell>
          <cell r="E20">
            <v>85.458333333333329</v>
          </cell>
          <cell r="F20">
            <v>90</v>
          </cell>
          <cell r="G20">
            <v>76</v>
          </cell>
          <cell r="H20">
            <v>13.32</v>
          </cell>
          <cell r="I20" t="str">
            <v>SO</v>
          </cell>
          <cell r="J20">
            <v>37.080000000000005</v>
          </cell>
          <cell r="K20">
            <v>0.2</v>
          </cell>
        </row>
        <row r="21">
          <cell r="B21">
            <v>23.366666666666664</v>
          </cell>
          <cell r="C21">
            <v>27.5</v>
          </cell>
          <cell r="D21">
            <v>21</v>
          </cell>
          <cell r="E21">
            <v>82.458333333333329</v>
          </cell>
          <cell r="F21">
            <v>91</v>
          </cell>
          <cell r="G21">
            <v>71</v>
          </cell>
          <cell r="H21">
            <v>10.08</v>
          </cell>
          <cell r="I21" t="str">
            <v>NE</v>
          </cell>
          <cell r="J21">
            <v>20.52</v>
          </cell>
          <cell r="K21">
            <v>0</v>
          </cell>
        </row>
        <row r="22">
          <cell r="B22">
            <v>26.137500000000003</v>
          </cell>
          <cell r="C22">
            <v>30</v>
          </cell>
          <cell r="D22">
            <v>23.7</v>
          </cell>
          <cell r="E22">
            <v>82.416666666666671</v>
          </cell>
          <cell r="F22">
            <v>90</v>
          </cell>
          <cell r="G22">
            <v>67</v>
          </cell>
          <cell r="H22">
            <v>13.32</v>
          </cell>
          <cell r="I22" t="str">
            <v>L</v>
          </cell>
          <cell r="J22">
            <v>30.240000000000002</v>
          </cell>
          <cell r="K22">
            <v>0</v>
          </cell>
        </row>
        <row r="23">
          <cell r="B23">
            <v>26.624999999999996</v>
          </cell>
          <cell r="C23">
            <v>30.4</v>
          </cell>
          <cell r="D23">
            <v>24.5</v>
          </cell>
          <cell r="E23">
            <v>80.5</v>
          </cell>
          <cell r="F23">
            <v>90</v>
          </cell>
          <cell r="G23">
            <v>64</v>
          </cell>
          <cell r="H23">
            <v>16.920000000000002</v>
          </cell>
          <cell r="I23" t="str">
            <v>O</v>
          </cell>
          <cell r="J23">
            <v>39.6</v>
          </cell>
          <cell r="K23">
            <v>9.4</v>
          </cell>
        </row>
        <row r="24">
          <cell r="B24">
            <v>21.912499999999998</v>
          </cell>
          <cell r="C24">
            <v>24.6</v>
          </cell>
          <cell r="D24">
            <v>19.5</v>
          </cell>
          <cell r="E24">
            <v>88.291666666666671</v>
          </cell>
          <cell r="F24">
            <v>91</v>
          </cell>
          <cell r="G24">
            <v>85</v>
          </cell>
          <cell r="H24">
            <v>15.48</v>
          </cell>
          <cell r="I24" t="str">
            <v>SO</v>
          </cell>
          <cell r="J24">
            <v>32.04</v>
          </cell>
          <cell r="K24">
            <v>3.2</v>
          </cell>
        </row>
        <row r="25">
          <cell r="B25">
            <v>20.729166666666664</v>
          </cell>
          <cell r="C25">
            <v>24.4</v>
          </cell>
          <cell r="D25">
            <v>19.2</v>
          </cell>
          <cell r="E25">
            <v>86.75</v>
          </cell>
          <cell r="F25">
            <v>94</v>
          </cell>
          <cell r="G25">
            <v>75</v>
          </cell>
          <cell r="H25">
            <v>12.24</v>
          </cell>
          <cell r="I25" t="str">
            <v>O</v>
          </cell>
          <cell r="J25">
            <v>26.28</v>
          </cell>
          <cell r="K25">
            <v>0</v>
          </cell>
        </row>
        <row r="26">
          <cell r="B26">
            <v>22.625</v>
          </cell>
          <cell r="C26">
            <v>26.9</v>
          </cell>
          <cell r="D26">
            <v>19.7</v>
          </cell>
          <cell r="E26">
            <v>82.708333333333329</v>
          </cell>
          <cell r="F26">
            <v>93</v>
          </cell>
          <cell r="G26">
            <v>69</v>
          </cell>
          <cell r="H26">
            <v>9</v>
          </cell>
          <cell r="I26" t="str">
            <v>L</v>
          </cell>
          <cell r="J26">
            <v>19.440000000000001</v>
          </cell>
          <cell r="K26">
            <v>0</v>
          </cell>
        </row>
        <row r="27">
          <cell r="B27">
            <v>26.087500000000002</v>
          </cell>
          <cell r="C27">
            <v>29.8</v>
          </cell>
          <cell r="D27">
            <v>24</v>
          </cell>
          <cell r="E27">
            <v>81.166666666666671</v>
          </cell>
          <cell r="F27">
            <v>90</v>
          </cell>
          <cell r="G27">
            <v>65</v>
          </cell>
          <cell r="H27">
            <v>11.16</v>
          </cell>
          <cell r="I27" t="str">
            <v>L</v>
          </cell>
          <cell r="J27">
            <v>20.52</v>
          </cell>
          <cell r="K27">
            <v>0</v>
          </cell>
        </row>
        <row r="28">
          <cell r="B28">
            <v>27.149999999999995</v>
          </cell>
          <cell r="C28">
            <v>30.8</v>
          </cell>
          <cell r="D28">
            <v>25.2</v>
          </cell>
          <cell r="E28">
            <v>79.375</v>
          </cell>
          <cell r="F28">
            <v>88</v>
          </cell>
          <cell r="G28">
            <v>66</v>
          </cell>
          <cell r="H28">
            <v>9.3600000000000012</v>
          </cell>
          <cell r="I28" t="str">
            <v>L</v>
          </cell>
          <cell r="J28">
            <v>18.36</v>
          </cell>
          <cell r="K28">
            <v>0</v>
          </cell>
        </row>
        <row r="29">
          <cell r="B29">
            <v>28.512499999999999</v>
          </cell>
          <cell r="C29">
            <v>31.8</v>
          </cell>
          <cell r="D29">
            <v>26.2</v>
          </cell>
          <cell r="E29">
            <v>77.375</v>
          </cell>
          <cell r="F29">
            <v>88</v>
          </cell>
          <cell r="G29">
            <v>61</v>
          </cell>
          <cell r="H29">
            <v>11.879999999999999</v>
          </cell>
          <cell r="I29" t="str">
            <v>L</v>
          </cell>
          <cell r="J29">
            <v>30.6</v>
          </cell>
          <cell r="K29">
            <v>0</v>
          </cell>
        </row>
        <row r="30">
          <cell r="B30">
            <v>28.587500000000002</v>
          </cell>
          <cell r="C30">
            <v>31.9</v>
          </cell>
          <cell r="D30">
            <v>25.6</v>
          </cell>
          <cell r="E30">
            <v>75.666666666666671</v>
          </cell>
          <cell r="F30">
            <v>89</v>
          </cell>
          <cell r="G30">
            <v>59</v>
          </cell>
          <cell r="H30">
            <v>11.520000000000001</v>
          </cell>
          <cell r="I30" t="str">
            <v>SE</v>
          </cell>
          <cell r="J30">
            <v>46.440000000000005</v>
          </cell>
          <cell r="K30">
            <v>1.8</v>
          </cell>
        </row>
        <row r="31">
          <cell r="B31">
            <v>23.183333333333334</v>
          </cell>
          <cell r="C31">
            <v>28.7</v>
          </cell>
          <cell r="D31">
            <v>18.7</v>
          </cell>
          <cell r="E31">
            <v>78.541666666666671</v>
          </cell>
          <cell r="F31">
            <v>87</v>
          </cell>
          <cell r="G31">
            <v>69</v>
          </cell>
          <cell r="H31">
            <v>21.6</v>
          </cell>
          <cell r="I31" t="str">
            <v>SO</v>
          </cell>
          <cell r="J31">
            <v>47.519999999999996</v>
          </cell>
          <cell r="K31">
            <v>0</v>
          </cell>
        </row>
        <row r="32">
          <cell r="B32">
            <v>18.741666666666667</v>
          </cell>
          <cell r="C32">
            <v>21.9</v>
          </cell>
          <cell r="D32">
            <v>16.899999999999999</v>
          </cell>
          <cell r="E32">
            <v>82.125</v>
          </cell>
          <cell r="F32">
            <v>89</v>
          </cell>
          <cell r="G32">
            <v>71</v>
          </cell>
          <cell r="H32">
            <v>16.559999999999999</v>
          </cell>
          <cell r="I32" t="str">
            <v>SO</v>
          </cell>
          <cell r="J32">
            <v>40.680000000000007</v>
          </cell>
          <cell r="K32">
            <v>0</v>
          </cell>
        </row>
        <row r="33">
          <cell r="B33">
            <v>19.495833333333337</v>
          </cell>
          <cell r="C33">
            <v>22.7</v>
          </cell>
          <cell r="D33">
            <v>17.5</v>
          </cell>
          <cell r="E33">
            <v>83.291666666666671</v>
          </cell>
          <cell r="F33">
            <v>91</v>
          </cell>
          <cell r="G33">
            <v>73</v>
          </cell>
          <cell r="H33">
            <v>13.68</v>
          </cell>
          <cell r="I33" t="str">
            <v>SO</v>
          </cell>
          <cell r="J33">
            <v>29.16</v>
          </cell>
          <cell r="K33">
            <v>0</v>
          </cell>
        </row>
        <row r="34">
          <cell r="B34">
            <v>20.029166666666665</v>
          </cell>
          <cell r="C34">
            <v>23.2</v>
          </cell>
          <cell r="D34">
            <v>18.2</v>
          </cell>
          <cell r="E34">
            <v>83.208333333333329</v>
          </cell>
          <cell r="F34">
            <v>92</v>
          </cell>
          <cell r="G34">
            <v>71</v>
          </cell>
          <cell r="H34">
            <v>12.96</v>
          </cell>
          <cell r="I34" t="str">
            <v>SO</v>
          </cell>
          <cell r="J34">
            <v>27.36</v>
          </cell>
          <cell r="K34">
            <v>0</v>
          </cell>
        </row>
        <row r="35">
          <cell r="B35">
            <v>17.524999999999995</v>
          </cell>
          <cell r="C35">
            <v>20.2</v>
          </cell>
          <cell r="D35">
            <v>15.4</v>
          </cell>
          <cell r="E35">
            <v>79.125</v>
          </cell>
          <cell r="F35">
            <v>91</v>
          </cell>
          <cell r="G35">
            <v>65</v>
          </cell>
          <cell r="H35">
            <v>16.920000000000002</v>
          </cell>
          <cell r="I35" t="str">
            <v>SO</v>
          </cell>
          <cell r="J35">
            <v>44.64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23.275000000000002</v>
          </cell>
          <cell r="C5">
            <v>29.8</v>
          </cell>
          <cell r="D5">
            <v>20</v>
          </cell>
          <cell r="E5">
            <v>76.416666666666671</v>
          </cell>
          <cell r="F5">
            <v>92</v>
          </cell>
          <cell r="G5">
            <v>47</v>
          </cell>
          <cell r="H5">
            <v>24.48</v>
          </cell>
          <cell r="I5" t="str">
            <v>L</v>
          </cell>
          <cell r="J5">
            <v>38.519999999999996</v>
          </cell>
          <cell r="K5">
            <v>0</v>
          </cell>
        </row>
        <row r="6">
          <cell r="B6">
            <v>23.116666666666664</v>
          </cell>
          <cell r="C6">
            <v>30</v>
          </cell>
          <cell r="D6">
            <v>18.100000000000001</v>
          </cell>
          <cell r="E6">
            <v>71.875</v>
          </cell>
          <cell r="F6">
            <v>94</v>
          </cell>
          <cell r="G6">
            <v>40</v>
          </cell>
          <cell r="H6">
            <v>22.32</v>
          </cell>
          <cell r="I6" t="str">
            <v>L</v>
          </cell>
          <cell r="J6">
            <v>37.800000000000004</v>
          </cell>
          <cell r="K6">
            <v>0</v>
          </cell>
        </row>
        <row r="7">
          <cell r="B7">
            <v>23.345833333333328</v>
          </cell>
          <cell r="C7">
            <v>30.6</v>
          </cell>
          <cell r="D7">
            <v>16.7</v>
          </cell>
          <cell r="E7">
            <v>66.958333333333329</v>
          </cell>
          <cell r="F7">
            <v>92</v>
          </cell>
          <cell r="G7">
            <v>38</v>
          </cell>
          <cell r="H7">
            <v>22.68</v>
          </cell>
          <cell r="I7" t="str">
            <v>NE</v>
          </cell>
          <cell r="J7">
            <v>36</v>
          </cell>
          <cell r="K7">
            <v>0</v>
          </cell>
        </row>
        <row r="8">
          <cell r="B8">
            <v>23.183333333333337</v>
          </cell>
          <cell r="C8">
            <v>29.9</v>
          </cell>
          <cell r="D8">
            <v>17.899999999999999</v>
          </cell>
          <cell r="E8">
            <v>67.833333333333329</v>
          </cell>
          <cell r="F8">
            <v>89</v>
          </cell>
          <cell r="G8">
            <v>36</v>
          </cell>
          <cell r="H8">
            <v>21.96</v>
          </cell>
          <cell r="I8" t="str">
            <v>NE</v>
          </cell>
          <cell r="J8">
            <v>36</v>
          </cell>
          <cell r="K8">
            <v>0</v>
          </cell>
        </row>
        <row r="9">
          <cell r="B9">
            <v>23.691666666666666</v>
          </cell>
          <cell r="C9">
            <v>31.2</v>
          </cell>
          <cell r="D9">
            <v>18.600000000000001</v>
          </cell>
          <cell r="E9">
            <v>69.958333333333329</v>
          </cell>
          <cell r="F9">
            <v>93</v>
          </cell>
          <cell r="G9">
            <v>37</v>
          </cell>
          <cell r="H9">
            <v>16.2</v>
          </cell>
          <cell r="I9" t="str">
            <v>NE</v>
          </cell>
          <cell r="J9">
            <v>28.8</v>
          </cell>
          <cell r="K9">
            <v>0</v>
          </cell>
        </row>
        <row r="10">
          <cell r="B10">
            <v>22.825000000000003</v>
          </cell>
          <cell r="C10">
            <v>30.4</v>
          </cell>
          <cell r="D10">
            <v>17.2</v>
          </cell>
          <cell r="E10">
            <v>73.916666666666671</v>
          </cell>
          <cell r="F10">
            <v>96</v>
          </cell>
          <cell r="G10">
            <v>41</v>
          </cell>
          <cell r="H10">
            <v>18.720000000000002</v>
          </cell>
          <cell r="I10" t="str">
            <v>NE</v>
          </cell>
          <cell r="J10">
            <v>28.8</v>
          </cell>
          <cell r="K10">
            <v>0</v>
          </cell>
        </row>
        <row r="11">
          <cell r="B11">
            <v>23.562500000000004</v>
          </cell>
          <cell r="C11">
            <v>31.2</v>
          </cell>
          <cell r="D11">
            <v>18</v>
          </cell>
          <cell r="E11">
            <v>69.708333333333329</v>
          </cell>
          <cell r="F11">
            <v>92</v>
          </cell>
          <cell r="G11">
            <v>31</v>
          </cell>
          <cell r="H11">
            <v>18</v>
          </cell>
          <cell r="I11" t="str">
            <v>L</v>
          </cell>
          <cell r="J11">
            <v>25.92</v>
          </cell>
          <cell r="K11">
            <v>0</v>
          </cell>
        </row>
        <row r="12">
          <cell r="B12">
            <v>23.245833333333334</v>
          </cell>
          <cell r="C12">
            <v>30.4</v>
          </cell>
          <cell r="D12">
            <v>18.3</v>
          </cell>
          <cell r="E12">
            <v>67.75</v>
          </cell>
          <cell r="F12">
            <v>89</v>
          </cell>
          <cell r="G12">
            <v>38</v>
          </cell>
          <cell r="H12">
            <v>21.6</v>
          </cell>
          <cell r="I12" t="str">
            <v>NE</v>
          </cell>
          <cell r="J12">
            <v>30.6</v>
          </cell>
          <cell r="K12">
            <v>0</v>
          </cell>
        </row>
        <row r="13">
          <cell r="B13">
            <v>23.554166666666664</v>
          </cell>
          <cell r="C13">
            <v>31.6</v>
          </cell>
          <cell r="D13">
            <v>17.399999999999999</v>
          </cell>
          <cell r="E13">
            <v>67.125</v>
          </cell>
          <cell r="F13">
            <v>90</v>
          </cell>
          <cell r="G13">
            <v>31</v>
          </cell>
          <cell r="H13">
            <v>16.920000000000002</v>
          </cell>
          <cell r="I13" t="str">
            <v>NE</v>
          </cell>
          <cell r="J13">
            <v>30.240000000000002</v>
          </cell>
          <cell r="K13">
            <v>0.4</v>
          </cell>
        </row>
        <row r="14">
          <cell r="B14">
            <v>23.245833333333337</v>
          </cell>
          <cell r="C14">
            <v>28.6</v>
          </cell>
          <cell r="D14">
            <v>17.8</v>
          </cell>
          <cell r="E14">
            <v>68.583333333333329</v>
          </cell>
          <cell r="F14">
            <v>93</v>
          </cell>
          <cell r="G14">
            <v>44</v>
          </cell>
          <cell r="H14">
            <v>19.440000000000001</v>
          </cell>
          <cell r="I14" t="str">
            <v>NE</v>
          </cell>
          <cell r="J14">
            <v>29.52</v>
          </cell>
          <cell r="K14">
            <v>0</v>
          </cell>
        </row>
        <row r="15">
          <cell r="B15">
            <v>22.949999999999992</v>
          </cell>
          <cell r="C15">
            <v>29.8</v>
          </cell>
          <cell r="D15">
            <v>17.100000000000001</v>
          </cell>
          <cell r="E15">
            <v>66.333333333333329</v>
          </cell>
          <cell r="F15">
            <v>93</v>
          </cell>
          <cell r="G15">
            <v>37</v>
          </cell>
          <cell r="H15">
            <v>16.559999999999999</v>
          </cell>
          <cell r="I15" t="str">
            <v>L</v>
          </cell>
          <cell r="J15">
            <v>31.319999999999997</v>
          </cell>
          <cell r="K15">
            <v>0</v>
          </cell>
        </row>
        <row r="16">
          <cell r="B16">
            <v>23.279166666666669</v>
          </cell>
          <cell r="C16">
            <v>31.5</v>
          </cell>
          <cell r="D16">
            <v>16.3</v>
          </cell>
          <cell r="E16">
            <v>58.666666666666664</v>
          </cell>
          <cell r="F16">
            <v>87</v>
          </cell>
          <cell r="G16">
            <v>24</v>
          </cell>
          <cell r="H16">
            <v>25.92</v>
          </cell>
          <cell r="I16" t="str">
            <v>NE</v>
          </cell>
          <cell r="J16">
            <v>39.96</v>
          </cell>
          <cell r="K16">
            <v>0</v>
          </cell>
        </row>
        <row r="17">
          <cell r="B17">
            <v>23.220833333333335</v>
          </cell>
          <cell r="C17">
            <v>31</v>
          </cell>
          <cell r="D17">
            <v>17</v>
          </cell>
          <cell r="E17">
            <v>57.666666666666664</v>
          </cell>
          <cell r="F17">
            <v>77</v>
          </cell>
          <cell r="G17">
            <v>31</v>
          </cell>
          <cell r="H17">
            <v>24.840000000000003</v>
          </cell>
          <cell r="I17" t="str">
            <v>NE</v>
          </cell>
          <cell r="J17">
            <v>40.680000000000007</v>
          </cell>
          <cell r="K17">
            <v>0</v>
          </cell>
        </row>
        <row r="18">
          <cell r="B18">
            <v>23.212499999999995</v>
          </cell>
          <cell r="C18">
            <v>30</v>
          </cell>
          <cell r="D18">
            <v>18.399999999999999</v>
          </cell>
          <cell r="E18">
            <v>71.958333333333329</v>
          </cell>
          <cell r="F18">
            <v>87</v>
          </cell>
          <cell r="G18">
            <v>51</v>
          </cell>
          <cell r="H18">
            <v>28.08</v>
          </cell>
          <cell r="I18" t="str">
            <v>NO</v>
          </cell>
          <cell r="J18">
            <v>47.519999999999996</v>
          </cell>
          <cell r="K18">
            <v>0</v>
          </cell>
        </row>
        <row r="19">
          <cell r="B19">
            <v>23.170833333333331</v>
          </cell>
          <cell r="C19">
            <v>30.8</v>
          </cell>
          <cell r="D19">
            <v>18.8</v>
          </cell>
          <cell r="E19">
            <v>78.916666666666671</v>
          </cell>
          <cell r="F19">
            <v>95</v>
          </cell>
          <cell r="G19">
            <v>48</v>
          </cell>
          <cell r="H19">
            <v>27.36</v>
          </cell>
          <cell r="I19" t="str">
            <v>N</v>
          </cell>
          <cell r="J19">
            <v>42.84</v>
          </cell>
          <cell r="K19">
            <v>0</v>
          </cell>
        </row>
        <row r="20">
          <cell r="B20">
            <v>22.795833333333334</v>
          </cell>
          <cell r="C20">
            <v>30</v>
          </cell>
          <cell r="D20">
            <v>18.7</v>
          </cell>
          <cell r="E20">
            <v>79.666666666666671</v>
          </cell>
          <cell r="F20">
            <v>96</v>
          </cell>
          <cell r="G20">
            <v>46</v>
          </cell>
          <cell r="H20">
            <v>18</v>
          </cell>
          <cell r="I20" t="str">
            <v>NE</v>
          </cell>
          <cell r="J20">
            <v>28.08</v>
          </cell>
          <cell r="K20">
            <v>0.2</v>
          </cell>
        </row>
        <row r="21">
          <cell r="B21">
            <v>22.766666666666666</v>
          </cell>
          <cell r="C21">
            <v>30</v>
          </cell>
          <cell r="D21">
            <v>16.8</v>
          </cell>
          <cell r="E21">
            <v>79.583333333333329</v>
          </cell>
          <cell r="F21">
            <v>97</v>
          </cell>
          <cell r="G21">
            <v>50</v>
          </cell>
          <cell r="H21">
            <v>13.68</v>
          </cell>
          <cell r="I21" t="str">
            <v>NE</v>
          </cell>
          <cell r="J21">
            <v>30.240000000000002</v>
          </cell>
          <cell r="K21">
            <v>0.2</v>
          </cell>
        </row>
        <row r="22">
          <cell r="B22">
            <v>22.125</v>
          </cell>
          <cell r="C22">
            <v>31.3</v>
          </cell>
          <cell r="D22">
            <v>17.899999999999999</v>
          </cell>
          <cell r="E22">
            <v>79.416666666666671</v>
          </cell>
          <cell r="F22">
            <v>95</v>
          </cell>
          <cell r="G22">
            <v>45</v>
          </cell>
          <cell r="H22">
            <v>41.4</v>
          </cell>
          <cell r="I22" t="str">
            <v>NE</v>
          </cell>
          <cell r="J22">
            <v>72.72</v>
          </cell>
          <cell r="K22">
            <v>18.8</v>
          </cell>
        </row>
        <row r="23">
          <cell r="B23">
            <v>22.233333333333334</v>
          </cell>
          <cell r="C23">
            <v>28.5</v>
          </cell>
          <cell r="D23">
            <v>19.899999999999999</v>
          </cell>
          <cell r="E23">
            <v>85.583333333333329</v>
          </cell>
          <cell r="F23">
            <v>94</v>
          </cell>
          <cell r="G23">
            <v>62</v>
          </cell>
          <cell r="H23">
            <v>25.56</v>
          </cell>
          <cell r="I23" t="str">
            <v>N</v>
          </cell>
          <cell r="J23">
            <v>49.32</v>
          </cell>
          <cell r="K23">
            <v>1</v>
          </cell>
        </row>
        <row r="24">
          <cell r="B24">
            <v>22.637499999999999</v>
          </cell>
          <cell r="C24">
            <v>27.1</v>
          </cell>
          <cell r="D24">
            <v>20.3</v>
          </cell>
          <cell r="E24">
            <v>87.541666666666671</v>
          </cell>
          <cell r="F24">
            <v>97</v>
          </cell>
          <cell r="G24">
            <v>62</v>
          </cell>
          <cell r="H24">
            <v>14.76</v>
          </cell>
          <cell r="I24" t="str">
            <v>NE</v>
          </cell>
          <cell r="J24">
            <v>22.32</v>
          </cell>
          <cell r="K24">
            <v>2.2000000000000002</v>
          </cell>
        </row>
        <row r="25">
          <cell r="B25">
            <v>23.779166666666665</v>
          </cell>
          <cell r="C25">
            <v>30</v>
          </cell>
          <cell r="D25">
            <v>19.7</v>
          </cell>
          <cell r="E25">
            <v>78.833333333333329</v>
          </cell>
          <cell r="F25">
            <v>95</v>
          </cell>
          <cell r="G25">
            <v>49</v>
          </cell>
          <cell r="H25">
            <v>16.920000000000002</v>
          </cell>
          <cell r="I25" t="str">
            <v>NO</v>
          </cell>
          <cell r="J25">
            <v>30.240000000000002</v>
          </cell>
          <cell r="K25">
            <v>6.6</v>
          </cell>
        </row>
        <row r="26">
          <cell r="B26">
            <v>22.216666666666669</v>
          </cell>
          <cell r="C26">
            <v>30.2</v>
          </cell>
          <cell r="D26">
            <v>18</v>
          </cell>
          <cell r="E26">
            <v>83.625</v>
          </cell>
          <cell r="F26">
            <v>97</v>
          </cell>
          <cell r="G26">
            <v>45</v>
          </cell>
          <cell r="H26">
            <v>19.8</v>
          </cell>
          <cell r="I26" t="str">
            <v>NE</v>
          </cell>
          <cell r="J26">
            <v>36.36</v>
          </cell>
          <cell r="K26">
            <v>5.4</v>
          </cell>
        </row>
        <row r="27">
          <cell r="B27">
            <v>23.137500000000003</v>
          </cell>
          <cell r="C27">
            <v>30.3</v>
          </cell>
          <cell r="D27">
            <v>20.100000000000001</v>
          </cell>
          <cell r="E27">
            <v>85.166666666666671</v>
          </cell>
          <cell r="F27">
            <v>96</v>
          </cell>
          <cell r="G27">
            <v>50</v>
          </cell>
          <cell r="H27">
            <v>22.32</v>
          </cell>
          <cell r="I27" t="str">
            <v>NE</v>
          </cell>
          <cell r="J27">
            <v>32.04</v>
          </cell>
          <cell r="K27">
            <v>16.8</v>
          </cell>
        </row>
        <row r="28">
          <cell r="B28">
            <v>23.350000000000005</v>
          </cell>
          <cell r="C28">
            <v>31.3</v>
          </cell>
          <cell r="D28">
            <v>19.399999999999999</v>
          </cell>
          <cell r="E28">
            <v>81.666666666666671</v>
          </cell>
          <cell r="F28">
            <v>96</v>
          </cell>
          <cell r="G28">
            <v>44</v>
          </cell>
          <cell r="H28">
            <v>21.96</v>
          </cell>
          <cell r="I28" t="str">
            <v>NE</v>
          </cell>
          <cell r="J28">
            <v>34.56</v>
          </cell>
          <cell r="K28">
            <v>37.599999999999994</v>
          </cell>
        </row>
        <row r="29">
          <cell r="B29">
            <v>24.1875</v>
          </cell>
          <cell r="C29">
            <v>31.4</v>
          </cell>
          <cell r="D29">
            <v>19.399999999999999</v>
          </cell>
          <cell r="E29">
            <v>75.833333333333329</v>
          </cell>
          <cell r="F29">
            <v>96</v>
          </cell>
          <cell r="G29">
            <v>42</v>
          </cell>
          <cell r="H29">
            <v>18</v>
          </cell>
          <cell r="I29" t="str">
            <v>NE</v>
          </cell>
          <cell r="J29">
            <v>33.480000000000004</v>
          </cell>
          <cell r="K29">
            <v>11</v>
          </cell>
        </row>
        <row r="30">
          <cell r="B30">
            <v>24.233333333333334</v>
          </cell>
          <cell r="C30">
            <v>31.2</v>
          </cell>
          <cell r="D30">
            <v>19.100000000000001</v>
          </cell>
          <cell r="E30">
            <v>73.208333333333329</v>
          </cell>
          <cell r="F30">
            <v>92</v>
          </cell>
          <cell r="G30">
            <v>43</v>
          </cell>
          <cell r="H30">
            <v>15.840000000000002</v>
          </cell>
          <cell r="I30" t="str">
            <v>NE</v>
          </cell>
          <cell r="J30">
            <v>27.720000000000002</v>
          </cell>
          <cell r="K30">
            <v>0</v>
          </cell>
        </row>
        <row r="31">
          <cell r="B31">
            <v>24.066666666666663</v>
          </cell>
          <cell r="C31">
            <v>29.8</v>
          </cell>
          <cell r="D31">
            <v>18.600000000000001</v>
          </cell>
          <cell r="E31">
            <v>68.875</v>
          </cell>
          <cell r="F31">
            <v>92</v>
          </cell>
          <cell r="G31">
            <v>39</v>
          </cell>
          <cell r="H31">
            <v>15.840000000000002</v>
          </cell>
          <cell r="I31" t="str">
            <v>L</v>
          </cell>
          <cell r="J31">
            <v>30.96</v>
          </cell>
          <cell r="K31">
            <v>0</v>
          </cell>
        </row>
        <row r="32">
          <cell r="B32">
            <v>23.083333333333332</v>
          </cell>
          <cell r="C32">
            <v>29.6</v>
          </cell>
          <cell r="D32">
            <v>17.899999999999999</v>
          </cell>
          <cell r="E32">
            <v>69.375</v>
          </cell>
          <cell r="F32">
            <v>91</v>
          </cell>
          <cell r="G32">
            <v>40</v>
          </cell>
          <cell r="H32">
            <v>17.28</v>
          </cell>
          <cell r="I32" t="str">
            <v>NE</v>
          </cell>
          <cell r="J32">
            <v>30.240000000000002</v>
          </cell>
          <cell r="K32">
            <v>0</v>
          </cell>
        </row>
        <row r="33">
          <cell r="B33">
            <v>21.612499999999997</v>
          </cell>
          <cell r="C33">
            <v>29.1</v>
          </cell>
          <cell r="D33">
            <v>15.4</v>
          </cell>
          <cell r="E33">
            <v>69.708333333333329</v>
          </cell>
          <cell r="F33">
            <v>94</v>
          </cell>
          <cell r="G33">
            <v>39</v>
          </cell>
          <cell r="H33">
            <v>15.48</v>
          </cell>
          <cell r="I33" t="str">
            <v>L</v>
          </cell>
          <cell r="J33">
            <v>24.12</v>
          </cell>
          <cell r="K33">
            <v>0</v>
          </cell>
        </row>
        <row r="34">
          <cell r="B34">
            <v>21.829166666666666</v>
          </cell>
          <cell r="C34">
            <v>29.2</v>
          </cell>
          <cell r="D34">
            <v>16.399999999999999</v>
          </cell>
          <cell r="E34">
            <v>68.5</v>
          </cell>
          <cell r="F34">
            <v>91</v>
          </cell>
          <cell r="G34">
            <v>39</v>
          </cell>
          <cell r="H34">
            <v>15.120000000000001</v>
          </cell>
          <cell r="I34" t="str">
            <v>NE</v>
          </cell>
          <cell r="J34">
            <v>26.64</v>
          </cell>
          <cell r="K34">
            <v>0</v>
          </cell>
        </row>
        <row r="35">
          <cell r="B35">
            <v>19.870833333333334</v>
          </cell>
          <cell r="C35">
            <v>25.7</v>
          </cell>
          <cell r="D35">
            <v>15.9</v>
          </cell>
          <cell r="E35">
            <v>85.125</v>
          </cell>
          <cell r="F35">
            <v>97</v>
          </cell>
          <cell r="G35">
            <v>60</v>
          </cell>
          <cell r="H35">
            <v>18.720000000000002</v>
          </cell>
          <cell r="I35" t="str">
            <v>O</v>
          </cell>
          <cell r="J35">
            <v>35.64</v>
          </cell>
          <cell r="K35">
            <v>2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25.074999999999996</v>
          </cell>
          <cell r="C5">
            <v>31.7</v>
          </cell>
          <cell r="D5">
            <v>19.8</v>
          </cell>
          <cell r="E5">
            <v>78.650000000000006</v>
          </cell>
          <cell r="F5">
            <v>94</v>
          </cell>
          <cell r="G5">
            <v>54</v>
          </cell>
          <cell r="H5">
            <v>7.2</v>
          </cell>
          <cell r="I5" t="str">
            <v>SE</v>
          </cell>
          <cell r="J5">
            <v>19.8</v>
          </cell>
          <cell r="K5">
            <v>0</v>
          </cell>
        </row>
        <row r="6">
          <cell r="B6">
            <v>26.405555555555559</v>
          </cell>
          <cell r="C6">
            <v>32.1</v>
          </cell>
          <cell r="D6">
            <v>21</v>
          </cell>
          <cell r="E6">
            <v>70.611111111111114</v>
          </cell>
          <cell r="F6">
            <v>92</v>
          </cell>
          <cell r="G6">
            <v>41</v>
          </cell>
          <cell r="H6">
            <v>7.9200000000000008</v>
          </cell>
          <cell r="I6" t="str">
            <v>L</v>
          </cell>
          <cell r="J6">
            <v>21.96</v>
          </cell>
          <cell r="K6">
            <v>0</v>
          </cell>
        </row>
        <row r="7">
          <cell r="B7">
            <v>25.955555555555559</v>
          </cell>
          <cell r="C7">
            <v>32.9</v>
          </cell>
          <cell r="D7">
            <v>18.600000000000001</v>
          </cell>
          <cell r="E7">
            <v>73.166666666666671</v>
          </cell>
          <cell r="F7">
            <v>96</v>
          </cell>
          <cell r="G7">
            <v>40</v>
          </cell>
          <cell r="H7">
            <v>8.2799999999999994</v>
          </cell>
          <cell r="I7" t="str">
            <v>NE</v>
          </cell>
          <cell r="J7">
            <v>25.56</v>
          </cell>
          <cell r="K7">
            <v>0</v>
          </cell>
        </row>
        <row r="8">
          <cell r="B8">
            <v>25.32</v>
          </cell>
          <cell r="C8">
            <v>31.7</v>
          </cell>
          <cell r="D8">
            <v>20.6</v>
          </cell>
          <cell r="E8">
            <v>77.650000000000006</v>
          </cell>
          <cell r="F8">
            <v>96</v>
          </cell>
          <cell r="G8">
            <v>50</v>
          </cell>
          <cell r="H8">
            <v>5.7600000000000007</v>
          </cell>
          <cell r="I8" t="str">
            <v>O</v>
          </cell>
          <cell r="J8">
            <v>24.12</v>
          </cell>
          <cell r="K8">
            <v>0.6</v>
          </cell>
        </row>
        <row r="9">
          <cell r="B9">
            <v>26.873333333333335</v>
          </cell>
          <cell r="C9">
            <v>32.299999999999997</v>
          </cell>
          <cell r="D9">
            <v>20.2</v>
          </cell>
          <cell r="E9">
            <v>72.066666666666663</v>
          </cell>
          <cell r="F9">
            <v>96</v>
          </cell>
          <cell r="G9">
            <v>47</v>
          </cell>
          <cell r="H9">
            <v>10.8</v>
          </cell>
          <cell r="I9" t="str">
            <v>SE</v>
          </cell>
          <cell r="J9">
            <v>19.440000000000001</v>
          </cell>
          <cell r="K9">
            <v>0</v>
          </cell>
        </row>
        <row r="10">
          <cell r="B10">
            <v>24.945833333333336</v>
          </cell>
          <cell r="C10">
            <v>33.200000000000003</v>
          </cell>
          <cell r="D10">
            <v>19.100000000000001</v>
          </cell>
          <cell r="E10">
            <v>76.75</v>
          </cell>
          <cell r="F10">
            <v>96</v>
          </cell>
          <cell r="G10">
            <v>40</v>
          </cell>
          <cell r="H10">
            <v>7.2</v>
          </cell>
          <cell r="I10" t="str">
            <v>SE</v>
          </cell>
          <cell r="J10">
            <v>14.04</v>
          </cell>
          <cell r="K10">
            <v>0</v>
          </cell>
        </row>
        <row r="11">
          <cell r="B11">
            <v>24.849999999999998</v>
          </cell>
          <cell r="C11">
            <v>32.799999999999997</v>
          </cell>
          <cell r="D11">
            <v>19.7</v>
          </cell>
          <cell r="E11">
            <v>78.625</v>
          </cell>
          <cell r="F11">
            <v>95</v>
          </cell>
          <cell r="G11">
            <v>44</v>
          </cell>
          <cell r="H11">
            <v>8.2799999999999994</v>
          </cell>
          <cell r="I11" t="str">
            <v>SE</v>
          </cell>
          <cell r="J11">
            <v>19.8</v>
          </cell>
          <cell r="K11">
            <v>0</v>
          </cell>
        </row>
        <row r="12">
          <cell r="B12">
            <v>24.633333333333329</v>
          </cell>
          <cell r="C12">
            <v>33.200000000000003</v>
          </cell>
          <cell r="D12">
            <v>18.899999999999999</v>
          </cell>
          <cell r="E12">
            <v>78.916666666666671</v>
          </cell>
          <cell r="F12">
            <v>95</v>
          </cell>
          <cell r="G12">
            <v>42</v>
          </cell>
          <cell r="H12">
            <v>7.5600000000000005</v>
          </cell>
          <cell r="I12" t="str">
            <v>SE</v>
          </cell>
          <cell r="J12">
            <v>16.559999999999999</v>
          </cell>
          <cell r="K12">
            <v>0</v>
          </cell>
        </row>
        <row r="13">
          <cell r="B13">
            <v>24.295833333333331</v>
          </cell>
          <cell r="C13">
            <v>32.6</v>
          </cell>
          <cell r="D13">
            <v>19</v>
          </cell>
          <cell r="E13">
            <v>82.333333333333329</v>
          </cell>
          <cell r="F13">
            <v>96</v>
          </cell>
          <cell r="G13">
            <v>46</v>
          </cell>
          <cell r="H13">
            <v>11.879999999999999</v>
          </cell>
          <cell r="I13" t="str">
            <v>O</v>
          </cell>
          <cell r="J13">
            <v>39.96</v>
          </cell>
          <cell r="K13">
            <v>0</v>
          </cell>
        </row>
        <row r="14">
          <cell r="B14">
            <v>25.291666666666668</v>
          </cell>
          <cell r="C14">
            <v>32.299999999999997</v>
          </cell>
          <cell r="D14">
            <v>20.7</v>
          </cell>
          <cell r="E14">
            <v>78.416666666666671</v>
          </cell>
          <cell r="F14">
            <v>96</v>
          </cell>
          <cell r="G14">
            <v>48</v>
          </cell>
          <cell r="H14">
            <v>7.9200000000000008</v>
          </cell>
          <cell r="I14" t="str">
            <v>L</v>
          </cell>
          <cell r="J14">
            <v>26.64</v>
          </cell>
          <cell r="K14">
            <v>0</v>
          </cell>
        </row>
        <row r="15">
          <cell r="B15">
            <v>25.054166666666671</v>
          </cell>
          <cell r="C15">
            <v>32.5</v>
          </cell>
          <cell r="D15">
            <v>20.3</v>
          </cell>
          <cell r="E15">
            <v>78.25</v>
          </cell>
          <cell r="F15">
            <v>96</v>
          </cell>
          <cell r="G15">
            <v>41</v>
          </cell>
          <cell r="H15">
            <v>7.5600000000000005</v>
          </cell>
          <cell r="I15" t="str">
            <v>L</v>
          </cell>
          <cell r="J15">
            <v>19.8</v>
          </cell>
          <cell r="K15">
            <v>0</v>
          </cell>
        </row>
        <row r="16">
          <cell r="B16">
            <v>23.916666666666668</v>
          </cell>
          <cell r="C16">
            <v>32.6</v>
          </cell>
          <cell r="D16">
            <v>17.600000000000001</v>
          </cell>
          <cell r="E16">
            <v>76.291666666666671</v>
          </cell>
          <cell r="F16">
            <v>97</v>
          </cell>
          <cell r="G16">
            <v>34</v>
          </cell>
          <cell r="H16">
            <v>9</v>
          </cell>
          <cell r="I16" t="str">
            <v>L</v>
          </cell>
          <cell r="J16">
            <v>19.440000000000001</v>
          </cell>
          <cell r="K16">
            <v>0</v>
          </cell>
        </row>
        <row r="17">
          <cell r="B17">
            <v>23.829166666666662</v>
          </cell>
          <cell r="C17">
            <v>33.9</v>
          </cell>
          <cell r="D17">
            <v>17.5</v>
          </cell>
          <cell r="E17">
            <v>76.041666666666671</v>
          </cell>
          <cell r="F17">
            <v>96</v>
          </cell>
          <cell r="G17">
            <v>35</v>
          </cell>
          <cell r="H17">
            <v>15.48</v>
          </cell>
          <cell r="I17" t="str">
            <v>NO</v>
          </cell>
          <cell r="J17">
            <v>37.800000000000004</v>
          </cell>
          <cell r="K17">
            <v>0</v>
          </cell>
        </row>
        <row r="18">
          <cell r="B18">
            <v>25.299999999999997</v>
          </cell>
          <cell r="C18">
            <v>33</v>
          </cell>
          <cell r="D18">
            <v>20.5</v>
          </cell>
          <cell r="E18">
            <v>79.916666666666671</v>
          </cell>
          <cell r="F18">
            <v>96</v>
          </cell>
          <cell r="G18">
            <v>51</v>
          </cell>
          <cell r="H18">
            <v>15.120000000000001</v>
          </cell>
          <cell r="I18" t="str">
            <v>NO</v>
          </cell>
          <cell r="J18">
            <v>33.119999999999997</v>
          </cell>
          <cell r="K18">
            <v>0</v>
          </cell>
        </row>
        <row r="19">
          <cell r="B19">
            <v>24.383333333333336</v>
          </cell>
          <cell r="C19">
            <v>31.4</v>
          </cell>
          <cell r="D19">
            <v>20.8</v>
          </cell>
          <cell r="E19">
            <v>87.041666666666671</v>
          </cell>
          <cell r="F19">
            <v>97</v>
          </cell>
          <cell r="G19">
            <v>59</v>
          </cell>
          <cell r="H19">
            <v>15.840000000000002</v>
          </cell>
          <cell r="I19" t="str">
            <v>SE</v>
          </cell>
          <cell r="J19">
            <v>51.480000000000004</v>
          </cell>
          <cell r="K19">
            <v>17.599999999999998</v>
          </cell>
        </row>
        <row r="20">
          <cell r="B20">
            <v>23.25</v>
          </cell>
          <cell r="C20">
            <v>27.2</v>
          </cell>
          <cell r="D20">
            <v>20.3</v>
          </cell>
          <cell r="E20">
            <v>87.333333333333329</v>
          </cell>
          <cell r="F20">
            <v>97</v>
          </cell>
          <cell r="G20">
            <v>71</v>
          </cell>
          <cell r="H20">
            <v>21.96</v>
          </cell>
          <cell r="I20" t="str">
            <v>NO</v>
          </cell>
          <cell r="J20">
            <v>25.92</v>
          </cell>
          <cell r="K20">
            <v>32.6</v>
          </cell>
        </row>
        <row r="21">
          <cell r="B21">
            <v>23.758333333333329</v>
          </cell>
          <cell r="C21">
            <v>30.5</v>
          </cell>
          <cell r="D21">
            <v>20.100000000000001</v>
          </cell>
          <cell r="E21">
            <v>87.291666666666671</v>
          </cell>
          <cell r="F21">
            <v>97</v>
          </cell>
          <cell r="G21">
            <v>59</v>
          </cell>
          <cell r="H21">
            <v>5.7600000000000007</v>
          </cell>
          <cell r="I21" t="str">
            <v>NO</v>
          </cell>
          <cell r="J21">
            <v>14.76</v>
          </cell>
          <cell r="K21">
            <v>0.2</v>
          </cell>
        </row>
        <row r="22">
          <cell r="B22">
            <v>25.400000000000002</v>
          </cell>
          <cell r="C22">
            <v>32.700000000000003</v>
          </cell>
          <cell r="D22">
            <v>21.2</v>
          </cell>
          <cell r="E22">
            <v>82.625</v>
          </cell>
          <cell r="F22">
            <v>97</v>
          </cell>
          <cell r="G22">
            <v>49</v>
          </cell>
          <cell r="H22">
            <v>13.32</v>
          </cell>
          <cell r="I22" t="str">
            <v>NO</v>
          </cell>
          <cell r="J22">
            <v>25.2</v>
          </cell>
          <cell r="K22">
            <v>0.2</v>
          </cell>
        </row>
        <row r="23">
          <cell r="B23">
            <v>25.608333333333334</v>
          </cell>
          <cell r="C23">
            <v>31.3</v>
          </cell>
          <cell r="D23">
            <v>22.2</v>
          </cell>
          <cell r="E23">
            <v>83</v>
          </cell>
          <cell r="F23">
            <v>96</v>
          </cell>
          <cell r="G23">
            <v>60</v>
          </cell>
          <cell r="H23">
            <v>14.4</v>
          </cell>
          <cell r="I23" t="str">
            <v>NO</v>
          </cell>
          <cell r="J23">
            <v>36.72</v>
          </cell>
          <cell r="K23">
            <v>0</v>
          </cell>
        </row>
        <row r="24">
          <cell r="B24">
            <v>24.262500000000003</v>
          </cell>
          <cell r="C24">
            <v>26.3</v>
          </cell>
          <cell r="D24">
            <v>22</v>
          </cell>
          <cell r="E24">
            <v>91.375</v>
          </cell>
          <cell r="F24">
            <v>96</v>
          </cell>
          <cell r="G24">
            <v>82</v>
          </cell>
          <cell r="H24">
            <v>5.4</v>
          </cell>
          <cell r="I24" t="str">
            <v>L</v>
          </cell>
          <cell r="J24">
            <v>21.96</v>
          </cell>
          <cell r="K24">
            <v>10.799999999999997</v>
          </cell>
        </row>
        <row r="25">
          <cell r="B25">
            <v>25.375</v>
          </cell>
          <cell r="C25">
            <v>31.9</v>
          </cell>
          <cell r="D25">
            <v>21.2</v>
          </cell>
          <cell r="E25">
            <v>84.708333333333329</v>
          </cell>
          <cell r="F25">
            <v>97</v>
          </cell>
          <cell r="G25">
            <v>54</v>
          </cell>
          <cell r="H25">
            <v>12.6</v>
          </cell>
          <cell r="I25" t="str">
            <v>S</v>
          </cell>
          <cell r="J25">
            <v>27</v>
          </cell>
          <cell r="K25">
            <v>0</v>
          </cell>
        </row>
        <row r="26">
          <cell r="B26">
            <v>23.595833333333331</v>
          </cell>
          <cell r="C26">
            <v>31.7</v>
          </cell>
          <cell r="D26">
            <v>18.5</v>
          </cell>
          <cell r="E26">
            <v>79.541666666666671</v>
          </cell>
          <cell r="F26">
            <v>94</v>
          </cell>
          <cell r="G26">
            <v>54</v>
          </cell>
          <cell r="H26">
            <v>14.4</v>
          </cell>
          <cell r="I26" t="str">
            <v>SE</v>
          </cell>
          <cell r="J26">
            <v>38.880000000000003</v>
          </cell>
          <cell r="K26">
            <v>0</v>
          </cell>
        </row>
        <row r="27">
          <cell r="B27">
            <v>24.779166666666658</v>
          </cell>
          <cell r="C27">
            <v>31.9</v>
          </cell>
          <cell r="D27">
            <v>21.4</v>
          </cell>
          <cell r="E27">
            <v>84.791666666666671</v>
          </cell>
          <cell r="F27">
            <v>96</v>
          </cell>
          <cell r="G27">
            <v>56</v>
          </cell>
          <cell r="H27">
            <v>7.2</v>
          </cell>
          <cell r="I27" t="str">
            <v>L</v>
          </cell>
          <cell r="J27">
            <v>18.720000000000002</v>
          </cell>
          <cell r="K27">
            <v>0</v>
          </cell>
        </row>
        <row r="28">
          <cell r="B28">
            <v>24.991666666666671</v>
          </cell>
          <cell r="C28">
            <v>32.9</v>
          </cell>
          <cell r="D28">
            <v>20</v>
          </cell>
          <cell r="E28">
            <v>82.666666666666671</v>
          </cell>
          <cell r="F28">
            <v>96</v>
          </cell>
          <cell r="G28">
            <v>53</v>
          </cell>
          <cell r="H28">
            <v>7.5600000000000005</v>
          </cell>
          <cell r="I28" t="str">
            <v>L</v>
          </cell>
          <cell r="J28">
            <v>38.880000000000003</v>
          </cell>
          <cell r="K28">
            <v>0</v>
          </cell>
        </row>
        <row r="29">
          <cell r="B29">
            <v>25.7</v>
          </cell>
          <cell r="C29">
            <v>33.700000000000003</v>
          </cell>
          <cell r="D29">
            <v>21.1</v>
          </cell>
          <cell r="E29">
            <v>82.208333333333329</v>
          </cell>
          <cell r="F29">
            <v>96</v>
          </cell>
          <cell r="G29">
            <v>48</v>
          </cell>
          <cell r="H29">
            <v>9</v>
          </cell>
          <cell r="I29" t="str">
            <v>SE</v>
          </cell>
          <cell r="J29">
            <v>26.28</v>
          </cell>
          <cell r="K29">
            <v>1.4</v>
          </cell>
        </row>
        <row r="30">
          <cell r="B30">
            <v>25.854166666666661</v>
          </cell>
          <cell r="C30">
            <v>33.799999999999997</v>
          </cell>
          <cell r="D30">
            <v>20.8</v>
          </cell>
          <cell r="E30">
            <v>81.208333333333329</v>
          </cell>
          <cell r="F30">
            <v>97</v>
          </cell>
          <cell r="G30">
            <v>43</v>
          </cell>
          <cell r="H30">
            <v>8.2799999999999994</v>
          </cell>
          <cell r="I30" t="str">
            <v>SE</v>
          </cell>
          <cell r="J30">
            <v>19.8</v>
          </cell>
          <cell r="K30">
            <v>0.2</v>
          </cell>
        </row>
        <row r="31">
          <cell r="B31">
            <v>25.316666666666663</v>
          </cell>
          <cell r="C31">
            <v>33.1</v>
          </cell>
          <cell r="D31">
            <v>20.6</v>
          </cell>
          <cell r="E31">
            <v>81.916666666666671</v>
          </cell>
          <cell r="F31">
            <v>96</v>
          </cell>
          <cell r="G31">
            <v>45</v>
          </cell>
          <cell r="H31">
            <v>6.84</v>
          </cell>
          <cell r="I31" t="str">
            <v>SE</v>
          </cell>
          <cell r="J31">
            <v>21.240000000000002</v>
          </cell>
          <cell r="K31">
            <v>0</v>
          </cell>
        </row>
        <row r="32">
          <cell r="B32">
            <v>24.166666666666668</v>
          </cell>
          <cell r="C32">
            <v>29</v>
          </cell>
          <cell r="D32">
            <v>21.3</v>
          </cell>
          <cell r="E32">
            <v>85.208333333333329</v>
          </cell>
          <cell r="F32">
            <v>96</v>
          </cell>
          <cell r="G32">
            <v>62</v>
          </cell>
          <cell r="H32">
            <v>14.04</v>
          </cell>
          <cell r="I32" t="str">
            <v>NO</v>
          </cell>
          <cell r="J32">
            <v>25.56</v>
          </cell>
          <cell r="K32">
            <v>0</v>
          </cell>
        </row>
        <row r="33">
          <cell r="B33">
            <v>24.541666666666671</v>
          </cell>
          <cell r="C33">
            <v>30.4</v>
          </cell>
          <cell r="D33">
            <v>21.7</v>
          </cell>
          <cell r="E33">
            <v>80.416666666666671</v>
          </cell>
          <cell r="F33">
            <v>95</v>
          </cell>
          <cell r="G33">
            <v>53</v>
          </cell>
          <cell r="H33">
            <v>9.7200000000000006</v>
          </cell>
          <cell r="I33" t="str">
            <v>O</v>
          </cell>
          <cell r="J33">
            <v>19.440000000000001</v>
          </cell>
          <cell r="K33">
            <v>0</v>
          </cell>
        </row>
        <row r="34">
          <cell r="B34">
            <v>23.9375</v>
          </cell>
          <cell r="C34">
            <v>30.8</v>
          </cell>
          <cell r="D34">
            <v>20.7</v>
          </cell>
          <cell r="E34">
            <v>82.041666666666671</v>
          </cell>
          <cell r="F34">
            <v>96</v>
          </cell>
          <cell r="G34">
            <v>51</v>
          </cell>
          <cell r="H34">
            <v>11.879999999999999</v>
          </cell>
          <cell r="I34" t="str">
            <v>NO</v>
          </cell>
          <cell r="J34">
            <v>23.040000000000003</v>
          </cell>
          <cell r="K34">
            <v>0</v>
          </cell>
        </row>
        <row r="35">
          <cell r="B35">
            <v>21.333333333333332</v>
          </cell>
          <cell r="C35">
            <v>24.2</v>
          </cell>
          <cell r="D35">
            <v>19.3</v>
          </cell>
          <cell r="E35">
            <v>85.25</v>
          </cell>
          <cell r="F35">
            <v>96</v>
          </cell>
          <cell r="G35">
            <v>69</v>
          </cell>
          <cell r="H35">
            <v>19.079999999999998</v>
          </cell>
          <cell r="I35" t="str">
            <v>O</v>
          </cell>
          <cell r="J35">
            <v>29.52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>
        <row r="5">
          <cell r="B5">
            <v>19.629166666666698</v>
          </cell>
          <cell r="C5">
            <v>22.8</v>
          </cell>
          <cell r="D5">
            <v>16.899999999999999</v>
          </cell>
          <cell r="E5">
            <v>84.5</v>
          </cell>
          <cell r="F5">
            <v>95</v>
          </cell>
          <cell r="G5">
            <v>72</v>
          </cell>
          <cell r="H5">
            <v>15.120000000000001</v>
          </cell>
          <cell r="I5" t="str">
            <v>N</v>
          </cell>
          <cell r="J5">
            <v>35.64</v>
          </cell>
          <cell r="K5">
            <v>0.3</v>
          </cell>
        </row>
        <row r="6">
          <cell r="B6">
            <v>21.133333333333336</v>
          </cell>
          <cell r="C6">
            <v>28.3</v>
          </cell>
          <cell r="D6">
            <v>14.9</v>
          </cell>
          <cell r="E6">
            <v>81.708333333333329</v>
          </cell>
          <cell r="F6">
            <v>100</v>
          </cell>
          <cell r="G6">
            <v>60</v>
          </cell>
          <cell r="H6">
            <v>10.8</v>
          </cell>
          <cell r="I6" t="str">
            <v>N</v>
          </cell>
          <cell r="J6">
            <v>23.759999999999998</v>
          </cell>
          <cell r="K6">
            <v>0</v>
          </cell>
        </row>
        <row r="7">
          <cell r="B7">
            <v>23.8</v>
          </cell>
          <cell r="C7">
            <v>29.5</v>
          </cell>
          <cell r="D7">
            <v>19.8</v>
          </cell>
          <cell r="E7">
            <v>74.208333333333329</v>
          </cell>
          <cell r="F7">
            <v>89</v>
          </cell>
          <cell r="G7">
            <v>54</v>
          </cell>
          <cell r="H7">
            <v>16.2</v>
          </cell>
          <cell r="I7" t="str">
            <v>N</v>
          </cell>
          <cell r="J7">
            <v>36.72</v>
          </cell>
          <cell r="K7">
            <v>16.100000000000001</v>
          </cell>
        </row>
        <row r="8">
          <cell r="B8">
            <v>21.275000000000002</v>
          </cell>
          <cell r="C8">
            <v>24.9</v>
          </cell>
          <cell r="D8">
            <v>17.899999999999999</v>
          </cell>
          <cell r="E8">
            <v>86.208333333333329</v>
          </cell>
          <cell r="F8">
            <v>96</v>
          </cell>
          <cell r="G8">
            <v>70</v>
          </cell>
          <cell r="H8">
            <v>21.240000000000002</v>
          </cell>
          <cell r="I8" t="str">
            <v>N</v>
          </cell>
          <cell r="J8">
            <v>42.12</v>
          </cell>
          <cell r="K8">
            <v>8.1</v>
          </cell>
        </row>
        <row r="9">
          <cell r="B9">
            <v>22.187500000000004</v>
          </cell>
          <cell r="C9">
            <v>27.9</v>
          </cell>
          <cell r="D9">
            <v>18.100000000000001</v>
          </cell>
          <cell r="E9">
            <v>85.208333333333329</v>
          </cell>
          <cell r="F9">
            <v>97</v>
          </cell>
          <cell r="G9">
            <v>61</v>
          </cell>
          <cell r="H9">
            <v>10.44</v>
          </cell>
          <cell r="I9" t="str">
            <v>N</v>
          </cell>
          <cell r="J9">
            <v>17.64</v>
          </cell>
          <cell r="K9">
            <v>2.6</v>
          </cell>
        </row>
        <row r="10">
          <cell r="B10">
            <v>21.995833333333337</v>
          </cell>
          <cell r="C10">
            <v>26.9</v>
          </cell>
          <cell r="D10">
            <v>17.899999999999999</v>
          </cell>
          <cell r="E10">
            <v>83.5</v>
          </cell>
          <cell r="F10">
            <v>98</v>
          </cell>
          <cell r="G10">
            <v>62</v>
          </cell>
          <cell r="H10">
            <v>11.879999999999999</v>
          </cell>
          <cell r="I10" t="str">
            <v>N</v>
          </cell>
          <cell r="J10">
            <v>22.68</v>
          </cell>
          <cell r="K10">
            <v>0</v>
          </cell>
        </row>
        <row r="11">
          <cell r="B11">
            <v>21.841666666666669</v>
          </cell>
          <cell r="C11">
            <v>26.7</v>
          </cell>
          <cell r="D11">
            <v>17.8</v>
          </cell>
          <cell r="E11">
            <v>79.125</v>
          </cell>
          <cell r="F11">
            <v>95</v>
          </cell>
          <cell r="G11">
            <v>60</v>
          </cell>
          <cell r="H11">
            <v>16.2</v>
          </cell>
          <cell r="I11" t="str">
            <v>N</v>
          </cell>
          <cell r="J11">
            <v>30.240000000000002</v>
          </cell>
          <cell r="K11">
            <v>0</v>
          </cell>
        </row>
        <row r="12">
          <cell r="B12">
            <v>22.475000000000005</v>
          </cell>
          <cell r="C12">
            <v>28.4</v>
          </cell>
          <cell r="D12">
            <v>17.600000000000001</v>
          </cell>
          <cell r="E12">
            <v>72.583333333333329</v>
          </cell>
          <cell r="F12">
            <v>88</v>
          </cell>
          <cell r="G12">
            <v>55</v>
          </cell>
          <cell r="H12">
            <v>14.4</v>
          </cell>
          <cell r="I12" t="str">
            <v>N</v>
          </cell>
          <cell r="J12">
            <v>30.240000000000002</v>
          </cell>
          <cell r="K12">
            <v>0</v>
          </cell>
        </row>
        <row r="13">
          <cell r="B13">
            <v>21.504166666666663</v>
          </cell>
          <cell r="C13">
            <v>25</v>
          </cell>
          <cell r="D13">
            <v>18.899999999999999</v>
          </cell>
          <cell r="E13">
            <v>79.625</v>
          </cell>
          <cell r="F13">
            <v>93</v>
          </cell>
          <cell r="G13">
            <v>67</v>
          </cell>
          <cell r="H13">
            <v>11.879999999999999</v>
          </cell>
          <cell r="I13" t="str">
            <v>N</v>
          </cell>
          <cell r="J13">
            <v>23.400000000000002</v>
          </cell>
          <cell r="K13">
            <v>0.8</v>
          </cell>
        </row>
        <row r="14">
          <cell r="B14">
            <v>23.099999999999998</v>
          </cell>
          <cell r="C14">
            <v>28.2</v>
          </cell>
          <cell r="D14">
            <v>19.600000000000001</v>
          </cell>
          <cell r="E14">
            <v>74.958333333333329</v>
          </cell>
          <cell r="F14">
            <v>90</v>
          </cell>
          <cell r="G14">
            <v>58</v>
          </cell>
          <cell r="H14">
            <v>11.16</v>
          </cell>
          <cell r="I14" t="str">
            <v>N</v>
          </cell>
          <cell r="J14">
            <v>20.88</v>
          </cell>
          <cell r="K14">
            <v>1.1000000000000001</v>
          </cell>
        </row>
        <row r="15">
          <cell r="B15">
            <v>22.829166666666662</v>
          </cell>
          <cell r="C15">
            <v>27.2</v>
          </cell>
          <cell r="D15">
            <v>18.600000000000001</v>
          </cell>
          <cell r="E15">
            <v>77.75</v>
          </cell>
          <cell r="F15">
            <v>94</v>
          </cell>
          <cell r="G15">
            <v>63</v>
          </cell>
          <cell r="H15">
            <v>15.48</v>
          </cell>
          <cell r="I15" t="str">
            <v>N</v>
          </cell>
          <cell r="J15">
            <v>31.680000000000003</v>
          </cell>
          <cell r="K15">
            <v>0</v>
          </cell>
        </row>
        <row r="16">
          <cell r="B16">
            <v>22.670833333333338</v>
          </cell>
          <cell r="C16">
            <v>28.1</v>
          </cell>
          <cell r="D16">
            <v>18.399999999999999</v>
          </cell>
          <cell r="E16">
            <v>75.625</v>
          </cell>
          <cell r="F16">
            <v>92</v>
          </cell>
          <cell r="G16">
            <v>54</v>
          </cell>
          <cell r="H16">
            <v>19.8</v>
          </cell>
          <cell r="I16" t="str">
            <v>N</v>
          </cell>
          <cell r="J16">
            <v>36.72</v>
          </cell>
          <cell r="K16">
            <v>0</v>
          </cell>
        </row>
        <row r="17">
          <cell r="B17">
            <v>23.308333333333334</v>
          </cell>
          <cell r="C17">
            <v>29.7</v>
          </cell>
          <cell r="D17">
            <v>18.100000000000001</v>
          </cell>
          <cell r="E17">
            <v>74.416666666666671</v>
          </cell>
          <cell r="F17">
            <v>92</v>
          </cell>
          <cell r="G17">
            <v>50</v>
          </cell>
          <cell r="H17">
            <v>21.240000000000002</v>
          </cell>
          <cell r="I17" t="str">
            <v>N</v>
          </cell>
          <cell r="J17">
            <v>43.56</v>
          </cell>
          <cell r="K17">
            <v>15</v>
          </cell>
        </row>
        <row r="18">
          <cell r="B18">
            <v>20.429166666666667</v>
          </cell>
          <cell r="C18">
            <v>25</v>
          </cell>
          <cell r="D18">
            <v>14.8</v>
          </cell>
          <cell r="E18">
            <v>84.541666666666671</v>
          </cell>
          <cell r="F18">
            <v>96</v>
          </cell>
          <cell r="G18">
            <v>60</v>
          </cell>
          <cell r="H18">
            <v>15.120000000000001</v>
          </cell>
          <cell r="I18" t="str">
            <v>N</v>
          </cell>
          <cell r="J18">
            <v>41.4</v>
          </cell>
          <cell r="K18">
            <v>0.8</v>
          </cell>
        </row>
        <row r="19">
          <cell r="B19">
            <v>19.637499999999999</v>
          </cell>
          <cell r="C19">
            <v>21.8</v>
          </cell>
          <cell r="D19">
            <v>17.399999999999999</v>
          </cell>
          <cell r="E19">
            <v>88.833333333333329</v>
          </cell>
          <cell r="F19">
            <v>97</v>
          </cell>
          <cell r="G19">
            <v>79</v>
          </cell>
          <cell r="H19">
            <v>10.8</v>
          </cell>
          <cell r="I19" t="str">
            <v>N</v>
          </cell>
          <cell r="J19">
            <v>50.04</v>
          </cell>
          <cell r="K19">
            <v>6.5</v>
          </cell>
        </row>
        <row r="20">
          <cell r="B20">
            <v>19.629166666666666</v>
          </cell>
          <cell r="C20">
            <v>23.7</v>
          </cell>
          <cell r="D20">
            <v>17.3</v>
          </cell>
          <cell r="E20">
            <v>89.083333333333329</v>
          </cell>
          <cell r="F20">
            <v>96</v>
          </cell>
          <cell r="G20">
            <v>73</v>
          </cell>
          <cell r="H20">
            <v>7.2</v>
          </cell>
          <cell r="I20" t="str">
            <v>N</v>
          </cell>
          <cell r="J20">
            <v>19.8</v>
          </cell>
          <cell r="K20">
            <v>0</v>
          </cell>
        </row>
        <row r="21">
          <cell r="B21">
            <v>21.175000000000001</v>
          </cell>
          <cell r="C21">
            <v>23.8</v>
          </cell>
          <cell r="D21">
            <v>19.600000000000001</v>
          </cell>
          <cell r="E21">
            <v>92.666666666666671</v>
          </cell>
          <cell r="F21">
            <v>97</v>
          </cell>
          <cell r="G21">
            <v>86</v>
          </cell>
          <cell r="H21">
            <v>12.24</v>
          </cell>
          <cell r="I21" t="str">
            <v>N</v>
          </cell>
          <cell r="J21">
            <v>24.840000000000003</v>
          </cell>
          <cell r="K21">
            <v>0.4</v>
          </cell>
        </row>
        <row r="22">
          <cell r="B22">
            <v>23.195833333333336</v>
          </cell>
          <cell r="C22">
            <v>29.1</v>
          </cell>
          <cell r="D22">
            <v>20.3</v>
          </cell>
          <cell r="E22">
            <v>87.375</v>
          </cell>
          <cell r="F22">
            <v>96</v>
          </cell>
          <cell r="G22">
            <v>63</v>
          </cell>
          <cell r="H22">
            <v>18.720000000000002</v>
          </cell>
          <cell r="I22" t="str">
            <v>N</v>
          </cell>
          <cell r="J22">
            <v>31.319999999999997</v>
          </cell>
          <cell r="K22">
            <v>0</v>
          </cell>
        </row>
        <row r="23">
          <cell r="B23">
            <v>23.354166666666668</v>
          </cell>
          <cell r="C23">
            <v>28.1</v>
          </cell>
          <cell r="D23">
            <v>20.6</v>
          </cell>
          <cell r="E23">
            <v>87.791666666666671</v>
          </cell>
          <cell r="F23">
            <v>97</v>
          </cell>
          <cell r="G23">
            <v>67</v>
          </cell>
          <cell r="H23">
            <v>25.92</v>
          </cell>
          <cell r="I23" t="str">
            <v>N</v>
          </cell>
          <cell r="J23">
            <v>63</v>
          </cell>
          <cell r="K23">
            <v>5.0999999999999996</v>
          </cell>
        </row>
        <row r="24">
          <cell r="B24">
            <v>19.079166666666669</v>
          </cell>
          <cell r="C24">
            <v>21.3</v>
          </cell>
          <cell r="D24">
            <v>17.5</v>
          </cell>
          <cell r="E24">
            <v>96.208333333333329</v>
          </cell>
          <cell r="F24">
            <v>97</v>
          </cell>
          <cell r="G24">
            <v>91</v>
          </cell>
          <cell r="H24">
            <v>9.7200000000000006</v>
          </cell>
          <cell r="I24" t="str">
            <v>N</v>
          </cell>
          <cell r="J24">
            <v>21.6</v>
          </cell>
          <cell r="K24">
            <v>29.5</v>
          </cell>
        </row>
        <row r="25">
          <cell r="B25">
            <v>17.929166666666664</v>
          </cell>
          <cell r="C25">
            <v>19.399999999999999</v>
          </cell>
          <cell r="D25">
            <v>15.9</v>
          </cell>
          <cell r="E25">
            <v>96.541666666666671</v>
          </cell>
          <cell r="F25">
            <v>98</v>
          </cell>
          <cell r="G25">
            <v>90</v>
          </cell>
          <cell r="H25">
            <v>6.12</v>
          </cell>
          <cell r="I25" t="str">
            <v>N</v>
          </cell>
          <cell r="J25">
            <v>28.08</v>
          </cell>
          <cell r="K25">
            <v>55.6</v>
          </cell>
        </row>
        <row r="26">
          <cell r="B26">
            <v>18.708333333333336</v>
          </cell>
          <cell r="C26">
            <v>23.2</v>
          </cell>
          <cell r="D26">
            <v>16.2</v>
          </cell>
          <cell r="E26">
            <v>88.708333333333329</v>
          </cell>
          <cell r="F26">
            <v>97</v>
          </cell>
          <cell r="G26">
            <v>73</v>
          </cell>
          <cell r="H26">
            <v>12.6</v>
          </cell>
          <cell r="I26" t="str">
            <v>N</v>
          </cell>
          <cell r="J26">
            <v>23.400000000000002</v>
          </cell>
          <cell r="K26">
            <v>4.3999999999999995</v>
          </cell>
        </row>
        <row r="27">
          <cell r="B27">
            <v>22.191666666666674</v>
          </cell>
          <cell r="C27">
            <v>26.8</v>
          </cell>
          <cell r="D27">
            <v>19.3</v>
          </cell>
          <cell r="E27">
            <v>86.291666666666671</v>
          </cell>
          <cell r="F27">
            <v>94</v>
          </cell>
          <cell r="G27">
            <v>74</v>
          </cell>
          <cell r="H27">
            <v>12.6</v>
          </cell>
          <cell r="I27" t="str">
            <v>N</v>
          </cell>
          <cell r="J27">
            <v>29.52</v>
          </cell>
          <cell r="K27">
            <v>6.3999999999999995</v>
          </cell>
        </row>
        <row r="28">
          <cell r="B28">
            <v>23.670833333333334</v>
          </cell>
          <cell r="C28">
            <v>28.6</v>
          </cell>
          <cell r="D28">
            <v>20.100000000000001</v>
          </cell>
          <cell r="E28">
            <v>84.833333333333329</v>
          </cell>
          <cell r="F28">
            <v>96</v>
          </cell>
          <cell r="G28">
            <v>65</v>
          </cell>
          <cell r="H28">
            <v>11.520000000000001</v>
          </cell>
          <cell r="I28" t="str">
            <v>N</v>
          </cell>
          <cell r="J28">
            <v>28.44</v>
          </cell>
          <cell r="K28">
            <v>11</v>
          </cell>
        </row>
        <row r="29">
          <cell r="B29">
            <v>25.512499999999992</v>
          </cell>
          <cell r="C29">
            <v>31.1</v>
          </cell>
          <cell r="D29">
            <v>21.7</v>
          </cell>
          <cell r="E29">
            <v>79.708333333333329</v>
          </cell>
          <cell r="F29">
            <v>94</v>
          </cell>
          <cell r="G29">
            <v>56</v>
          </cell>
          <cell r="H29">
            <v>15.120000000000001</v>
          </cell>
          <cell r="I29" t="str">
            <v>N</v>
          </cell>
          <cell r="J29">
            <v>30.6</v>
          </cell>
          <cell r="K29">
            <v>4.0000000000000009</v>
          </cell>
        </row>
        <row r="30">
          <cell r="B30">
            <v>25.858333333333338</v>
          </cell>
          <cell r="C30">
            <v>31</v>
          </cell>
          <cell r="D30">
            <v>21.6</v>
          </cell>
          <cell r="E30">
            <v>78.166666666666671</v>
          </cell>
          <cell r="F30">
            <v>93</v>
          </cell>
          <cell r="G30">
            <v>56</v>
          </cell>
          <cell r="H30">
            <v>13.32</v>
          </cell>
          <cell r="I30" t="str">
            <v>N</v>
          </cell>
          <cell r="J30">
            <v>25.2</v>
          </cell>
          <cell r="K30">
            <v>2.4000000000000004</v>
          </cell>
        </row>
        <row r="31">
          <cell r="B31">
            <v>23.833333333333329</v>
          </cell>
          <cell r="C31">
            <v>30</v>
          </cell>
          <cell r="D31">
            <v>20.5</v>
          </cell>
          <cell r="E31">
            <v>85.541666666666671</v>
          </cell>
          <cell r="F31">
            <v>96</v>
          </cell>
          <cell r="G31">
            <v>64</v>
          </cell>
          <cell r="H31">
            <v>19.079999999999998</v>
          </cell>
          <cell r="I31" t="str">
            <v>N</v>
          </cell>
          <cell r="J31">
            <v>29.52</v>
          </cell>
          <cell r="K31">
            <v>2.2000000000000002</v>
          </cell>
        </row>
        <row r="32">
          <cell r="B32">
            <v>20.208333333333332</v>
          </cell>
          <cell r="C32">
            <v>23.3</v>
          </cell>
          <cell r="D32">
            <v>17.7</v>
          </cell>
          <cell r="E32">
            <v>92.375</v>
          </cell>
          <cell r="F32">
            <v>98</v>
          </cell>
          <cell r="G32">
            <v>82</v>
          </cell>
          <cell r="H32">
            <v>14.04</v>
          </cell>
          <cell r="I32" t="str">
            <v>N</v>
          </cell>
          <cell r="J32">
            <v>28.08</v>
          </cell>
          <cell r="K32">
            <v>0.60000000000000009</v>
          </cell>
        </row>
        <row r="33">
          <cell r="B33">
            <v>20.195833333333336</v>
          </cell>
          <cell r="C33">
            <v>24.3</v>
          </cell>
          <cell r="D33">
            <v>18.3</v>
          </cell>
          <cell r="E33">
            <v>93.958333333333329</v>
          </cell>
          <cell r="F33">
            <v>100</v>
          </cell>
          <cell r="G33">
            <v>75</v>
          </cell>
          <cell r="H33">
            <v>6.48</v>
          </cell>
          <cell r="I33" t="str">
            <v>N</v>
          </cell>
          <cell r="J33">
            <v>18.36</v>
          </cell>
          <cell r="K33">
            <v>1.7999999999999998</v>
          </cell>
        </row>
        <row r="34">
          <cell r="B34">
            <v>21.537499999999998</v>
          </cell>
          <cell r="C34">
            <v>26.5</v>
          </cell>
          <cell r="D34">
            <v>18.600000000000001</v>
          </cell>
          <cell r="E34">
            <v>88.875</v>
          </cell>
          <cell r="F34">
            <v>100</v>
          </cell>
          <cell r="G34">
            <v>65</v>
          </cell>
          <cell r="H34">
            <v>7.2</v>
          </cell>
          <cell r="I34" t="str">
            <v>N</v>
          </cell>
          <cell r="J34">
            <v>15.48</v>
          </cell>
          <cell r="K34">
            <v>1.2</v>
          </cell>
        </row>
        <row r="35">
          <cell r="B35">
            <v>17.212500000000002</v>
          </cell>
          <cell r="C35">
            <v>22.7</v>
          </cell>
          <cell r="D35">
            <v>12.6</v>
          </cell>
          <cell r="E35">
            <v>91.333333333333329</v>
          </cell>
          <cell r="F35">
            <v>97</v>
          </cell>
          <cell r="G35">
            <v>81</v>
          </cell>
          <cell r="H35">
            <v>14.76</v>
          </cell>
          <cell r="I35" t="str">
            <v>N</v>
          </cell>
          <cell r="J35">
            <v>32.4</v>
          </cell>
          <cell r="K35">
            <v>0.4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18.720833333333335</v>
          </cell>
          <cell r="C5">
            <v>22.5</v>
          </cell>
          <cell r="D5">
            <v>16.899999999999999</v>
          </cell>
          <cell r="E5">
            <v>89.291666666666671</v>
          </cell>
          <cell r="F5">
            <v>100</v>
          </cell>
          <cell r="G5">
            <v>69</v>
          </cell>
          <cell r="H5">
            <v>18.36</v>
          </cell>
          <cell r="I5" t="str">
            <v>NE</v>
          </cell>
          <cell r="J5">
            <v>34.92</v>
          </cell>
          <cell r="K5">
            <v>11.6</v>
          </cell>
        </row>
        <row r="6">
          <cell r="B6">
            <v>20.216666666666661</v>
          </cell>
          <cell r="C6">
            <v>27.2</v>
          </cell>
          <cell r="D6">
            <v>15.2</v>
          </cell>
          <cell r="E6">
            <v>84.941176470588232</v>
          </cell>
          <cell r="F6">
            <v>100</v>
          </cell>
          <cell r="G6">
            <v>65</v>
          </cell>
          <cell r="H6">
            <v>2.52</v>
          </cell>
          <cell r="I6" t="str">
            <v>NE</v>
          </cell>
          <cell r="J6">
            <v>29.16</v>
          </cell>
          <cell r="K6">
            <v>0.4</v>
          </cell>
        </row>
        <row r="7">
          <cell r="B7">
            <v>23.037500000000005</v>
          </cell>
          <cell r="C7">
            <v>29.2</v>
          </cell>
          <cell r="D7">
            <v>19.3</v>
          </cell>
          <cell r="E7">
            <v>78.791666666666671</v>
          </cell>
          <cell r="F7">
            <v>92</v>
          </cell>
          <cell r="G7">
            <v>56</v>
          </cell>
          <cell r="H7">
            <v>19.440000000000001</v>
          </cell>
          <cell r="I7" t="str">
            <v>NE</v>
          </cell>
          <cell r="J7">
            <v>35.28</v>
          </cell>
          <cell r="K7">
            <v>0</v>
          </cell>
        </row>
        <row r="8">
          <cell r="B8">
            <v>20.762500000000003</v>
          </cell>
          <cell r="C8">
            <v>24.9</v>
          </cell>
          <cell r="D8">
            <v>18.100000000000001</v>
          </cell>
          <cell r="E8">
            <v>88.541666666666671</v>
          </cell>
          <cell r="F8">
            <v>100</v>
          </cell>
          <cell r="G8">
            <v>74</v>
          </cell>
          <cell r="H8">
            <v>29.880000000000003</v>
          </cell>
          <cell r="I8" t="str">
            <v>L</v>
          </cell>
          <cell r="J8">
            <v>51.480000000000004</v>
          </cell>
          <cell r="K8">
            <v>25.4</v>
          </cell>
        </row>
        <row r="9">
          <cell r="B9">
            <v>21.829166666666669</v>
          </cell>
          <cell r="C9">
            <v>26.3</v>
          </cell>
          <cell r="D9">
            <v>19</v>
          </cell>
          <cell r="E9">
            <v>88.833333333333329</v>
          </cell>
          <cell r="F9">
            <v>97</v>
          </cell>
          <cell r="G9">
            <v>69</v>
          </cell>
          <cell r="H9">
            <v>1.8</v>
          </cell>
          <cell r="I9" t="str">
            <v>NE</v>
          </cell>
          <cell r="J9">
            <v>12.96</v>
          </cell>
          <cell r="K9">
            <v>0</v>
          </cell>
        </row>
        <row r="10">
          <cell r="B10">
            <v>21.424999999999997</v>
          </cell>
          <cell r="C10">
            <v>27.5</v>
          </cell>
          <cell r="D10">
            <v>16.5</v>
          </cell>
          <cell r="E10">
            <v>84.681818181818187</v>
          </cell>
          <cell r="F10">
            <v>100</v>
          </cell>
          <cell r="G10">
            <v>60</v>
          </cell>
          <cell r="H10">
            <v>2.8800000000000003</v>
          </cell>
          <cell r="I10" t="str">
            <v>NE</v>
          </cell>
          <cell r="J10">
            <v>33.480000000000004</v>
          </cell>
          <cell r="K10">
            <v>0.2</v>
          </cell>
        </row>
        <row r="11">
          <cell r="B11">
            <v>21.329166666666669</v>
          </cell>
          <cell r="C11">
            <v>27.3</v>
          </cell>
          <cell r="D11">
            <v>16.8</v>
          </cell>
          <cell r="E11">
            <v>80.416666666666671</v>
          </cell>
          <cell r="F11">
            <v>98</v>
          </cell>
          <cell r="G11">
            <v>50</v>
          </cell>
          <cell r="H11">
            <v>11.879999999999999</v>
          </cell>
          <cell r="I11" t="str">
            <v>NE</v>
          </cell>
          <cell r="J11">
            <v>36</v>
          </cell>
          <cell r="K11">
            <v>0.2</v>
          </cell>
        </row>
        <row r="12">
          <cell r="B12">
            <v>21.154166666666665</v>
          </cell>
          <cell r="C12">
            <v>28</v>
          </cell>
          <cell r="D12">
            <v>15.6</v>
          </cell>
          <cell r="E12">
            <v>78.125</v>
          </cell>
          <cell r="F12">
            <v>97</v>
          </cell>
          <cell r="G12">
            <v>54</v>
          </cell>
          <cell r="H12">
            <v>13.32</v>
          </cell>
          <cell r="I12" t="str">
            <v>NE</v>
          </cell>
          <cell r="J12">
            <v>33.480000000000004</v>
          </cell>
          <cell r="K12">
            <v>0</v>
          </cell>
        </row>
        <row r="13">
          <cell r="B13">
            <v>22.195833333333336</v>
          </cell>
          <cell r="C13">
            <v>28.6</v>
          </cell>
          <cell r="D13">
            <v>18.899999999999999</v>
          </cell>
          <cell r="E13">
            <v>77.25</v>
          </cell>
          <cell r="F13">
            <v>96</v>
          </cell>
          <cell r="G13">
            <v>49</v>
          </cell>
          <cell r="H13">
            <v>11.520000000000001</v>
          </cell>
          <cell r="I13" t="str">
            <v>SE</v>
          </cell>
          <cell r="J13">
            <v>35.28</v>
          </cell>
          <cell r="K13">
            <v>4</v>
          </cell>
        </row>
        <row r="14">
          <cell r="B14">
            <v>21.066666666666666</v>
          </cell>
          <cell r="C14">
            <v>24.5</v>
          </cell>
          <cell r="D14">
            <v>19.3</v>
          </cell>
          <cell r="E14">
            <v>87.958333333333329</v>
          </cell>
          <cell r="F14">
            <v>96</v>
          </cell>
          <cell r="G14">
            <v>77</v>
          </cell>
          <cell r="H14">
            <v>2.8800000000000003</v>
          </cell>
          <cell r="I14" t="str">
            <v>SE</v>
          </cell>
          <cell r="J14">
            <v>14.76</v>
          </cell>
          <cell r="K14">
            <v>0.4</v>
          </cell>
        </row>
        <row r="15">
          <cell r="B15">
            <v>21.220833333333331</v>
          </cell>
          <cell r="C15">
            <v>26.3</v>
          </cell>
          <cell r="D15">
            <v>18.399999999999999</v>
          </cell>
          <cell r="E15">
            <v>87.166666666666671</v>
          </cell>
          <cell r="F15">
            <v>100</v>
          </cell>
          <cell r="G15">
            <v>66</v>
          </cell>
          <cell r="H15">
            <v>16.2</v>
          </cell>
          <cell r="I15" t="str">
            <v>NE</v>
          </cell>
          <cell r="J15">
            <v>32.4</v>
          </cell>
          <cell r="K15">
            <v>0</v>
          </cell>
        </row>
        <row r="16">
          <cell r="B16">
            <v>21.833333333333332</v>
          </cell>
          <cell r="C16">
            <v>27.1</v>
          </cell>
          <cell r="D16">
            <v>17.100000000000001</v>
          </cell>
          <cell r="E16">
            <v>78.416666666666671</v>
          </cell>
          <cell r="F16">
            <v>95</v>
          </cell>
          <cell r="G16">
            <v>57</v>
          </cell>
          <cell r="H16">
            <v>21.96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23.337500000000002</v>
          </cell>
          <cell r="C17">
            <v>31.4</v>
          </cell>
          <cell r="D17">
            <v>17.2</v>
          </cell>
          <cell r="E17">
            <v>74</v>
          </cell>
          <cell r="F17">
            <v>95</v>
          </cell>
          <cell r="G17">
            <v>44</v>
          </cell>
          <cell r="H17">
            <v>23.759999999999998</v>
          </cell>
          <cell r="I17" t="str">
            <v>NE</v>
          </cell>
          <cell r="J17">
            <v>65.160000000000011</v>
          </cell>
          <cell r="K17">
            <v>0.6</v>
          </cell>
        </row>
        <row r="18">
          <cell r="B18">
            <v>19.020833333333332</v>
          </cell>
          <cell r="C18">
            <v>25.4</v>
          </cell>
          <cell r="D18">
            <v>15</v>
          </cell>
          <cell r="E18">
            <v>82.125</v>
          </cell>
          <cell r="F18">
            <v>99</v>
          </cell>
          <cell r="G18">
            <v>55</v>
          </cell>
          <cell r="H18">
            <v>16.920000000000002</v>
          </cell>
          <cell r="I18" t="str">
            <v>S</v>
          </cell>
          <cell r="J18">
            <v>50.04</v>
          </cell>
          <cell r="K18">
            <v>12.8</v>
          </cell>
        </row>
        <row r="19">
          <cell r="B19">
            <v>19.099999999999998</v>
          </cell>
          <cell r="C19">
            <v>23.7</v>
          </cell>
          <cell r="D19">
            <v>16.3</v>
          </cell>
          <cell r="E19">
            <v>88.041666666666671</v>
          </cell>
          <cell r="F19">
            <v>96</v>
          </cell>
          <cell r="G19">
            <v>75</v>
          </cell>
          <cell r="H19">
            <v>4.6800000000000006</v>
          </cell>
          <cell r="I19" t="str">
            <v>SE</v>
          </cell>
          <cell r="J19">
            <v>21.6</v>
          </cell>
          <cell r="K19">
            <v>5.2000000000000011</v>
          </cell>
        </row>
        <row r="20">
          <cell r="B20">
            <v>18.766666666666666</v>
          </cell>
          <cell r="C20">
            <v>24.8</v>
          </cell>
          <cell r="D20">
            <v>14.7</v>
          </cell>
          <cell r="E20">
            <v>87.272727272727266</v>
          </cell>
          <cell r="F20">
            <v>100</v>
          </cell>
          <cell r="G20">
            <v>66</v>
          </cell>
          <cell r="H20">
            <v>2.52</v>
          </cell>
          <cell r="I20" t="str">
            <v>SE</v>
          </cell>
          <cell r="J20">
            <v>25.2</v>
          </cell>
          <cell r="K20">
            <v>0.2</v>
          </cell>
        </row>
        <row r="21">
          <cell r="B21">
            <v>20.054166666666671</v>
          </cell>
          <cell r="C21">
            <v>23.9</v>
          </cell>
          <cell r="D21">
            <v>18.2</v>
          </cell>
          <cell r="E21">
            <v>90.047619047619051</v>
          </cell>
          <cell r="F21">
            <v>100</v>
          </cell>
          <cell r="G21">
            <v>72</v>
          </cell>
          <cell r="H21">
            <v>14.04</v>
          </cell>
          <cell r="I21" t="str">
            <v>NE</v>
          </cell>
          <cell r="J21">
            <v>27.720000000000002</v>
          </cell>
          <cell r="K21">
            <v>0.8</v>
          </cell>
        </row>
        <row r="22">
          <cell r="B22">
            <v>21.241666666666667</v>
          </cell>
          <cell r="C22">
            <v>26</v>
          </cell>
          <cell r="D22">
            <v>18.899999999999999</v>
          </cell>
          <cell r="E22">
            <v>88.833333333333329</v>
          </cell>
          <cell r="F22">
            <v>97</v>
          </cell>
          <cell r="G22">
            <v>73</v>
          </cell>
          <cell r="H22">
            <v>16.2</v>
          </cell>
          <cell r="I22" t="str">
            <v>NE</v>
          </cell>
          <cell r="J22">
            <v>31.319999999999997</v>
          </cell>
          <cell r="K22">
            <v>9.7999999999999989</v>
          </cell>
        </row>
        <row r="23">
          <cell r="B23">
            <v>20.600000000000005</v>
          </cell>
          <cell r="C23">
            <v>22.9</v>
          </cell>
          <cell r="D23">
            <v>18.600000000000001</v>
          </cell>
          <cell r="E23">
            <v>96.958333333333329</v>
          </cell>
          <cell r="F23">
            <v>100</v>
          </cell>
          <cell r="G23">
            <v>86</v>
          </cell>
          <cell r="H23">
            <v>17.64</v>
          </cell>
          <cell r="I23" t="str">
            <v>N</v>
          </cell>
          <cell r="J23">
            <v>54.36</v>
          </cell>
          <cell r="K23">
            <v>33.400000000000006</v>
          </cell>
        </row>
        <row r="24">
          <cell r="B24">
            <v>18.974999999999998</v>
          </cell>
          <cell r="C24">
            <v>20.3</v>
          </cell>
          <cell r="D24">
            <v>18</v>
          </cell>
          <cell r="E24">
            <v>96.304347826086953</v>
          </cell>
          <cell r="F24">
            <v>100</v>
          </cell>
          <cell r="G24">
            <v>88</v>
          </cell>
          <cell r="H24">
            <v>10.8</v>
          </cell>
          <cell r="I24" t="str">
            <v>NE</v>
          </cell>
          <cell r="J24">
            <v>30.6</v>
          </cell>
          <cell r="K24">
            <v>2.4000000000000004</v>
          </cell>
        </row>
        <row r="25">
          <cell r="B25">
            <v>18.970833333333331</v>
          </cell>
          <cell r="C25">
            <v>19.8</v>
          </cell>
          <cell r="D25">
            <v>17</v>
          </cell>
          <cell r="E25">
            <v>97.333333333333329</v>
          </cell>
          <cell r="F25">
            <v>100</v>
          </cell>
          <cell r="G25">
            <v>94</v>
          </cell>
          <cell r="H25">
            <v>1.4400000000000002</v>
          </cell>
          <cell r="I25" t="str">
            <v>S</v>
          </cell>
          <cell r="J25">
            <v>18</v>
          </cell>
          <cell r="K25">
            <v>30.800000000000004</v>
          </cell>
        </row>
        <row r="26">
          <cell r="B26">
            <v>18.941666666666666</v>
          </cell>
          <cell r="C26">
            <v>24</v>
          </cell>
          <cell r="D26">
            <v>16.2</v>
          </cell>
          <cell r="E26">
            <v>84.272727272727266</v>
          </cell>
          <cell r="F26">
            <v>100</v>
          </cell>
          <cell r="G26">
            <v>70</v>
          </cell>
          <cell r="H26">
            <v>2.8800000000000003</v>
          </cell>
          <cell r="I26" t="str">
            <v>L</v>
          </cell>
          <cell r="J26">
            <v>18</v>
          </cell>
          <cell r="K26">
            <v>0.2</v>
          </cell>
        </row>
        <row r="27">
          <cell r="B27">
            <v>20.816666666666666</v>
          </cell>
          <cell r="C27">
            <v>24.5</v>
          </cell>
          <cell r="D27">
            <v>18.600000000000001</v>
          </cell>
          <cell r="E27">
            <v>88.25</v>
          </cell>
          <cell r="F27">
            <v>98</v>
          </cell>
          <cell r="G27">
            <v>74</v>
          </cell>
          <cell r="H27">
            <v>15.48</v>
          </cell>
          <cell r="I27" t="str">
            <v>NE</v>
          </cell>
          <cell r="J27">
            <v>32.4</v>
          </cell>
          <cell r="K27">
            <v>0</v>
          </cell>
        </row>
        <row r="28">
          <cell r="B28">
            <v>22.174999999999997</v>
          </cell>
          <cell r="C28">
            <v>28.2</v>
          </cell>
          <cell r="D28">
            <v>18.8</v>
          </cell>
          <cell r="E28">
            <v>83.791666666666671</v>
          </cell>
          <cell r="F28">
            <v>94</v>
          </cell>
          <cell r="G28">
            <v>66</v>
          </cell>
          <cell r="H28">
            <v>16.920000000000002</v>
          </cell>
          <cell r="I28" t="str">
            <v>NE</v>
          </cell>
          <cell r="J28">
            <v>33.119999999999997</v>
          </cell>
          <cell r="K28">
            <v>0</v>
          </cell>
        </row>
        <row r="29">
          <cell r="B29">
            <v>24.679166666666671</v>
          </cell>
          <cell r="C29">
            <v>30.9</v>
          </cell>
          <cell r="D29">
            <v>20.5</v>
          </cell>
          <cell r="E29">
            <v>81.083333333333329</v>
          </cell>
          <cell r="F29">
            <v>93</v>
          </cell>
          <cell r="G29">
            <v>61</v>
          </cell>
          <cell r="H29">
            <v>15.48</v>
          </cell>
          <cell r="I29" t="str">
            <v>NE</v>
          </cell>
          <cell r="J29">
            <v>30.240000000000002</v>
          </cell>
          <cell r="K29">
            <v>0</v>
          </cell>
        </row>
        <row r="30">
          <cell r="B30">
            <v>25.991666666666664</v>
          </cell>
          <cell r="C30">
            <v>32.799999999999997</v>
          </cell>
          <cell r="D30">
            <v>21.6</v>
          </cell>
          <cell r="E30">
            <v>78.208333333333329</v>
          </cell>
          <cell r="F30">
            <v>95</v>
          </cell>
          <cell r="G30">
            <v>49</v>
          </cell>
          <cell r="H30">
            <v>11.16</v>
          </cell>
          <cell r="I30" t="str">
            <v>NE</v>
          </cell>
          <cell r="J30">
            <v>26.28</v>
          </cell>
          <cell r="K30">
            <v>0</v>
          </cell>
        </row>
        <row r="31">
          <cell r="B31">
            <v>23.625</v>
          </cell>
          <cell r="C31">
            <v>28.3</v>
          </cell>
          <cell r="D31">
            <v>21.4</v>
          </cell>
          <cell r="E31">
            <v>89.375</v>
          </cell>
          <cell r="F31">
            <v>100</v>
          </cell>
          <cell r="G31">
            <v>69</v>
          </cell>
          <cell r="H31">
            <v>9.7200000000000006</v>
          </cell>
          <cell r="I31" t="str">
            <v>SE</v>
          </cell>
          <cell r="J31">
            <v>29.52</v>
          </cell>
          <cell r="K31">
            <v>30.799999999999997</v>
          </cell>
        </row>
        <row r="32">
          <cell r="B32">
            <v>20.283333333333335</v>
          </cell>
          <cell r="C32">
            <v>22.5</v>
          </cell>
          <cell r="D32">
            <v>18.899999999999999</v>
          </cell>
          <cell r="E32">
            <v>96.333333333333329</v>
          </cell>
          <cell r="F32">
            <v>100</v>
          </cell>
          <cell r="G32">
            <v>88</v>
          </cell>
          <cell r="H32">
            <v>2.52</v>
          </cell>
          <cell r="I32" t="str">
            <v>S</v>
          </cell>
          <cell r="J32">
            <v>21.240000000000002</v>
          </cell>
          <cell r="K32">
            <v>0.2</v>
          </cell>
        </row>
        <row r="33">
          <cell r="B33">
            <v>21.108333333333338</v>
          </cell>
          <cell r="C33">
            <v>26.3</v>
          </cell>
          <cell r="D33">
            <v>18.7</v>
          </cell>
          <cell r="E33">
            <v>89.266666666666666</v>
          </cell>
          <cell r="F33">
            <v>100</v>
          </cell>
          <cell r="G33">
            <v>70</v>
          </cell>
          <cell r="H33">
            <v>1.08</v>
          </cell>
          <cell r="I33" t="str">
            <v>SE</v>
          </cell>
          <cell r="J33">
            <v>17.64</v>
          </cell>
          <cell r="K33">
            <v>0</v>
          </cell>
        </row>
        <row r="34">
          <cell r="B34">
            <v>21.937500000000004</v>
          </cell>
          <cell r="C34">
            <v>27.3</v>
          </cell>
          <cell r="D34">
            <v>19.5</v>
          </cell>
          <cell r="E34">
            <v>77.400000000000006</v>
          </cell>
          <cell r="F34">
            <v>89</v>
          </cell>
          <cell r="G34">
            <v>65</v>
          </cell>
          <cell r="H34">
            <v>0.36000000000000004</v>
          </cell>
          <cell r="I34" t="str">
            <v>SE</v>
          </cell>
          <cell r="J34">
            <v>19.8</v>
          </cell>
          <cell r="K34">
            <v>0</v>
          </cell>
        </row>
        <row r="35">
          <cell r="B35">
            <v>17.591666666666665</v>
          </cell>
          <cell r="C35">
            <v>22</v>
          </cell>
          <cell r="D35">
            <v>14.4</v>
          </cell>
          <cell r="E35">
            <v>94.5</v>
          </cell>
          <cell r="F35">
            <v>100</v>
          </cell>
          <cell r="G35">
            <v>83</v>
          </cell>
          <cell r="H35">
            <v>7.9200000000000008</v>
          </cell>
          <cell r="I35" t="str">
            <v>SO</v>
          </cell>
          <cell r="J35">
            <v>30.240000000000002</v>
          </cell>
          <cell r="K35">
            <v>9.3999999999999986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20.758333333333333</v>
          </cell>
          <cell r="C5">
            <v>25.6</v>
          </cell>
          <cell r="D5">
            <v>17.5</v>
          </cell>
          <cell r="E5">
            <v>79.083333333333329</v>
          </cell>
          <cell r="F5">
            <v>93</v>
          </cell>
          <cell r="G5">
            <v>61</v>
          </cell>
          <cell r="H5">
            <v>19.440000000000001</v>
          </cell>
          <cell r="I5" t="str">
            <v>SE</v>
          </cell>
          <cell r="J5">
            <v>37.080000000000005</v>
          </cell>
          <cell r="K5">
            <v>0</v>
          </cell>
        </row>
        <row r="6">
          <cell r="B6">
            <v>22.141666666666666</v>
          </cell>
          <cell r="C6">
            <v>30.5</v>
          </cell>
          <cell r="D6">
            <v>16.600000000000001</v>
          </cell>
          <cell r="E6">
            <v>78.291666666666671</v>
          </cell>
          <cell r="F6">
            <v>97</v>
          </cell>
          <cell r="G6">
            <v>47</v>
          </cell>
          <cell r="H6">
            <v>12.6</v>
          </cell>
          <cell r="I6" t="str">
            <v>SE</v>
          </cell>
          <cell r="J6">
            <v>25.2</v>
          </cell>
          <cell r="K6">
            <v>0</v>
          </cell>
        </row>
        <row r="7">
          <cell r="B7">
            <v>24.266666666666669</v>
          </cell>
          <cell r="C7">
            <v>30.4</v>
          </cell>
          <cell r="D7">
            <v>20.100000000000001</v>
          </cell>
          <cell r="E7">
            <v>70.791666666666671</v>
          </cell>
          <cell r="F7">
            <v>86</v>
          </cell>
          <cell r="G7">
            <v>45</v>
          </cell>
          <cell r="H7">
            <v>16.559999999999999</v>
          </cell>
          <cell r="I7" t="str">
            <v>L</v>
          </cell>
          <cell r="J7">
            <v>34.92</v>
          </cell>
          <cell r="K7">
            <v>0</v>
          </cell>
        </row>
        <row r="8">
          <cell r="B8">
            <v>22.208333333333332</v>
          </cell>
          <cell r="C8">
            <v>26.2</v>
          </cell>
          <cell r="D8">
            <v>18.600000000000001</v>
          </cell>
          <cell r="E8">
            <v>83.333333333333329</v>
          </cell>
          <cell r="F8">
            <v>97</v>
          </cell>
          <cell r="G8">
            <v>68</v>
          </cell>
          <cell r="H8">
            <v>24.48</v>
          </cell>
          <cell r="I8" t="str">
            <v>L</v>
          </cell>
          <cell r="J8">
            <v>45.36</v>
          </cell>
          <cell r="K8">
            <v>20.2</v>
          </cell>
        </row>
        <row r="9">
          <cell r="B9">
            <v>21.962500000000006</v>
          </cell>
          <cell r="C9">
            <v>25.2</v>
          </cell>
          <cell r="D9">
            <v>19.899999999999999</v>
          </cell>
          <cell r="E9">
            <v>88.833333333333329</v>
          </cell>
          <cell r="F9">
            <v>96</v>
          </cell>
          <cell r="G9">
            <v>75</v>
          </cell>
          <cell r="H9">
            <v>11.879999999999999</v>
          </cell>
          <cell r="I9" t="str">
            <v>SE</v>
          </cell>
          <cell r="J9">
            <v>25.92</v>
          </cell>
          <cell r="K9">
            <v>10.399999999999999</v>
          </cell>
        </row>
        <row r="10">
          <cell r="B10">
            <v>21.216666666666665</v>
          </cell>
          <cell r="C10">
            <v>27</v>
          </cell>
          <cell r="D10">
            <v>17.7</v>
          </cell>
          <cell r="E10">
            <v>83.666666666666671</v>
          </cell>
          <cell r="F10">
            <v>96</v>
          </cell>
          <cell r="G10">
            <v>61</v>
          </cell>
          <cell r="H10">
            <v>11.879999999999999</v>
          </cell>
          <cell r="I10" t="str">
            <v>L</v>
          </cell>
          <cell r="J10">
            <v>23.759999999999998</v>
          </cell>
          <cell r="K10">
            <v>0.2</v>
          </cell>
        </row>
        <row r="11">
          <cell r="B11">
            <v>22.366666666666664</v>
          </cell>
          <cell r="C11">
            <v>28.4</v>
          </cell>
          <cell r="D11">
            <v>17.7</v>
          </cell>
          <cell r="E11">
            <v>74.583333333333329</v>
          </cell>
          <cell r="F11">
            <v>92</v>
          </cell>
          <cell r="G11">
            <v>48</v>
          </cell>
          <cell r="H11">
            <v>15.48</v>
          </cell>
          <cell r="I11" t="str">
            <v>L</v>
          </cell>
          <cell r="J11">
            <v>34.56</v>
          </cell>
          <cell r="K11">
            <v>0</v>
          </cell>
        </row>
        <row r="12">
          <cell r="B12">
            <v>22.533333333333331</v>
          </cell>
          <cell r="C12">
            <v>29.3</v>
          </cell>
          <cell r="D12">
            <v>16.899999999999999</v>
          </cell>
          <cell r="E12">
            <v>71.791666666666671</v>
          </cell>
          <cell r="F12">
            <v>93</v>
          </cell>
          <cell r="G12">
            <v>41</v>
          </cell>
          <cell r="H12">
            <v>15.48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>
            <v>23.0625</v>
          </cell>
          <cell r="C13">
            <v>28.7</v>
          </cell>
          <cell r="D13">
            <v>19</v>
          </cell>
          <cell r="E13">
            <v>68.416666666666671</v>
          </cell>
          <cell r="F13">
            <v>86</v>
          </cell>
          <cell r="G13">
            <v>49</v>
          </cell>
          <cell r="H13">
            <v>13.32</v>
          </cell>
          <cell r="I13" t="str">
            <v>L</v>
          </cell>
          <cell r="J13">
            <v>24.12</v>
          </cell>
          <cell r="K13">
            <v>0</v>
          </cell>
        </row>
        <row r="14">
          <cell r="B14">
            <v>22.516666666666666</v>
          </cell>
          <cell r="C14">
            <v>27.7</v>
          </cell>
          <cell r="D14">
            <v>19.100000000000001</v>
          </cell>
          <cell r="E14">
            <v>75.458333333333329</v>
          </cell>
          <cell r="F14">
            <v>94</v>
          </cell>
          <cell r="G14">
            <v>51</v>
          </cell>
          <cell r="H14">
            <v>12.96</v>
          </cell>
          <cell r="I14" t="str">
            <v>SE</v>
          </cell>
          <cell r="J14">
            <v>26.28</v>
          </cell>
          <cell r="K14">
            <v>7.2</v>
          </cell>
        </row>
        <row r="15">
          <cell r="B15">
            <v>23.587499999999995</v>
          </cell>
          <cell r="C15">
            <v>28.8</v>
          </cell>
          <cell r="D15">
            <v>20.5</v>
          </cell>
          <cell r="E15">
            <v>74.625</v>
          </cell>
          <cell r="F15">
            <v>88</v>
          </cell>
          <cell r="G15">
            <v>54</v>
          </cell>
          <cell r="H15">
            <v>16.559999999999999</v>
          </cell>
          <cell r="I15" t="str">
            <v>L</v>
          </cell>
          <cell r="J15">
            <v>33.119999999999997</v>
          </cell>
          <cell r="K15">
            <v>0</v>
          </cell>
        </row>
        <row r="16">
          <cell r="B16">
            <v>22.820833333333329</v>
          </cell>
          <cell r="C16">
            <v>28.7</v>
          </cell>
          <cell r="D16">
            <v>18.100000000000001</v>
          </cell>
          <cell r="E16">
            <v>72.458333333333329</v>
          </cell>
          <cell r="F16">
            <v>88</v>
          </cell>
          <cell r="G16">
            <v>50</v>
          </cell>
          <cell r="H16">
            <v>16.2</v>
          </cell>
          <cell r="I16" t="str">
            <v>L</v>
          </cell>
          <cell r="J16">
            <v>33.840000000000003</v>
          </cell>
          <cell r="K16">
            <v>0</v>
          </cell>
        </row>
        <row r="17">
          <cell r="B17">
            <v>24.433333333333337</v>
          </cell>
          <cell r="C17">
            <v>32.700000000000003</v>
          </cell>
          <cell r="D17">
            <v>18.3</v>
          </cell>
          <cell r="E17">
            <v>67.625</v>
          </cell>
          <cell r="F17">
            <v>91</v>
          </cell>
          <cell r="G17">
            <v>36</v>
          </cell>
          <cell r="H17">
            <v>26.28</v>
          </cell>
          <cell r="I17" t="str">
            <v>L</v>
          </cell>
          <cell r="J17">
            <v>56.519999999999996</v>
          </cell>
          <cell r="K17">
            <v>0</v>
          </cell>
        </row>
        <row r="18">
          <cell r="B18">
            <v>21.916666666666668</v>
          </cell>
          <cell r="C18">
            <v>26.9</v>
          </cell>
          <cell r="D18">
            <v>15.9</v>
          </cell>
          <cell r="E18">
            <v>76.666666666666671</v>
          </cell>
          <cell r="F18">
            <v>95</v>
          </cell>
          <cell r="G18">
            <v>55</v>
          </cell>
          <cell r="H18">
            <v>22.32</v>
          </cell>
          <cell r="I18" t="str">
            <v>NO</v>
          </cell>
          <cell r="J18">
            <v>42.480000000000004</v>
          </cell>
          <cell r="K18">
            <v>10</v>
          </cell>
        </row>
        <row r="19">
          <cell r="B19">
            <v>19.983333333333327</v>
          </cell>
          <cell r="C19">
            <v>22.8</v>
          </cell>
          <cell r="D19">
            <v>18.2</v>
          </cell>
          <cell r="E19">
            <v>86.291666666666671</v>
          </cell>
          <cell r="F19">
            <v>95</v>
          </cell>
          <cell r="G19">
            <v>64</v>
          </cell>
          <cell r="H19">
            <v>14.04</v>
          </cell>
          <cell r="I19" t="str">
            <v>S</v>
          </cell>
          <cell r="J19">
            <v>21.240000000000002</v>
          </cell>
          <cell r="K19">
            <v>5.4</v>
          </cell>
        </row>
        <row r="20">
          <cell r="B20">
            <v>20.533333333333335</v>
          </cell>
          <cell r="C20">
            <v>24.5</v>
          </cell>
          <cell r="D20">
            <v>18.3</v>
          </cell>
          <cell r="E20">
            <v>86.291666666666671</v>
          </cell>
          <cell r="F20">
            <v>95</v>
          </cell>
          <cell r="G20">
            <v>68</v>
          </cell>
          <cell r="H20">
            <v>12.6</v>
          </cell>
          <cell r="I20" t="str">
            <v>S</v>
          </cell>
          <cell r="J20">
            <v>20.16</v>
          </cell>
          <cell r="K20">
            <v>0</v>
          </cell>
        </row>
        <row r="21">
          <cell r="B21">
            <v>21.262500000000003</v>
          </cell>
          <cell r="C21">
            <v>25.3</v>
          </cell>
          <cell r="D21">
            <v>19.2</v>
          </cell>
          <cell r="E21">
            <v>86</v>
          </cell>
          <cell r="F21">
            <v>95</v>
          </cell>
          <cell r="G21">
            <v>71</v>
          </cell>
          <cell r="H21">
            <v>11.520000000000001</v>
          </cell>
          <cell r="I21" t="str">
            <v>L</v>
          </cell>
          <cell r="J21">
            <v>23.400000000000002</v>
          </cell>
          <cell r="K21">
            <v>0.8</v>
          </cell>
        </row>
        <row r="22">
          <cell r="B22">
            <v>22.870833333333334</v>
          </cell>
          <cell r="C22">
            <v>28.4</v>
          </cell>
          <cell r="D22">
            <v>19.899999999999999</v>
          </cell>
          <cell r="E22">
            <v>82.541666666666671</v>
          </cell>
          <cell r="F22">
            <v>92</v>
          </cell>
          <cell r="G22">
            <v>67</v>
          </cell>
          <cell r="H22">
            <v>15.120000000000001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23.729166666666668</v>
          </cell>
          <cell r="C23">
            <v>30.1</v>
          </cell>
          <cell r="D23">
            <v>18.399999999999999</v>
          </cell>
          <cell r="E23">
            <v>85.083333333333329</v>
          </cell>
          <cell r="F23">
            <v>96</v>
          </cell>
          <cell r="G23">
            <v>60</v>
          </cell>
          <cell r="H23">
            <v>27.720000000000002</v>
          </cell>
          <cell r="I23" t="str">
            <v>L</v>
          </cell>
          <cell r="J23">
            <v>60.480000000000004</v>
          </cell>
          <cell r="K23">
            <v>22.6</v>
          </cell>
        </row>
        <row r="24">
          <cell r="B24">
            <v>19.008333333333333</v>
          </cell>
          <cell r="C24">
            <v>21.1</v>
          </cell>
          <cell r="D24">
            <v>17.7</v>
          </cell>
          <cell r="E24">
            <v>92.791666666666671</v>
          </cell>
          <cell r="F24">
            <v>98</v>
          </cell>
          <cell r="G24">
            <v>88</v>
          </cell>
          <cell r="H24">
            <v>23.040000000000003</v>
          </cell>
          <cell r="I24" t="str">
            <v>NE</v>
          </cell>
          <cell r="J24">
            <v>53.64</v>
          </cell>
          <cell r="K24">
            <v>40.4</v>
          </cell>
        </row>
        <row r="25">
          <cell r="B25">
            <v>18.879166666666666</v>
          </cell>
          <cell r="C25">
            <v>20.5</v>
          </cell>
          <cell r="D25">
            <v>16.2</v>
          </cell>
          <cell r="E25">
            <v>96.166666666666671</v>
          </cell>
          <cell r="F25">
            <v>98</v>
          </cell>
          <cell r="G25">
            <v>92</v>
          </cell>
          <cell r="H25">
            <v>23.400000000000002</v>
          </cell>
          <cell r="I25" t="str">
            <v>S</v>
          </cell>
          <cell r="J25">
            <v>41.04</v>
          </cell>
          <cell r="K25">
            <v>55.2</v>
          </cell>
        </row>
        <row r="26">
          <cell r="B26">
            <v>19.500000000000004</v>
          </cell>
          <cell r="C26">
            <v>25.1</v>
          </cell>
          <cell r="D26">
            <v>16.3</v>
          </cell>
          <cell r="E26">
            <v>86.434782608695656</v>
          </cell>
          <cell r="F26">
            <v>96</v>
          </cell>
          <cell r="G26">
            <v>67</v>
          </cell>
          <cell r="H26">
            <v>11.879999999999999</v>
          </cell>
          <cell r="I26" t="str">
            <v>SE</v>
          </cell>
          <cell r="J26">
            <v>21.96</v>
          </cell>
          <cell r="K26">
            <v>1</v>
          </cell>
        </row>
        <row r="27">
          <cell r="B27">
            <v>22.545833333333334</v>
          </cell>
          <cell r="C27">
            <v>28.3</v>
          </cell>
          <cell r="D27">
            <v>19.5</v>
          </cell>
          <cell r="E27">
            <v>81.458333333333329</v>
          </cell>
          <cell r="F27">
            <v>92</v>
          </cell>
          <cell r="G27">
            <v>63</v>
          </cell>
          <cell r="H27">
            <v>15.840000000000002</v>
          </cell>
          <cell r="I27" t="str">
            <v>L</v>
          </cell>
          <cell r="J27">
            <v>28.8</v>
          </cell>
          <cell r="K27">
            <v>0</v>
          </cell>
        </row>
        <row r="28">
          <cell r="B28">
            <v>24.033333333333331</v>
          </cell>
          <cell r="C28">
            <v>30</v>
          </cell>
          <cell r="D28">
            <v>19.5</v>
          </cell>
          <cell r="E28">
            <v>78.833333333333329</v>
          </cell>
          <cell r="F28">
            <v>91</v>
          </cell>
          <cell r="G28">
            <v>56</v>
          </cell>
          <cell r="H28">
            <v>13.32</v>
          </cell>
          <cell r="I28" t="str">
            <v>NE</v>
          </cell>
          <cell r="J28">
            <v>24.840000000000003</v>
          </cell>
          <cell r="K28">
            <v>0.2</v>
          </cell>
        </row>
        <row r="29">
          <cell r="B29">
            <v>25.787499999999998</v>
          </cell>
          <cell r="C29">
            <v>32.5</v>
          </cell>
          <cell r="D29">
            <v>21.1</v>
          </cell>
          <cell r="E29">
            <v>74.75</v>
          </cell>
          <cell r="F29">
            <v>90</v>
          </cell>
          <cell r="G29">
            <v>52</v>
          </cell>
          <cell r="H29">
            <v>15.48</v>
          </cell>
          <cell r="I29" t="str">
            <v>NE</v>
          </cell>
          <cell r="J29">
            <v>29.880000000000003</v>
          </cell>
          <cell r="K29">
            <v>0</v>
          </cell>
        </row>
        <row r="30">
          <cell r="B30">
            <v>26.637500000000003</v>
          </cell>
          <cell r="C30">
            <v>32.4</v>
          </cell>
          <cell r="D30">
            <v>21.8</v>
          </cell>
          <cell r="E30">
            <v>72.958333333333329</v>
          </cell>
          <cell r="F30">
            <v>94</v>
          </cell>
          <cell r="G30">
            <v>46</v>
          </cell>
          <cell r="H30">
            <v>14.76</v>
          </cell>
          <cell r="I30" t="str">
            <v>N</v>
          </cell>
          <cell r="J30">
            <v>27.720000000000002</v>
          </cell>
          <cell r="K30">
            <v>0</v>
          </cell>
        </row>
        <row r="31">
          <cell r="B31">
            <v>25.820833333333329</v>
          </cell>
          <cell r="C31">
            <v>30.1</v>
          </cell>
          <cell r="D31">
            <v>22.4</v>
          </cell>
          <cell r="E31">
            <v>77.041666666666671</v>
          </cell>
          <cell r="F31">
            <v>93</v>
          </cell>
          <cell r="G31">
            <v>59</v>
          </cell>
          <cell r="H31">
            <v>12.24</v>
          </cell>
          <cell r="I31" t="str">
            <v>L</v>
          </cell>
          <cell r="J31">
            <v>26.64</v>
          </cell>
          <cell r="K31">
            <v>0</v>
          </cell>
        </row>
        <row r="32">
          <cell r="B32">
            <v>22.6875</v>
          </cell>
          <cell r="C32">
            <v>27.1</v>
          </cell>
          <cell r="D32">
            <v>20</v>
          </cell>
          <cell r="E32">
            <v>87.666666666666671</v>
          </cell>
          <cell r="F32">
            <v>97</v>
          </cell>
          <cell r="G32">
            <v>67</v>
          </cell>
          <cell r="H32">
            <v>14.4</v>
          </cell>
          <cell r="I32" t="str">
            <v>S</v>
          </cell>
          <cell r="J32">
            <v>27</v>
          </cell>
          <cell r="K32">
            <v>0</v>
          </cell>
        </row>
        <row r="33">
          <cell r="B33">
            <v>22.808333333333334</v>
          </cell>
          <cell r="C33">
            <v>29</v>
          </cell>
          <cell r="D33">
            <v>19.7</v>
          </cell>
          <cell r="E33">
            <v>84.125</v>
          </cell>
          <cell r="F33">
            <v>99</v>
          </cell>
          <cell r="G33">
            <v>55</v>
          </cell>
          <cell r="H33">
            <v>13.32</v>
          </cell>
          <cell r="I33" t="str">
            <v>S</v>
          </cell>
          <cell r="J33">
            <v>25.56</v>
          </cell>
          <cell r="K33">
            <v>0</v>
          </cell>
        </row>
        <row r="34">
          <cell r="B34">
            <v>23.341666666666665</v>
          </cell>
          <cell r="C34">
            <v>28.9</v>
          </cell>
          <cell r="D34">
            <v>18.899999999999999</v>
          </cell>
          <cell r="E34">
            <v>79.083333333333329</v>
          </cell>
          <cell r="F34">
            <v>97</v>
          </cell>
          <cell r="G34">
            <v>50</v>
          </cell>
          <cell r="H34">
            <v>7.2</v>
          </cell>
          <cell r="I34" t="str">
            <v>S</v>
          </cell>
          <cell r="J34">
            <v>17.28</v>
          </cell>
          <cell r="K34">
            <v>0</v>
          </cell>
        </row>
        <row r="35">
          <cell r="B35">
            <v>19.599999999999998</v>
          </cell>
          <cell r="C35">
            <v>23.7</v>
          </cell>
          <cell r="D35">
            <v>15.7</v>
          </cell>
          <cell r="E35">
            <v>85.208333333333329</v>
          </cell>
          <cell r="F35">
            <v>95</v>
          </cell>
          <cell r="G35">
            <v>73</v>
          </cell>
          <cell r="H35">
            <v>14.04</v>
          </cell>
          <cell r="I35" t="str">
            <v>O</v>
          </cell>
          <cell r="J35">
            <v>30.96</v>
          </cell>
          <cell r="K35">
            <v>1.6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22.112499999999997</v>
          </cell>
          <cell r="C5">
            <v>28.6</v>
          </cell>
          <cell r="D5">
            <v>17.5</v>
          </cell>
          <cell r="E5">
            <v>79.583333333333329</v>
          </cell>
          <cell r="F5">
            <v>99</v>
          </cell>
          <cell r="G5">
            <v>59</v>
          </cell>
          <cell r="H5">
            <v>6.12</v>
          </cell>
          <cell r="I5" t="str">
            <v>SE</v>
          </cell>
          <cell r="J5">
            <v>18.36</v>
          </cell>
          <cell r="K5">
            <v>0</v>
          </cell>
        </row>
        <row r="6">
          <cell r="B6">
            <v>23.445833333333329</v>
          </cell>
          <cell r="C6">
            <v>31.7</v>
          </cell>
          <cell r="D6">
            <v>16.8</v>
          </cell>
          <cell r="E6">
            <v>73.5</v>
          </cell>
          <cell r="F6">
            <v>100</v>
          </cell>
          <cell r="G6">
            <v>48</v>
          </cell>
          <cell r="H6">
            <v>13.32</v>
          </cell>
          <cell r="I6" t="str">
            <v>N</v>
          </cell>
          <cell r="J6">
            <v>27</v>
          </cell>
          <cell r="K6">
            <v>0</v>
          </cell>
        </row>
        <row r="7">
          <cell r="B7">
            <v>25.175000000000001</v>
          </cell>
          <cell r="C7">
            <v>32.200000000000003</v>
          </cell>
          <cell r="D7">
            <v>19</v>
          </cell>
          <cell r="E7">
            <v>73.041666666666671</v>
          </cell>
          <cell r="F7">
            <v>100</v>
          </cell>
          <cell r="G7">
            <v>44</v>
          </cell>
          <cell r="H7">
            <v>19.8</v>
          </cell>
          <cell r="I7" t="str">
            <v>N</v>
          </cell>
          <cell r="J7">
            <v>36</v>
          </cell>
          <cell r="K7">
            <v>0</v>
          </cell>
        </row>
        <row r="8">
          <cell r="B8">
            <v>22.512500000000003</v>
          </cell>
          <cell r="C8">
            <v>27.1</v>
          </cell>
          <cell r="D8">
            <v>19.3</v>
          </cell>
          <cell r="E8">
            <v>81.375</v>
          </cell>
          <cell r="F8">
            <v>100</v>
          </cell>
          <cell r="G8">
            <v>61</v>
          </cell>
          <cell r="H8">
            <v>10.44</v>
          </cell>
          <cell r="I8" t="str">
            <v>S</v>
          </cell>
          <cell r="J8">
            <v>50.76</v>
          </cell>
          <cell r="K8">
            <v>2.8000000000000003</v>
          </cell>
        </row>
        <row r="9">
          <cell r="B9">
            <v>23.229166666666668</v>
          </cell>
          <cell r="C9">
            <v>29.7</v>
          </cell>
          <cell r="D9">
            <v>19.2</v>
          </cell>
          <cell r="E9">
            <v>86.541666666666671</v>
          </cell>
          <cell r="F9">
            <v>100</v>
          </cell>
          <cell r="G9">
            <v>54</v>
          </cell>
          <cell r="H9">
            <v>8.64</v>
          </cell>
          <cell r="I9" t="str">
            <v>NE</v>
          </cell>
          <cell r="J9">
            <v>18.36</v>
          </cell>
          <cell r="K9">
            <v>5.8</v>
          </cell>
        </row>
        <row r="10">
          <cell r="B10">
            <v>24.108333333333331</v>
          </cell>
          <cell r="C10">
            <v>31.3</v>
          </cell>
          <cell r="D10">
            <v>18.2</v>
          </cell>
          <cell r="E10">
            <v>80.541666666666671</v>
          </cell>
          <cell r="F10">
            <v>100</v>
          </cell>
          <cell r="G10">
            <v>50</v>
          </cell>
          <cell r="H10">
            <v>8.64</v>
          </cell>
          <cell r="I10" t="str">
            <v>SE</v>
          </cell>
          <cell r="J10">
            <v>18.720000000000002</v>
          </cell>
          <cell r="K10">
            <v>0</v>
          </cell>
        </row>
        <row r="11">
          <cell r="B11">
            <v>25.045833333333334</v>
          </cell>
          <cell r="C11">
            <v>31.5</v>
          </cell>
          <cell r="D11">
            <v>20.2</v>
          </cell>
          <cell r="E11">
            <v>73.208333333333329</v>
          </cell>
          <cell r="F11">
            <v>90</v>
          </cell>
          <cell r="G11">
            <v>46</v>
          </cell>
          <cell r="H11">
            <v>12.6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25.349999999999998</v>
          </cell>
          <cell r="C12">
            <v>32</v>
          </cell>
          <cell r="D12">
            <v>20.100000000000001</v>
          </cell>
          <cell r="E12">
            <v>70.416666666666671</v>
          </cell>
          <cell r="F12">
            <v>88</v>
          </cell>
          <cell r="G12">
            <v>49</v>
          </cell>
          <cell r="H12">
            <v>14.4</v>
          </cell>
          <cell r="I12" t="str">
            <v>SE</v>
          </cell>
          <cell r="J12">
            <v>28.44</v>
          </cell>
          <cell r="K12">
            <v>0</v>
          </cell>
        </row>
        <row r="13">
          <cell r="B13">
            <v>23.162499999999998</v>
          </cell>
          <cell r="C13">
            <v>26.9</v>
          </cell>
          <cell r="D13">
            <v>19.899999999999999</v>
          </cell>
          <cell r="E13">
            <v>88.25</v>
          </cell>
          <cell r="F13">
            <v>100</v>
          </cell>
          <cell r="G13">
            <v>69</v>
          </cell>
          <cell r="H13">
            <v>9.7200000000000006</v>
          </cell>
          <cell r="I13" t="str">
            <v>SE</v>
          </cell>
          <cell r="J13">
            <v>27.36</v>
          </cell>
          <cell r="K13">
            <v>30</v>
          </cell>
        </row>
        <row r="14">
          <cell r="B14">
            <v>25.070833333333336</v>
          </cell>
          <cell r="C14">
            <v>30.4</v>
          </cell>
          <cell r="D14">
            <v>21.8</v>
          </cell>
          <cell r="E14">
            <v>81.666666666666671</v>
          </cell>
          <cell r="F14">
            <v>100</v>
          </cell>
          <cell r="G14">
            <v>54</v>
          </cell>
          <cell r="H14">
            <v>8.64</v>
          </cell>
          <cell r="I14" t="str">
            <v>N</v>
          </cell>
          <cell r="J14">
            <v>20.88</v>
          </cell>
          <cell r="K14">
            <v>0.4</v>
          </cell>
        </row>
        <row r="15">
          <cell r="B15">
            <v>25.1875</v>
          </cell>
          <cell r="C15">
            <v>31.2</v>
          </cell>
          <cell r="D15">
            <v>20.399999999999999</v>
          </cell>
          <cell r="E15">
            <v>80.791666666666671</v>
          </cell>
          <cell r="F15">
            <v>100</v>
          </cell>
          <cell r="G15">
            <v>56</v>
          </cell>
          <cell r="H15">
            <v>12.24</v>
          </cell>
          <cell r="I15" t="str">
            <v>N</v>
          </cell>
          <cell r="J15">
            <v>20.16</v>
          </cell>
          <cell r="K15">
            <v>0</v>
          </cell>
        </row>
        <row r="16">
          <cell r="B16">
            <v>25.3</v>
          </cell>
          <cell r="C16">
            <v>31.3</v>
          </cell>
          <cell r="D16">
            <v>20.7</v>
          </cell>
          <cell r="E16">
            <v>72</v>
          </cell>
          <cell r="F16">
            <v>92</v>
          </cell>
          <cell r="G16">
            <v>44</v>
          </cell>
          <cell r="H16">
            <v>16.559999999999999</v>
          </cell>
          <cell r="I16" t="str">
            <v>SE</v>
          </cell>
          <cell r="J16">
            <v>31.319999999999997</v>
          </cell>
          <cell r="K16">
            <v>0</v>
          </cell>
        </row>
        <row r="17">
          <cell r="B17">
            <v>24.308333333333334</v>
          </cell>
          <cell r="C17">
            <v>31.3</v>
          </cell>
          <cell r="D17">
            <v>17.899999999999999</v>
          </cell>
          <cell r="E17">
            <v>74.541666666666671</v>
          </cell>
          <cell r="F17">
            <v>100</v>
          </cell>
          <cell r="G17">
            <v>49</v>
          </cell>
          <cell r="H17">
            <v>20.52</v>
          </cell>
          <cell r="I17" t="str">
            <v>N</v>
          </cell>
          <cell r="J17">
            <v>45</v>
          </cell>
          <cell r="K17">
            <v>0</v>
          </cell>
        </row>
        <row r="18">
          <cell r="B18">
            <v>22.483333333333338</v>
          </cell>
          <cell r="C18">
            <v>26.9</v>
          </cell>
          <cell r="D18">
            <v>20.399999999999999</v>
          </cell>
          <cell r="E18">
            <v>93.208333333333329</v>
          </cell>
          <cell r="F18">
            <v>100</v>
          </cell>
          <cell r="G18">
            <v>68</v>
          </cell>
          <cell r="H18">
            <v>10.44</v>
          </cell>
          <cell r="I18" t="str">
            <v>L</v>
          </cell>
          <cell r="J18">
            <v>23.400000000000002</v>
          </cell>
          <cell r="K18">
            <v>35</v>
          </cell>
        </row>
        <row r="19">
          <cell r="B19">
            <v>21.162499999999998</v>
          </cell>
          <cell r="C19">
            <v>22.3</v>
          </cell>
          <cell r="D19">
            <v>19.7</v>
          </cell>
          <cell r="E19">
            <v>99.375</v>
          </cell>
          <cell r="F19">
            <v>100</v>
          </cell>
          <cell r="G19">
            <v>93</v>
          </cell>
          <cell r="H19">
            <v>6.84</v>
          </cell>
          <cell r="I19" t="str">
            <v>SE</v>
          </cell>
          <cell r="J19">
            <v>24.12</v>
          </cell>
          <cell r="K19">
            <v>55.2</v>
          </cell>
        </row>
        <row r="20">
          <cell r="B20">
            <v>21.824999999999999</v>
          </cell>
          <cell r="C20">
            <v>24.9</v>
          </cell>
          <cell r="D20">
            <v>20.100000000000001</v>
          </cell>
          <cell r="E20">
            <v>92.166666666666671</v>
          </cell>
          <cell r="F20">
            <v>100</v>
          </cell>
          <cell r="G20">
            <v>73</v>
          </cell>
          <cell r="H20">
            <v>5.4</v>
          </cell>
          <cell r="I20" t="str">
            <v>S</v>
          </cell>
          <cell r="J20">
            <v>12.96</v>
          </cell>
          <cell r="K20">
            <v>1.5999999999999999</v>
          </cell>
        </row>
        <row r="21">
          <cell r="B21">
            <v>22.950000000000003</v>
          </cell>
          <cell r="C21">
            <v>27.2</v>
          </cell>
          <cell r="D21">
            <v>20.6</v>
          </cell>
          <cell r="E21">
            <v>90.833333333333329</v>
          </cell>
          <cell r="F21">
            <v>100</v>
          </cell>
          <cell r="G21">
            <v>69</v>
          </cell>
          <cell r="H21">
            <v>10.8</v>
          </cell>
          <cell r="I21" t="str">
            <v>NE</v>
          </cell>
          <cell r="J21">
            <v>20.88</v>
          </cell>
          <cell r="K21">
            <v>0.8</v>
          </cell>
        </row>
        <row r="22">
          <cell r="B22">
            <v>25.679166666666664</v>
          </cell>
          <cell r="C22">
            <v>30.4</v>
          </cell>
          <cell r="D22">
            <v>22.9</v>
          </cell>
          <cell r="E22">
            <v>81.583333333333329</v>
          </cell>
          <cell r="F22">
            <v>99</v>
          </cell>
          <cell r="G22">
            <v>60</v>
          </cell>
          <cell r="H22">
            <v>19.079999999999998</v>
          </cell>
          <cell r="I22" t="str">
            <v>N</v>
          </cell>
          <cell r="J22">
            <v>35.64</v>
          </cell>
          <cell r="K22">
            <v>0</v>
          </cell>
        </row>
        <row r="23">
          <cell r="B23">
            <v>25.108333333333334</v>
          </cell>
          <cell r="C23">
            <v>30.2</v>
          </cell>
          <cell r="D23">
            <v>22.7</v>
          </cell>
          <cell r="E23">
            <v>86</v>
          </cell>
          <cell r="F23">
            <v>100</v>
          </cell>
          <cell r="G23">
            <v>57</v>
          </cell>
          <cell r="H23">
            <v>17.64</v>
          </cell>
          <cell r="I23" t="str">
            <v>N</v>
          </cell>
          <cell r="J23">
            <v>42.84</v>
          </cell>
          <cell r="K23">
            <v>4</v>
          </cell>
        </row>
        <row r="24">
          <cell r="B24">
            <v>20.454166666666666</v>
          </cell>
          <cell r="C24">
            <v>22.9</v>
          </cell>
          <cell r="D24">
            <v>19</v>
          </cell>
          <cell r="E24">
            <v>94.416666666666671</v>
          </cell>
          <cell r="F24">
            <v>100</v>
          </cell>
          <cell r="G24">
            <v>83</v>
          </cell>
          <cell r="H24">
            <v>10.44</v>
          </cell>
          <cell r="I24" t="str">
            <v>SO</v>
          </cell>
          <cell r="J24">
            <v>23.400000000000002</v>
          </cell>
          <cell r="K24">
            <v>2.8000000000000003</v>
          </cell>
        </row>
        <row r="25">
          <cell r="B25">
            <v>18.312499999999996</v>
          </cell>
          <cell r="C25">
            <v>19.399999999999999</v>
          </cell>
          <cell r="D25">
            <v>16.399999999999999</v>
          </cell>
          <cell r="E25">
            <v>100</v>
          </cell>
          <cell r="F25">
            <v>100</v>
          </cell>
          <cell r="G25">
            <v>100</v>
          </cell>
          <cell r="H25">
            <v>7.9200000000000008</v>
          </cell>
          <cell r="I25" t="str">
            <v>S</v>
          </cell>
          <cell r="J25">
            <v>32.76</v>
          </cell>
          <cell r="K25">
            <v>68.400000000000006</v>
          </cell>
        </row>
        <row r="26">
          <cell r="B26">
            <v>20.504166666666663</v>
          </cell>
          <cell r="C26">
            <v>26.8</v>
          </cell>
          <cell r="D26">
            <v>17</v>
          </cell>
          <cell r="E26">
            <v>88.708333333333329</v>
          </cell>
          <cell r="F26">
            <v>100</v>
          </cell>
          <cell r="G26">
            <v>66</v>
          </cell>
          <cell r="H26">
            <v>9</v>
          </cell>
          <cell r="I26" t="str">
            <v>L</v>
          </cell>
          <cell r="J26">
            <v>21.240000000000002</v>
          </cell>
          <cell r="K26">
            <v>2.4000000000000004</v>
          </cell>
        </row>
        <row r="27">
          <cell r="B27">
            <v>23.5625</v>
          </cell>
          <cell r="C27">
            <v>30.3</v>
          </cell>
          <cell r="D27">
            <v>19.3</v>
          </cell>
          <cell r="E27">
            <v>84.625</v>
          </cell>
          <cell r="F27">
            <v>100</v>
          </cell>
          <cell r="G27">
            <v>61</v>
          </cell>
          <cell r="H27">
            <v>13.32</v>
          </cell>
          <cell r="I27" t="str">
            <v>N</v>
          </cell>
          <cell r="J27">
            <v>25.2</v>
          </cell>
          <cell r="K27">
            <v>0.2</v>
          </cell>
        </row>
        <row r="28">
          <cell r="B28">
            <v>25.7291666666667</v>
          </cell>
          <cell r="C28">
            <v>30.8</v>
          </cell>
          <cell r="D28">
            <v>22.2</v>
          </cell>
          <cell r="E28">
            <v>83.333333333333329</v>
          </cell>
          <cell r="F28">
            <v>100</v>
          </cell>
          <cell r="G28">
            <v>61</v>
          </cell>
          <cell r="H28">
            <v>13.32</v>
          </cell>
          <cell r="I28" t="str">
            <v>NE</v>
          </cell>
          <cell r="J28">
            <v>32.04</v>
          </cell>
          <cell r="K28">
            <v>0</v>
          </cell>
        </row>
        <row r="29">
          <cell r="B29">
            <v>26.960869565217394</v>
          </cell>
          <cell r="C29">
            <v>32.299999999999997</v>
          </cell>
          <cell r="D29">
            <v>23</v>
          </cell>
          <cell r="E29">
            <v>75.304347826086953</v>
          </cell>
          <cell r="F29">
            <v>90</v>
          </cell>
          <cell r="G29">
            <v>54</v>
          </cell>
          <cell r="H29">
            <v>14.4</v>
          </cell>
          <cell r="I29" t="str">
            <v>N</v>
          </cell>
          <cell r="J29">
            <v>34.200000000000003</v>
          </cell>
          <cell r="K29">
            <v>0</v>
          </cell>
        </row>
        <row r="30">
          <cell r="B30">
            <v>26.879166666666674</v>
          </cell>
          <cell r="C30">
            <v>32.5</v>
          </cell>
          <cell r="D30">
            <v>22.4</v>
          </cell>
          <cell r="E30">
            <v>79.416666666666671</v>
          </cell>
          <cell r="F30">
            <v>100</v>
          </cell>
          <cell r="G30">
            <v>53</v>
          </cell>
          <cell r="H30">
            <v>13.68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23.504166666666666</v>
          </cell>
          <cell r="C31">
            <v>26.7</v>
          </cell>
          <cell r="D31">
            <v>20.100000000000001</v>
          </cell>
          <cell r="E31">
            <v>89.833333333333329</v>
          </cell>
          <cell r="F31">
            <v>100</v>
          </cell>
          <cell r="G31">
            <v>74</v>
          </cell>
          <cell r="H31">
            <v>10.44</v>
          </cell>
          <cell r="I31" t="str">
            <v>SO</v>
          </cell>
          <cell r="J31">
            <v>26.64</v>
          </cell>
          <cell r="K31">
            <v>0</v>
          </cell>
        </row>
        <row r="32">
          <cell r="B32">
            <v>20.266666666666666</v>
          </cell>
          <cell r="C32">
            <v>24.3</v>
          </cell>
          <cell r="D32">
            <v>17.8</v>
          </cell>
          <cell r="E32">
            <v>87.375</v>
          </cell>
          <cell r="F32">
            <v>100</v>
          </cell>
          <cell r="G32">
            <v>69</v>
          </cell>
          <cell r="H32">
            <v>9.3600000000000012</v>
          </cell>
          <cell r="I32" t="str">
            <v>SO</v>
          </cell>
          <cell r="J32">
            <v>19.8</v>
          </cell>
          <cell r="K32">
            <v>0</v>
          </cell>
        </row>
        <row r="33">
          <cell r="B33">
            <v>21.320833333333336</v>
          </cell>
          <cell r="C33">
            <v>27.1</v>
          </cell>
          <cell r="D33">
            <v>18.399999999999999</v>
          </cell>
          <cell r="E33">
            <v>86.166666666666671</v>
          </cell>
          <cell r="F33">
            <v>99</v>
          </cell>
          <cell r="G33">
            <v>67</v>
          </cell>
          <cell r="H33">
            <v>12.96</v>
          </cell>
          <cell r="I33" t="str">
            <v>S</v>
          </cell>
          <cell r="J33">
            <v>23.040000000000003</v>
          </cell>
          <cell r="K33">
            <v>0</v>
          </cell>
        </row>
        <row r="34">
          <cell r="B34">
            <v>21.816666666666666</v>
          </cell>
          <cell r="C34">
            <v>26.2</v>
          </cell>
          <cell r="D34">
            <v>19.2</v>
          </cell>
          <cell r="E34">
            <v>88.458333333333329</v>
          </cell>
          <cell r="F34">
            <v>100</v>
          </cell>
          <cell r="G34">
            <v>67</v>
          </cell>
          <cell r="H34">
            <v>9.3600000000000012</v>
          </cell>
          <cell r="I34" t="str">
            <v>SO</v>
          </cell>
          <cell r="J34">
            <v>19.8</v>
          </cell>
          <cell r="K34">
            <v>0</v>
          </cell>
        </row>
        <row r="35">
          <cell r="B35">
            <v>17.833333333333329</v>
          </cell>
          <cell r="C35">
            <v>22.4</v>
          </cell>
          <cell r="D35">
            <v>15.6</v>
          </cell>
          <cell r="E35">
            <v>83.625</v>
          </cell>
          <cell r="F35">
            <v>92</v>
          </cell>
          <cell r="G35">
            <v>65</v>
          </cell>
          <cell r="H35">
            <v>15.120000000000001</v>
          </cell>
          <cell r="I35" t="str">
            <v>SO</v>
          </cell>
          <cell r="J35">
            <v>31.680000000000003</v>
          </cell>
          <cell r="K35">
            <v>0.2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19.495833333333334</v>
          </cell>
          <cell r="C5">
            <v>24.3</v>
          </cell>
          <cell r="D5">
            <v>17.8</v>
          </cell>
          <cell r="E5">
            <v>88.041666666666671</v>
          </cell>
          <cell r="F5">
            <v>97</v>
          </cell>
          <cell r="G5">
            <v>64</v>
          </cell>
          <cell r="H5">
            <v>14.04</v>
          </cell>
          <cell r="I5" t="str">
            <v>NO</v>
          </cell>
          <cell r="J5">
            <v>40.680000000000007</v>
          </cell>
          <cell r="K5">
            <v>2.8</v>
          </cell>
        </row>
        <row r="6">
          <cell r="B6">
            <v>21.441666666666666</v>
          </cell>
          <cell r="C6">
            <v>30</v>
          </cell>
          <cell r="D6">
            <v>16.399999999999999</v>
          </cell>
          <cell r="E6">
            <v>83.458333333333329</v>
          </cell>
          <cell r="F6">
            <v>98</v>
          </cell>
          <cell r="G6">
            <v>50</v>
          </cell>
          <cell r="H6">
            <v>9.3600000000000012</v>
          </cell>
          <cell r="I6" t="str">
            <v>O</v>
          </cell>
          <cell r="J6">
            <v>20.16</v>
          </cell>
          <cell r="K6">
            <v>0.4</v>
          </cell>
        </row>
        <row r="7">
          <cell r="B7">
            <v>24.466666666666665</v>
          </cell>
          <cell r="C7">
            <v>30</v>
          </cell>
          <cell r="D7">
            <v>20.399999999999999</v>
          </cell>
          <cell r="E7">
            <v>72.583333333333329</v>
          </cell>
          <cell r="F7">
            <v>88</v>
          </cell>
          <cell r="G7">
            <v>49</v>
          </cell>
          <cell r="H7">
            <v>15.48</v>
          </cell>
          <cell r="I7" t="str">
            <v>O</v>
          </cell>
          <cell r="J7">
            <v>37.440000000000005</v>
          </cell>
          <cell r="K7">
            <v>0</v>
          </cell>
        </row>
        <row r="8">
          <cell r="B8">
            <v>21.204166666666669</v>
          </cell>
          <cell r="C8">
            <v>25.4</v>
          </cell>
          <cell r="D8">
            <v>18.3</v>
          </cell>
          <cell r="E8">
            <v>88.041666666666671</v>
          </cell>
          <cell r="F8">
            <v>97</v>
          </cell>
          <cell r="G8">
            <v>69</v>
          </cell>
          <cell r="H8">
            <v>13.68</v>
          </cell>
          <cell r="I8" t="str">
            <v>O</v>
          </cell>
          <cell r="J8">
            <v>43.2</v>
          </cell>
          <cell r="K8">
            <v>41.400000000000006</v>
          </cell>
        </row>
        <row r="9">
          <cell r="B9">
            <v>22.170833333333331</v>
          </cell>
          <cell r="C9">
            <v>27.7</v>
          </cell>
          <cell r="D9">
            <v>19.100000000000001</v>
          </cell>
          <cell r="E9">
            <v>87.333333333333329</v>
          </cell>
          <cell r="F9">
            <v>97</v>
          </cell>
          <cell r="G9">
            <v>62</v>
          </cell>
          <cell r="H9">
            <v>3.9600000000000004</v>
          </cell>
          <cell r="I9" t="str">
            <v>L</v>
          </cell>
          <cell r="J9">
            <v>20.88</v>
          </cell>
          <cell r="K9">
            <v>0</v>
          </cell>
        </row>
        <row r="10">
          <cell r="B10">
            <v>22.270833333333332</v>
          </cell>
          <cell r="C10">
            <v>28</v>
          </cell>
          <cell r="D10">
            <v>17.399999999999999</v>
          </cell>
          <cell r="E10">
            <v>83.458333333333329</v>
          </cell>
          <cell r="F10">
            <v>98</v>
          </cell>
          <cell r="G10">
            <v>59</v>
          </cell>
          <cell r="H10">
            <v>9.7200000000000006</v>
          </cell>
          <cell r="I10" t="str">
            <v>O</v>
          </cell>
          <cell r="J10">
            <v>24.12</v>
          </cell>
          <cell r="K10">
            <v>0</v>
          </cell>
        </row>
        <row r="11">
          <cell r="B11">
            <v>22.475000000000005</v>
          </cell>
          <cell r="C11">
            <v>28.6</v>
          </cell>
          <cell r="D11">
            <v>17.7</v>
          </cell>
          <cell r="E11">
            <v>76.041666666666671</v>
          </cell>
          <cell r="F11">
            <v>95</v>
          </cell>
          <cell r="G11">
            <v>48</v>
          </cell>
          <cell r="H11">
            <v>14.4</v>
          </cell>
          <cell r="I11" t="str">
            <v>O</v>
          </cell>
          <cell r="J11">
            <v>32.04</v>
          </cell>
          <cell r="K11">
            <v>0</v>
          </cell>
        </row>
        <row r="12">
          <cell r="B12">
            <v>22.870833333333334</v>
          </cell>
          <cell r="C12">
            <v>29.6</v>
          </cell>
          <cell r="D12">
            <v>17.3</v>
          </cell>
          <cell r="E12">
            <v>71.333333333333329</v>
          </cell>
          <cell r="F12">
            <v>92</v>
          </cell>
          <cell r="G12">
            <v>46</v>
          </cell>
          <cell r="H12">
            <v>16.2</v>
          </cell>
          <cell r="I12" t="str">
            <v>O</v>
          </cell>
          <cell r="J12">
            <v>36.36</v>
          </cell>
          <cell r="K12">
            <v>0</v>
          </cell>
        </row>
        <row r="13">
          <cell r="B13">
            <v>22.787500000000005</v>
          </cell>
          <cell r="C13">
            <v>28.5</v>
          </cell>
          <cell r="D13">
            <v>19.100000000000001</v>
          </cell>
          <cell r="E13">
            <v>75.333333333333329</v>
          </cell>
          <cell r="F13">
            <v>94</v>
          </cell>
          <cell r="G13">
            <v>52</v>
          </cell>
          <cell r="H13">
            <v>10.8</v>
          </cell>
          <cell r="I13" t="str">
            <v>O</v>
          </cell>
          <cell r="J13">
            <v>28.44</v>
          </cell>
          <cell r="K13">
            <v>0.4</v>
          </cell>
        </row>
        <row r="14">
          <cell r="B14">
            <v>22.491666666666664</v>
          </cell>
          <cell r="C14">
            <v>28.5</v>
          </cell>
          <cell r="D14">
            <v>19.7</v>
          </cell>
          <cell r="E14">
            <v>76.833333333333329</v>
          </cell>
          <cell r="F14">
            <v>90</v>
          </cell>
          <cell r="G14">
            <v>54</v>
          </cell>
          <cell r="H14">
            <v>9</v>
          </cell>
          <cell r="I14" t="str">
            <v>NO</v>
          </cell>
          <cell r="J14">
            <v>22.68</v>
          </cell>
          <cell r="K14">
            <v>0</v>
          </cell>
        </row>
        <row r="15">
          <cell r="B15">
            <v>22.629166666666666</v>
          </cell>
          <cell r="C15">
            <v>27.3</v>
          </cell>
          <cell r="D15">
            <v>19.3</v>
          </cell>
          <cell r="E15">
            <v>81.791666666666671</v>
          </cell>
          <cell r="F15">
            <v>96</v>
          </cell>
          <cell r="G15">
            <v>63</v>
          </cell>
          <cell r="H15">
            <v>15.840000000000002</v>
          </cell>
          <cell r="I15" t="str">
            <v>O</v>
          </cell>
          <cell r="J15">
            <v>28.08</v>
          </cell>
          <cell r="K15">
            <v>0</v>
          </cell>
        </row>
        <row r="16">
          <cell r="B16">
            <v>23.212500000000002</v>
          </cell>
          <cell r="C16">
            <v>29.3</v>
          </cell>
          <cell r="D16">
            <v>18.5</v>
          </cell>
          <cell r="E16">
            <v>73.166666666666671</v>
          </cell>
          <cell r="F16">
            <v>88</v>
          </cell>
          <cell r="G16">
            <v>50</v>
          </cell>
          <cell r="H16">
            <v>16.2</v>
          </cell>
          <cell r="I16" t="str">
            <v>O</v>
          </cell>
          <cell r="J16">
            <v>37.440000000000005</v>
          </cell>
          <cell r="K16">
            <v>0</v>
          </cell>
        </row>
        <row r="17">
          <cell r="B17">
            <v>23.904166666666669</v>
          </cell>
          <cell r="C17">
            <v>31.2</v>
          </cell>
          <cell r="D17">
            <v>17.100000000000001</v>
          </cell>
          <cell r="E17">
            <v>72</v>
          </cell>
          <cell r="F17">
            <v>95</v>
          </cell>
          <cell r="G17">
            <v>45</v>
          </cell>
          <cell r="H17">
            <v>20.52</v>
          </cell>
          <cell r="I17" t="str">
            <v>SO</v>
          </cell>
          <cell r="J17">
            <v>50.4</v>
          </cell>
          <cell r="K17">
            <v>0</v>
          </cell>
        </row>
        <row r="18">
          <cell r="B18">
            <v>20.145833333333332</v>
          </cell>
          <cell r="C18">
            <v>26.6</v>
          </cell>
          <cell r="D18">
            <v>15.1</v>
          </cell>
          <cell r="E18">
            <v>82.291666666666671</v>
          </cell>
          <cell r="F18">
            <v>97</v>
          </cell>
          <cell r="G18">
            <v>52</v>
          </cell>
          <cell r="H18">
            <v>10.08</v>
          </cell>
          <cell r="I18" t="str">
            <v>N</v>
          </cell>
          <cell r="J18">
            <v>39.24</v>
          </cell>
          <cell r="K18">
            <v>7.2</v>
          </cell>
        </row>
        <row r="19">
          <cell r="B19">
            <v>18.74583333333333</v>
          </cell>
          <cell r="C19">
            <v>22.5</v>
          </cell>
          <cell r="D19">
            <v>17.399999999999999</v>
          </cell>
          <cell r="E19">
            <v>91</v>
          </cell>
          <cell r="F19">
            <v>97</v>
          </cell>
          <cell r="G19">
            <v>72</v>
          </cell>
          <cell r="H19">
            <v>10.08</v>
          </cell>
          <cell r="I19" t="str">
            <v>N</v>
          </cell>
          <cell r="J19">
            <v>21.6</v>
          </cell>
          <cell r="K19">
            <v>19.399999999999999</v>
          </cell>
        </row>
        <row r="20">
          <cell r="B20">
            <v>19.8125</v>
          </cell>
          <cell r="C20">
            <v>24.5</v>
          </cell>
          <cell r="D20">
            <v>15.6</v>
          </cell>
          <cell r="E20">
            <v>86.708333333333329</v>
          </cell>
          <cell r="F20">
            <v>97</v>
          </cell>
          <cell r="G20">
            <v>66</v>
          </cell>
          <cell r="H20">
            <v>5.7600000000000007</v>
          </cell>
          <cell r="I20" t="str">
            <v>NE</v>
          </cell>
          <cell r="J20">
            <v>13.32</v>
          </cell>
          <cell r="K20">
            <v>0</v>
          </cell>
        </row>
        <row r="21">
          <cell r="B21">
            <v>20.979166666666668</v>
          </cell>
          <cell r="C21">
            <v>22.7</v>
          </cell>
          <cell r="D21">
            <v>19.600000000000001</v>
          </cell>
          <cell r="E21">
            <v>89.5</v>
          </cell>
          <cell r="F21">
            <v>93</v>
          </cell>
          <cell r="G21">
            <v>82</v>
          </cell>
          <cell r="H21">
            <v>11.16</v>
          </cell>
          <cell r="I21" t="str">
            <v>O</v>
          </cell>
          <cell r="J21">
            <v>23.759999999999998</v>
          </cell>
          <cell r="K21">
            <v>3.6000000000000005</v>
          </cell>
        </row>
        <row r="22">
          <cell r="B22">
            <v>22.762500000000003</v>
          </cell>
          <cell r="C22">
            <v>28.1</v>
          </cell>
          <cell r="D22">
            <v>19.899999999999999</v>
          </cell>
          <cell r="E22">
            <v>85.625</v>
          </cell>
          <cell r="F22">
            <v>94</v>
          </cell>
          <cell r="G22">
            <v>68</v>
          </cell>
          <cell r="H22">
            <v>15.840000000000002</v>
          </cell>
          <cell r="I22" t="str">
            <v>O</v>
          </cell>
          <cell r="J22">
            <v>35.28</v>
          </cell>
          <cell r="K22">
            <v>3.2</v>
          </cell>
        </row>
        <row r="23">
          <cell r="B23">
            <v>23.995833333333326</v>
          </cell>
          <cell r="C23">
            <v>29.4</v>
          </cell>
          <cell r="D23">
            <v>19.8</v>
          </cell>
          <cell r="E23">
            <v>87.208333333333329</v>
          </cell>
          <cell r="F23">
            <v>95</v>
          </cell>
          <cell r="G23">
            <v>63</v>
          </cell>
          <cell r="H23">
            <v>15.120000000000001</v>
          </cell>
          <cell r="I23" t="str">
            <v>SO</v>
          </cell>
          <cell r="J23">
            <v>40.32</v>
          </cell>
          <cell r="K23">
            <v>1</v>
          </cell>
        </row>
        <row r="24">
          <cell r="B24">
            <v>19.333333333333332</v>
          </cell>
          <cell r="C24">
            <v>20.9</v>
          </cell>
          <cell r="D24">
            <v>18.2</v>
          </cell>
          <cell r="E24">
            <v>92.333333333333329</v>
          </cell>
          <cell r="F24">
            <v>97</v>
          </cell>
          <cell r="G24">
            <v>85</v>
          </cell>
          <cell r="H24">
            <v>14.4</v>
          </cell>
          <cell r="I24" t="str">
            <v>O</v>
          </cell>
          <cell r="J24">
            <v>35.28</v>
          </cell>
          <cell r="K24">
            <v>4.8</v>
          </cell>
        </row>
        <row r="25">
          <cell r="B25">
            <v>18.637500000000003</v>
          </cell>
          <cell r="C25">
            <v>19.8</v>
          </cell>
          <cell r="D25">
            <v>16.7</v>
          </cell>
          <cell r="E25">
            <v>97.083333333333329</v>
          </cell>
          <cell r="F25">
            <v>98</v>
          </cell>
          <cell r="G25">
            <v>94</v>
          </cell>
          <cell r="H25">
            <v>6.48</v>
          </cell>
          <cell r="I25" t="str">
            <v>NE</v>
          </cell>
          <cell r="J25">
            <v>25.92</v>
          </cell>
          <cell r="K25">
            <v>37.400000000000006</v>
          </cell>
        </row>
        <row r="26">
          <cell r="B26">
            <v>19.079166666666669</v>
          </cell>
          <cell r="C26">
            <v>24</v>
          </cell>
          <cell r="D26">
            <v>16.3</v>
          </cell>
          <cell r="E26">
            <v>89.75</v>
          </cell>
          <cell r="F26">
            <v>98</v>
          </cell>
          <cell r="G26">
            <v>71</v>
          </cell>
          <cell r="H26">
            <v>7.5600000000000005</v>
          </cell>
          <cell r="I26" t="str">
            <v>NO</v>
          </cell>
          <cell r="J26">
            <v>19.8</v>
          </cell>
          <cell r="K26">
            <v>0.2</v>
          </cell>
        </row>
        <row r="27">
          <cell r="B27">
            <v>21.645833333333332</v>
          </cell>
          <cell r="C27">
            <v>27.5</v>
          </cell>
          <cell r="D27">
            <v>17.899999999999999</v>
          </cell>
          <cell r="E27">
            <v>87.625</v>
          </cell>
          <cell r="F27">
            <v>97</v>
          </cell>
          <cell r="G27">
            <v>68</v>
          </cell>
          <cell r="H27">
            <v>12.96</v>
          </cell>
          <cell r="I27" t="str">
            <v>O</v>
          </cell>
          <cell r="J27">
            <v>25.2</v>
          </cell>
          <cell r="K27">
            <v>0</v>
          </cell>
        </row>
        <row r="28">
          <cell r="B28">
            <v>23.304166666666671</v>
          </cell>
          <cell r="C28">
            <v>28.6</v>
          </cell>
          <cell r="D28">
            <v>19.600000000000001</v>
          </cell>
          <cell r="E28">
            <v>84.583333333333329</v>
          </cell>
          <cell r="F28">
            <v>95</v>
          </cell>
          <cell r="G28">
            <v>66</v>
          </cell>
          <cell r="H28">
            <v>14.76</v>
          </cell>
          <cell r="I28" t="str">
            <v>O</v>
          </cell>
          <cell r="J28">
            <v>44.28</v>
          </cell>
          <cell r="K28">
            <v>0</v>
          </cell>
        </row>
        <row r="29">
          <cell r="B29">
            <v>25.916666666666668</v>
          </cell>
          <cell r="C29">
            <v>31.4</v>
          </cell>
          <cell r="D29">
            <v>21.9</v>
          </cell>
          <cell r="E29">
            <v>77.791666666666671</v>
          </cell>
          <cell r="F29">
            <v>91</v>
          </cell>
          <cell r="G29">
            <v>59</v>
          </cell>
          <cell r="H29">
            <v>15.120000000000001</v>
          </cell>
          <cell r="I29" t="str">
            <v>O</v>
          </cell>
          <cell r="J29">
            <v>33.119999999999997</v>
          </cell>
          <cell r="K29">
            <v>0</v>
          </cell>
        </row>
        <row r="30">
          <cell r="B30">
            <v>26.137499999999999</v>
          </cell>
          <cell r="C30">
            <v>31.9</v>
          </cell>
          <cell r="D30">
            <v>21.6</v>
          </cell>
          <cell r="E30">
            <v>77</v>
          </cell>
          <cell r="F30">
            <v>95</v>
          </cell>
          <cell r="G30">
            <v>52</v>
          </cell>
          <cell r="H30">
            <v>11.16</v>
          </cell>
          <cell r="I30" t="str">
            <v>S</v>
          </cell>
          <cell r="J30">
            <v>28.44</v>
          </cell>
          <cell r="K30">
            <v>0</v>
          </cell>
        </row>
        <row r="31">
          <cell r="B31">
            <v>23.974999999999994</v>
          </cell>
          <cell r="C31">
            <v>28.4</v>
          </cell>
          <cell r="D31">
            <v>21.4</v>
          </cell>
          <cell r="E31">
            <v>89.458333333333329</v>
          </cell>
          <cell r="F31">
            <v>97</v>
          </cell>
          <cell r="G31">
            <v>71</v>
          </cell>
          <cell r="H31">
            <v>8.64</v>
          </cell>
          <cell r="I31" t="str">
            <v>NO</v>
          </cell>
          <cell r="J31">
            <v>27</v>
          </cell>
          <cell r="K31">
            <v>23.799999999999997</v>
          </cell>
        </row>
        <row r="32">
          <cell r="B32">
            <v>20.183333333333337</v>
          </cell>
          <cell r="C32">
            <v>22.6</v>
          </cell>
          <cell r="D32">
            <v>18.600000000000001</v>
          </cell>
          <cell r="E32">
            <v>92.666666666666671</v>
          </cell>
          <cell r="F32">
            <v>97</v>
          </cell>
          <cell r="G32">
            <v>82</v>
          </cell>
          <cell r="H32">
            <v>5.7600000000000007</v>
          </cell>
          <cell r="I32" t="str">
            <v>NE</v>
          </cell>
          <cell r="J32">
            <v>21.240000000000002</v>
          </cell>
          <cell r="K32">
            <v>0</v>
          </cell>
        </row>
        <row r="33">
          <cell r="B33">
            <v>20.870833333333334</v>
          </cell>
          <cell r="C33">
            <v>26.4</v>
          </cell>
          <cell r="D33">
            <v>18.5</v>
          </cell>
          <cell r="E33">
            <v>91.708333333333329</v>
          </cell>
          <cell r="F33">
            <v>98</v>
          </cell>
          <cell r="G33">
            <v>71</v>
          </cell>
          <cell r="H33">
            <v>6.84</v>
          </cell>
          <cell r="I33" t="str">
            <v>N</v>
          </cell>
          <cell r="J33">
            <v>15.120000000000001</v>
          </cell>
          <cell r="K33">
            <v>0</v>
          </cell>
        </row>
        <row r="34">
          <cell r="B34">
            <v>21.983333333333334</v>
          </cell>
          <cell r="C34">
            <v>26.6</v>
          </cell>
          <cell r="D34">
            <v>19.600000000000001</v>
          </cell>
          <cell r="E34">
            <v>89.833333333333329</v>
          </cell>
          <cell r="F34">
            <v>98</v>
          </cell>
          <cell r="G34">
            <v>66</v>
          </cell>
          <cell r="H34">
            <v>7.5600000000000005</v>
          </cell>
          <cell r="I34" t="str">
            <v>N</v>
          </cell>
          <cell r="J34">
            <v>17.28</v>
          </cell>
          <cell r="K34">
            <v>0.4</v>
          </cell>
        </row>
        <row r="35">
          <cell r="B35">
            <v>17.3</v>
          </cell>
          <cell r="C35">
            <v>22</v>
          </cell>
          <cell r="D35">
            <v>13.7</v>
          </cell>
          <cell r="E35">
            <v>93.666666666666671</v>
          </cell>
          <cell r="F35">
            <v>97</v>
          </cell>
          <cell r="G35">
            <v>83</v>
          </cell>
          <cell r="H35">
            <v>10.8</v>
          </cell>
          <cell r="I35" t="str">
            <v>L</v>
          </cell>
          <cell r="J35">
            <v>31.680000000000003</v>
          </cell>
          <cell r="K35">
            <v>4.4000000000000004</v>
          </cell>
        </row>
        <row r="36">
          <cell r="I36" t="str">
            <v>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20.179166666666671</v>
          </cell>
          <cell r="C5">
            <v>25.1</v>
          </cell>
          <cell r="D5">
            <v>16.7</v>
          </cell>
          <cell r="E5">
            <v>83.166666666666671</v>
          </cell>
          <cell r="F5">
            <v>93</v>
          </cell>
          <cell r="G5">
            <v>68</v>
          </cell>
          <cell r="H5">
            <v>9.7200000000000006</v>
          </cell>
          <cell r="I5" t="str">
            <v>O</v>
          </cell>
          <cell r="J5">
            <v>26.28</v>
          </cell>
          <cell r="K5">
            <v>0</v>
          </cell>
        </row>
        <row r="6">
          <cell r="B6">
            <v>21.033333333333335</v>
          </cell>
          <cell r="C6">
            <v>30.6</v>
          </cell>
          <cell r="D6">
            <v>13.9</v>
          </cell>
          <cell r="E6">
            <v>80.291666666666671</v>
          </cell>
          <cell r="F6">
            <v>96</v>
          </cell>
          <cell r="G6">
            <v>49</v>
          </cell>
          <cell r="H6">
            <v>7.5600000000000005</v>
          </cell>
          <cell r="I6" t="str">
            <v>SO</v>
          </cell>
          <cell r="J6">
            <v>25.56</v>
          </cell>
          <cell r="K6">
            <v>0</v>
          </cell>
        </row>
        <row r="7">
          <cell r="B7">
            <v>23.579166666666669</v>
          </cell>
          <cell r="C7">
            <v>31.4</v>
          </cell>
          <cell r="D7">
            <v>17.100000000000001</v>
          </cell>
          <cell r="E7">
            <v>75.541666666666671</v>
          </cell>
          <cell r="F7">
            <v>95</v>
          </cell>
          <cell r="G7">
            <v>44</v>
          </cell>
          <cell r="H7">
            <v>6.12</v>
          </cell>
          <cell r="I7" t="str">
            <v>NE</v>
          </cell>
          <cell r="J7">
            <v>25.56</v>
          </cell>
          <cell r="K7">
            <v>0.6</v>
          </cell>
        </row>
        <row r="8">
          <cell r="B8">
            <v>21.745833333333334</v>
          </cell>
          <cell r="C8">
            <v>25.7</v>
          </cell>
          <cell r="D8">
            <v>18.100000000000001</v>
          </cell>
          <cell r="E8">
            <v>82.666666666666671</v>
          </cell>
          <cell r="F8">
            <v>95</v>
          </cell>
          <cell r="G8">
            <v>64</v>
          </cell>
          <cell r="H8">
            <v>12.6</v>
          </cell>
          <cell r="I8" t="str">
            <v>SE</v>
          </cell>
          <cell r="J8">
            <v>38.880000000000003</v>
          </cell>
          <cell r="K8">
            <v>8.1999999999999993</v>
          </cell>
        </row>
        <row r="9">
          <cell r="B9">
            <v>22.916666666666661</v>
          </cell>
          <cell r="C9">
            <v>28.7</v>
          </cell>
          <cell r="D9">
            <v>19.7</v>
          </cell>
          <cell r="E9">
            <v>83.416666666666671</v>
          </cell>
          <cell r="F9">
            <v>95</v>
          </cell>
          <cell r="G9">
            <v>55</v>
          </cell>
          <cell r="H9">
            <v>11.520000000000001</v>
          </cell>
          <cell r="I9" t="str">
            <v>NE</v>
          </cell>
          <cell r="J9">
            <v>23.400000000000002</v>
          </cell>
          <cell r="K9">
            <v>0</v>
          </cell>
        </row>
        <row r="10">
          <cell r="B10">
            <v>21.691666666666666</v>
          </cell>
          <cell r="C10">
            <v>27.6</v>
          </cell>
          <cell r="D10">
            <v>18.100000000000001</v>
          </cell>
          <cell r="E10">
            <v>86.333333333333329</v>
          </cell>
          <cell r="F10">
            <v>96</v>
          </cell>
          <cell r="G10">
            <v>62</v>
          </cell>
          <cell r="H10">
            <v>7.9200000000000008</v>
          </cell>
          <cell r="I10" t="str">
            <v>SO</v>
          </cell>
          <cell r="J10">
            <v>15.48</v>
          </cell>
          <cell r="K10">
            <v>0.2</v>
          </cell>
        </row>
        <row r="11">
          <cell r="B11">
            <v>22.058333333333337</v>
          </cell>
          <cell r="C11">
            <v>28.4</v>
          </cell>
          <cell r="D11">
            <v>16</v>
          </cell>
          <cell r="E11">
            <v>79.833333333333329</v>
          </cell>
          <cell r="F11">
            <v>95</v>
          </cell>
          <cell r="G11">
            <v>54</v>
          </cell>
          <cell r="H11">
            <v>9.7200000000000006</v>
          </cell>
          <cell r="I11" t="str">
            <v>SO</v>
          </cell>
          <cell r="J11">
            <v>23.759999999999998</v>
          </cell>
          <cell r="K11">
            <v>0</v>
          </cell>
        </row>
        <row r="12">
          <cell r="B12">
            <v>22.641666666666666</v>
          </cell>
          <cell r="C12">
            <v>30.8</v>
          </cell>
          <cell r="D12">
            <v>15.9</v>
          </cell>
          <cell r="E12">
            <v>78.208333333333329</v>
          </cell>
          <cell r="F12">
            <v>95</v>
          </cell>
          <cell r="G12">
            <v>48</v>
          </cell>
          <cell r="H12">
            <v>7.5600000000000005</v>
          </cell>
          <cell r="I12" t="str">
            <v>SO</v>
          </cell>
          <cell r="J12">
            <v>19.440000000000001</v>
          </cell>
          <cell r="K12">
            <v>0</v>
          </cell>
        </row>
        <row r="13">
          <cell r="B13">
            <v>21.062500000000004</v>
          </cell>
          <cell r="C13">
            <v>23.2</v>
          </cell>
          <cell r="D13">
            <v>19.5</v>
          </cell>
          <cell r="E13">
            <v>87.291666666666671</v>
          </cell>
          <cell r="F13">
            <v>92</v>
          </cell>
          <cell r="G13">
            <v>78</v>
          </cell>
          <cell r="H13">
            <v>5.4</v>
          </cell>
          <cell r="I13" t="str">
            <v>SO</v>
          </cell>
          <cell r="J13">
            <v>20.16</v>
          </cell>
          <cell r="K13">
            <v>1.2000000000000002</v>
          </cell>
        </row>
        <row r="14">
          <cell r="B14">
            <v>23.641666666666666</v>
          </cell>
          <cell r="C14">
            <v>30.6</v>
          </cell>
          <cell r="D14">
            <v>19.3</v>
          </cell>
          <cell r="E14">
            <v>79.208333333333329</v>
          </cell>
          <cell r="F14">
            <v>94</v>
          </cell>
          <cell r="G14">
            <v>51</v>
          </cell>
          <cell r="H14">
            <v>6.48</v>
          </cell>
          <cell r="I14" t="str">
            <v>SO</v>
          </cell>
          <cell r="J14">
            <v>16.2</v>
          </cell>
          <cell r="K14">
            <v>0</v>
          </cell>
        </row>
        <row r="15">
          <cell r="B15">
            <v>23.741666666666671</v>
          </cell>
          <cell r="C15">
            <v>30.7</v>
          </cell>
          <cell r="D15">
            <v>18.399999999999999</v>
          </cell>
          <cell r="E15">
            <v>74.666666666666671</v>
          </cell>
          <cell r="F15">
            <v>94</v>
          </cell>
          <cell r="G15">
            <v>48</v>
          </cell>
          <cell r="H15">
            <v>7.2</v>
          </cell>
          <cell r="I15" t="str">
            <v>SO</v>
          </cell>
          <cell r="J15">
            <v>16.559999999999999</v>
          </cell>
          <cell r="K15">
            <v>0</v>
          </cell>
        </row>
        <row r="16">
          <cell r="B16">
            <v>23.454166666666666</v>
          </cell>
          <cell r="C16">
            <v>30.5</v>
          </cell>
          <cell r="D16">
            <v>18.2</v>
          </cell>
          <cell r="E16">
            <v>75.041666666666671</v>
          </cell>
          <cell r="F16">
            <v>92</v>
          </cell>
          <cell r="G16">
            <v>45</v>
          </cell>
          <cell r="H16">
            <v>6.48</v>
          </cell>
          <cell r="I16" t="str">
            <v>SO</v>
          </cell>
          <cell r="J16">
            <v>23.759999999999998</v>
          </cell>
          <cell r="K16">
            <v>0</v>
          </cell>
        </row>
        <row r="17">
          <cell r="B17">
            <v>22.445833333333336</v>
          </cell>
          <cell r="C17">
            <v>31.2</v>
          </cell>
          <cell r="D17">
            <v>14.9</v>
          </cell>
          <cell r="E17">
            <v>75.666666666666671</v>
          </cell>
          <cell r="F17">
            <v>95</v>
          </cell>
          <cell r="G17">
            <v>47</v>
          </cell>
          <cell r="H17">
            <v>14.4</v>
          </cell>
          <cell r="I17" t="str">
            <v>NE</v>
          </cell>
          <cell r="J17">
            <v>35.64</v>
          </cell>
          <cell r="K17">
            <v>0.2</v>
          </cell>
        </row>
        <row r="18">
          <cell r="B18">
            <v>21.270833333333332</v>
          </cell>
          <cell r="C18">
            <v>25.4</v>
          </cell>
          <cell r="D18">
            <v>17.100000000000001</v>
          </cell>
          <cell r="E18">
            <v>85.166666666666671</v>
          </cell>
          <cell r="F18">
            <v>95</v>
          </cell>
          <cell r="G18">
            <v>71</v>
          </cell>
          <cell r="H18">
            <v>10.08</v>
          </cell>
          <cell r="I18" t="str">
            <v>NE</v>
          </cell>
          <cell r="J18">
            <v>26.28</v>
          </cell>
          <cell r="K18">
            <v>7.0000000000000018</v>
          </cell>
        </row>
        <row r="19">
          <cell r="B19">
            <v>20.029166666666665</v>
          </cell>
          <cell r="C19">
            <v>21.5</v>
          </cell>
          <cell r="D19">
            <v>18.8</v>
          </cell>
          <cell r="E19">
            <v>92.958333333333329</v>
          </cell>
          <cell r="F19">
            <v>95</v>
          </cell>
          <cell r="G19">
            <v>88</v>
          </cell>
          <cell r="H19">
            <v>5.7600000000000007</v>
          </cell>
          <cell r="I19" t="str">
            <v>O</v>
          </cell>
          <cell r="J19">
            <v>21.240000000000002</v>
          </cell>
          <cell r="K19">
            <v>3.0000000000000004</v>
          </cell>
        </row>
        <row r="20">
          <cell r="B20">
            <v>20.837500000000002</v>
          </cell>
          <cell r="C20">
            <v>24</v>
          </cell>
          <cell r="D20">
            <v>19</v>
          </cell>
          <cell r="E20">
            <v>86.666666666666671</v>
          </cell>
          <cell r="F20">
            <v>94</v>
          </cell>
          <cell r="G20">
            <v>72</v>
          </cell>
          <cell r="H20">
            <v>5.4</v>
          </cell>
          <cell r="I20" t="str">
            <v>O</v>
          </cell>
          <cell r="J20">
            <v>13.32</v>
          </cell>
          <cell r="K20">
            <v>0</v>
          </cell>
        </row>
        <row r="21">
          <cell r="B21">
            <v>22.0625</v>
          </cell>
          <cell r="C21">
            <v>26.4</v>
          </cell>
          <cell r="D21">
            <v>19.399999999999999</v>
          </cell>
          <cell r="E21">
            <v>89.458333333333329</v>
          </cell>
          <cell r="F21">
            <v>95</v>
          </cell>
          <cell r="G21">
            <v>73</v>
          </cell>
          <cell r="H21">
            <v>4.6800000000000006</v>
          </cell>
          <cell r="I21" t="str">
            <v>SO</v>
          </cell>
          <cell r="J21">
            <v>13.68</v>
          </cell>
          <cell r="K21">
            <v>1.5999999999999999</v>
          </cell>
        </row>
        <row r="22">
          <cell r="B22">
            <v>24.395833333333332</v>
          </cell>
          <cell r="C22">
            <v>30.6</v>
          </cell>
          <cell r="D22">
            <v>21.3</v>
          </cell>
          <cell r="E22">
            <v>83.541666666666671</v>
          </cell>
          <cell r="F22">
            <v>95</v>
          </cell>
          <cell r="G22">
            <v>57</v>
          </cell>
          <cell r="H22">
            <v>7.9200000000000008</v>
          </cell>
          <cell r="I22" t="str">
            <v>S</v>
          </cell>
          <cell r="J22">
            <v>25.56</v>
          </cell>
          <cell r="K22">
            <v>0</v>
          </cell>
        </row>
        <row r="23">
          <cell r="B23">
            <v>23.941666666666663</v>
          </cell>
          <cell r="C23">
            <v>29.4</v>
          </cell>
          <cell r="D23">
            <v>20.6</v>
          </cell>
          <cell r="E23">
            <v>85.5</v>
          </cell>
          <cell r="F23">
            <v>95</v>
          </cell>
          <cell r="G23">
            <v>66</v>
          </cell>
          <cell r="H23">
            <v>17.28</v>
          </cell>
          <cell r="I23" t="str">
            <v>NE</v>
          </cell>
          <cell r="J23">
            <v>40.680000000000007</v>
          </cell>
          <cell r="K23">
            <v>3.4</v>
          </cell>
        </row>
        <row r="24">
          <cell r="B24">
            <v>20.879166666666666</v>
          </cell>
          <cell r="C24">
            <v>23.3</v>
          </cell>
          <cell r="D24">
            <v>19</v>
          </cell>
          <cell r="E24">
            <v>93.25</v>
          </cell>
          <cell r="F24">
            <v>96</v>
          </cell>
          <cell r="G24">
            <v>84</v>
          </cell>
          <cell r="H24">
            <v>6.84</v>
          </cell>
          <cell r="I24" t="str">
            <v>SO</v>
          </cell>
          <cell r="J24">
            <v>17.64</v>
          </cell>
          <cell r="K24">
            <v>14.6</v>
          </cell>
        </row>
        <row r="25">
          <cell r="B25">
            <v>18.5</v>
          </cell>
          <cell r="C25">
            <v>20.3</v>
          </cell>
          <cell r="D25">
            <v>16</v>
          </cell>
          <cell r="E25">
            <v>94.875</v>
          </cell>
          <cell r="F25">
            <v>96</v>
          </cell>
          <cell r="G25">
            <v>91</v>
          </cell>
          <cell r="H25">
            <v>8.2799999999999994</v>
          </cell>
          <cell r="I25" t="str">
            <v>O</v>
          </cell>
          <cell r="J25">
            <v>32.04</v>
          </cell>
          <cell r="K25">
            <v>59.4</v>
          </cell>
        </row>
        <row r="26">
          <cell r="B26">
            <v>18.058333333333334</v>
          </cell>
          <cell r="C26">
            <v>21</v>
          </cell>
          <cell r="D26">
            <v>16.2</v>
          </cell>
          <cell r="E26">
            <v>91.916666666666671</v>
          </cell>
          <cell r="F26">
            <v>96</v>
          </cell>
          <cell r="G26">
            <v>83</v>
          </cell>
          <cell r="H26">
            <v>9.3600000000000012</v>
          </cell>
          <cell r="I26" t="str">
            <v>SO</v>
          </cell>
          <cell r="J26">
            <v>19.8</v>
          </cell>
          <cell r="K26">
            <v>5.2</v>
          </cell>
        </row>
        <row r="27">
          <cell r="B27">
            <v>22.350000000000005</v>
          </cell>
          <cell r="C27">
            <v>29.5</v>
          </cell>
          <cell r="D27">
            <v>18.399999999999999</v>
          </cell>
          <cell r="E27">
            <v>86.416666666666671</v>
          </cell>
          <cell r="F27">
            <v>96</v>
          </cell>
          <cell r="G27">
            <v>63</v>
          </cell>
          <cell r="H27">
            <v>4.32</v>
          </cell>
          <cell r="I27" t="str">
            <v>SO</v>
          </cell>
          <cell r="J27">
            <v>19.079999999999998</v>
          </cell>
          <cell r="K27">
            <v>0</v>
          </cell>
        </row>
        <row r="28">
          <cell r="B28">
            <v>23.724999999999998</v>
          </cell>
          <cell r="C28">
            <v>29.2</v>
          </cell>
          <cell r="D28">
            <v>19.899999999999999</v>
          </cell>
          <cell r="E28">
            <v>83.833333333333329</v>
          </cell>
          <cell r="F28">
            <v>95</v>
          </cell>
          <cell r="G28">
            <v>59</v>
          </cell>
          <cell r="H28">
            <v>7.9200000000000008</v>
          </cell>
          <cell r="I28" t="str">
            <v>SO</v>
          </cell>
          <cell r="J28">
            <v>21.6</v>
          </cell>
          <cell r="K28">
            <v>0</v>
          </cell>
        </row>
        <row r="29">
          <cell r="B29">
            <v>25.416666666666661</v>
          </cell>
          <cell r="C29">
            <v>32.5</v>
          </cell>
          <cell r="D29">
            <v>20.3</v>
          </cell>
          <cell r="E29">
            <v>79.458333333333329</v>
          </cell>
          <cell r="F29">
            <v>95</v>
          </cell>
          <cell r="G29">
            <v>51</v>
          </cell>
          <cell r="H29">
            <v>7.2</v>
          </cell>
          <cell r="I29" t="str">
            <v>L</v>
          </cell>
          <cell r="J29">
            <v>22.32</v>
          </cell>
          <cell r="K29">
            <v>0</v>
          </cell>
        </row>
        <row r="30">
          <cell r="B30">
            <v>24.974999999999998</v>
          </cell>
          <cell r="C30">
            <v>32.6</v>
          </cell>
          <cell r="D30">
            <v>19.3</v>
          </cell>
          <cell r="E30">
            <v>80.833333333333329</v>
          </cell>
          <cell r="F30">
            <v>95</v>
          </cell>
          <cell r="G30">
            <v>50</v>
          </cell>
          <cell r="H30">
            <v>10.44</v>
          </cell>
          <cell r="I30" t="str">
            <v>NE</v>
          </cell>
          <cell r="J30">
            <v>24.840000000000003</v>
          </cell>
          <cell r="K30">
            <v>0</v>
          </cell>
        </row>
        <row r="31">
          <cell r="B31">
            <v>23.750000000000004</v>
          </cell>
          <cell r="C31">
            <v>28.9</v>
          </cell>
          <cell r="D31">
            <v>20.5</v>
          </cell>
          <cell r="E31">
            <v>85.666666666666671</v>
          </cell>
          <cell r="F31">
            <v>95</v>
          </cell>
          <cell r="G31">
            <v>66</v>
          </cell>
          <cell r="H31">
            <v>14.4</v>
          </cell>
          <cell r="I31" t="str">
            <v>NE</v>
          </cell>
          <cell r="J31">
            <v>30.96</v>
          </cell>
          <cell r="K31">
            <v>0.8</v>
          </cell>
        </row>
        <row r="32">
          <cell r="B32">
            <v>21.258333333333336</v>
          </cell>
          <cell r="C32">
            <v>24.5</v>
          </cell>
          <cell r="D32">
            <v>18.8</v>
          </cell>
          <cell r="E32">
            <v>86.958333333333329</v>
          </cell>
          <cell r="F32">
            <v>94</v>
          </cell>
          <cell r="G32">
            <v>76</v>
          </cell>
          <cell r="H32">
            <v>7.9200000000000008</v>
          </cell>
          <cell r="I32" t="str">
            <v>O</v>
          </cell>
          <cell r="J32">
            <v>16.559999999999999</v>
          </cell>
          <cell r="K32">
            <v>0</v>
          </cell>
        </row>
        <row r="33">
          <cell r="B33">
            <v>21.712500000000002</v>
          </cell>
          <cell r="C33">
            <v>26.2</v>
          </cell>
          <cell r="D33">
            <v>19.7</v>
          </cell>
          <cell r="E33">
            <v>87.333333333333329</v>
          </cell>
          <cell r="F33">
            <v>95</v>
          </cell>
          <cell r="G33">
            <v>69</v>
          </cell>
          <cell r="H33">
            <v>6.84</v>
          </cell>
          <cell r="I33" t="str">
            <v>O</v>
          </cell>
          <cell r="J33">
            <v>16.559999999999999</v>
          </cell>
          <cell r="K33">
            <v>0</v>
          </cell>
        </row>
        <row r="34">
          <cell r="B34">
            <v>21.066666666666666</v>
          </cell>
          <cell r="C34">
            <v>27.2</v>
          </cell>
          <cell r="D34">
            <v>17</v>
          </cell>
          <cell r="E34">
            <v>87.375</v>
          </cell>
          <cell r="F34">
            <v>96</v>
          </cell>
          <cell r="G34">
            <v>64</v>
          </cell>
          <cell r="H34">
            <v>3.24</v>
          </cell>
          <cell r="I34" t="str">
            <v>NE</v>
          </cell>
          <cell r="J34">
            <v>16.2</v>
          </cell>
          <cell r="K34">
            <v>0.2</v>
          </cell>
        </row>
        <row r="35">
          <cell r="B35">
            <v>17.933333333333334</v>
          </cell>
          <cell r="C35">
            <v>20.7</v>
          </cell>
          <cell r="D35">
            <v>15</v>
          </cell>
          <cell r="E35">
            <v>85.916666666666671</v>
          </cell>
          <cell r="F35">
            <v>95</v>
          </cell>
          <cell r="G35">
            <v>74</v>
          </cell>
          <cell r="H35">
            <v>14.76</v>
          </cell>
          <cell r="I35" t="str">
            <v>NE</v>
          </cell>
          <cell r="J35">
            <v>32.04</v>
          </cell>
          <cell r="K35">
            <v>0.2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22.708333333333332</v>
          </cell>
          <cell r="C5">
            <v>28.9</v>
          </cell>
          <cell r="D5">
            <v>17.8</v>
          </cell>
          <cell r="E5">
            <v>78.375</v>
          </cell>
          <cell r="F5">
            <v>92</v>
          </cell>
          <cell r="G5">
            <v>61</v>
          </cell>
          <cell r="H5">
            <v>9.7200000000000006</v>
          </cell>
          <cell r="I5" t="str">
            <v>S</v>
          </cell>
          <cell r="J5">
            <v>21.96</v>
          </cell>
          <cell r="K5">
            <v>0</v>
          </cell>
        </row>
        <row r="6">
          <cell r="B6">
            <v>24.549999999999997</v>
          </cell>
          <cell r="C6">
            <v>31.6</v>
          </cell>
          <cell r="D6">
            <v>19</v>
          </cell>
          <cell r="E6">
            <v>74.833333333333329</v>
          </cell>
          <cell r="F6">
            <v>88</v>
          </cell>
          <cell r="G6">
            <v>52</v>
          </cell>
          <cell r="H6">
            <v>8.64</v>
          </cell>
          <cell r="I6" t="str">
            <v>S</v>
          </cell>
          <cell r="J6">
            <v>19.440000000000001</v>
          </cell>
          <cell r="K6">
            <v>0</v>
          </cell>
        </row>
        <row r="7">
          <cell r="B7">
            <v>25.829166666666666</v>
          </cell>
          <cell r="C7">
            <v>32.6</v>
          </cell>
          <cell r="D7">
            <v>21.1</v>
          </cell>
          <cell r="E7">
            <v>71.708333333333329</v>
          </cell>
          <cell r="F7">
            <v>89</v>
          </cell>
          <cell r="G7">
            <v>43</v>
          </cell>
          <cell r="H7">
            <v>15.120000000000001</v>
          </cell>
          <cell r="I7" t="str">
            <v>S</v>
          </cell>
          <cell r="J7">
            <v>28.44</v>
          </cell>
          <cell r="K7">
            <v>0</v>
          </cell>
        </row>
        <row r="8">
          <cell r="B8">
            <v>23.633333333333336</v>
          </cell>
          <cell r="C8">
            <v>28.4</v>
          </cell>
          <cell r="D8">
            <v>20</v>
          </cell>
          <cell r="E8">
            <v>80.708333333333329</v>
          </cell>
          <cell r="F8">
            <v>94</v>
          </cell>
          <cell r="G8">
            <v>59</v>
          </cell>
          <cell r="H8">
            <v>10.08</v>
          </cell>
          <cell r="I8" t="str">
            <v>S</v>
          </cell>
          <cell r="J8">
            <v>22.68</v>
          </cell>
          <cell r="K8">
            <v>9.7999999999999989</v>
          </cell>
        </row>
        <row r="9">
          <cell r="B9">
            <v>24.7</v>
          </cell>
          <cell r="C9">
            <v>30.3</v>
          </cell>
          <cell r="D9">
            <v>21.5</v>
          </cell>
          <cell r="E9">
            <v>79.458333333333329</v>
          </cell>
          <cell r="F9">
            <v>91</v>
          </cell>
          <cell r="G9">
            <v>55</v>
          </cell>
          <cell r="H9">
            <v>6.12</v>
          </cell>
          <cell r="I9" t="str">
            <v>S</v>
          </cell>
          <cell r="J9">
            <v>14.4</v>
          </cell>
          <cell r="K9">
            <v>0</v>
          </cell>
        </row>
        <row r="10">
          <cell r="B10">
            <v>25.120833333333337</v>
          </cell>
          <cell r="C10">
            <v>31.7</v>
          </cell>
          <cell r="D10">
            <v>20.8</v>
          </cell>
          <cell r="E10">
            <v>78.625</v>
          </cell>
          <cell r="F10">
            <v>93</v>
          </cell>
          <cell r="G10">
            <v>51</v>
          </cell>
          <cell r="H10">
            <v>7.9200000000000008</v>
          </cell>
          <cell r="I10" t="str">
            <v>S</v>
          </cell>
          <cell r="J10">
            <v>15.120000000000001</v>
          </cell>
          <cell r="K10">
            <v>0</v>
          </cell>
        </row>
        <row r="11">
          <cell r="B11">
            <v>25.754166666666666</v>
          </cell>
          <cell r="C11">
            <v>32.6</v>
          </cell>
          <cell r="D11">
            <v>21.1</v>
          </cell>
          <cell r="E11">
            <v>76.166666666666671</v>
          </cell>
          <cell r="F11">
            <v>91</v>
          </cell>
          <cell r="G11">
            <v>45</v>
          </cell>
          <cell r="H11">
            <v>10.08</v>
          </cell>
          <cell r="I11" t="str">
            <v>S</v>
          </cell>
          <cell r="J11">
            <v>20.16</v>
          </cell>
          <cell r="K11">
            <v>0</v>
          </cell>
        </row>
        <row r="12">
          <cell r="B12">
            <v>26.183333333333334</v>
          </cell>
          <cell r="C12">
            <v>32.5</v>
          </cell>
          <cell r="D12">
            <v>21.1</v>
          </cell>
          <cell r="E12">
            <v>72.75</v>
          </cell>
          <cell r="F12">
            <v>92</v>
          </cell>
          <cell r="G12">
            <v>48</v>
          </cell>
          <cell r="H12">
            <v>10.44</v>
          </cell>
          <cell r="I12" t="str">
            <v>S</v>
          </cell>
          <cell r="J12">
            <v>23.040000000000003</v>
          </cell>
          <cell r="K12">
            <v>0</v>
          </cell>
        </row>
        <row r="13">
          <cell r="B13">
            <v>22.845833333333335</v>
          </cell>
          <cell r="C13">
            <v>26.3</v>
          </cell>
          <cell r="D13">
            <v>21.7</v>
          </cell>
          <cell r="E13">
            <v>91.041666666666671</v>
          </cell>
          <cell r="F13">
            <v>95</v>
          </cell>
          <cell r="G13">
            <v>77</v>
          </cell>
          <cell r="H13">
            <v>6.84</v>
          </cell>
          <cell r="I13" t="str">
            <v>SE</v>
          </cell>
          <cell r="J13">
            <v>20.52</v>
          </cell>
          <cell r="K13">
            <v>36.799999999999997</v>
          </cell>
        </row>
        <row r="14">
          <cell r="B14">
            <v>24.225000000000005</v>
          </cell>
          <cell r="C14">
            <v>29.7</v>
          </cell>
          <cell r="D14">
            <v>21.3</v>
          </cell>
          <cell r="E14">
            <v>85.125</v>
          </cell>
          <cell r="F14">
            <v>95</v>
          </cell>
          <cell r="G14">
            <v>63</v>
          </cell>
          <cell r="H14">
            <v>6.84</v>
          </cell>
          <cell r="I14" t="str">
            <v>NO</v>
          </cell>
          <cell r="J14">
            <v>18</v>
          </cell>
          <cell r="K14">
            <v>0</v>
          </cell>
        </row>
        <row r="15">
          <cell r="B15">
            <v>24.791666666666668</v>
          </cell>
          <cell r="C15">
            <v>30.6</v>
          </cell>
          <cell r="D15">
            <v>20.8</v>
          </cell>
          <cell r="E15">
            <v>84.083333333333329</v>
          </cell>
          <cell r="F15">
            <v>95</v>
          </cell>
          <cell r="G15">
            <v>59</v>
          </cell>
          <cell r="H15">
            <v>6.48</v>
          </cell>
          <cell r="I15" t="str">
            <v>L</v>
          </cell>
          <cell r="J15">
            <v>15.48</v>
          </cell>
          <cell r="K15">
            <v>0.2</v>
          </cell>
        </row>
        <row r="16">
          <cell r="B16">
            <v>25.741666666666671</v>
          </cell>
          <cell r="C16">
            <v>31.9</v>
          </cell>
          <cell r="D16">
            <v>21.4</v>
          </cell>
          <cell r="E16">
            <v>75.583333333333329</v>
          </cell>
          <cell r="F16">
            <v>94</v>
          </cell>
          <cell r="G16">
            <v>41</v>
          </cell>
          <cell r="H16">
            <v>11.520000000000001</v>
          </cell>
          <cell r="I16" t="str">
            <v>S</v>
          </cell>
          <cell r="J16">
            <v>24.840000000000003</v>
          </cell>
          <cell r="K16">
            <v>0</v>
          </cell>
        </row>
        <row r="17">
          <cell r="B17">
            <v>24.879166666666666</v>
          </cell>
          <cell r="C17">
            <v>32.1</v>
          </cell>
          <cell r="D17">
            <v>19.399999999999999</v>
          </cell>
          <cell r="E17">
            <v>76.791666666666671</v>
          </cell>
          <cell r="F17">
            <v>94</v>
          </cell>
          <cell r="G17">
            <v>49</v>
          </cell>
          <cell r="H17">
            <v>16.559999999999999</v>
          </cell>
          <cell r="I17" t="str">
            <v>N</v>
          </cell>
          <cell r="J17">
            <v>46.080000000000005</v>
          </cell>
          <cell r="K17">
            <v>0.6</v>
          </cell>
        </row>
        <row r="18">
          <cell r="B18">
            <v>24.279166666666672</v>
          </cell>
          <cell r="C18">
            <v>26.1</v>
          </cell>
          <cell r="D18">
            <v>22.8</v>
          </cell>
          <cell r="E18">
            <v>87.833333333333329</v>
          </cell>
          <cell r="F18">
            <v>93</v>
          </cell>
          <cell r="G18">
            <v>76</v>
          </cell>
          <cell r="H18">
            <v>5.04</v>
          </cell>
          <cell r="I18" t="str">
            <v>S</v>
          </cell>
          <cell r="J18">
            <v>15.48</v>
          </cell>
          <cell r="K18">
            <v>12.6</v>
          </cell>
        </row>
        <row r="19">
          <cell r="B19">
            <v>22.920833333333331</v>
          </cell>
          <cell r="C19">
            <v>24.4</v>
          </cell>
          <cell r="D19">
            <v>21.1</v>
          </cell>
          <cell r="E19">
            <v>93.208333333333329</v>
          </cell>
          <cell r="F19">
            <v>95</v>
          </cell>
          <cell r="G19">
            <v>87</v>
          </cell>
          <cell r="H19">
            <v>11.879999999999999</v>
          </cell>
          <cell r="I19" t="str">
            <v>S</v>
          </cell>
          <cell r="J19">
            <v>34.92</v>
          </cell>
          <cell r="K19">
            <v>50.6</v>
          </cell>
        </row>
        <row r="20">
          <cell r="B20">
            <v>22.6875</v>
          </cell>
          <cell r="C20">
            <v>24.9</v>
          </cell>
          <cell r="D20">
            <v>21.1</v>
          </cell>
          <cell r="E20">
            <v>89.458333333333329</v>
          </cell>
          <cell r="F20">
            <v>95</v>
          </cell>
          <cell r="G20">
            <v>76</v>
          </cell>
          <cell r="H20">
            <v>3.9600000000000004</v>
          </cell>
          <cell r="I20" t="str">
            <v>S</v>
          </cell>
          <cell r="J20">
            <v>15.120000000000001</v>
          </cell>
          <cell r="K20">
            <v>1.4</v>
          </cell>
        </row>
        <row r="21">
          <cell r="B21">
            <v>22.374999999999996</v>
          </cell>
          <cell r="C21">
            <v>26.3</v>
          </cell>
          <cell r="D21">
            <v>20.8</v>
          </cell>
          <cell r="E21">
            <v>89.083333333333329</v>
          </cell>
          <cell r="F21">
            <v>94</v>
          </cell>
          <cell r="G21">
            <v>71</v>
          </cell>
          <cell r="H21">
            <v>8.2799999999999994</v>
          </cell>
          <cell r="I21" t="str">
            <v>N</v>
          </cell>
          <cell r="J21">
            <v>18.720000000000002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24.125000000000004</v>
          </cell>
          <cell r="C5">
            <v>32.799999999999997</v>
          </cell>
          <cell r="D5">
            <v>18</v>
          </cell>
          <cell r="E5">
            <v>78.791666666666671</v>
          </cell>
          <cell r="F5">
            <v>97</v>
          </cell>
          <cell r="G5">
            <v>51</v>
          </cell>
          <cell r="H5">
            <v>0</v>
          </cell>
          <cell r="I5" t="str">
            <v>S</v>
          </cell>
          <cell r="J5">
            <v>0</v>
          </cell>
          <cell r="K5">
            <v>0</v>
          </cell>
        </row>
        <row r="6">
          <cell r="B6">
            <v>26.379166666666663</v>
          </cell>
          <cell r="C6">
            <v>32.6</v>
          </cell>
          <cell r="D6">
            <v>21.1</v>
          </cell>
          <cell r="E6">
            <v>76.75</v>
          </cell>
          <cell r="F6">
            <v>95</v>
          </cell>
          <cell r="G6">
            <v>49</v>
          </cell>
          <cell r="H6">
            <v>10.08</v>
          </cell>
          <cell r="I6" t="str">
            <v>L</v>
          </cell>
          <cell r="J6">
            <v>28.08</v>
          </cell>
          <cell r="K6">
            <v>0</v>
          </cell>
        </row>
        <row r="7">
          <cell r="B7">
            <v>26.041666666666671</v>
          </cell>
          <cell r="C7">
            <v>33.5</v>
          </cell>
          <cell r="D7">
            <v>20.100000000000001</v>
          </cell>
          <cell r="E7">
            <v>75.625</v>
          </cell>
          <cell r="F7">
            <v>96</v>
          </cell>
          <cell r="G7">
            <v>40</v>
          </cell>
          <cell r="H7">
            <v>19.079999999999998</v>
          </cell>
          <cell r="I7" t="str">
            <v>N</v>
          </cell>
          <cell r="J7">
            <v>32.76</v>
          </cell>
          <cell r="K7">
            <v>0</v>
          </cell>
        </row>
        <row r="8">
          <cell r="B8">
            <v>24.158333333333335</v>
          </cell>
          <cell r="C8">
            <v>30.5</v>
          </cell>
          <cell r="D8">
            <v>21</v>
          </cell>
          <cell r="E8">
            <v>83.541666666666671</v>
          </cell>
          <cell r="F8">
            <v>96</v>
          </cell>
          <cell r="G8">
            <v>53</v>
          </cell>
          <cell r="H8">
            <v>31.319999999999997</v>
          </cell>
          <cell r="I8" t="str">
            <v>O</v>
          </cell>
          <cell r="J8">
            <v>63.360000000000007</v>
          </cell>
          <cell r="K8">
            <v>54.599999999999994</v>
          </cell>
        </row>
        <row r="9">
          <cell r="B9">
            <v>24.870833333333334</v>
          </cell>
          <cell r="C9">
            <v>31.4</v>
          </cell>
          <cell r="D9">
            <v>21.5</v>
          </cell>
          <cell r="E9">
            <v>85.25</v>
          </cell>
          <cell r="F9">
            <v>97</v>
          </cell>
          <cell r="G9">
            <v>56</v>
          </cell>
          <cell r="H9">
            <v>0</v>
          </cell>
          <cell r="I9" t="str">
            <v>SO</v>
          </cell>
          <cell r="J9">
            <v>0</v>
          </cell>
          <cell r="K9">
            <v>0.2</v>
          </cell>
        </row>
        <row r="10">
          <cell r="B10">
            <v>26.041666666666671</v>
          </cell>
          <cell r="C10">
            <v>33.1</v>
          </cell>
          <cell r="D10">
            <v>20.9</v>
          </cell>
          <cell r="E10">
            <v>79.25</v>
          </cell>
          <cell r="F10">
            <v>96</v>
          </cell>
          <cell r="G10">
            <v>45</v>
          </cell>
          <cell r="H10">
            <v>2.52</v>
          </cell>
          <cell r="I10" t="str">
            <v>N</v>
          </cell>
          <cell r="J10">
            <v>14.04</v>
          </cell>
          <cell r="K10">
            <v>0</v>
          </cell>
        </row>
        <row r="11">
          <cell r="B11">
            <v>26.645833333333332</v>
          </cell>
          <cell r="C11">
            <v>33.6</v>
          </cell>
          <cell r="D11">
            <v>21.9</v>
          </cell>
          <cell r="E11">
            <v>77.166666666666671</v>
          </cell>
          <cell r="F11">
            <v>96</v>
          </cell>
          <cell r="G11">
            <v>43</v>
          </cell>
          <cell r="H11">
            <v>14.04</v>
          </cell>
          <cell r="I11" t="str">
            <v>NE</v>
          </cell>
          <cell r="J11">
            <v>25.2</v>
          </cell>
          <cell r="K11">
            <v>0.2</v>
          </cell>
        </row>
        <row r="12">
          <cell r="B12">
            <v>26.575000000000003</v>
          </cell>
          <cell r="C12">
            <v>33.1</v>
          </cell>
          <cell r="D12">
            <v>21.8</v>
          </cell>
          <cell r="E12">
            <v>78.083333333333329</v>
          </cell>
          <cell r="F12">
            <v>96</v>
          </cell>
          <cell r="G12">
            <v>46</v>
          </cell>
          <cell r="H12">
            <v>18.36</v>
          </cell>
          <cell r="I12" t="str">
            <v>NE</v>
          </cell>
          <cell r="J12">
            <v>32.4</v>
          </cell>
          <cell r="K12">
            <v>0</v>
          </cell>
        </row>
        <row r="13">
          <cell r="B13">
            <v>25.074999999999999</v>
          </cell>
          <cell r="C13">
            <v>32.299999999999997</v>
          </cell>
          <cell r="D13">
            <v>22</v>
          </cell>
          <cell r="E13">
            <v>84.875</v>
          </cell>
          <cell r="F13">
            <v>96</v>
          </cell>
          <cell r="G13">
            <v>55</v>
          </cell>
          <cell r="H13">
            <v>28.8</v>
          </cell>
          <cell r="I13" t="str">
            <v>N</v>
          </cell>
          <cell r="J13">
            <v>62.639999999999993</v>
          </cell>
          <cell r="K13">
            <v>5.6000000000000005</v>
          </cell>
        </row>
        <row r="14">
          <cell r="B14">
            <v>23.900000000000002</v>
          </cell>
          <cell r="C14">
            <v>28.5</v>
          </cell>
          <cell r="D14">
            <v>21.6</v>
          </cell>
          <cell r="E14">
            <v>89.875</v>
          </cell>
          <cell r="F14">
            <v>96</v>
          </cell>
          <cell r="G14">
            <v>72</v>
          </cell>
          <cell r="H14">
            <v>10.8</v>
          </cell>
          <cell r="I14" t="str">
            <v>S</v>
          </cell>
          <cell r="J14">
            <v>19.8</v>
          </cell>
          <cell r="K14">
            <v>0.2</v>
          </cell>
        </row>
        <row r="15">
          <cell r="B15">
            <v>24.595833333333328</v>
          </cell>
          <cell r="C15">
            <v>31</v>
          </cell>
          <cell r="D15">
            <v>20</v>
          </cell>
          <cell r="E15">
            <v>85.583333333333329</v>
          </cell>
          <cell r="F15">
            <v>97</v>
          </cell>
          <cell r="G15">
            <v>60</v>
          </cell>
          <cell r="H15">
            <v>9.7200000000000006</v>
          </cell>
          <cell r="I15" t="str">
            <v>SO</v>
          </cell>
          <cell r="J15">
            <v>18.36</v>
          </cell>
          <cell r="K15">
            <v>0.2</v>
          </cell>
        </row>
        <row r="16">
          <cell r="B16">
            <v>25.791666666666668</v>
          </cell>
          <cell r="C16">
            <v>32.5</v>
          </cell>
          <cell r="D16">
            <v>20.5</v>
          </cell>
          <cell r="E16">
            <v>79.166666666666671</v>
          </cell>
          <cell r="F16">
            <v>97</v>
          </cell>
          <cell r="G16">
            <v>44</v>
          </cell>
          <cell r="H16">
            <v>18.36</v>
          </cell>
          <cell r="I16" t="str">
            <v>N</v>
          </cell>
          <cell r="J16">
            <v>33.119999999999997</v>
          </cell>
          <cell r="K16">
            <v>0.2</v>
          </cell>
        </row>
        <row r="17">
          <cell r="B17">
            <v>26.320833333333336</v>
          </cell>
          <cell r="C17">
            <v>32.9</v>
          </cell>
          <cell r="D17">
            <v>21.1</v>
          </cell>
          <cell r="E17">
            <v>77.375</v>
          </cell>
          <cell r="F17">
            <v>96</v>
          </cell>
          <cell r="G17">
            <v>51</v>
          </cell>
          <cell r="H17">
            <v>22.32</v>
          </cell>
          <cell r="I17" t="str">
            <v>NO</v>
          </cell>
          <cell r="J17">
            <v>47.519999999999996</v>
          </cell>
          <cell r="K17">
            <v>0</v>
          </cell>
        </row>
        <row r="18">
          <cell r="B18">
            <v>26.666666666666671</v>
          </cell>
          <cell r="C18">
            <v>31.2</v>
          </cell>
          <cell r="D18">
            <v>22.9</v>
          </cell>
          <cell r="E18">
            <v>82.541666666666671</v>
          </cell>
          <cell r="F18">
            <v>95</v>
          </cell>
          <cell r="G18">
            <v>63</v>
          </cell>
          <cell r="H18">
            <v>15.840000000000002</v>
          </cell>
          <cell r="I18" t="str">
            <v>N</v>
          </cell>
          <cell r="J18">
            <v>27.720000000000002</v>
          </cell>
          <cell r="K18">
            <v>0</v>
          </cell>
        </row>
        <row r="19">
          <cell r="B19">
            <v>26.145833333333329</v>
          </cell>
          <cell r="C19">
            <v>33.1</v>
          </cell>
          <cell r="D19">
            <v>22.4</v>
          </cell>
          <cell r="E19">
            <v>84.291666666666671</v>
          </cell>
          <cell r="F19">
            <v>96</v>
          </cell>
          <cell r="G19">
            <v>53</v>
          </cell>
          <cell r="H19">
            <v>19.8</v>
          </cell>
          <cell r="I19" t="str">
            <v>L</v>
          </cell>
          <cell r="J19">
            <v>46.440000000000005</v>
          </cell>
          <cell r="K19">
            <v>18</v>
          </cell>
        </row>
        <row r="20">
          <cell r="B20">
            <v>21.675000000000001</v>
          </cell>
          <cell r="C20">
            <v>24.1</v>
          </cell>
          <cell r="D20">
            <v>19.7</v>
          </cell>
          <cell r="E20">
            <v>90.75</v>
          </cell>
          <cell r="F20">
            <v>96</v>
          </cell>
          <cell r="G20">
            <v>79</v>
          </cell>
          <cell r="H20">
            <v>12.6</v>
          </cell>
          <cell r="I20" t="str">
            <v>SO</v>
          </cell>
          <cell r="J20">
            <v>25.92</v>
          </cell>
          <cell r="K20">
            <v>0.2</v>
          </cell>
        </row>
        <row r="21">
          <cell r="B21">
            <v>23.429166666666671</v>
          </cell>
          <cell r="C21">
            <v>28.2</v>
          </cell>
          <cell r="D21">
            <v>21</v>
          </cell>
          <cell r="E21">
            <v>88.708333333333329</v>
          </cell>
          <cell r="F21">
            <v>96</v>
          </cell>
          <cell r="G21">
            <v>70</v>
          </cell>
          <cell r="H21">
            <v>4.6800000000000006</v>
          </cell>
          <cell r="I21" t="str">
            <v>NE</v>
          </cell>
          <cell r="J21">
            <v>27</v>
          </cell>
          <cell r="K21">
            <v>0.4</v>
          </cell>
        </row>
        <row r="22">
          <cell r="B22">
            <v>25.537500000000005</v>
          </cell>
          <cell r="C22">
            <v>31.4</v>
          </cell>
          <cell r="D22">
            <v>21.8</v>
          </cell>
          <cell r="E22">
            <v>84.583333333333329</v>
          </cell>
          <cell r="F22">
            <v>96</v>
          </cell>
          <cell r="G22">
            <v>61</v>
          </cell>
          <cell r="H22">
            <v>8.64</v>
          </cell>
          <cell r="I22" t="str">
            <v>NE</v>
          </cell>
          <cell r="J22">
            <v>31.680000000000003</v>
          </cell>
          <cell r="K22">
            <v>0.2</v>
          </cell>
        </row>
        <row r="23">
          <cell r="B23">
            <v>26.004166666666666</v>
          </cell>
          <cell r="C23">
            <v>31.6</v>
          </cell>
          <cell r="D23">
            <v>23.8</v>
          </cell>
          <cell r="E23">
            <v>87.125</v>
          </cell>
          <cell r="F23">
            <v>96</v>
          </cell>
          <cell r="G23">
            <v>63</v>
          </cell>
          <cell r="H23">
            <v>18.720000000000002</v>
          </cell>
          <cell r="I23" t="str">
            <v>N</v>
          </cell>
          <cell r="J23">
            <v>33.840000000000003</v>
          </cell>
          <cell r="K23">
            <v>1</v>
          </cell>
        </row>
        <row r="24">
          <cell r="B24">
            <v>23.570833333333336</v>
          </cell>
          <cell r="C24">
            <v>25.2</v>
          </cell>
          <cell r="D24">
            <v>20.6</v>
          </cell>
          <cell r="E24">
            <v>93.958333333333329</v>
          </cell>
          <cell r="F24">
            <v>96</v>
          </cell>
          <cell r="G24">
            <v>89</v>
          </cell>
          <cell r="H24">
            <v>9.7200000000000006</v>
          </cell>
          <cell r="I24" t="str">
            <v>N</v>
          </cell>
          <cell r="J24">
            <v>21.240000000000002</v>
          </cell>
          <cell r="K24">
            <v>11</v>
          </cell>
        </row>
        <row r="25">
          <cell r="B25">
            <v>21.720833333333331</v>
          </cell>
          <cell r="C25">
            <v>26.3</v>
          </cell>
          <cell r="D25">
            <v>20</v>
          </cell>
          <cell r="E25">
            <v>91.291666666666671</v>
          </cell>
          <cell r="F25">
            <v>97</v>
          </cell>
          <cell r="G25">
            <v>76</v>
          </cell>
          <cell r="H25">
            <v>11.520000000000001</v>
          </cell>
          <cell r="I25" t="str">
            <v>SO</v>
          </cell>
          <cell r="J25">
            <v>21.6</v>
          </cell>
          <cell r="K25">
            <v>0</v>
          </cell>
        </row>
        <row r="26">
          <cell r="B26">
            <v>22.983333333333331</v>
          </cell>
          <cell r="C26">
            <v>30.1</v>
          </cell>
          <cell r="D26">
            <v>18.5</v>
          </cell>
          <cell r="E26">
            <v>85.916666666666671</v>
          </cell>
          <cell r="F26">
            <v>96</v>
          </cell>
          <cell r="G26">
            <v>62</v>
          </cell>
          <cell r="H26">
            <v>7.9200000000000008</v>
          </cell>
          <cell r="I26" t="str">
            <v>SE</v>
          </cell>
          <cell r="J26">
            <v>28.44</v>
          </cell>
          <cell r="K26">
            <v>0</v>
          </cell>
        </row>
        <row r="27">
          <cell r="B27">
            <v>26.074999999999999</v>
          </cell>
          <cell r="C27">
            <v>32</v>
          </cell>
          <cell r="D27">
            <v>22.6</v>
          </cell>
          <cell r="E27">
            <v>84.708333333333329</v>
          </cell>
          <cell r="F27">
            <v>96</v>
          </cell>
          <cell r="G27">
            <v>57</v>
          </cell>
          <cell r="H27">
            <v>3.9600000000000004</v>
          </cell>
          <cell r="I27" t="str">
            <v>NO</v>
          </cell>
          <cell r="J27">
            <v>19.440000000000001</v>
          </cell>
          <cell r="K27">
            <v>0</v>
          </cell>
        </row>
        <row r="28">
          <cell r="B28">
            <v>26.895833333333332</v>
          </cell>
          <cell r="C28">
            <v>32.9</v>
          </cell>
          <cell r="D28">
            <v>23.2</v>
          </cell>
          <cell r="E28">
            <v>81.375</v>
          </cell>
          <cell r="F28">
            <v>94</v>
          </cell>
          <cell r="G28">
            <v>55</v>
          </cell>
          <cell r="H28">
            <v>1.08</v>
          </cell>
          <cell r="I28" t="str">
            <v>N</v>
          </cell>
          <cell r="J28">
            <v>20.16</v>
          </cell>
          <cell r="K28">
            <v>0.2</v>
          </cell>
        </row>
        <row r="29">
          <cell r="B29">
            <v>27.395833333333339</v>
          </cell>
          <cell r="C29">
            <v>34.1</v>
          </cell>
          <cell r="D29">
            <v>22.9</v>
          </cell>
          <cell r="E29">
            <v>80.791666666666671</v>
          </cell>
          <cell r="F29">
            <v>96</v>
          </cell>
          <cell r="G29">
            <v>52</v>
          </cell>
          <cell r="H29">
            <v>1.4400000000000002</v>
          </cell>
          <cell r="I29" t="str">
            <v>N</v>
          </cell>
          <cell r="J29">
            <v>25.56</v>
          </cell>
          <cell r="K29">
            <v>0</v>
          </cell>
        </row>
        <row r="30">
          <cell r="B30">
            <v>27.408333333333331</v>
          </cell>
          <cell r="C30">
            <v>33.799999999999997</v>
          </cell>
          <cell r="D30">
            <v>22.8</v>
          </cell>
          <cell r="E30">
            <v>81.875</v>
          </cell>
          <cell r="F30">
            <v>97</v>
          </cell>
          <cell r="G30">
            <v>52</v>
          </cell>
          <cell r="H30">
            <v>10.08</v>
          </cell>
          <cell r="I30" t="str">
            <v>N</v>
          </cell>
          <cell r="J30">
            <v>22.68</v>
          </cell>
          <cell r="K30">
            <v>0</v>
          </cell>
        </row>
        <row r="31">
          <cell r="B31">
            <v>23.508333333333336</v>
          </cell>
          <cell r="C31">
            <v>25.9</v>
          </cell>
          <cell r="D31">
            <v>20.7</v>
          </cell>
          <cell r="E31">
            <v>88.666666666666671</v>
          </cell>
          <cell r="F31">
            <v>96</v>
          </cell>
          <cell r="G31">
            <v>75</v>
          </cell>
          <cell r="H31">
            <v>18.36</v>
          </cell>
          <cell r="I31" t="str">
            <v>S</v>
          </cell>
          <cell r="J31">
            <v>29.52</v>
          </cell>
          <cell r="K31">
            <v>0</v>
          </cell>
        </row>
        <row r="32">
          <cell r="B32">
            <v>20.108333333333334</v>
          </cell>
          <cell r="C32">
            <v>23.7</v>
          </cell>
          <cell r="D32">
            <v>18.2</v>
          </cell>
          <cell r="E32">
            <v>85.958333333333329</v>
          </cell>
          <cell r="F32">
            <v>95</v>
          </cell>
          <cell r="G32">
            <v>74</v>
          </cell>
          <cell r="H32">
            <v>10.8</v>
          </cell>
          <cell r="I32" t="str">
            <v>S</v>
          </cell>
          <cell r="J32">
            <v>28.8</v>
          </cell>
          <cell r="K32">
            <v>0</v>
          </cell>
        </row>
        <row r="33">
          <cell r="B33">
            <v>19.991666666666667</v>
          </cell>
          <cell r="C33">
            <v>22.4</v>
          </cell>
          <cell r="D33">
            <v>18.399999999999999</v>
          </cell>
          <cell r="E33">
            <v>90.666666666666671</v>
          </cell>
          <cell r="F33">
            <v>96</v>
          </cell>
          <cell r="G33">
            <v>83</v>
          </cell>
          <cell r="H33">
            <v>0</v>
          </cell>
          <cell r="I33" t="str">
            <v>SO</v>
          </cell>
          <cell r="J33">
            <v>0</v>
          </cell>
          <cell r="K33">
            <v>0.2</v>
          </cell>
        </row>
        <row r="34">
          <cell r="B34">
            <v>20.93333333333333</v>
          </cell>
          <cell r="C34">
            <v>23.7</v>
          </cell>
          <cell r="D34">
            <v>19</v>
          </cell>
          <cell r="E34">
            <v>89.541666666666671</v>
          </cell>
          <cell r="F34">
            <v>97</v>
          </cell>
          <cell r="G34">
            <v>77</v>
          </cell>
          <cell r="H34">
            <v>0</v>
          </cell>
          <cell r="I34" t="str">
            <v>S</v>
          </cell>
          <cell r="J34">
            <v>0</v>
          </cell>
          <cell r="K34">
            <v>0</v>
          </cell>
        </row>
        <row r="35">
          <cell r="B35">
            <v>18.816666666666666</v>
          </cell>
          <cell r="C35">
            <v>22</v>
          </cell>
          <cell r="D35">
            <v>16.3</v>
          </cell>
          <cell r="E35">
            <v>83.416666666666671</v>
          </cell>
          <cell r="F35">
            <v>94</v>
          </cell>
          <cell r="G35">
            <v>65</v>
          </cell>
          <cell r="H35">
            <v>8.2799999999999994</v>
          </cell>
          <cell r="I35" t="str">
            <v>S</v>
          </cell>
          <cell r="J35">
            <v>35.28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24.824999999999999</v>
          </cell>
          <cell r="C5">
            <v>30.2</v>
          </cell>
          <cell r="D5">
            <v>20.7</v>
          </cell>
          <cell r="E5">
            <v>72.291666666666671</v>
          </cell>
          <cell r="F5">
            <v>92</v>
          </cell>
          <cell r="G5">
            <v>45</v>
          </cell>
          <cell r="H5">
            <v>17.28</v>
          </cell>
          <cell r="I5" t="str">
            <v>NE</v>
          </cell>
          <cell r="J5">
            <v>34.200000000000003</v>
          </cell>
          <cell r="K5">
            <v>0.2</v>
          </cell>
        </row>
        <row r="6">
          <cell r="B6">
            <v>24.375</v>
          </cell>
          <cell r="C6">
            <v>31</v>
          </cell>
          <cell r="D6">
            <v>19.600000000000001</v>
          </cell>
          <cell r="E6">
            <v>72.583333333333329</v>
          </cell>
          <cell r="F6">
            <v>94</v>
          </cell>
          <cell r="G6">
            <v>39</v>
          </cell>
          <cell r="H6">
            <v>16.559999999999999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24.541666666666661</v>
          </cell>
          <cell r="C7">
            <v>30.8</v>
          </cell>
          <cell r="D7">
            <v>19.7</v>
          </cell>
          <cell r="E7">
            <v>68.625</v>
          </cell>
          <cell r="F7">
            <v>92</v>
          </cell>
          <cell r="G7">
            <v>40</v>
          </cell>
          <cell r="H7">
            <v>12.96</v>
          </cell>
          <cell r="I7" t="str">
            <v>NE</v>
          </cell>
          <cell r="J7">
            <v>29.16</v>
          </cell>
          <cell r="K7">
            <v>0</v>
          </cell>
        </row>
        <row r="8">
          <cell r="B8">
            <v>24.370833333333334</v>
          </cell>
          <cell r="C8">
            <v>31.7</v>
          </cell>
          <cell r="D8">
            <v>18.5</v>
          </cell>
          <cell r="E8">
            <v>70.125</v>
          </cell>
          <cell r="F8">
            <v>94</v>
          </cell>
          <cell r="G8">
            <v>37</v>
          </cell>
          <cell r="H8">
            <v>16.559999999999999</v>
          </cell>
          <cell r="I8" t="str">
            <v>N</v>
          </cell>
          <cell r="J8">
            <v>32.76</v>
          </cell>
          <cell r="K8">
            <v>0</v>
          </cell>
        </row>
        <row r="9">
          <cell r="B9">
            <v>23.829166666666669</v>
          </cell>
          <cell r="C9">
            <v>30.6</v>
          </cell>
          <cell r="D9">
            <v>20.100000000000001</v>
          </cell>
          <cell r="E9">
            <v>79.458333333333329</v>
          </cell>
          <cell r="F9">
            <v>94</v>
          </cell>
          <cell r="G9">
            <v>48</v>
          </cell>
          <cell r="H9">
            <v>16.920000000000002</v>
          </cell>
          <cell r="I9" t="str">
            <v>NE</v>
          </cell>
          <cell r="J9">
            <v>51.480000000000004</v>
          </cell>
          <cell r="K9">
            <v>1</v>
          </cell>
        </row>
        <row r="10">
          <cell r="B10">
            <v>22.541666666666668</v>
          </cell>
          <cell r="C10">
            <v>28.4</v>
          </cell>
          <cell r="D10">
            <v>18.3</v>
          </cell>
          <cell r="E10">
            <v>80.625</v>
          </cell>
          <cell r="F10">
            <v>96</v>
          </cell>
          <cell r="G10">
            <v>52</v>
          </cell>
          <cell r="H10">
            <v>15.840000000000002</v>
          </cell>
          <cell r="I10" t="str">
            <v>SE</v>
          </cell>
          <cell r="J10">
            <v>24.48</v>
          </cell>
          <cell r="K10">
            <v>7.2</v>
          </cell>
        </row>
        <row r="11">
          <cell r="B11">
            <v>22.829166666666669</v>
          </cell>
          <cell r="D11">
            <v>17.899999999999999</v>
          </cell>
          <cell r="E11">
            <v>75.833333333333329</v>
          </cell>
          <cell r="F11">
            <v>94</v>
          </cell>
          <cell r="G11">
            <v>48</v>
          </cell>
          <cell r="H11">
            <v>10.44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22.583333333333332</v>
          </cell>
          <cell r="C12">
            <v>31.2</v>
          </cell>
          <cell r="D12">
            <v>15.2</v>
          </cell>
          <cell r="E12">
            <v>71</v>
          </cell>
          <cell r="F12">
            <v>96</v>
          </cell>
          <cell r="G12">
            <v>32</v>
          </cell>
          <cell r="H12">
            <v>9</v>
          </cell>
          <cell r="I12" t="str">
            <v>S</v>
          </cell>
          <cell r="J12">
            <v>20.88</v>
          </cell>
          <cell r="K12">
            <v>0</v>
          </cell>
        </row>
        <row r="13">
          <cell r="B13">
            <v>23.462500000000002</v>
          </cell>
          <cell r="C13">
            <v>32</v>
          </cell>
          <cell r="D13">
            <v>16.899999999999999</v>
          </cell>
          <cell r="E13">
            <v>66.541666666666671</v>
          </cell>
          <cell r="F13">
            <v>94</v>
          </cell>
          <cell r="G13">
            <v>30</v>
          </cell>
          <cell r="H13">
            <v>9.7200000000000006</v>
          </cell>
          <cell r="I13" t="str">
            <v>N</v>
          </cell>
          <cell r="J13">
            <v>20.52</v>
          </cell>
          <cell r="K13">
            <v>0</v>
          </cell>
        </row>
        <row r="14">
          <cell r="B14">
            <v>24.204166666666666</v>
          </cell>
          <cell r="C14">
            <v>31.3</v>
          </cell>
          <cell r="D14">
            <v>17.7</v>
          </cell>
          <cell r="E14">
            <v>64.208333333333329</v>
          </cell>
          <cell r="F14">
            <v>92</v>
          </cell>
          <cell r="G14">
            <v>31</v>
          </cell>
          <cell r="H14">
            <v>11.16</v>
          </cell>
          <cell r="I14" t="str">
            <v>NE</v>
          </cell>
          <cell r="J14">
            <v>20.16</v>
          </cell>
          <cell r="K14">
            <v>0</v>
          </cell>
        </row>
        <row r="15">
          <cell r="B15">
            <v>24.037499999999998</v>
          </cell>
          <cell r="C15">
            <v>30.5</v>
          </cell>
          <cell r="D15">
            <v>18.8</v>
          </cell>
          <cell r="E15">
            <v>67.333333333333329</v>
          </cell>
          <cell r="F15">
            <v>89</v>
          </cell>
          <cell r="G15">
            <v>40</v>
          </cell>
          <cell r="H15">
            <v>16.559999999999999</v>
          </cell>
          <cell r="I15" t="str">
            <v>SE</v>
          </cell>
          <cell r="J15">
            <v>26.28</v>
          </cell>
          <cell r="K15">
            <v>0</v>
          </cell>
        </row>
        <row r="16">
          <cell r="B16">
            <v>23.887499999999999</v>
          </cell>
          <cell r="C16">
            <v>31.2</v>
          </cell>
          <cell r="D16">
            <v>17.8</v>
          </cell>
          <cell r="E16">
            <v>67.583333333333329</v>
          </cell>
          <cell r="F16">
            <v>93</v>
          </cell>
          <cell r="G16">
            <v>36</v>
          </cell>
          <cell r="H16">
            <v>15.840000000000002</v>
          </cell>
          <cell r="I16" t="str">
            <v>SE</v>
          </cell>
          <cell r="J16">
            <v>29.52</v>
          </cell>
          <cell r="K16">
            <v>0</v>
          </cell>
        </row>
        <row r="17">
          <cell r="B17">
            <v>24.516666666666666</v>
          </cell>
          <cell r="C17">
            <v>32.9</v>
          </cell>
          <cell r="D17">
            <v>16.8</v>
          </cell>
          <cell r="E17">
            <v>65</v>
          </cell>
          <cell r="F17">
            <v>94</v>
          </cell>
          <cell r="G17">
            <v>29</v>
          </cell>
          <cell r="H17">
            <v>16.2</v>
          </cell>
          <cell r="I17" t="str">
            <v>N</v>
          </cell>
          <cell r="J17">
            <v>36</v>
          </cell>
          <cell r="K17">
            <v>0</v>
          </cell>
        </row>
        <row r="18">
          <cell r="B18">
            <v>24.45</v>
          </cell>
          <cell r="C18">
            <v>30.4</v>
          </cell>
          <cell r="D18">
            <v>19.3</v>
          </cell>
          <cell r="E18">
            <v>71.333333333333329</v>
          </cell>
          <cell r="F18">
            <v>88</v>
          </cell>
          <cell r="G18">
            <v>53</v>
          </cell>
          <cell r="H18">
            <v>13.32</v>
          </cell>
          <cell r="I18" t="str">
            <v>S</v>
          </cell>
          <cell r="J18">
            <v>25.92</v>
          </cell>
          <cell r="K18">
            <v>0</v>
          </cell>
        </row>
        <row r="19">
          <cell r="B19">
            <v>25.033333333333335</v>
          </cell>
          <cell r="C19">
            <v>30.8</v>
          </cell>
          <cell r="D19">
            <v>20.399999999999999</v>
          </cell>
          <cell r="E19">
            <v>79.416666666666671</v>
          </cell>
          <cell r="F19">
            <v>95</v>
          </cell>
          <cell r="G19">
            <v>52</v>
          </cell>
          <cell r="H19">
            <v>9.3600000000000012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23.733333333333334</v>
          </cell>
          <cell r="C20">
            <v>30</v>
          </cell>
          <cell r="D20">
            <v>19.3</v>
          </cell>
          <cell r="E20">
            <v>80.583333333333329</v>
          </cell>
          <cell r="F20">
            <v>95</v>
          </cell>
          <cell r="G20">
            <v>49</v>
          </cell>
          <cell r="H20">
            <v>27.36</v>
          </cell>
          <cell r="I20" t="str">
            <v>N</v>
          </cell>
          <cell r="J20">
            <v>43.2</v>
          </cell>
          <cell r="K20">
            <v>2.8000000000000003</v>
          </cell>
        </row>
        <row r="21">
          <cell r="B21">
            <v>24.620833333333334</v>
          </cell>
          <cell r="C21">
            <v>29.7</v>
          </cell>
          <cell r="D21">
            <v>20.7</v>
          </cell>
          <cell r="E21">
            <v>79.583333333333329</v>
          </cell>
          <cell r="F21">
            <v>95</v>
          </cell>
          <cell r="G21">
            <v>53</v>
          </cell>
          <cell r="H21">
            <v>15.120000000000001</v>
          </cell>
          <cell r="I21" t="str">
            <v>SE</v>
          </cell>
          <cell r="J21">
            <v>36.72</v>
          </cell>
          <cell r="K21">
            <v>0</v>
          </cell>
        </row>
        <row r="22">
          <cell r="B22">
            <v>25.562500000000004</v>
          </cell>
          <cell r="C22">
            <v>32</v>
          </cell>
          <cell r="D22">
            <v>20.8</v>
          </cell>
          <cell r="E22">
            <v>76.041666666666671</v>
          </cell>
          <cell r="F22">
            <v>95</v>
          </cell>
          <cell r="G22">
            <v>47</v>
          </cell>
          <cell r="H22">
            <v>14.4</v>
          </cell>
          <cell r="I22" t="str">
            <v>NE</v>
          </cell>
          <cell r="J22">
            <v>33.840000000000003</v>
          </cell>
          <cell r="K22">
            <v>0</v>
          </cell>
        </row>
        <row r="23">
          <cell r="B23">
            <v>23.979166666666661</v>
          </cell>
          <cell r="C23">
            <v>30.9</v>
          </cell>
          <cell r="D23">
            <v>20.7</v>
          </cell>
          <cell r="E23">
            <v>84.541666666666671</v>
          </cell>
          <cell r="F23">
            <v>95</v>
          </cell>
          <cell r="G23">
            <v>52</v>
          </cell>
          <cell r="H23">
            <v>20.52</v>
          </cell>
          <cell r="I23" t="str">
            <v>N</v>
          </cell>
          <cell r="J23">
            <v>53.64</v>
          </cell>
          <cell r="K23">
            <v>4</v>
          </cell>
        </row>
        <row r="24">
          <cell r="B24">
            <v>20.983333333333338</v>
          </cell>
          <cell r="C24">
            <v>25.3</v>
          </cell>
          <cell r="D24">
            <v>18.2</v>
          </cell>
          <cell r="E24">
            <v>88.291666666666671</v>
          </cell>
          <cell r="F24">
            <v>94</v>
          </cell>
          <cell r="G24">
            <v>75</v>
          </cell>
          <cell r="H24">
            <v>33.480000000000004</v>
          </cell>
          <cell r="I24" t="str">
            <v>L</v>
          </cell>
          <cell r="J24">
            <v>59.04</v>
          </cell>
          <cell r="K24">
            <v>4</v>
          </cell>
        </row>
        <row r="25">
          <cell r="B25">
            <v>24.287499999999998</v>
          </cell>
          <cell r="C25">
            <v>30.2</v>
          </cell>
          <cell r="D25">
            <v>21.5</v>
          </cell>
          <cell r="E25">
            <v>83.333333333333329</v>
          </cell>
          <cell r="F25">
            <v>95</v>
          </cell>
          <cell r="G25">
            <v>55</v>
          </cell>
          <cell r="H25">
            <v>18.36</v>
          </cell>
          <cell r="I25" t="str">
            <v>N</v>
          </cell>
          <cell r="J25">
            <v>29.880000000000003</v>
          </cell>
          <cell r="K25">
            <v>13.6</v>
          </cell>
        </row>
        <row r="26">
          <cell r="B26">
            <v>22.324999999999999</v>
          </cell>
          <cell r="C26">
            <v>27.5</v>
          </cell>
          <cell r="D26">
            <v>19.8</v>
          </cell>
          <cell r="E26">
            <v>88.875</v>
          </cell>
          <cell r="F26">
            <v>96</v>
          </cell>
          <cell r="G26">
            <v>69</v>
          </cell>
          <cell r="H26">
            <v>12.96</v>
          </cell>
          <cell r="I26" t="str">
            <v>S</v>
          </cell>
          <cell r="J26">
            <v>22.32</v>
          </cell>
          <cell r="K26">
            <v>1.2000000000000002</v>
          </cell>
        </row>
        <row r="27">
          <cell r="B27">
            <v>24.287500000000005</v>
          </cell>
          <cell r="C27">
            <v>30.9</v>
          </cell>
          <cell r="D27">
            <v>20</v>
          </cell>
          <cell r="E27">
            <v>81.875</v>
          </cell>
          <cell r="F27">
            <v>95</v>
          </cell>
          <cell r="G27">
            <v>53</v>
          </cell>
          <cell r="H27">
            <v>12.96</v>
          </cell>
          <cell r="I27" t="str">
            <v>SE</v>
          </cell>
          <cell r="J27">
            <v>21.240000000000002</v>
          </cell>
          <cell r="K27">
            <v>0</v>
          </cell>
        </row>
        <row r="28">
          <cell r="B28">
            <v>25.8</v>
          </cell>
          <cell r="C28">
            <v>31.8</v>
          </cell>
          <cell r="D28">
            <v>20.399999999999999</v>
          </cell>
          <cell r="E28">
            <v>74.875</v>
          </cell>
          <cell r="F28">
            <v>95</v>
          </cell>
          <cell r="G28">
            <v>43</v>
          </cell>
          <cell r="H28">
            <v>11.520000000000001</v>
          </cell>
          <cell r="I28" t="str">
            <v>NE</v>
          </cell>
          <cell r="J28">
            <v>23.400000000000002</v>
          </cell>
          <cell r="K28">
            <v>0</v>
          </cell>
        </row>
        <row r="29">
          <cell r="B29">
            <v>25.895833333333332</v>
          </cell>
          <cell r="C29">
            <v>31.7</v>
          </cell>
          <cell r="D29">
            <v>20.2</v>
          </cell>
          <cell r="E29">
            <v>73.375</v>
          </cell>
          <cell r="F29">
            <v>95</v>
          </cell>
          <cell r="G29">
            <v>44</v>
          </cell>
          <cell r="H29">
            <v>11.879999999999999</v>
          </cell>
          <cell r="I29" t="str">
            <v>L</v>
          </cell>
          <cell r="J29">
            <v>25.2</v>
          </cell>
          <cell r="K29">
            <v>0</v>
          </cell>
        </row>
        <row r="30">
          <cell r="B30">
            <v>25.137500000000003</v>
          </cell>
          <cell r="C30">
            <v>31</v>
          </cell>
          <cell r="D30">
            <v>19.3</v>
          </cell>
          <cell r="E30">
            <v>69.75</v>
          </cell>
          <cell r="F30">
            <v>95</v>
          </cell>
          <cell r="G30">
            <v>43</v>
          </cell>
          <cell r="H30">
            <v>13.32</v>
          </cell>
          <cell r="I30" t="str">
            <v>L</v>
          </cell>
          <cell r="J30">
            <v>27</v>
          </cell>
          <cell r="K30">
            <v>0</v>
          </cell>
        </row>
        <row r="31">
          <cell r="B31">
            <v>24.054166666666671</v>
          </cell>
          <cell r="C31">
            <v>30.3</v>
          </cell>
          <cell r="D31">
            <v>18.100000000000001</v>
          </cell>
          <cell r="E31">
            <v>74.333333333333329</v>
          </cell>
          <cell r="F31">
            <v>95</v>
          </cell>
          <cell r="G31">
            <v>46</v>
          </cell>
          <cell r="H31">
            <v>7.9200000000000008</v>
          </cell>
          <cell r="I31" t="str">
            <v>L</v>
          </cell>
          <cell r="J31">
            <v>20.88</v>
          </cell>
          <cell r="K31">
            <v>0</v>
          </cell>
        </row>
        <row r="32">
          <cell r="B32">
            <v>24.029166666666665</v>
          </cell>
          <cell r="C32">
            <v>30</v>
          </cell>
          <cell r="D32">
            <v>18.7</v>
          </cell>
          <cell r="E32">
            <v>74.708333333333329</v>
          </cell>
          <cell r="F32">
            <v>96</v>
          </cell>
          <cell r="G32">
            <v>42</v>
          </cell>
          <cell r="H32">
            <v>12.6</v>
          </cell>
          <cell r="I32" t="str">
            <v>SO</v>
          </cell>
          <cell r="J32">
            <v>21.6</v>
          </cell>
          <cell r="K32">
            <v>0</v>
          </cell>
        </row>
        <row r="33">
          <cell r="B33">
            <v>23.204166666666666</v>
          </cell>
          <cell r="C33">
            <v>30</v>
          </cell>
          <cell r="D33">
            <v>17.2</v>
          </cell>
          <cell r="E33">
            <v>71.458333333333329</v>
          </cell>
          <cell r="F33">
            <v>95</v>
          </cell>
          <cell r="G33">
            <v>37</v>
          </cell>
          <cell r="H33">
            <v>10.8</v>
          </cell>
          <cell r="I33" t="str">
            <v>N</v>
          </cell>
          <cell r="J33">
            <v>19.079999999999998</v>
          </cell>
          <cell r="K33">
            <v>0</v>
          </cell>
        </row>
        <row r="34">
          <cell r="B34">
            <v>22.379166666666663</v>
          </cell>
          <cell r="C34">
            <v>29.7</v>
          </cell>
          <cell r="D34">
            <v>16.399999999999999</v>
          </cell>
          <cell r="E34">
            <v>71.291666666666671</v>
          </cell>
          <cell r="F34">
            <v>95</v>
          </cell>
          <cell r="G34">
            <v>37</v>
          </cell>
          <cell r="H34">
            <v>11.520000000000001</v>
          </cell>
          <cell r="I34" t="str">
            <v>SO</v>
          </cell>
          <cell r="J34">
            <v>20.52</v>
          </cell>
          <cell r="K34">
            <v>0</v>
          </cell>
        </row>
        <row r="35">
          <cell r="B35">
            <v>22.541666666666668</v>
          </cell>
          <cell r="C35">
            <v>29.8</v>
          </cell>
          <cell r="D35">
            <v>15.6</v>
          </cell>
          <cell r="E35">
            <v>71.25</v>
          </cell>
          <cell r="F35">
            <v>95</v>
          </cell>
          <cell r="G35">
            <v>39</v>
          </cell>
          <cell r="H35">
            <v>11.520000000000001</v>
          </cell>
          <cell r="I35" t="str">
            <v>O</v>
          </cell>
          <cell r="J35">
            <v>24.840000000000003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18.237500000000001</v>
          </cell>
          <cell r="C5">
            <v>21.7</v>
          </cell>
          <cell r="D5">
            <v>17</v>
          </cell>
          <cell r="E5">
            <v>84.125</v>
          </cell>
          <cell r="F5">
            <v>92</v>
          </cell>
          <cell r="G5">
            <v>77</v>
          </cell>
          <cell r="H5">
            <v>18.720000000000002</v>
          </cell>
          <cell r="I5" t="str">
            <v>NO</v>
          </cell>
          <cell r="J5">
            <v>31.680000000000003</v>
          </cell>
          <cell r="K5">
            <v>6.2</v>
          </cell>
        </row>
        <row r="6">
          <cell r="B6">
            <v>19.620833333333334</v>
          </cell>
          <cell r="C6">
            <v>27.3</v>
          </cell>
          <cell r="D6">
            <v>15.3</v>
          </cell>
          <cell r="E6">
            <v>83.958333333333329</v>
          </cell>
          <cell r="F6">
            <v>93</v>
          </cell>
          <cell r="G6">
            <v>69</v>
          </cell>
          <cell r="H6">
            <v>19.8</v>
          </cell>
          <cell r="I6" t="str">
            <v>NO</v>
          </cell>
          <cell r="J6">
            <v>36</v>
          </cell>
          <cell r="K6">
            <v>0.4</v>
          </cell>
        </row>
        <row r="7">
          <cell r="B7">
            <v>22.175000000000001</v>
          </cell>
          <cell r="C7">
            <v>28.2</v>
          </cell>
          <cell r="D7">
            <v>17.899999999999999</v>
          </cell>
          <cell r="E7">
            <v>79.833333333333329</v>
          </cell>
          <cell r="F7">
            <v>89</v>
          </cell>
          <cell r="G7">
            <v>67</v>
          </cell>
          <cell r="H7">
            <v>22.32</v>
          </cell>
          <cell r="I7" t="str">
            <v>NO</v>
          </cell>
          <cell r="J7">
            <v>42.480000000000004</v>
          </cell>
          <cell r="K7">
            <v>0.2</v>
          </cell>
        </row>
        <row r="8">
          <cell r="B8">
            <v>19.258333333333333</v>
          </cell>
          <cell r="C8">
            <v>24.4</v>
          </cell>
          <cell r="D8">
            <v>16.3</v>
          </cell>
          <cell r="E8">
            <v>82.375</v>
          </cell>
          <cell r="F8">
            <v>88</v>
          </cell>
          <cell r="G8">
            <v>73</v>
          </cell>
          <cell r="H8">
            <v>17.64</v>
          </cell>
          <cell r="I8" t="str">
            <v>SO</v>
          </cell>
          <cell r="J8">
            <v>37.800000000000004</v>
          </cell>
          <cell r="K8">
            <v>19.399999999999999</v>
          </cell>
        </row>
        <row r="9">
          <cell r="B9">
            <v>21.020833333333332</v>
          </cell>
          <cell r="C9">
            <v>26</v>
          </cell>
          <cell r="D9">
            <v>18.7</v>
          </cell>
          <cell r="E9">
            <v>81.041666666666671</v>
          </cell>
          <cell r="F9">
            <v>88</v>
          </cell>
          <cell r="G9">
            <v>73</v>
          </cell>
          <cell r="H9">
            <v>14.04</v>
          </cell>
          <cell r="I9" t="str">
            <v>O</v>
          </cell>
          <cell r="J9">
            <v>23.400000000000002</v>
          </cell>
          <cell r="K9">
            <v>0</v>
          </cell>
        </row>
        <row r="10">
          <cell r="B10">
            <v>20.858333333333334</v>
          </cell>
          <cell r="C10">
            <v>26.6</v>
          </cell>
          <cell r="D10">
            <v>17.3</v>
          </cell>
          <cell r="E10">
            <v>82</v>
          </cell>
          <cell r="F10">
            <v>91</v>
          </cell>
          <cell r="G10">
            <v>70</v>
          </cell>
          <cell r="H10">
            <v>15.120000000000001</v>
          </cell>
          <cell r="I10" t="str">
            <v>NO</v>
          </cell>
          <cell r="J10">
            <v>32.04</v>
          </cell>
          <cell r="K10">
            <v>0.2</v>
          </cell>
        </row>
        <row r="11">
          <cell r="B11">
            <v>20.5</v>
          </cell>
          <cell r="C11">
            <v>26.4</v>
          </cell>
          <cell r="D11">
            <v>16.2</v>
          </cell>
          <cell r="E11">
            <v>81.166666666666671</v>
          </cell>
          <cell r="F11">
            <v>88</v>
          </cell>
          <cell r="G11">
            <v>70</v>
          </cell>
          <cell r="H11">
            <v>23.040000000000003</v>
          </cell>
          <cell r="I11" t="str">
            <v>NO</v>
          </cell>
          <cell r="J11">
            <v>42.480000000000004</v>
          </cell>
          <cell r="K11">
            <v>0</v>
          </cell>
        </row>
        <row r="12">
          <cell r="B12">
            <v>20.841666666666672</v>
          </cell>
          <cell r="C12">
            <v>27.6</v>
          </cell>
          <cell r="D12">
            <v>15.8</v>
          </cell>
          <cell r="E12">
            <v>79</v>
          </cell>
          <cell r="F12">
            <v>85</v>
          </cell>
          <cell r="G12">
            <v>68</v>
          </cell>
          <cell r="H12">
            <v>20.52</v>
          </cell>
          <cell r="I12" t="str">
            <v>NO</v>
          </cell>
          <cell r="J12">
            <v>36.72</v>
          </cell>
          <cell r="K12">
            <v>0.2</v>
          </cell>
        </row>
        <row r="13">
          <cell r="B13">
            <v>20.445833333333333</v>
          </cell>
          <cell r="C13">
            <v>24.4</v>
          </cell>
          <cell r="D13">
            <v>17.399999999999999</v>
          </cell>
          <cell r="E13">
            <v>80.916666666666671</v>
          </cell>
          <cell r="F13">
            <v>89</v>
          </cell>
          <cell r="G13">
            <v>74</v>
          </cell>
          <cell r="H13">
            <v>16.2</v>
          </cell>
          <cell r="I13" t="str">
            <v>NO</v>
          </cell>
          <cell r="J13">
            <v>33.119999999999997</v>
          </cell>
          <cell r="K13">
            <v>5</v>
          </cell>
        </row>
        <row r="14">
          <cell r="B14">
            <v>21.549999999999997</v>
          </cell>
          <cell r="C14">
            <v>26.1</v>
          </cell>
          <cell r="D14">
            <v>18.2</v>
          </cell>
          <cell r="E14">
            <v>80.916666666666671</v>
          </cell>
          <cell r="F14">
            <v>87</v>
          </cell>
          <cell r="G14">
            <v>73</v>
          </cell>
          <cell r="H14">
            <v>13.68</v>
          </cell>
          <cell r="I14" t="str">
            <v>NO</v>
          </cell>
          <cell r="J14">
            <v>24.12</v>
          </cell>
          <cell r="K14">
            <v>0.4</v>
          </cell>
        </row>
        <row r="15">
          <cell r="B15">
            <v>21.3125</v>
          </cell>
          <cell r="C15">
            <v>26.6</v>
          </cell>
          <cell r="D15">
            <v>17.8</v>
          </cell>
          <cell r="E15">
            <v>81.333333333333329</v>
          </cell>
          <cell r="F15">
            <v>89</v>
          </cell>
          <cell r="G15">
            <v>72</v>
          </cell>
          <cell r="H15">
            <v>17.28</v>
          </cell>
          <cell r="I15" t="str">
            <v>NO</v>
          </cell>
          <cell r="J15">
            <v>29.880000000000003</v>
          </cell>
          <cell r="K15">
            <v>0.2</v>
          </cell>
        </row>
        <row r="16">
          <cell r="B16">
            <v>21.1</v>
          </cell>
          <cell r="C16">
            <v>26.8</v>
          </cell>
          <cell r="D16">
            <v>17.2</v>
          </cell>
          <cell r="E16">
            <v>80</v>
          </cell>
          <cell r="F16">
            <v>88</v>
          </cell>
          <cell r="G16">
            <v>67</v>
          </cell>
          <cell r="H16">
            <v>25.92</v>
          </cell>
          <cell r="I16" t="str">
            <v>NO</v>
          </cell>
          <cell r="J16">
            <v>47.88</v>
          </cell>
          <cell r="K16">
            <v>0</v>
          </cell>
        </row>
        <row r="17">
          <cell r="B17">
            <v>22.025000000000002</v>
          </cell>
          <cell r="C17">
            <v>28.4</v>
          </cell>
          <cell r="D17">
            <v>16.5</v>
          </cell>
          <cell r="E17">
            <v>75.5</v>
          </cell>
          <cell r="F17">
            <v>85</v>
          </cell>
          <cell r="G17">
            <v>61</v>
          </cell>
          <cell r="H17">
            <v>21.6</v>
          </cell>
          <cell r="I17" t="str">
            <v>NO</v>
          </cell>
          <cell r="J17">
            <v>61.560000000000009</v>
          </cell>
          <cell r="K17">
            <v>3.4</v>
          </cell>
        </row>
        <row r="18">
          <cell r="B18">
            <v>19.129166666666666</v>
          </cell>
          <cell r="C18">
            <v>23.1</v>
          </cell>
          <cell r="D18">
            <v>13.5</v>
          </cell>
          <cell r="E18">
            <v>81.833333333333329</v>
          </cell>
          <cell r="F18">
            <v>87</v>
          </cell>
          <cell r="G18">
            <v>75</v>
          </cell>
          <cell r="H18">
            <v>13.68</v>
          </cell>
          <cell r="I18" t="str">
            <v>O</v>
          </cell>
          <cell r="J18">
            <v>38.519999999999996</v>
          </cell>
          <cell r="K18">
            <v>13.599999999999998</v>
          </cell>
        </row>
        <row r="19">
          <cell r="B19">
            <v>18.387499999999999</v>
          </cell>
          <cell r="C19">
            <v>20.3</v>
          </cell>
          <cell r="D19">
            <v>16.5</v>
          </cell>
          <cell r="E19">
            <v>84.875</v>
          </cell>
          <cell r="F19">
            <v>92</v>
          </cell>
          <cell r="G19">
            <v>77</v>
          </cell>
          <cell r="H19">
            <v>12.6</v>
          </cell>
          <cell r="I19" t="str">
            <v>NO</v>
          </cell>
          <cell r="J19">
            <v>23.040000000000003</v>
          </cell>
          <cell r="K19">
            <v>22.2</v>
          </cell>
        </row>
        <row r="20">
          <cell r="B20">
            <v>18.783333333333335</v>
          </cell>
          <cell r="C20">
            <v>23.4</v>
          </cell>
          <cell r="D20">
            <v>15</v>
          </cell>
          <cell r="E20">
            <v>84.375</v>
          </cell>
          <cell r="F20">
            <v>90</v>
          </cell>
          <cell r="G20">
            <v>74</v>
          </cell>
          <cell r="H20">
            <v>12.6</v>
          </cell>
          <cell r="I20" t="str">
            <v>SO</v>
          </cell>
          <cell r="J20">
            <v>21.96</v>
          </cell>
          <cell r="K20">
            <v>0.2</v>
          </cell>
        </row>
        <row r="21">
          <cell r="B21">
            <v>20.004166666666663</v>
          </cell>
          <cell r="C21">
            <v>22.8</v>
          </cell>
          <cell r="D21">
            <v>17.899999999999999</v>
          </cell>
          <cell r="E21">
            <v>87.625</v>
          </cell>
          <cell r="F21">
            <v>93</v>
          </cell>
          <cell r="G21">
            <v>78</v>
          </cell>
          <cell r="H21">
            <v>11.879999999999999</v>
          </cell>
          <cell r="I21" t="str">
            <v>NO</v>
          </cell>
          <cell r="J21">
            <v>24.840000000000003</v>
          </cell>
          <cell r="K21">
            <v>0.8</v>
          </cell>
        </row>
        <row r="22">
          <cell r="B22">
            <v>22.941666666666666</v>
          </cell>
          <cell r="C22">
            <v>27.3</v>
          </cell>
          <cell r="D22">
            <v>20.6</v>
          </cell>
          <cell r="E22">
            <v>85.291666666666671</v>
          </cell>
          <cell r="F22">
            <v>92</v>
          </cell>
          <cell r="G22">
            <v>73</v>
          </cell>
          <cell r="H22">
            <v>16.920000000000002</v>
          </cell>
          <cell r="I22" t="str">
            <v>NO</v>
          </cell>
          <cell r="J22">
            <v>38.519999999999996</v>
          </cell>
          <cell r="K22">
            <v>0.4</v>
          </cell>
        </row>
        <row r="23">
          <cell r="B23">
            <v>22.920833333333338</v>
          </cell>
          <cell r="C23">
            <v>26.3</v>
          </cell>
          <cell r="D23">
            <v>20.2</v>
          </cell>
          <cell r="E23">
            <v>82.333333333333329</v>
          </cell>
          <cell r="F23">
            <v>86</v>
          </cell>
          <cell r="G23">
            <v>75</v>
          </cell>
          <cell r="H23">
            <v>23.759999999999998</v>
          </cell>
          <cell r="I23" t="str">
            <v>NO</v>
          </cell>
          <cell r="J23">
            <v>56.88</v>
          </cell>
          <cell r="K23">
            <v>3.4000000000000004</v>
          </cell>
        </row>
        <row r="24">
          <cell r="B24">
            <v>17.68333333333333</v>
          </cell>
          <cell r="C24">
            <v>20.2</v>
          </cell>
          <cell r="D24">
            <v>16.2</v>
          </cell>
          <cell r="E24">
            <v>89.875</v>
          </cell>
          <cell r="F24">
            <v>92</v>
          </cell>
          <cell r="G24">
            <v>86</v>
          </cell>
          <cell r="H24">
            <v>12.96</v>
          </cell>
          <cell r="I24" t="str">
            <v>SO</v>
          </cell>
          <cell r="J24">
            <v>28.44</v>
          </cell>
          <cell r="K24">
            <v>11.6</v>
          </cell>
        </row>
        <row r="25">
          <cell r="B25">
            <v>16.599999999999998</v>
          </cell>
          <cell r="C25">
            <v>17.399999999999999</v>
          </cell>
          <cell r="D25">
            <v>15.7</v>
          </cell>
          <cell r="E25">
            <v>92.541666666666671</v>
          </cell>
          <cell r="F25">
            <v>93</v>
          </cell>
          <cell r="G25">
            <v>92</v>
          </cell>
          <cell r="H25">
            <v>10.44</v>
          </cell>
          <cell r="I25" t="str">
            <v>SO</v>
          </cell>
          <cell r="J25">
            <v>27.36</v>
          </cell>
          <cell r="K25">
            <v>41.199999999999996</v>
          </cell>
        </row>
        <row r="26">
          <cell r="B26">
            <v>17.658333333333335</v>
          </cell>
          <cell r="C26">
            <v>22.7</v>
          </cell>
          <cell r="D26">
            <v>15</v>
          </cell>
          <cell r="E26">
            <v>90.833333333333329</v>
          </cell>
          <cell r="F26">
            <v>93</v>
          </cell>
          <cell r="G26">
            <v>86</v>
          </cell>
          <cell r="H26">
            <v>17.64</v>
          </cell>
          <cell r="I26" t="str">
            <v>NO</v>
          </cell>
          <cell r="J26">
            <v>33.480000000000004</v>
          </cell>
          <cell r="K26">
            <v>0</v>
          </cell>
        </row>
        <row r="27">
          <cell r="B27">
            <v>20.558333333333334</v>
          </cell>
          <cell r="C27">
            <v>25.9</v>
          </cell>
          <cell r="D27">
            <v>17.8</v>
          </cell>
          <cell r="E27">
            <v>88.458333333333329</v>
          </cell>
          <cell r="F27">
            <v>93</v>
          </cell>
          <cell r="G27">
            <v>82</v>
          </cell>
          <cell r="H27">
            <v>20.88</v>
          </cell>
          <cell r="I27" t="str">
            <v>NO</v>
          </cell>
          <cell r="J27">
            <v>39.96</v>
          </cell>
          <cell r="K27">
            <v>0.2</v>
          </cell>
        </row>
        <row r="28">
          <cell r="B28">
            <v>22.454166666666666</v>
          </cell>
          <cell r="C28">
            <v>26.7</v>
          </cell>
          <cell r="D28">
            <v>20</v>
          </cell>
          <cell r="E28">
            <v>86.791666666666671</v>
          </cell>
          <cell r="F28">
            <v>93</v>
          </cell>
          <cell r="G28">
            <v>79</v>
          </cell>
          <cell r="H28">
            <v>20.52</v>
          </cell>
          <cell r="I28" t="str">
            <v>NO</v>
          </cell>
          <cell r="J28">
            <v>46.800000000000004</v>
          </cell>
          <cell r="K28">
            <v>0.2</v>
          </cell>
        </row>
        <row r="29">
          <cell r="B29">
            <v>24.341666666666669</v>
          </cell>
          <cell r="C29">
            <v>30.2</v>
          </cell>
          <cell r="D29">
            <v>21</v>
          </cell>
          <cell r="E29">
            <v>81.5</v>
          </cell>
          <cell r="F29">
            <v>90</v>
          </cell>
          <cell r="G29">
            <v>66</v>
          </cell>
          <cell r="H29">
            <v>15.120000000000001</v>
          </cell>
          <cell r="I29" t="str">
            <v>NO</v>
          </cell>
          <cell r="J29">
            <v>37.080000000000005</v>
          </cell>
          <cell r="K29">
            <v>0</v>
          </cell>
        </row>
        <row r="30">
          <cell r="B30">
            <v>24.108333333333334</v>
          </cell>
          <cell r="C30">
            <v>30</v>
          </cell>
          <cell r="D30">
            <v>19.899999999999999</v>
          </cell>
          <cell r="E30">
            <v>80.208333333333329</v>
          </cell>
          <cell r="F30">
            <v>88</v>
          </cell>
          <cell r="G30">
            <v>67</v>
          </cell>
          <cell r="H30">
            <v>17.28</v>
          </cell>
          <cell r="I30" t="str">
            <v>NO</v>
          </cell>
          <cell r="J30">
            <v>36.72</v>
          </cell>
          <cell r="K30">
            <v>18.8</v>
          </cell>
        </row>
        <row r="31">
          <cell r="B31">
            <v>21.570833333333329</v>
          </cell>
          <cell r="C31">
            <v>24.5</v>
          </cell>
          <cell r="D31">
            <v>18</v>
          </cell>
          <cell r="E31">
            <v>86.083333333333329</v>
          </cell>
          <cell r="F31">
            <v>89</v>
          </cell>
          <cell r="G31">
            <v>82</v>
          </cell>
          <cell r="H31">
            <v>14.04</v>
          </cell>
          <cell r="I31" t="str">
            <v>O</v>
          </cell>
          <cell r="J31">
            <v>26.64</v>
          </cell>
          <cell r="K31">
            <v>0.4</v>
          </cell>
        </row>
        <row r="32">
          <cell r="B32">
            <v>17.408333333333335</v>
          </cell>
          <cell r="C32">
            <v>20.399999999999999</v>
          </cell>
          <cell r="D32">
            <v>15.5</v>
          </cell>
          <cell r="E32">
            <v>90</v>
          </cell>
          <cell r="F32">
            <v>95</v>
          </cell>
          <cell r="G32">
            <v>87</v>
          </cell>
          <cell r="H32">
            <v>13.68</v>
          </cell>
          <cell r="I32" t="str">
            <v>S</v>
          </cell>
          <cell r="J32">
            <v>27.36</v>
          </cell>
          <cell r="K32">
            <v>1</v>
          </cell>
        </row>
        <row r="33">
          <cell r="B33">
            <v>19.18333333333333</v>
          </cell>
          <cell r="C33">
            <v>24.4</v>
          </cell>
          <cell r="D33">
            <v>16.8</v>
          </cell>
          <cell r="E33">
            <v>89.208333333333329</v>
          </cell>
          <cell r="F33">
            <v>94</v>
          </cell>
          <cell r="G33">
            <v>84</v>
          </cell>
          <cell r="H33">
            <v>13.68</v>
          </cell>
          <cell r="I33" t="str">
            <v>NO</v>
          </cell>
          <cell r="J33">
            <v>26.28</v>
          </cell>
          <cell r="K33">
            <v>0.2</v>
          </cell>
        </row>
        <row r="34">
          <cell r="B34">
            <v>20.362499999999997</v>
          </cell>
          <cell r="C34">
            <v>24.1</v>
          </cell>
          <cell r="D34">
            <v>18.600000000000001</v>
          </cell>
          <cell r="E34">
            <v>88.208333333333329</v>
          </cell>
          <cell r="F34">
            <v>93</v>
          </cell>
          <cell r="G34">
            <v>81</v>
          </cell>
          <cell r="H34">
            <v>10.44</v>
          </cell>
          <cell r="I34" t="str">
            <v>NO</v>
          </cell>
          <cell r="J34">
            <v>19.079999999999998</v>
          </cell>
          <cell r="K34">
            <v>1.4</v>
          </cell>
        </row>
        <row r="35">
          <cell r="B35">
            <v>14.529166666666667</v>
          </cell>
          <cell r="C35">
            <v>19.8</v>
          </cell>
          <cell r="D35">
            <v>12.1</v>
          </cell>
          <cell r="E35">
            <v>89.041666666666671</v>
          </cell>
          <cell r="F35">
            <v>90</v>
          </cell>
          <cell r="G35">
            <v>86</v>
          </cell>
          <cell r="H35">
            <v>18</v>
          </cell>
          <cell r="I35" t="str">
            <v>O</v>
          </cell>
          <cell r="J35">
            <v>41.76</v>
          </cell>
          <cell r="K35">
            <v>2.6000000000000005</v>
          </cell>
        </row>
        <row r="36">
          <cell r="I36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22.033333333333335</v>
          </cell>
          <cell r="C5">
            <v>29.4</v>
          </cell>
          <cell r="D5">
            <v>16.899999999999999</v>
          </cell>
          <cell r="E5">
            <v>74.708333333333329</v>
          </cell>
          <cell r="F5">
            <v>88</v>
          </cell>
          <cell r="G5">
            <v>61</v>
          </cell>
          <cell r="H5">
            <v>11.879999999999999</v>
          </cell>
          <cell r="I5" t="str">
            <v>SE</v>
          </cell>
          <cell r="J5">
            <v>21.6</v>
          </cell>
          <cell r="K5">
            <v>0</v>
          </cell>
        </row>
        <row r="6">
          <cell r="B6">
            <v>25.454166666666669</v>
          </cell>
          <cell r="C6">
            <v>32.9</v>
          </cell>
          <cell r="D6">
            <v>19.899999999999999</v>
          </cell>
          <cell r="E6">
            <v>72.541666666666671</v>
          </cell>
          <cell r="F6">
            <v>88</v>
          </cell>
          <cell r="G6">
            <v>49</v>
          </cell>
          <cell r="H6">
            <v>9.3600000000000012</v>
          </cell>
          <cell r="I6" t="str">
            <v>SE</v>
          </cell>
          <cell r="J6">
            <v>24.48</v>
          </cell>
          <cell r="K6">
            <v>0</v>
          </cell>
        </row>
        <row r="7">
          <cell r="B7">
            <v>27.045833333333345</v>
          </cell>
          <cell r="C7">
            <v>33.799999999999997</v>
          </cell>
          <cell r="D7">
            <v>21</v>
          </cell>
          <cell r="E7">
            <v>66.958333333333329</v>
          </cell>
          <cell r="F7">
            <v>86</v>
          </cell>
          <cell r="G7">
            <v>44</v>
          </cell>
          <cell r="H7">
            <v>15.120000000000001</v>
          </cell>
          <cell r="I7" t="str">
            <v>N</v>
          </cell>
          <cell r="J7">
            <v>57.24</v>
          </cell>
          <cell r="K7">
            <v>0</v>
          </cell>
        </row>
        <row r="8">
          <cell r="B8">
            <v>21.037500000000001</v>
          </cell>
          <cell r="C8">
            <v>23.1</v>
          </cell>
          <cell r="D8">
            <v>19.899999999999999</v>
          </cell>
          <cell r="E8">
            <v>89.125</v>
          </cell>
          <cell r="F8">
            <v>92</v>
          </cell>
          <cell r="G8">
            <v>67</v>
          </cell>
          <cell r="H8">
            <v>18.36</v>
          </cell>
          <cell r="I8" t="str">
            <v>S</v>
          </cell>
          <cell r="J8">
            <v>48.96</v>
          </cell>
          <cell r="K8">
            <v>0</v>
          </cell>
        </row>
        <row r="9">
          <cell r="B9">
            <v>21.920833333333334</v>
          </cell>
          <cell r="C9">
            <v>25.7</v>
          </cell>
          <cell r="D9">
            <v>19.899999999999999</v>
          </cell>
          <cell r="E9">
            <v>86.458333333333329</v>
          </cell>
          <cell r="F9">
            <v>92</v>
          </cell>
          <cell r="G9">
            <v>74</v>
          </cell>
          <cell r="H9">
            <v>7.5600000000000005</v>
          </cell>
          <cell r="I9" t="str">
            <v>S</v>
          </cell>
          <cell r="J9">
            <v>16.2</v>
          </cell>
          <cell r="K9">
            <v>0</v>
          </cell>
        </row>
        <row r="10">
          <cell r="B10">
            <v>23.970833333333331</v>
          </cell>
          <cell r="C10">
            <v>31.5</v>
          </cell>
          <cell r="D10">
            <v>19</v>
          </cell>
          <cell r="E10">
            <v>81.125</v>
          </cell>
          <cell r="F10">
            <v>93</v>
          </cell>
          <cell r="G10">
            <v>59</v>
          </cell>
          <cell r="H10">
            <v>7.2</v>
          </cell>
          <cell r="I10" t="str">
            <v>SE</v>
          </cell>
          <cell r="J10">
            <v>19.079999999999998</v>
          </cell>
          <cell r="K10">
            <v>0</v>
          </cell>
        </row>
        <row r="11">
          <cell r="B11">
            <v>26.558333333333334</v>
          </cell>
          <cell r="C11">
            <v>33</v>
          </cell>
          <cell r="D11">
            <v>20.5</v>
          </cell>
          <cell r="E11">
            <v>72.375</v>
          </cell>
          <cell r="F11">
            <v>88</v>
          </cell>
          <cell r="G11">
            <v>51</v>
          </cell>
          <cell r="H11">
            <v>14.04</v>
          </cell>
          <cell r="I11" t="str">
            <v>NE</v>
          </cell>
          <cell r="J11">
            <v>34.56</v>
          </cell>
          <cell r="K11">
            <v>0</v>
          </cell>
        </row>
        <row r="12">
          <cell r="B12">
            <v>27.337500000000002</v>
          </cell>
          <cell r="C12">
            <v>32.799999999999997</v>
          </cell>
          <cell r="D12">
            <v>22.5</v>
          </cell>
          <cell r="E12">
            <v>68.833333333333329</v>
          </cell>
          <cell r="F12">
            <v>84</v>
          </cell>
          <cell r="G12">
            <v>50</v>
          </cell>
          <cell r="H12">
            <v>15.840000000000002</v>
          </cell>
          <cell r="I12" t="str">
            <v>NE</v>
          </cell>
          <cell r="J12">
            <v>38.880000000000003</v>
          </cell>
          <cell r="K12">
            <v>0</v>
          </cell>
        </row>
        <row r="13">
          <cell r="B13">
            <v>23.695833333333336</v>
          </cell>
          <cell r="C13">
            <v>28.5</v>
          </cell>
          <cell r="D13">
            <v>20</v>
          </cell>
          <cell r="E13">
            <v>82.916666666666671</v>
          </cell>
          <cell r="F13">
            <v>92</v>
          </cell>
          <cell r="G13">
            <v>63</v>
          </cell>
          <cell r="H13">
            <v>13.32</v>
          </cell>
          <cell r="I13" t="str">
            <v>N</v>
          </cell>
          <cell r="J13">
            <v>34.200000000000003</v>
          </cell>
          <cell r="K13">
            <v>0</v>
          </cell>
        </row>
        <row r="14">
          <cell r="B14">
            <v>22.879166666666663</v>
          </cell>
          <cell r="C14">
            <v>25.4</v>
          </cell>
          <cell r="D14">
            <v>21.4</v>
          </cell>
          <cell r="E14">
            <v>90.333333333333329</v>
          </cell>
          <cell r="F14">
            <v>93</v>
          </cell>
          <cell r="G14">
            <v>85</v>
          </cell>
          <cell r="H14">
            <v>6.12</v>
          </cell>
          <cell r="I14" t="str">
            <v>S</v>
          </cell>
          <cell r="J14">
            <v>14.76</v>
          </cell>
          <cell r="K14">
            <v>0</v>
          </cell>
        </row>
        <row r="15">
          <cell r="B15">
            <v>23.724999999999998</v>
          </cell>
          <cell r="C15">
            <v>29</v>
          </cell>
          <cell r="D15">
            <v>21.4</v>
          </cell>
          <cell r="E15">
            <v>87.333333333333329</v>
          </cell>
          <cell r="F15">
            <v>94</v>
          </cell>
          <cell r="G15">
            <v>71</v>
          </cell>
          <cell r="H15">
            <v>7.5600000000000005</v>
          </cell>
          <cell r="I15" t="str">
            <v>N</v>
          </cell>
          <cell r="J15">
            <v>16.559999999999999</v>
          </cell>
          <cell r="K15">
            <v>0</v>
          </cell>
        </row>
        <row r="16">
          <cell r="B16">
            <v>26.058333333333326</v>
          </cell>
          <cell r="C16">
            <v>32</v>
          </cell>
          <cell r="D16">
            <v>21.4</v>
          </cell>
          <cell r="E16">
            <v>76.25</v>
          </cell>
          <cell r="F16">
            <v>91</v>
          </cell>
          <cell r="G16">
            <v>52</v>
          </cell>
          <cell r="H16">
            <v>16.2</v>
          </cell>
          <cell r="I16" t="str">
            <v>NE</v>
          </cell>
          <cell r="J16">
            <v>44.28</v>
          </cell>
          <cell r="K16">
            <v>0.2</v>
          </cell>
        </row>
        <row r="17">
          <cell r="B17">
            <v>25.833333333333332</v>
          </cell>
          <cell r="C17">
            <v>31.7</v>
          </cell>
          <cell r="D17">
            <v>22.5</v>
          </cell>
          <cell r="E17">
            <v>72.791666666666671</v>
          </cell>
          <cell r="F17">
            <v>87</v>
          </cell>
          <cell r="G17">
            <v>56</v>
          </cell>
          <cell r="H17">
            <v>18.720000000000002</v>
          </cell>
          <cell r="I17" t="str">
            <v>N</v>
          </cell>
          <cell r="J17">
            <v>43.92</v>
          </cell>
          <cell r="K17">
            <v>0</v>
          </cell>
        </row>
        <row r="18">
          <cell r="B18">
            <v>20.541666666666668</v>
          </cell>
          <cell r="C18">
            <v>24.4</v>
          </cell>
          <cell r="D18">
            <v>17.399999999999999</v>
          </cell>
          <cell r="E18">
            <v>87.5</v>
          </cell>
          <cell r="F18">
            <v>92</v>
          </cell>
          <cell r="G18">
            <v>80</v>
          </cell>
          <cell r="H18">
            <v>16.920000000000002</v>
          </cell>
          <cell r="I18" t="str">
            <v>S</v>
          </cell>
          <cell r="J18">
            <v>34.56</v>
          </cell>
          <cell r="K18">
            <v>0</v>
          </cell>
        </row>
        <row r="19">
          <cell r="B19">
            <v>20.633333333333329</v>
          </cell>
          <cell r="C19">
            <v>21.5</v>
          </cell>
          <cell r="D19">
            <v>19.399999999999999</v>
          </cell>
          <cell r="E19">
            <v>91.083333333333329</v>
          </cell>
          <cell r="F19">
            <v>93</v>
          </cell>
          <cell r="G19">
            <v>84</v>
          </cell>
          <cell r="H19">
            <v>14.76</v>
          </cell>
          <cell r="I19" t="str">
            <v>S</v>
          </cell>
          <cell r="J19">
            <v>27.720000000000002</v>
          </cell>
          <cell r="K19">
            <v>0</v>
          </cell>
        </row>
        <row r="20">
          <cell r="B20">
            <v>19.841666666666669</v>
          </cell>
          <cell r="C20">
            <v>22.4</v>
          </cell>
          <cell r="D20">
            <v>17.899999999999999</v>
          </cell>
          <cell r="E20">
            <v>87.625</v>
          </cell>
          <cell r="F20">
            <v>93</v>
          </cell>
          <cell r="G20">
            <v>80</v>
          </cell>
          <cell r="H20">
            <v>13.68</v>
          </cell>
          <cell r="I20" t="str">
            <v>S</v>
          </cell>
          <cell r="J20">
            <v>27.720000000000002</v>
          </cell>
          <cell r="K20">
            <v>0</v>
          </cell>
        </row>
        <row r="21">
          <cell r="B21">
            <v>22.079166666666666</v>
          </cell>
          <cell r="C21">
            <v>26.3</v>
          </cell>
          <cell r="D21">
            <v>19.5</v>
          </cell>
          <cell r="E21">
            <v>85.958333333333329</v>
          </cell>
          <cell r="F21">
            <v>91</v>
          </cell>
          <cell r="G21">
            <v>76</v>
          </cell>
          <cell r="H21">
            <v>8.64</v>
          </cell>
          <cell r="I21" t="str">
            <v>NE</v>
          </cell>
          <cell r="J21">
            <v>18</v>
          </cell>
          <cell r="K21">
            <v>0</v>
          </cell>
        </row>
        <row r="22">
          <cell r="B22">
            <v>26.083333333333325</v>
          </cell>
          <cell r="C22">
            <v>30.3</v>
          </cell>
          <cell r="D22">
            <v>23.8</v>
          </cell>
          <cell r="E22">
            <v>80.416666666666671</v>
          </cell>
          <cell r="F22">
            <v>87</v>
          </cell>
          <cell r="G22">
            <v>67</v>
          </cell>
          <cell r="H22">
            <v>13.68</v>
          </cell>
          <cell r="I22" t="str">
            <v>N</v>
          </cell>
          <cell r="J22">
            <v>42.84</v>
          </cell>
          <cell r="K22">
            <v>0</v>
          </cell>
        </row>
        <row r="23">
          <cell r="B23">
            <v>24.641666666666666</v>
          </cell>
          <cell r="C23">
            <v>26.3</v>
          </cell>
          <cell r="D23">
            <v>21.7</v>
          </cell>
          <cell r="E23">
            <v>85.125</v>
          </cell>
          <cell r="F23">
            <v>88</v>
          </cell>
          <cell r="G23">
            <v>79</v>
          </cell>
          <cell r="H23">
            <v>16.920000000000002</v>
          </cell>
          <cell r="I23" t="str">
            <v>N</v>
          </cell>
          <cell r="J23">
            <v>38.159999999999997</v>
          </cell>
          <cell r="K23">
            <v>0</v>
          </cell>
        </row>
        <row r="24">
          <cell r="B24">
            <v>18.924999999999997</v>
          </cell>
          <cell r="C24">
            <v>22</v>
          </cell>
          <cell r="D24">
            <v>17.7</v>
          </cell>
          <cell r="E24">
            <v>87.75</v>
          </cell>
          <cell r="F24">
            <v>90</v>
          </cell>
          <cell r="G24">
            <v>86</v>
          </cell>
          <cell r="H24">
            <v>18</v>
          </cell>
          <cell r="I24" t="str">
            <v>S</v>
          </cell>
          <cell r="J24">
            <v>33.119999999999997</v>
          </cell>
          <cell r="K24">
            <v>0</v>
          </cell>
        </row>
        <row r="25">
          <cell r="B25">
            <v>17.920833333333331</v>
          </cell>
          <cell r="C25">
            <v>19.3</v>
          </cell>
          <cell r="D25">
            <v>15.6</v>
          </cell>
          <cell r="E25">
            <v>90.791666666666671</v>
          </cell>
          <cell r="F25">
            <v>93</v>
          </cell>
          <cell r="G25">
            <v>87</v>
          </cell>
          <cell r="H25">
            <v>15.840000000000002</v>
          </cell>
          <cell r="I25" t="str">
            <v>SE</v>
          </cell>
          <cell r="J25">
            <v>29.52</v>
          </cell>
          <cell r="K25">
            <v>0.2</v>
          </cell>
        </row>
        <row r="26">
          <cell r="B26">
            <v>20.654166666666672</v>
          </cell>
          <cell r="C26">
            <v>25.4</v>
          </cell>
          <cell r="D26">
            <v>17.8</v>
          </cell>
          <cell r="E26">
            <v>86.958333333333329</v>
          </cell>
          <cell r="F26">
            <v>93</v>
          </cell>
          <cell r="G26">
            <v>76</v>
          </cell>
          <cell r="H26">
            <v>9</v>
          </cell>
          <cell r="I26" t="str">
            <v>SE</v>
          </cell>
          <cell r="J26">
            <v>16.2</v>
          </cell>
          <cell r="K26">
            <v>0</v>
          </cell>
        </row>
        <row r="27">
          <cell r="B27">
            <v>24.262499999999992</v>
          </cell>
          <cell r="C27">
            <v>29.3</v>
          </cell>
          <cell r="D27">
            <v>21.1</v>
          </cell>
          <cell r="E27">
            <v>84.083333333333329</v>
          </cell>
          <cell r="F27">
            <v>91</v>
          </cell>
          <cell r="G27">
            <v>71</v>
          </cell>
          <cell r="H27">
            <v>12.96</v>
          </cell>
          <cell r="I27" t="str">
            <v>N</v>
          </cell>
          <cell r="J27">
            <v>34.200000000000003</v>
          </cell>
          <cell r="K27">
            <v>0</v>
          </cell>
        </row>
        <row r="28">
          <cell r="B28">
            <v>26.233333333333334</v>
          </cell>
          <cell r="C28">
            <v>30.7</v>
          </cell>
          <cell r="D28">
            <v>23.4</v>
          </cell>
          <cell r="E28">
            <v>82.5</v>
          </cell>
          <cell r="F28">
            <v>89</v>
          </cell>
          <cell r="G28">
            <v>71</v>
          </cell>
          <cell r="H28">
            <v>9.7200000000000006</v>
          </cell>
          <cell r="I28" t="str">
            <v>NE</v>
          </cell>
          <cell r="J28">
            <v>30.96</v>
          </cell>
          <cell r="K28">
            <v>0</v>
          </cell>
        </row>
        <row r="29">
          <cell r="B29">
            <v>27.816666666666666</v>
          </cell>
          <cell r="C29">
            <v>32.9</v>
          </cell>
          <cell r="D29">
            <v>24.2</v>
          </cell>
          <cell r="E29">
            <v>76.541666666666671</v>
          </cell>
          <cell r="F29">
            <v>87</v>
          </cell>
          <cell r="G29">
            <v>59</v>
          </cell>
          <cell r="H29">
            <v>16.2</v>
          </cell>
          <cell r="I29" t="str">
            <v>NE</v>
          </cell>
          <cell r="J29">
            <v>40.680000000000007</v>
          </cell>
          <cell r="K29">
            <v>0</v>
          </cell>
        </row>
        <row r="30">
          <cell r="B30">
            <v>27.795833333333334</v>
          </cell>
          <cell r="C30">
            <v>32.700000000000003</v>
          </cell>
          <cell r="D30">
            <v>23.7</v>
          </cell>
          <cell r="E30">
            <v>74.333333333333329</v>
          </cell>
          <cell r="F30">
            <v>87</v>
          </cell>
          <cell r="G30">
            <v>54</v>
          </cell>
          <cell r="H30">
            <v>14.04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19.808333333333326</v>
          </cell>
          <cell r="C31">
            <v>26.8</v>
          </cell>
          <cell r="D31">
            <v>17.5</v>
          </cell>
          <cell r="E31">
            <v>86.541666666666671</v>
          </cell>
          <cell r="F31">
            <v>91</v>
          </cell>
          <cell r="G31">
            <v>71</v>
          </cell>
          <cell r="H31">
            <v>9.7200000000000006</v>
          </cell>
          <cell r="I31" t="str">
            <v>SO</v>
          </cell>
          <cell r="J31">
            <v>25.56</v>
          </cell>
          <cell r="K31">
            <v>0</v>
          </cell>
        </row>
        <row r="32">
          <cell r="B32">
            <v>17.500000000000004</v>
          </cell>
          <cell r="C32">
            <v>19.7</v>
          </cell>
          <cell r="D32">
            <v>16</v>
          </cell>
          <cell r="E32">
            <v>89.958333333333329</v>
          </cell>
          <cell r="F32">
            <v>93</v>
          </cell>
          <cell r="G32">
            <v>85</v>
          </cell>
          <cell r="H32">
            <v>11.16</v>
          </cell>
          <cell r="I32" t="str">
            <v>SO</v>
          </cell>
          <cell r="J32">
            <v>23.040000000000003</v>
          </cell>
          <cell r="K32">
            <v>0</v>
          </cell>
        </row>
        <row r="33">
          <cell r="B33">
            <v>18.595833333333335</v>
          </cell>
          <cell r="C33">
            <v>21.2</v>
          </cell>
          <cell r="D33">
            <v>17.100000000000001</v>
          </cell>
          <cell r="E33">
            <v>88.375</v>
          </cell>
          <cell r="F33">
            <v>92</v>
          </cell>
          <cell r="G33">
            <v>83</v>
          </cell>
          <cell r="H33">
            <v>10.44</v>
          </cell>
          <cell r="I33" t="str">
            <v>S</v>
          </cell>
          <cell r="J33">
            <v>18.36</v>
          </cell>
          <cell r="K33">
            <v>0</v>
          </cell>
        </row>
        <row r="34">
          <cell r="B34">
            <v>18.891666666666662</v>
          </cell>
          <cell r="C34">
            <v>22.4</v>
          </cell>
          <cell r="D34">
            <v>17.5</v>
          </cell>
          <cell r="E34">
            <v>89.708333333333329</v>
          </cell>
          <cell r="F34">
            <v>93</v>
          </cell>
          <cell r="G34">
            <v>83</v>
          </cell>
          <cell r="H34">
            <v>6.48</v>
          </cell>
          <cell r="I34" t="str">
            <v>SO</v>
          </cell>
          <cell r="J34">
            <v>15.48</v>
          </cell>
          <cell r="K34">
            <v>0.2</v>
          </cell>
        </row>
        <row r="35">
          <cell r="B35">
            <v>16.274999999999999</v>
          </cell>
          <cell r="C35">
            <v>19.600000000000001</v>
          </cell>
          <cell r="D35">
            <v>14.2</v>
          </cell>
          <cell r="E35">
            <v>85.208333333333329</v>
          </cell>
          <cell r="F35">
            <v>92</v>
          </cell>
          <cell r="G35">
            <v>72</v>
          </cell>
          <cell r="H35">
            <v>11.520000000000001</v>
          </cell>
          <cell r="I35" t="str">
            <v>SO</v>
          </cell>
          <cell r="J35">
            <v>35.28</v>
          </cell>
          <cell r="K35">
            <v>0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20.108333333333338</v>
          </cell>
          <cell r="C5">
            <v>26.2</v>
          </cell>
          <cell r="D5">
            <v>15.5</v>
          </cell>
          <cell r="E5" t="str">
            <v>*</v>
          </cell>
          <cell r="F5" t="str">
            <v>*</v>
          </cell>
          <cell r="G5" t="str">
            <v>*</v>
          </cell>
          <cell r="H5">
            <v>12.96</v>
          </cell>
          <cell r="I5" t="str">
            <v>SE</v>
          </cell>
          <cell r="J5">
            <v>28.08</v>
          </cell>
          <cell r="K5">
            <v>0</v>
          </cell>
        </row>
        <row r="6">
          <cell r="B6">
            <v>22.208333333333339</v>
          </cell>
          <cell r="C6">
            <v>31.5</v>
          </cell>
          <cell r="D6">
            <v>15.3</v>
          </cell>
          <cell r="E6" t="str">
            <v>*</v>
          </cell>
          <cell r="F6" t="str">
            <v>*</v>
          </cell>
          <cell r="G6" t="str">
            <v>*</v>
          </cell>
          <cell r="H6">
            <v>10.8</v>
          </cell>
          <cell r="I6" t="str">
            <v>N</v>
          </cell>
          <cell r="J6">
            <v>23.040000000000003</v>
          </cell>
          <cell r="K6">
            <v>0.2</v>
          </cell>
        </row>
        <row r="7">
          <cell r="B7">
            <v>23.770833333333339</v>
          </cell>
          <cell r="C7">
            <v>31.2</v>
          </cell>
          <cell r="D7">
            <v>18.3</v>
          </cell>
          <cell r="E7" t="str">
            <v>*</v>
          </cell>
          <cell r="F7" t="str">
            <v>*</v>
          </cell>
          <cell r="G7" t="str">
            <v>*</v>
          </cell>
          <cell r="H7">
            <v>18</v>
          </cell>
          <cell r="I7" t="str">
            <v>N</v>
          </cell>
          <cell r="J7">
            <v>34.200000000000003</v>
          </cell>
          <cell r="K7">
            <v>0</v>
          </cell>
        </row>
        <row r="8">
          <cell r="B8">
            <v>22.175000000000001</v>
          </cell>
          <cell r="C8">
            <v>26.7</v>
          </cell>
          <cell r="D8">
            <v>19.100000000000001</v>
          </cell>
          <cell r="E8">
            <v>15</v>
          </cell>
          <cell r="F8">
            <v>16</v>
          </cell>
          <cell r="G8" t="str">
            <v>*</v>
          </cell>
          <cell r="H8">
            <v>19.8</v>
          </cell>
          <cell r="I8" t="str">
            <v>SE</v>
          </cell>
          <cell r="J8">
            <v>36.72</v>
          </cell>
          <cell r="K8">
            <v>18.400000000000002</v>
          </cell>
        </row>
        <row r="9">
          <cell r="B9">
            <v>22.537500000000005</v>
          </cell>
          <cell r="C9">
            <v>28.5</v>
          </cell>
          <cell r="D9">
            <v>19.3</v>
          </cell>
          <cell r="E9" t="str">
            <v>*</v>
          </cell>
          <cell r="F9" t="str">
            <v>*</v>
          </cell>
          <cell r="G9" t="str">
            <v>*</v>
          </cell>
          <cell r="H9">
            <v>8.64</v>
          </cell>
          <cell r="I9" t="str">
            <v>SO</v>
          </cell>
          <cell r="J9">
            <v>21.240000000000002</v>
          </cell>
          <cell r="K9">
            <v>0</v>
          </cell>
        </row>
        <row r="10">
          <cell r="B10">
            <v>21.916666666666671</v>
          </cell>
          <cell r="C10">
            <v>29.6</v>
          </cell>
          <cell r="D10">
            <v>16.899999999999999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8.2799999999999994</v>
          </cell>
          <cell r="I10" t="str">
            <v>N</v>
          </cell>
          <cell r="J10">
            <v>16.559999999999999</v>
          </cell>
          <cell r="K10">
            <v>0.2</v>
          </cell>
        </row>
        <row r="11">
          <cell r="B11">
            <v>22.445833333333329</v>
          </cell>
          <cell r="C11">
            <v>29.2</v>
          </cell>
          <cell r="D11">
            <v>16.899999999999999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10.44</v>
          </cell>
          <cell r="I11" t="str">
            <v>NE</v>
          </cell>
          <cell r="J11">
            <v>24.12</v>
          </cell>
          <cell r="K11">
            <v>0</v>
          </cell>
        </row>
        <row r="12">
          <cell r="B12">
            <v>23.062499999999996</v>
          </cell>
          <cell r="C12">
            <v>30.5</v>
          </cell>
          <cell r="D12">
            <v>17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13.68</v>
          </cell>
          <cell r="I12" t="str">
            <v>N</v>
          </cell>
          <cell r="J12">
            <v>28.44</v>
          </cell>
          <cell r="K12">
            <v>0</v>
          </cell>
        </row>
        <row r="13">
          <cell r="B13">
            <v>21.824999999999999</v>
          </cell>
          <cell r="C13">
            <v>27.1</v>
          </cell>
          <cell r="D13">
            <v>19</v>
          </cell>
          <cell r="E13" t="str">
            <v>*</v>
          </cell>
          <cell r="F13" t="str">
            <v>*</v>
          </cell>
          <cell r="G13" t="str">
            <v>*</v>
          </cell>
          <cell r="H13">
            <v>8.64</v>
          </cell>
          <cell r="I13" t="str">
            <v>L</v>
          </cell>
          <cell r="J13">
            <v>20.52</v>
          </cell>
          <cell r="K13">
            <v>0.2</v>
          </cell>
        </row>
        <row r="14">
          <cell r="B14">
            <v>23.179166666666671</v>
          </cell>
          <cell r="C14">
            <v>29.6</v>
          </cell>
          <cell r="D14">
            <v>19.3</v>
          </cell>
          <cell r="E14" t="str">
            <v>*</v>
          </cell>
          <cell r="F14">
            <v>15</v>
          </cell>
          <cell r="G14" t="str">
            <v>*</v>
          </cell>
          <cell r="H14">
            <v>10.08</v>
          </cell>
          <cell r="I14" t="str">
            <v>L</v>
          </cell>
          <cell r="J14">
            <v>23.040000000000003</v>
          </cell>
          <cell r="K14">
            <v>3</v>
          </cell>
        </row>
        <row r="15">
          <cell r="B15">
            <v>23.366666666666664</v>
          </cell>
          <cell r="C15">
            <v>30.5</v>
          </cell>
          <cell r="D15">
            <v>17.600000000000001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16.559999999999999</v>
          </cell>
          <cell r="I15" t="str">
            <v>NE</v>
          </cell>
          <cell r="J15">
            <v>26.64</v>
          </cell>
          <cell r="K15">
            <v>0</v>
          </cell>
        </row>
        <row r="16">
          <cell r="B16">
            <v>23.654166666666669</v>
          </cell>
          <cell r="C16">
            <v>30.1</v>
          </cell>
          <cell r="D16">
            <v>18.8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14.04</v>
          </cell>
          <cell r="I16" t="str">
            <v>N</v>
          </cell>
          <cell r="J16">
            <v>28.08</v>
          </cell>
          <cell r="K16">
            <v>0</v>
          </cell>
        </row>
        <row r="17">
          <cell r="B17">
            <v>23.466666666666669</v>
          </cell>
          <cell r="C17">
            <v>31.7</v>
          </cell>
          <cell r="D17">
            <v>15.6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27.36</v>
          </cell>
          <cell r="I17" t="str">
            <v>O</v>
          </cell>
          <cell r="J17">
            <v>56.88</v>
          </cell>
          <cell r="K17">
            <v>0</v>
          </cell>
        </row>
        <row r="18">
          <cell r="B18">
            <v>21.75</v>
          </cell>
          <cell r="C18">
            <v>25.5</v>
          </cell>
          <cell r="D18">
            <v>16.5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14.4</v>
          </cell>
          <cell r="I18" t="str">
            <v>O</v>
          </cell>
          <cell r="J18">
            <v>34.92</v>
          </cell>
          <cell r="K18">
            <v>12.000000000000002</v>
          </cell>
        </row>
        <row r="19">
          <cell r="B19">
            <v>20.820833333333336</v>
          </cell>
          <cell r="C19">
            <v>22.8</v>
          </cell>
          <cell r="D19">
            <v>18.399999999999999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7.2</v>
          </cell>
          <cell r="I19" t="str">
            <v>L</v>
          </cell>
          <cell r="J19">
            <v>36.36</v>
          </cell>
          <cell r="K19">
            <v>1</v>
          </cell>
        </row>
        <row r="20">
          <cell r="B20">
            <v>21.137499999999999</v>
          </cell>
          <cell r="C20">
            <v>24.9</v>
          </cell>
          <cell r="D20">
            <v>18.7</v>
          </cell>
          <cell r="E20" t="str">
            <v>*</v>
          </cell>
          <cell r="F20" t="str">
            <v>*</v>
          </cell>
          <cell r="G20" t="str">
            <v>*</v>
          </cell>
          <cell r="H20">
            <v>6.84</v>
          </cell>
          <cell r="I20" t="str">
            <v>L</v>
          </cell>
          <cell r="J20">
            <v>16.559999999999999</v>
          </cell>
          <cell r="K20">
            <v>0</v>
          </cell>
        </row>
        <row r="21">
          <cell r="B21">
            <v>22.383333333333336</v>
          </cell>
          <cell r="C21">
            <v>26.7</v>
          </cell>
          <cell r="D21">
            <v>19.2</v>
          </cell>
          <cell r="E21">
            <v>29</v>
          </cell>
          <cell r="F21">
            <v>67</v>
          </cell>
          <cell r="G21" t="str">
            <v>*</v>
          </cell>
          <cell r="H21">
            <v>7.2</v>
          </cell>
          <cell r="I21" t="str">
            <v>N</v>
          </cell>
          <cell r="J21">
            <v>16.2</v>
          </cell>
          <cell r="K21">
            <v>9.8000000000000007</v>
          </cell>
        </row>
        <row r="22">
          <cell r="B22">
            <v>24.266666666666666</v>
          </cell>
          <cell r="C22">
            <v>30.6</v>
          </cell>
          <cell r="D22">
            <v>21.1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17.64</v>
          </cell>
          <cell r="I22" t="str">
            <v>N</v>
          </cell>
          <cell r="J22">
            <v>33.840000000000003</v>
          </cell>
          <cell r="K22">
            <v>0</v>
          </cell>
        </row>
        <row r="23">
          <cell r="B23">
            <v>24.533333333333331</v>
          </cell>
          <cell r="C23">
            <v>29.8</v>
          </cell>
          <cell r="D23">
            <v>20.7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29.16</v>
          </cell>
          <cell r="I23" t="str">
            <v>NO</v>
          </cell>
          <cell r="J23">
            <v>56.16</v>
          </cell>
          <cell r="K23">
            <v>0</v>
          </cell>
        </row>
        <row r="24">
          <cell r="B24">
            <v>20.537499999999998</v>
          </cell>
          <cell r="C24">
            <v>24</v>
          </cell>
          <cell r="D24">
            <v>18.7</v>
          </cell>
          <cell r="E24">
            <v>17.399999999999999</v>
          </cell>
          <cell r="F24">
            <v>40</v>
          </cell>
          <cell r="G24">
            <v>10</v>
          </cell>
          <cell r="H24">
            <v>12.24</v>
          </cell>
          <cell r="I24" t="str">
            <v>N</v>
          </cell>
          <cell r="J24">
            <v>33.840000000000003</v>
          </cell>
          <cell r="K24">
            <v>94</v>
          </cell>
        </row>
        <row r="25">
          <cell r="B25">
            <v>19.108333333333334</v>
          </cell>
          <cell r="C25">
            <v>20.9</v>
          </cell>
          <cell r="D25">
            <v>16.600000000000001</v>
          </cell>
          <cell r="E25">
            <v>27.545454545454547</v>
          </cell>
          <cell r="F25">
            <v>76</v>
          </cell>
          <cell r="G25">
            <v>14</v>
          </cell>
          <cell r="H25">
            <v>16.559999999999999</v>
          </cell>
          <cell r="I25" t="str">
            <v>SE</v>
          </cell>
          <cell r="J25">
            <v>36.72</v>
          </cell>
          <cell r="K25">
            <v>66.8</v>
          </cell>
        </row>
        <row r="26">
          <cell r="B26">
            <v>19.379166666666666</v>
          </cell>
          <cell r="C26">
            <v>24.3</v>
          </cell>
          <cell r="D26">
            <v>16.600000000000001</v>
          </cell>
          <cell r="E26">
            <v>26.181818181818183</v>
          </cell>
          <cell r="F26">
            <v>42</v>
          </cell>
          <cell r="G26">
            <v>10</v>
          </cell>
          <cell r="H26">
            <v>11.520000000000001</v>
          </cell>
          <cell r="I26" t="str">
            <v>L</v>
          </cell>
          <cell r="J26">
            <v>19.079999999999998</v>
          </cell>
          <cell r="K26">
            <v>7</v>
          </cell>
        </row>
        <row r="27">
          <cell r="B27">
            <v>22.387499999999999</v>
          </cell>
          <cell r="C27">
            <v>29.4</v>
          </cell>
          <cell r="D27">
            <v>18.100000000000001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14.04</v>
          </cell>
          <cell r="I27" t="str">
            <v>N</v>
          </cell>
          <cell r="J27">
            <v>29.16</v>
          </cell>
          <cell r="K27">
            <v>0.6</v>
          </cell>
        </row>
        <row r="28">
          <cell r="B28">
            <v>24.579166666666666</v>
          </cell>
          <cell r="C28">
            <v>30.9</v>
          </cell>
          <cell r="D28">
            <v>20.100000000000001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14.4</v>
          </cell>
          <cell r="I28" t="str">
            <v>N</v>
          </cell>
          <cell r="J28">
            <v>34.56</v>
          </cell>
          <cell r="K28">
            <v>0</v>
          </cell>
        </row>
        <row r="29">
          <cell r="B29">
            <v>26.087500000000006</v>
          </cell>
          <cell r="C29">
            <v>33.299999999999997</v>
          </cell>
          <cell r="D29">
            <v>21.3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12.24</v>
          </cell>
          <cell r="I29" t="str">
            <v>N</v>
          </cell>
          <cell r="J29">
            <v>26.64</v>
          </cell>
          <cell r="K29">
            <v>0</v>
          </cell>
        </row>
        <row r="30">
          <cell r="B30">
            <v>26.079166666666662</v>
          </cell>
          <cell r="C30">
            <v>33.299999999999997</v>
          </cell>
          <cell r="D30">
            <v>20.3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11.16</v>
          </cell>
          <cell r="I30" t="str">
            <v>N</v>
          </cell>
          <cell r="J30">
            <v>20.88</v>
          </cell>
          <cell r="K30">
            <v>0</v>
          </cell>
        </row>
        <row r="31">
          <cell r="B31">
            <v>24.795833333333334</v>
          </cell>
          <cell r="C31">
            <v>31.2</v>
          </cell>
          <cell r="D31">
            <v>20.5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11.16</v>
          </cell>
          <cell r="I31" t="str">
            <v>NO</v>
          </cell>
          <cell r="J31">
            <v>32.04</v>
          </cell>
          <cell r="K31">
            <v>0.2</v>
          </cell>
        </row>
        <row r="32">
          <cell r="B32">
            <v>22.258333333333336</v>
          </cell>
          <cell r="C32">
            <v>26.4</v>
          </cell>
          <cell r="D32">
            <v>19.600000000000001</v>
          </cell>
          <cell r="E32">
            <v>44.333333333333336</v>
          </cell>
          <cell r="F32">
            <v>72</v>
          </cell>
          <cell r="G32">
            <v>17</v>
          </cell>
          <cell r="H32">
            <v>11.16</v>
          </cell>
          <cell r="I32" t="str">
            <v>SE</v>
          </cell>
          <cell r="J32">
            <v>25.92</v>
          </cell>
          <cell r="K32">
            <v>20.2</v>
          </cell>
        </row>
        <row r="33">
          <cell r="B33">
            <v>22.016666666666666</v>
          </cell>
          <cell r="C33">
            <v>26.9</v>
          </cell>
          <cell r="D33">
            <v>20</v>
          </cell>
          <cell r="E33">
            <v>28.666666666666668</v>
          </cell>
          <cell r="F33">
            <v>62</v>
          </cell>
          <cell r="G33">
            <v>12</v>
          </cell>
          <cell r="H33">
            <v>7.5600000000000005</v>
          </cell>
          <cell r="I33" t="str">
            <v>SE</v>
          </cell>
          <cell r="J33">
            <v>15.840000000000002</v>
          </cell>
          <cell r="K33">
            <v>0.4</v>
          </cell>
        </row>
        <row r="34">
          <cell r="B34">
            <v>21.883333333333336</v>
          </cell>
          <cell r="C34">
            <v>28.4</v>
          </cell>
          <cell r="D34">
            <v>18.100000000000001</v>
          </cell>
          <cell r="E34">
            <v>28.5</v>
          </cell>
          <cell r="F34">
            <v>66</v>
          </cell>
          <cell r="G34">
            <v>10</v>
          </cell>
          <cell r="H34">
            <v>6.84</v>
          </cell>
          <cell r="I34" t="str">
            <v>SE</v>
          </cell>
          <cell r="J34">
            <v>12.96</v>
          </cell>
          <cell r="K34">
            <v>0.2</v>
          </cell>
        </row>
        <row r="35">
          <cell r="B35">
            <v>18.991666666666664</v>
          </cell>
          <cell r="C35">
            <v>22.2</v>
          </cell>
          <cell r="D35">
            <v>15.4</v>
          </cell>
          <cell r="E35">
            <v>11</v>
          </cell>
          <cell r="F35">
            <v>26</v>
          </cell>
          <cell r="G35" t="str">
            <v>*</v>
          </cell>
          <cell r="H35">
            <v>11.879999999999999</v>
          </cell>
          <cell r="I35" t="str">
            <v>S</v>
          </cell>
          <cell r="J35">
            <v>35.64</v>
          </cell>
          <cell r="K35">
            <v>0.60000000000000009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22.495833333333337</v>
          </cell>
          <cell r="C5">
            <v>28.9</v>
          </cell>
          <cell r="D5">
            <v>18.3</v>
          </cell>
          <cell r="E5">
            <v>81.25</v>
          </cell>
          <cell r="F5">
            <v>94</v>
          </cell>
          <cell r="G5">
            <v>58</v>
          </cell>
          <cell r="H5">
            <v>4.32</v>
          </cell>
          <cell r="I5" t="str">
            <v>L</v>
          </cell>
          <cell r="J5">
            <v>24.840000000000003</v>
          </cell>
          <cell r="K5">
            <v>0.60000000000000009</v>
          </cell>
        </row>
        <row r="6">
          <cell r="B6">
            <v>22.662499999999998</v>
          </cell>
          <cell r="C6">
            <v>28.6</v>
          </cell>
          <cell r="D6">
            <v>17.8</v>
          </cell>
          <cell r="E6">
            <v>78.041666666666671</v>
          </cell>
          <cell r="F6">
            <v>95</v>
          </cell>
          <cell r="G6">
            <v>51</v>
          </cell>
          <cell r="H6">
            <v>16.559999999999999</v>
          </cell>
          <cell r="I6" t="str">
            <v>L</v>
          </cell>
          <cell r="J6">
            <v>34.200000000000003</v>
          </cell>
          <cell r="K6">
            <v>0.2</v>
          </cell>
        </row>
        <row r="7">
          <cell r="B7">
            <v>23.395833333333339</v>
          </cell>
          <cell r="C7">
            <v>29.9</v>
          </cell>
          <cell r="D7">
            <v>18.3</v>
          </cell>
          <cell r="E7">
            <v>70.416666666666671</v>
          </cell>
          <cell r="F7">
            <v>87</v>
          </cell>
          <cell r="G7">
            <v>46</v>
          </cell>
          <cell r="H7">
            <v>10.8</v>
          </cell>
          <cell r="I7" t="str">
            <v>L</v>
          </cell>
          <cell r="J7">
            <v>31.319999999999997</v>
          </cell>
          <cell r="K7">
            <v>0</v>
          </cell>
        </row>
        <row r="8">
          <cell r="B8">
            <v>21.808333333333326</v>
          </cell>
          <cell r="C8">
            <v>26.9</v>
          </cell>
          <cell r="D8">
            <v>18.3</v>
          </cell>
          <cell r="E8">
            <v>82.208333333333329</v>
          </cell>
          <cell r="F8">
            <v>95</v>
          </cell>
          <cell r="G8">
            <v>59</v>
          </cell>
          <cell r="H8">
            <v>14.04</v>
          </cell>
          <cell r="I8" t="str">
            <v>SO</v>
          </cell>
          <cell r="J8">
            <v>33.480000000000004</v>
          </cell>
          <cell r="K8">
            <v>0</v>
          </cell>
        </row>
        <row r="9">
          <cell r="B9">
            <v>22.3</v>
          </cell>
          <cell r="C9">
            <v>28.1</v>
          </cell>
          <cell r="D9">
            <v>17.7</v>
          </cell>
          <cell r="E9">
            <v>82.625</v>
          </cell>
          <cell r="F9">
            <v>97</v>
          </cell>
          <cell r="G9">
            <v>59</v>
          </cell>
          <cell r="H9">
            <v>5.04</v>
          </cell>
          <cell r="I9" t="str">
            <v>S</v>
          </cell>
          <cell r="J9">
            <v>25.56</v>
          </cell>
          <cell r="K9">
            <v>9</v>
          </cell>
        </row>
        <row r="10">
          <cell r="B10">
            <v>22.895833333333332</v>
          </cell>
          <cell r="C10">
            <v>29.7</v>
          </cell>
          <cell r="D10">
            <v>17.5</v>
          </cell>
          <cell r="E10">
            <v>77.833333333333329</v>
          </cell>
          <cell r="F10">
            <v>97</v>
          </cell>
          <cell r="G10">
            <v>45</v>
          </cell>
          <cell r="H10">
            <v>0.72000000000000008</v>
          </cell>
          <cell r="I10" t="str">
            <v>L</v>
          </cell>
          <cell r="J10">
            <v>14.04</v>
          </cell>
          <cell r="K10">
            <v>0</v>
          </cell>
        </row>
        <row r="11">
          <cell r="B11">
            <v>22.833333333333339</v>
          </cell>
          <cell r="C11">
            <v>29</v>
          </cell>
          <cell r="D11">
            <v>18.100000000000001</v>
          </cell>
          <cell r="E11">
            <v>78.208333333333329</v>
          </cell>
          <cell r="F11">
            <v>95</v>
          </cell>
          <cell r="G11">
            <v>53</v>
          </cell>
          <cell r="H11">
            <v>2.52</v>
          </cell>
          <cell r="I11" t="str">
            <v>L</v>
          </cell>
          <cell r="J11">
            <v>21.6</v>
          </cell>
          <cell r="K11">
            <v>0</v>
          </cell>
        </row>
        <row r="12">
          <cell r="B12">
            <v>22.749999999999996</v>
          </cell>
          <cell r="C12">
            <v>29.4</v>
          </cell>
          <cell r="D12">
            <v>18</v>
          </cell>
          <cell r="E12">
            <v>76.041666666666671</v>
          </cell>
          <cell r="F12">
            <v>92</v>
          </cell>
          <cell r="G12">
            <v>46</v>
          </cell>
          <cell r="H12">
            <v>7.5600000000000005</v>
          </cell>
          <cell r="I12" t="str">
            <v>L</v>
          </cell>
          <cell r="J12">
            <v>22.68</v>
          </cell>
          <cell r="K12">
            <v>0</v>
          </cell>
        </row>
        <row r="13">
          <cell r="B13">
            <v>22.566666666666666</v>
          </cell>
          <cell r="C13">
            <v>28</v>
          </cell>
          <cell r="D13">
            <v>18</v>
          </cell>
          <cell r="E13">
            <v>78.208333333333329</v>
          </cell>
          <cell r="F13">
            <v>92</v>
          </cell>
          <cell r="G13">
            <v>57</v>
          </cell>
          <cell r="H13">
            <v>2.8800000000000003</v>
          </cell>
          <cell r="I13" t="str">
            <v>L</v>
          </cell>
          <cell r="J13">
            <v>25.56</v>
          </cell>
          <cell r="K13">
            <v>0</v>
          </cell>
        </row>
        <row r="14">
          <cell r="B14">
            <v>22.779166666666665</v>
          </cell>
          <cell r="C14">
            <v>29.8</v>
          </cell>
          <cell r="D14">
            <v>19.600000000000001</v>
          </cell>
          <cell r="E14">
            <v>80.916666666666671</v>
          </cell>
          <cell r="F14">
            <v>93</v>
          </cell>
          <cell r="G14">
            <v>51</v>
          </cell>
          <cell r="H14">
            <v>13.32</v>
          </cell>
          <cell r="I14" t="str">
            <v>NO</v>
          </cell>
          <cell r="J14">
            <v>28.08</v>
          </cell>
          <cell r="K14">
            <v>0.8</v>
          </cell>
        </row>
        <row r="15">
          <cell r="B15">
            <v>23.237499999999997</v>
          </cell>
          <cell r="C15">
            <v>29.7</v>
          </cell>
          <cell r="D15">
            <v>17.5</v>
          </cell>
          <cell r="E15">
            <v>75.083333333333329</v>
          </cell>
          <cell r="F15">
            <v>96</v>
          </cell>
          <cell r="G15">
            <v>46</v>
          </cell>
          <cell r="H15">
            <v>4.6800000000000006</v>
          </cell>
          <cell r="I15" t="str">
            <v>L</v>
          </cell>
          <cell r="J15">
            <v>26.28</v>
          </cell>
          <cell r="K15">
            <v>0</v>
          </cell>
        </row>
        <row r="16">
          <cell r="B16">
            <v>22.766666666666666</v>
          </cell>
          <cell r="C16">
            <v>29.6</v>
          </cell>
          <cell r="D16">
            <v>17.5</v>
          </cell>
          <cell r="E16">
            <v>69.416666666666671</v>
          </cell>
          <cell r="F16">
            <v>92</v>
          </cell>
          <cell r="G16">
            <v>35</v>
          </cell>
          <cell r="H16">
            <v>11.520000000000001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22.787500000000005</v>
          </cell>
          <cell r="C17">
            <v>30.1</v>
          </cell>
          <cell r="D17">
            <v>16.5</v>
          </cell>
          <cell r="E17">
            <v>67.541666666666671</v>
          </cell>
          <cell r="F17">
            <v>88</v>
          </cell>
          <cell r="G17">
            <v>45</v>
          </cell>
          <cell r="H17">
            <v>30.240000000000002</v>
          </cell>
          <cell r="I17" t="str">
            <v>N</v>
          </cell>
          <cell r="J17">
            <v>51.12</v>
          </cell>
          <cell r="K17">
            <v>0</v>
          </cell>
        </row>
        <row r="18">
          <cell r="B18">
            <v>23.591666666666672</v>
          </cell>
          <cell r="C18">
            <v>29.6</v>
          </cell>
          <cell r="D18">
            <v>20.100000000000001</v>
          </cell>
          <cell r="E18">
            <v>79.458333333333329</v>
          </cell>
          <cell r="F18">
            <v>93</v>
          </cell>
          <cell r="G18">
            <v>56</v>
          </cell>
          <cell r="H18">
            <v>28.44</v>
          </cell>
          <cell r="I18" t="str">
            <v>NO</v>
          </cell>
          <cell r="J18">
            <v>48.6</v>
          </cell>
          <cell r="K18">
            <v>0.4</v>
          </cell>
        </row>
        <row r="19">
          <cell r="B19">
            <v>22.016666666666669</v>
          </cell>
          <cell r="C19">
            <v>30</v>
          </cell>
          <cell r="D19">
            <v>18.7</v>
          </cell>
          <cell r="E19">
            <v>88.958333333333329</v>
          </cell>
          <cell r="F19">
            <v>100</v>
          </cell>
          <cell r="G19">
            <v>57</v>
          </cell>
          <cell r="H19">
            <v>15.840000000000002</v>
          </cell>
          <cell r="I19" t="str">
            <v>SE</v>
          </cell>
          <cell r="J19">
            <v>59.4</v>
          </cell>
          <cell r="K19">
            <v>10.799999999999999</v>
          </cell>
        </row>
        <row r="20">
          <cell r="B20">
            <v>20.941666666666666</v>
          </cell>
          <cell r="C20">
            <v>23.8</v>
          </cell>
          <cell r="D20">
            <v>19.2</v>
          </cell>
          <cell r="E20">
            <v>92.5</v>
          </cell>
          <cell r="F20">
            <v>98</v>
          </cell>
          <cell r="G20">
            <v>79</v>
          </cell>
          <cell r="H20">
            <v>1.4400000000000002</v>
          </cell>
          <cell r="I20" t="str">
            <v>O</v>
          </cell>
          <cell r="J20">
            <v>19.079999999999998</v>
          </cell>
          <cell r="K20">
            <v>3</v>
          </cell>
        </row>
        <row r="21">
          <cell r="B21">
            <v>21.574999999999999</v>
          </cell>
          <cell r="C21">
            <v>27.5</v>
          </cell>
          <cell r="D21">
            <v>17.600000000000001</v>
          </cell>
          <cell r="E21">
            <v>90.541666666666671</v>
          </cell>
          <cell r="F21">
            <v>99</v>
          </cell>
          <cell r="G21">
            <v>64</v>
          </cell>
          <cell r="H21">
            <v>3.6</v>
          </cell>
          <cell r="I21" t="str">
            <v>S</v>
          </cell>
          <cell r="J21">
            <v>22.68</v>
          </cell>
          <cell r="K21">
            <v>0.4</v>
          </cell>
        </row>
        <row r="22">
          <cell r="B22">
            <v>23.220833333333331</v>
          </cell>
          <cell r="C22">
            <v>29.5</v>
          </cell>
          <cell r="D22">
            <v>20</v>
          </cell>
          <cell r="E22">
            <v>84.708333333333329</v>
          </cell>
          <cell r="F22">
            <v>98</v>
          </cell>
          <cell r="G22">
            <v>55</v>
          </cell>
          <cell r="H22">
            <v>19.079999999999998</v>
          </cell>
          <cell r="I22" t="str">
            <v>L</v>
          </cell>
          <cell r="J22">
            <v>36.36</v>
          </cell>
          <cell r="K22">
            <v>0</v>
          </cell>
        </row>
        <row r="23">
          <cell r="B23">
            <v>23.379166666666666</v>
          </cell>
          <cell r="C23">
            <v>27.9</v>
          </cell>
          <cell r="D23">
            <v>20.7</v>
          </cell>
          <cell r="E23">
            <v>85.541666666666671</v>
          </cell>
          <cell r="F23">
            <v>95</v>
          </cell>
          <cell r="G23">
            <v>65</v>
          </cell>
          <cell r="H23">
            <v>26.64</v>
          </cell>
          <cell r="I23" t="str">
            <v>NO</v>
          </cell>
          <cell r="J23">
            <v>52.2</v>
          </cell>
          <cell r="K23">
            <v>0.60000000000000009</v>
          </cell>
        </row>
        <row r="24">
          <cell r="B24">
            <v>21.425000000000001</v>
          </cell>
          <cell r="C24">
            <v>23.4</v>
          </cell>
          <cell r="D24">
            <v>19.100000000000001</v>
          </cell>
          <cell r="E24">
            <v>91.916666666666671</v>
          </cell>
          <cell r="F24">
            <v>97</v>
          </cell>
          <cell r="G24">
            <v>81</v>
          </cell>
          <cell r="H24">
            <v>14.4</v>
          </cell>
          <cell r="I24" t="str">
            <v>N</v>
          </cell>
          <cell r="J24">
            <v>33.840000000000003</v>
          </cell>
          <cell r="K24">
            <v>19.399999999999999</v>
          </cell>
        </row>
        <row r="25">
          <cell r="B25">
            <v>22.204166666666666</v>
          </cell>
          <cell r="C25">
            <v>27.7</v>
          </cell>
          <cell r="D25">
            <v>18.600000000000001</v>
          </cell>
          <cell r="E25">
            <v>88.5</v>
          </cell>
          <cell r="F25">
            <v>98</v>
          </cell>
          <cell r="G25">
            <v>65</v>
          </cell>
          <cell r="H25">
            <v>19.079999999999998</v>
          </cell>
          <cell r="I25" t="str">
            <v>NO</v>
          </cell>
          <cell r="J25">
            <v>37.080000000000005</v>
          </cell>
          <cell r="K25">
            <v>0.4</v>
          </cell>
        </row>
        <row r="26">
          <cell r="B26">
            <v>21.591666666666665</v>
          </cell>
          <cell r="C26">
            <v>29.3</v>
          </cell>
          <cell r="D26">
            <v>16.2</v>
          </cell>
          <cell r="E26">
            <v>80.791666666666671</v>
          </cell>
          <cell r="F26">
            <v>96</v>
          </cell>
          <cell r="G26">
            <v>50</v>
          </cell>
          <cell r="H26">
            <v>4.6800000000000006</v>
          </cell>
          <cell r="I26" t="str">
            <v>L</v>
          </cell>
          <cell r="J26">
            <v>27.720000000000002</v>
          </cell>
          <cell r="K26">
            <v>0</v>
          </cell>
        </row>
        <row r="27">
          <cell r="B27">
            <v>22.725000000000005</v>
          </cell>
          <cell r="C27">
            <v>29.2</v>
          </cell>
          <cell r="D27">
            <v>19.899999999999999</v>
          </cell>
          <cell r="E27">
            <v>88.125</v>
          </cell>
          <cell r="F27">
            <v>99</v>
          </cell>
          <cell r="G27">
            <v>62</v>
          </cell>
          <cell r="H27">
            <v>1.08</v>
          </cell>
          <cell r="I27" t="str">
            <v>L</v>
          </cell>
          <cell r="J27">
            <v>26.64</v>
          </cell>
          <cell r="K27">
            <v>0</v>
          </cell>
        </row>
        <row r="28">
          <cell r="B28">
            <v>24.004166666666666</v>
          </cell>
          <cell r="C28">
            <v>30.1</v>
          </cell>
          <cell r="D28">
            <v>19.399999999999999</v>
          </cell>
          <cell r="E28">
            <v>78.958333333333329</v>
          </cell>
          <cell r="F28">
            <v>95</v>
          </cell>
          <cell r="G28">
            <v>53</v>
          </cell>
          <cell r="H28">
            <v>6.12</v>
          </cell>
          <cell r="I28" t="str">
            <v>L</v>
          </cell>
          <cell r="J28">
            <v>34.92</v>
          </cell>
          <cell r="K28">
            <v>0</v>
          </cell>
        </row>
        <row r="29">
          <cell r="B29">
            <v>24.791666666666671</v>
          </cell>
          <cell r="C29">
            <v>31.1</v>
          </cell>
          <cell r="D29">
            <v>20.3</v>
          </cell>
          <cell r="E29">
            <v>76.916666666666671</v>
          </cell>
          <cell r="F29">
            <v>94</v>
          </cell>
          <cell r="G29">
            <v>52</v>
          </cell>
          <cell r="H29">
            <v>10.44</v>
          </cell>
          <cell r="I29" t="str">
            <v>L</v>
          </cell>
          <cell r="J29">
            <v>30.6</v>
          </cell>
          <cell r="K29">
            <v>0</v>
          </cell>
        </row>
        <row r="30">
          <cell r="B30">
            <v>24.679166666666664</v>
          </cell>
          <cell r="C30">
            <v>31.1</v>
          </cell>
          <cell r="D30">
            <v>20.3</v>
          </cell>
          <cell r="E30">
            <v>77.25</v>
          </cell>
          <cell r="F30">
            <v>93</v>
          </cell>
          <cell r="G30">
            <v>44</v>
          </cell>
          <cell r="H30">
            <v>7.5600000000000005</v>
          </cell>
          <cell r="I30" t="str">
            <v>SE</v>
          </cell>
          <cell r="J30">
            <v>30.240000000000002</v>
          </cell>
          <cell r="K30">
            <v>0</v>
          </cell>
        </row>
        <row r="31">
          <cell r="B31">
            <v>24.025000000000002</v>
          </cell>
          <cell r="C31">
            <v>30.4</v>
          </cell>
          <cell r="D31">
            <v>18.8</v>
          </cell>
          <cell r="E31">
            <v>78.291666666666671</v>
          </cell>
          <cell r="F31">
            <v>95</v>
          </cell>
          <cell r="G31">
            <v>49</v>
          </cell>
          <cell r="H31">
            <v>0.36000000000000004</v>
          </cell>
          <cell r="I31" t="str">
            <v>L</v>
          </cell>
          <cell r="J31">
            <v>19.079999999999998</v>
          </cell>
          <cell r="K31">
            <v>0</v>
          </cell>
        </row>
        <row r="32">
          <cell r="B32">
            <v>23.245833333333334</v>
          </cell>
          <cell r="C32">
            <v>28.7</v>
          </cell>
          <cell r="D32">
            <v>19.399999999999999</v>
          </cell>
          <cell r="E32">
            <v>82.791666666666671</v>
          </cell>
          <cell r="F32">
            <v>98</v>
          </cell>
          <cell r="G32">
            <v>51</v>
          </cell>
          <cell r="H32">
            <v>3.6</v>
          </cell>
          <cell r="I32" t="str">
            <v>L</v>
          </cell>
          <cell r="J32">
            <v>20.88</v>
          </cell>
          <cell r="K32">
            <v>0</v>
          </cell>
        </row>
        <row r="33">
          <cell r="B33">
            <v>21.962500000000002</v>
          </cell>
          <cell r="C33">
            <v>28</v>
          </cell>
          <cell r="D33">
            <v>18.399999999999999</v>
          </cell>
          <cell r="E33">
            <v>86.708333333333329</v>
          </cell>
          <cell r="F33">
            <v>99</v>
          </cell>
          <cell r="G33">
            <v>51</v>
          </cell>
          <cell r="H33">
            <v>0.72000000000000008</v>
          </cell>
          <cell r="I33" t="str">
            <v>S</v>
          </cell>
          <cell r="J33">
            <v>15.840000000000002</v>
          </cell>
          <cell r="K33">
            <v>0.2</v>
          </cell>
        </row>
        <row r="34">
          <cell r="B34">
            <v>21.816666666666666</v>
          </cell>
          <cell r="C34">
            <v>28.3</v>
          </cell>
          <cell r="D34">
            <v>17.600000000000001</v>
          </cell>
          <cell r="E34">
            <v>82.583333333333329</v>
          </cell>
          <cell r="F34">
            <v>98</v>
          </cell>
          <cell r="G34">
            <v>45</v>
          </cell>
          <cell r="H34">
            <v>0</v>
          </cell>
          <cell r="I34" t="str">
            <v>O</v>
          </cell>
          <cell r="J34">
            <v>14.76</v>
          </cell>
          <cell r="K34">
            <v>0.2</v>
          </cell>
        </row>
        <row r="35">
          <cell r="B35">
            <v>19.345833333333335</v>
          </cell>
          <cell r="C35">
            <v>21.8</v>
          </cell>
          <cell r="D35">
            <v>16.399999999999999</v>
          </cell>
          <cell r="E35">
            <v>92.458333333333329</v>
          </cell>
          <cell r="F35">
            <v>98</v>
          </cell>
          <cell r="G35">
            <v>75</v>
          </cell>
          <cell r="H35">
            <v>9.7200000000000006</v>
          </cell>
          <cell r="I35" t="str">
            <v>O</v>
          </cell>
          <cell r="J35">
            <v>25.2</v>
          </cell>
          <cell r="K35">
            <v>0.60000000000000009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18.587499999999995</v>
          </cell>
          <cell r="C5">
            <v>21.5</v>
          </cell>
          <cell r="D5">
            <v>17.2</v>
          </cell>
          <cell r="E5">
            <v>88.583333333333329</v>
          </cell>
          <cell r="F5">
            <v>98</v>
          </cell>
          <cell r="G5">
            <v>69</v>
          </cell>
          <cell r="H5">
            <v>21.6</v>
          </cell>
          <cell r="I5" t="str">
            <v>NE</v>
          </cell>
          <cell r="J5">
            <v>38.519999999999996</v>
          </cell>
          <cell r="K5">
            <v>4.0000000000000009</v>
          </cell>
        </row>
        <row r="6">
          <cell r="B6">
            <v>19.654166666666665</v>
          </cell>
          <cell r="C6">
            <v>26.7</v>
          </cell>
          <cell r="D6">
            <v>16.2</v>
          </cell>
          <cell r="E6">
            <v>87.294117647058826</v>
          </cell>
          <cell r="F6">
            <v>100</v>
          </cell>
          <cell r="G6">
            <v>67</v>
          </cell>
          <cell r="H6">
            <v>18.720000000000002</v>
          </cell>
          <cell r="I6" t="str">
            <v>L</v>
          </cell>
          <cell r="J6">
            <v>29.52</v>
          </cell>
          <cell r="K6">
            <v>0.2</v>
          </cell>
        </row>
        <row r="7">
          <cell r="B7">
            <v>22.370833333333337</v>
          </cell>
          <cell r="C7">
            <v>27.3</v>
          </cell>
          <cell r="D7">
            <v>18.3</v>
          </cell>
          <cell r="E7">
            <v>80.913043478260875</v>
          </cell>
          <cell r="F7">
            <v>96</v>
          </cell>
          <cell r="G7">
            <v>63</v>
          </cell>
          <cell r="H7">
            <v>18</v>
          </cell>
          <cell r="I7" t="str">
            <v>NE</v>
          </cell>
          <cell r="J7">
            <v>44.28</v>
          </cell>
          <cell r="K7">
            <v>6.8</v>
          </cell>
        </row>
        <row r="8">
          <cell r="B8">
            <v>20.324999999999999</v>
          </cell>
          <cell r="C8">
            <v>25.8</v>
          </cell>
          <cell r="D8">
            <v>17.399999999999999</v>
          </cell>
          <cell r="E8">
            <v>87.388888888888886</v>
          </cell>
          <cell r="F8">
            <v>100</v>
          </cell>
          <cell r="G8">
            <v>63</v>
          </cell>
          <cell r="H8">
            <v>15.48</v>
          </cell>
          <cell r="I8" t="str">
            <v>NE</v>
          </cell>
          <cell r="J8">
            <v>50.4</v>
          </cell>
          <cell r="K8">
            <v>53.4</v>
          </cell>
        </row>
        <row r="9">
          <cell r="B9">
            <v>21.554166666666664</v>
          </cell>
          <cell r="C9">
            <v>27</v>
          </cell>
          <cell r="D9">
            <v>19</v>
          </cell>
          <cell r="E9">
            <v>81.214285714285708</v>
          </cell>
          <cell r="F9">
            <v>100</v>
          </cell>
          <cell r="G9">
            <v>58</v>
          </cell>
          <cell r="H9">
            <v>6.48</v>
          </cell>
          <cell r="I9" t="str">
            <v>SO</v>
          </cell>
          <cell r="J9">
            <v>15.48</v>
          </cell>
          <cell r="K9">
            <v>0.2</v>
          </cell>
        </row>
        <row r="10">
          <cell r="B10">
            <v>20.995833333333334</v>
          </cell>
          <cell r="C10">
            <v>26.4</v>
          </cell>
          <cell r="D10">
            <v>17.2</v>
          </cell>
          <cell r="E10">
            <v>82.555555555555557</v>
          </cell>
          <cell r="F10">
            <v>100</v>
          </cell>
          <cell r="G10">
            <v>61</v>
          </cell>
          <cell r="H10">
            <v>15.120000000000001</v>
          </cell>
          <cell r="I10" t="str">
            <v>NE</v>
          </cell>
          <cell r="J10">
            <v>32.04</v>
          </cell>
          <cell r="K10">
            <v>0.2</v>
          </cell>
        </row>
        <row r="11">
          <cell r="B11">
            <v>21.650000000000006</v>
          </cell>
          <cell r="C11">
            <v>27.2</v>
          </cell>
          <cell r="D11">
            <v>17.5</v>
          </cell>
          <cell r="E11">
            <v>78.454545454545453</v>
          </cell>
          <cell r="F11">
            <v>100</v>
          </cell>
          <cell r="G11">
            <v>56</v>
          </cell>
          <cell r="H11">
            <v>19.440000000000001</v>
          </cell>
          <cell r="I11" t="str">
            <v>NE</v>
          </cell>
          <cell r="J11">
            <v>38.159999999999997</v>
          </cell>
          <cell r="K11">
            <v>0</v>
          </cell>
        </row>
        <row r="12">
          <cell r="B12">
            <v>21.516666666666666</v>
          </cell>
          <cell r="C12">
            <v>28.5</v>
          </cell>
          <cell r="D12">
            <v>16.600000000000001</v>
          </cell>
          <cell r="E12">
            <v>75.583333333333329</v>
          </cell>
          <cell r="F12">
            <v>95</v>
          </cell>
          <cell r="G12">
            <v>52</v>
          </cell>
          <cell r="H12">
            <v>22.32</v>
          </cell>
          <cell r="I12" t="str">
            <v>NE</v>
          </cell>
          <cell r="J12">
            <v>39.6</v>
          </cell>
          <cell r="K12">
            <v>0</v>
          </cell>
        </row>
        <row r="13">
          <cell r="B13">
            <v>21.45</v>
          </cell>
          <cell r="C13">
            <v>27.5</v>
          </cell>
          <cell r="D13">
            <v>18</v>
          </cell>
          <cell r="E13">
            <v>79.61904761904762</v>
          </cell>
          <cell r="F13">
            <v>100</v>
          </cell>
          <cell r="G13">
            <v>55</v>
          </cell>
          <cell r="H13">
            <v>23.040000000000003</v>
          </cell>
          <cell r="I13" t="str">
            <v>SE</v>
          </cell>
          <cell r="J13">
            <v>48.24</v>
          </cell>
          <cell r="K13">
            <v>12.199999999999998</v>
          </cell>
        </row>
        <row r="14">
          <cell r="B14">
            <v>20.216666666666665</v>
          </cell>
          <cell r="C14">
            <v>23.6</v>
          </cell>
          <cell r="D14">
            <v>18.899999999999999</v>
          </cell>
          <cell r="E14">
            <v>91.368421052631575</v>
          </cell>
          <cell r="F14">
            <v>100</v>
          </cell>
          <cell r="G14">
            <v>75</v>
          </cell>
          <cell r="H14">
            <v>10.08</v>
          </cell>
          <cell r="I14" t="str">
            <v>SE</v>
          </cell>
          <cell r="J14">
            <v>20.52</v>
          </cell>
          <cell r="K14">
            <v>3.8</v>
          </cell>
        </row>
        <row r="15">
          <cell r="B15">
            <v>21.158333333333331</v>
          </cell>
          <cell r="C15">
            <v>26.6</v>
          </cell>
          <cell r="D15">
            <v>17.899999999999999</v>
          </cell>
          <cell r="E15">
            <v>83.8</v>
          </cell>
          <cell r="F15">
            <v>100</v>
          </cell>
          <cell r="G15">
            <v>64</v>
          </cell>
          <cell r="H15">
            <v>20.52</v>
          </cell>
          <cell r="I15" t="str">
            <v>L</v>
          </cell>
          <cell r="J15">
            <v>36</v>
          </cell>
          <cell r="K15">
            <v>0</v>
          </cell>
        </row>
        <row r="16">
          <cell r="B16">
            <v>21.962500000000002</v>
          </cell>
          <cell r="C16">
            <v>27.2</v>
          </cell>
          <cell r="D16">
            <v>18</v>
          </cell>
          <cell r="E16">
            <v>79.5</v>
          </cell>
          <cell r="F16">
            <v>94</v>
          </cell>
          <cell r="G16">
            <v>57</v>
          </cell>
          <cell r="H16">
            <v>20.52</v>
          </cell>
          <cell r="I16" t="str">
            <v>NE</v>
          </cell>
          <cell r="J16">
            <v>37.800000000000004</v>
          </cell>
          <cell r="K16">
            <v>0</v>
          </cell>
        </row>
        <row r="17">
          <cell r="B17">
            <v>22.149999999999995</v>
          </cell>
          <cell r="C17">
            <v>30</v>
          </cell>
          <cell r="D17">
            <v>15.4</v>
          </cell>
          <cell r="E17">
            <v>78.25</v>
          </cell>
          <cell r="F17">
            <v>100</v>
          </cell>
          <cell r="G17">
            <v>48</v>
          </cell>
          <cell r="H17">
            <v>25.2</v>
          </cell>
          <cell r="I17" t="str">
            <v>NE</v>
          </cell>
          <cell r="J17">
            <v>88.92</v>
          </cell>
          <cell r="K17">
            <v>22</v>
          </cell>
        </row>
        <row r="18">
          <cell r="B18">
            <v>16.958333333333336</v>
          </cell>
          <cell r="C18">
            <v>24.1</v>
          </cell>
          <cell r="D18">
            <v>14</v>
          </cell>
          <cell r="E18">
            <v>83.055555555555557</v>
          </cell>
          <cell r="F18">
            <v>100</v>
          </cell>
          <cell r="G18">
            <v>57</v>
          </cell>
          <cell r="H18">
            <v>16.2</v>
          </cell>
          <cell r="I18" t="str">
            <v>S</v>
          </cell>
          <cell r="J18">
            <v>46.080000000000005</v>
          </cell>
          <cell r="K18">
            <v>0.4</v>
          </cell>
        </row>
        <row r="19">
          <cell r="B19">
            <v>18.562500000000004</v>
          </cell>
          <cell r="C19">
            <v>24.2</v>
          </cell>
          <cell r="D19">
            <v>16</v>
          </cell>
          <cell r="E19">
            <v>84.291666666666671</v>
          </cell>
          <cell r="F19">
            <v>100</v>
          </cell>
          <cell r="G19">
            <v>63</v>
          </cell>
          <cell r="H19">
            <v>13.32</v>
          </cell>
          <cell r="I19" t="str">
            <v>SE</v>
          </cell>
          <cell r="J19">
            <v>23.400000000000002</v>
          </cell>
          <cell r="K19">
            <v>0</v>
          </cell>
        </row>
        <row r="20">
          <cell r="B20">
            <v>17.837499999999999</v>
          </cell>
          <cell r="C20">
            <v>26</v>
          </cell>
          <cell r="D20">
            <v>12.5</v>
          </cell>
          <cell r="E20">
            <v>75.473684210526315</v>
          </cell>
          <cell r="F20">
            <v>100</v>
          </cell>
          <cell r="G20">
            <v>39</v>
          </cell>
          <cell r="H20">
            <v>14.04</v>
          </cell>
          <cell r="I20" t="str">
            <v>S</v>
          </cell>
          <cell r="J20">
            <v>29.52</v>
          </cell>
          <cell r="K20">
            <v>0</v>
          </cell>
        </row>
        <row r="21">
          <cell r="B21">
            <v>19.758333333333333</v>
          </cell>
          <cell r="C21">
            <v>23.5</v>
          </cell>
          <cell r="D21">
            <v>17.2</v>
          </cell>
          <cell r="E21">
            <v>87.5</v>
          </cell>
          <cell r="F21">
            <v>100</v>
          </cell>
          <cell r="G21">
            <v>73</v>
          </cell>
          <cell r="H21">
            <v>14.76</v>
          </cell>
          <cell r="I21" t="str">
            <v>NE</v>
          </cell>
          <cell r="J21">
            <v>27.720000000000002</v>
          </cell>
          <cell r="K21">
            <v>0</v>
          </cell>
        </row>
        <row r="22">
          <cell r="B22">
            <v>20.983333333333338</v>
          </cell>
          <cell r="C22">
            <v>25.5</v>
          </cell>
          <cell r="D22">
            <v>18.8</v>
          </cell>
          <cell r="E22">
            <v>90.058823529411768</v>
          </cell>
          <cell r="F22">
            <v>100</v>
          </cell>
          <cell r="G22">
            <v>77</v>
          </cell>
          <cell r="H22">
            <v>16.2</v>
          </cell>
          <cell r="I22" t="str">
            <v>NE</v>
          </cell>
          <cell r="J22">
            <v>37.800000000000004</v>
          </cell>
          <cell r="K22">
            <v>3.2</v>
          </cell>
        </row>
        <row r="23">
          <cell r="B23">
            <v>21.06666666666667</v>
          </cell>
          <cell r="C23">
            <v>22.3</v>
          </cell>
          <cell r="D23">
            <v>19.5</v>
          </cell>
          <cell r="E23">
            <v>99</v>
          </cell>
          <cell r="F23">
            <v>100</v>
          </cell>
          <cell r="G23">
            <v>94</v>
          </cell>
          <cell r="H23">
            <v>12.24</v>
          </cell>
          <cell r="I23" t="str">
            <v>N</v>
          </cell>
          <cell r="J23">
            <v>32.4</v>
          </cell>
          <cell r="K23">
            <v>51.999999999999993</v>
          </cell>
        </row>
        <row r="24">
          <cell r="B24">
            <v>18.654166666666669</v>
          </cell>
          <cell r="C24">
            <v>19.8</v>
          </cell>
          <cell r="D24">
            <v>17.7</v>
          </cell>
          <cell r="E24">
            <v>96.6</v>
          </cell>
          <cell r="F24">
            <v>100</v>
          </cell>
          <cell r="G24">
            <v>90</v>
          </cell>
          <cell r="H24">
            <v>14.04</v>
          </cell>
          <cell r="I24" t="str">
            <v>NE</v>
          </cell>
          <cell r="J24">
            <v>26.64</v>
          </cell>
          <cell r="K24">
            <v>18.199999999999996</v>
          </cell>
        </row>
        <row r="25">
          <cell r="B25">
            <v>17.31666666666667</v>
          </cell>
          <cell r="C25">
            <v>19.100000000000001</v>
          </cell>
          <cell r="D25">
            <v>14.8</v>
          </cell>
          <cell r="E25">
            <v>92.4</v>
          </cell>
          <cell r="F25">
            <v>100</v>
          </cell>
          <cell r="G25">
            <v>87</v>
          </cell>
          <cell r="H25">
            <v>6.48</v>
          </cell>
          <cell r="I25" t="str">
            <v>S</v>
          </cell>
          <cell r="J25">
            <v>22.32</v>
          </cell>
          <cell r="K25">
            <v>5.6</v>
          </cell>
        </row>
        <row r="26">
          <cell r="B26">
            <v>16.933333333333334</v>
          </cell>
          <cell r="C26">
            <v>22.8</v>
          </cell>
          <cell r="D26">
            <v>13.4</v>
          </cell>
          <cell r="E26">
            <v>84.222222222222229</v>
          </cell>
          <cell r="F26">
            <v>89</v>
          </cell>
          <cell r="G26">
            <v>75</v>
          </cell>
          <cell r="H26">
            <v>12.6</v>
          </cell>
          <cell r="I26" t="str">
            <v>NE</v>
          </cell>
          <cell r="J26">
            <v>23.040000000000003</v>
          </cell>
          <cell r="K26">
            <v>0.4</v>
          </cell>
        </row>
        <row r="27">
          <cell r="B27">
            <v>20.733333333333331</v>
          </cell>
          <cell r="C27">
            <v>24.7</v>
          </cell>
          <cell r="D27">
            <v>18.600000000000001</v>
          </cell>
          <cell r="E27">
            <v>88.80952380952381</v>
          </cell>
          <cell r="F27">
            <v>100</v>
          </cell>
          <cell r="G27">
            <v>74</v>
          </cell>
          <cell r="H27">
            <v>17.64</v>
          </cell>
          <cell r="I27" t="str">
            <v>NE</v>
          </cell>
          <cell r="J27">
            <v>32.04</v>
          </cell>
          <cell r="K27">
            <v>0</v>
          </cell>
        </row>
        <row r="28">
          <cell r="B28">
            <v>21.962500000000002</v>
          </cell>
          <cell r="C28">
            <v>27.8</v>
          </cell>
          <cell r="D28">
            <v>19.100000000000001</v>
          </cell>
          <cell r="E28">
            <v>86.291666666666671</v>
          </cell>
          <cell r="F28">
            <v>95</v>
          </cell>
          <cell r="G28">
            <v>68</v>
          </cell>
          <cell r="H28">
            <v>14.4</v>
          </cell>
          <cell r="I28" t="str">
            <v>L</v>
          </cell>
          <cell r="J28">
            <v>36</v>
          </cell>
          <cell r="K28">
            <v>0</v>
          </cell>
        </row>
        <row r="29">
          <cell r="B29">
            <v>24.850000000000005</v>
          </cell>
          <cell r="C29">
            <v>31.2</v>
          </cell>
          <cell r="D29">
            <v>20.8</v>
          </cell>
          <cell r="E29">
            <v>79.583333333333329</v>
          </cell>
          <cell r="F29">
            <v>95</v>
          </cell>
          <cell r="G29">
            <v>56</v>
          </cell>
          <cell r="H29">
            <v>19.440000000000001</v>
          </cell>
          <cell r="I29" t="str">
            <v>NE</v>
          </cell>
          <cell r="J29">
            <v>36.72</v>
          </cell>
          <cell r="K29">
            <v>0</v>
          </cell>
        </row>
        <row r="30">
          <cell r="B30">
            <v>24.474999999999994</v>
          </cell>
          <cell r="C30">
            <v>29.9</v>
          </cell>
          <cell r="D30">
            <v>21</v>
          </cell>
          <cell r="E30">
            <v>86.208333333333329</v>
          </cell>
          <cell r="F30">
            <v>96</v>
          </cell>
          <cell r="G30">
            <v>63</v>
          </cell>
          <cell r="H30">
            <v>7.9200000000000008</v>
          </cell>
          <cell r="I30" t="str">
            <v>NE</v>
          </cell>
          <cell r="J30">
            <v>35.28</v>
          </cell>
          <cell r="K30">
            <v>3.4000000000000004</v>
          </cell>
        </row>
        <row r="31">
          <cell r="B31">
            <v>21.974999999999998</v>
          </cell>
          <cell r="C31">
            <v>25.6</v>
          </cell>
          <cell r="D31">
            <v>19.2</v>
          </cell>
          <cell r="E31">
            <v>94.416666666666671</v>
          </cell>
          <cell r="F31">
            <v>98</v>
          </cell>
          <cell r="G31">
            <v>77</v>
          </cell>
          <cell r="H31">
            <v>7.9200000000000008</v>
          </cell>
          <cell r="I31" t="str">
            <v>SO</v>
          </cell>
          <cell r="J31">
            <v>24.48</v>
          </cell>
          <cell r="K31">
            <v>28.799999999999997</v>
          </cell>
        </row>
        <row r="32">
          <cell r="B32">
            <v>17.516666666666662</v>
          </cell>
          <cell r="C32">
            <v>19.2</v>
          </cell>
          <cell r="D32">
            <v>16.100000000000001</v>
          </cell>
          <cell r="E32">
            <v>96.125</v>
          </cell>
          <cell r="F32">
            <v>98</v>
          </cell>
          <cell r="G32">
            <v>88</v>
          </cell>
          <cell r="H32">
            <v>5.7600000000000007</v>
          </cell>
          <cell r="I32" t="str">
            <v>SO</v>
          </cell>
          <cell r="J32">
            <v>23.040000000000003</v>
          </cell>
          <cell r="K32">
            <v>0.60000000000000009</v>
          </cell>
        </row>
        <row r="33">
          <cell r="B33">
            <v>18.162500000000005</v>
          </cell>
          <cell r="C33">
            <v>20.100000000000001</v>
          </cell>
          <cell r="D33">
            <v>16.899999999999999</v>
          </cell>
          <cell r="E33">
            <v>97.083333333333329</v>
          </cell>
          <cell r="F33">
            <v>99</v>
          </cell>
          <cell r="G33">
            <v>89</v>
          </cell>
          <cell r="H33">
            <v>10.08</v>
          </cell>
          <cell r="I33" t="str">
            <v>S</v>
          </cell>
          <cell r="J33">
            <v>17.28</v>
          </cell>
          <cell r="K33">
            <v>0</v>
          </cell>
        </row>
        <row r="34">
          <cell r="B34">
            <v>20.512499999999999</v>
          </cell>
          <cell r="C34">
            <v>24.6</v>
          </cell>
          <cell r="D34">
            <v>18.2</v>
          </cell>
          <cell r="E34">
            <v>92.333333333333329</v>
          </cell>
          <cell r="F34">
            <v>99</v>
          </cell>
          <cell r="G34">
            <v>75</v>
          </cell>
          <cell r="H34">
            <v>9</v>
          </cell>
          <cell r="I34" t="str">
            <v>N</v>
          </cell>
          <cell r="J34">
            <v>25.92</v>
          </cell>
          <cell r="K34">
            <v>0.6</v>
          </cell>
        </row>
        <row r="35">
          <cell r="B35">
            <v>15.666666666666666</v>
          </cell>
          <cell r="C35">
            <v>21</v>
          </cell>
          <cell r="D35">
            <v>14</v>
          </cell>
          <cell r="E35">
            <v>95.166666666666671</v>
          </cell>
          <cell r="F35">
            <v>99</v>
          </cell>
          <cell r="G35">
            <v>81</v>
          </cell>
          <cell r="H35">
            <v>14.04</v>
          </cell>
          <cell r="I35" t="str">
            <v>O</v>
          </cell>
          <cell r="J35">
            <v>32.4</v>
          </cell>
          <cell r="K35">
            <v>4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20.849999999999998</v>
          </cell>
          <cell r="C5">
            <v>28.9</v>
          </cell>
          <cell r="D5">
            <v>16</v>
          </cell>
          <cell r="E5">
            <v>84</v>
          </cell>
          <cell r="F5">
            <v>97</v>
          </cell>
          <cell r="G5">
            <v>59</v>
          </cell>
          <cell r="H5">
            <v>16.920000000000002</v>
          </cell>
          <cell r="I5" t="str">
            <v>SE</v>
          </cell>
          <cell r="J5">
            <v>36.36</v>
          </cell>
          <cell r="K5" t="str">
            <v>*</v>
          </cell>
        </row>
        <row r="6">
          <cell r="B6">
            <v>23.815789473684209</v>
          </cell>
          <cell r="C6">
            <v>30.4</v>
          </cell>
          <cell r="D6">
            <v>18.2</v>
          </cell>
          <cell r="E6">
            <v>70.736842105263165</v>
          </cell>
          <cell r="F6">
            <v>92</v>
          </cell>
          <cell r="G6">
            <v>45</v>
          </cell>
          <cell r="H6">
            <v>18</v>
          </cell>
          <cell r="I6" t="str">
            <v>NE</v>
          </cell>
          <cell r="J6">
            <v>37.800000000000004</v>
          </cell>
          <cell r="K6" t="str">
            <v>*</v>
          </cell>
        </row>
        <row r="7">
          <cell r="B7">
            <v>27.930000000000007</v>
          </cell>
          <cell r="C7">
            <v>30.9</v>
          </cell>
          <cell r="D7">
            <v>24.6</v>
          </cell>
          <cell r="E7">
            <v>54.9</v>
          </cell>
          <cell r="F7">
            <v>72</v>
          </cell>
          <cell r="G7">
            <v>41</v>
          </cell>
          <cell r="H7">
            <v>16.559999999999999</v>
          </cell>
          <cell r="I7" t="str">
            <v>NE</v>
          </cell>
          <cell r="J7">
            <v>32.76</v>
          </cell>
          <cell r="K7" t="str">
            <v>*</v>
          </cell>
        </row>
        <row r="8">
          <cell r="B8">
            <v>23.387499999999999</v>
          </cell>
          <cell r="C8">
            <v>26.1</v>
          </cell>
          <cell r="D8">
            <v>22.1</v>
          </cell>
          <cell r="E8">
            <v>80.25</v>
          </cell>
          <cell r="F8">
            <v>86</v>
          </cell>
          <cell r="G8">
            <v>67</v>
          </cell>
          <cell r="H8">
            <v>9.3600000000000012</v>
          </cell>
          <cell r="I8" t="str">
            <v>SE</v>
          </cell>
          <cell r="J8">
            <v>16.559999999999999</v>
          </cell>
          <cell r="K8" t="str">
            <v>*</v>
          </cell>
        </row>
        <row r="9">
          <cell r="B9">
            <v>25.987499999999997</v>
          </cell>
          <cell r="C9">
            <v>28.8</v>
          </cell>
          <cell r="D9">
            <v>23.3</v>
          </cell>
          <cell r="E9">
            <v>72</v>
          </cell>
          <cell r="F9">
            <v>89</v>
          </cell>
          <cell r="G9">
            <v>58</v>
          </cell>
          <cell r="H9">
            <v>9.3600000000000012</v>
          </cell>
          <cell r="I9" t="str">
            <v>NO</v>
          </cell>
          <cell r="J9">
            <v>24.48</v>
          </cell>
          <cell r="K9" t="str">
            <v>*</v>
          </cell>
        </row>
        <row r="10">
          <cell r="B10">
            <v>27.412500000000001</v>
          </cell>
          <cell r="C10">
            <v>30.3</v>
          </cell>
          <cell r="D10">
            <v>22.8</v>
          </cell>
          <cell r="E10">
            <v>63</v>
          </cell>
          <cell r="F10">
            <v>91</v>
          </cell>
          <cell r="G10">
            <v>47</v>
          </cell>
          <cell r="H10">
            <v>7.2</v>
          </cell>
          <cell r="I10" t="str">
            <v>SE</v>
          </cell>
          <cell r="J10">
            <v>16.559999999999999</v>
          </cell>
          <cell r="K10" t="str">
            <v>*</v>
          </cell>
        </row>
        <row r="11">
          <cell r="B11">
            <v>27.425000000000001</v>
          </cell>
          <cell r="C11">
            <v>29.8</v>
          </cell>
          <cell r="D11">
            <v>23.5</v>
          </cell>
          <cell r="E11">
            <v>58.5</v>
          </cell>
          <cell r="F11">
            <v>74</v>
          </cell>
          <cell r="G11">
            <v>48</v>
          </cell>
          <cell r="H11">
            <v>18</v>
          </cell>
          <cell r="I11" t="str">
            <v>NE</v>
          </cell>
          <cell r="J11">
            <v>26.64</v>
          </cell>
          <cell r="K11" t="str">
            <v>*</v>
          </cell>
        </row>
        <row r="12">
          <cell r="B12">
            <v>28.650000000000002</v>
          </cell>
          <cell r="C12">
            <v>31</v>
          </cell>
          <cell r="D12">
            <v>23.6</v>
          </cell>
          <cell r="E12">
            <v>52.875</v>
          </cell>
          <cell r="F12">
            <v>71</v>
          </cell>
          <cell r="G12">
            <v>44</v>
          </cell>
          <cell r="H12">
            <v>12.6</v>
          </cell>
          <cell r="I12" t="str">
            <v>N</v>
          </cell>
          <cell r="J12">
            <v>25.2</v>
          </cell>
          <cell r="K12" t="str">
            <v>*</v>
          </cell>
        </row>
        <row r="13">
          <cell r="B13">
            <v>20.9</v>
          </cell>
          <cell r="C13" t="str">
            <v>*</v>
          </cell>
          <cell r="D13" t="str">
            <v>*</v>
          </cell>
          <cell r="E13">
            <v>89</v>
          </cell>
          <cell r="F13" t="str">
            <v>*</v>
          </cell>
          <cell r="G13" t="str">
            <v>*</v>
          </cell>
          <cell r="H13">
            <v>0</v>
          </cell>
          <cell r="I13" t="str">
            <v>N</v>
          </cell>
          <cell r="J13">
            <v>0</v>
          </cell>
          <cell r="K13" t="str">
            <v>*</v>
          </cell>
        </row>
        <row r="14">
          <cell r="B14">
            <v>28.22</v>
          </cell>
          <cell r="C14">
            <v>30.2</v>
          </cell>
          <cell r="D14">
            <v>25.6</v>
          </cell>
          <cell r="E14">
            <v>58.8</v>
          </cell>
          <cell r="F14">
            <v>75</v>
          </cell>
          <cell r="G14">
            <v>52</v>
          </cell>
          <cell r="H14">
            <v>9</v>
          </cell>
          <cell r="I14" t="str">
            <v>N</v>
          </cell>
          <cell r="J14">
            <v>21.96</v>
          </cell>
          <cell r="K14" t="str">
            <v>*</v>
          </cell>
        </row>
        <row r="15">
          <cell r="B15">
            <v>28.916666666666661</v>
          </cell>
          <cell r="C15">
            <v>30.6</v>
          </cell>
          <cell r="D15">
            <v>25.2</v>
          </cell>
          <cell r="E15">
            <v>52</v>
          </cell>
          <cell r="F15">
            <v>65</v>
          </cell>
          <cell r="G15">
            <v>46</v>
          </cell>
          <cell r="H15">
            <v>10.8</v>
          </cell>
          <cell r="I15" t="str">
            <v>NE</v>
          </cell>
          <cell r="J15">
            <v>30.6</v>
          </cell>
          <cell r="K15" t="str">
            <v>*</v>
          </cell>
        </row>
        <row r="16">
          <cell r="B16">
            <v>28.650000000000002</v>
          </cell>
          <cell r="C16">
            <v>31.1</v>
          </cell>
          <cell r="D16">
            <v>22.6</v>
          </cell>
          <cell r="E16">
            <v>49.75</v>
          </cell>
          <cell r="F16">
            <v>74</v>
          </cell>
          <cell r="G16">
            <v>38</v>
          </cell>
          <cell r="H16">
            <v>18.36</v>
          </cell>
          <cell r="I16" t="str">
            <v>NE</v>
          </cell>
          <cell r="J16">
            <v>32.76</v>
          </cell>
          <cell r="K16" t="str">
            <v>*</v>
          </cell>
        </row>
        <row r="17">
          <cell r="B17">
            <v>28.837499999999999</v>
          </cell>
          <cell r="C17">
            <v>30.7</v>
          </cell>
          <cell r="D17">
            <v>26.1</v>
          </cell>
          <cell r="E17">
            <v>51.5</v>
          </cell>
          <cell r="F17">
            <v>57</v>
          </cell>
          <cell r="G17">
            <v>45</v>
          </cell>
          <cell r="H17">
            <v>26.64</v>
          </cell>
          <cell r="I17" t="str">
            <v>NO</v>
          </cell>
          <cell r="J17">
            <v>55.440000000000005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25.600000000000005</v>
          </cell>
          <cell r="C21">
            <v>26.9</v>
          </cell>
          <cell r="D21">
            <v>25.5</v>
          </cell>
          <cell r="E21">
            <v>75.666666666666671</v>
          </cell>
          <cell r="F21">
            <v>77</v>
          </cell>
          <cell r="G21">
            <v>71</v>
          </cell>
          <cell r="H21">
            <v>11.520000000000001</v>
          </cell>
          <cell r="I21" t="str">
            <v>NO</v>
          </cell>
          <cell r="J21">
            <v>0</v>
          </cell>
          <cell r="K21" t="str">
            <v>*</v>
          </cell>
        </row>
        <row r="22">
          <cell r="B22">
            <v>28.82</v>
          </cell>
          <cell r="C22">
            <v>29.9</v>
          </cell>
          <cell r="D22">
            <v>25.9</v>
          </cell>
          <cell r="E22">
            <v>63.2</v>
          </cell>
          <cell r="F22">
            <v>77</v>
          </cell>
          <cell r="G22">
            <v>58</v>
          </cell>
          <cell r="H22">
            <v>19.440000000000001</v>
          </cell>
          <cell r="I22" t="str">
            <v>NO</v>
          </cell>
          <cell r="J22">
            <v>39.96</v>
          </cell>
          <cell r="K22" t="str">
            <v>*</v>
          </cell>
        </row>
        <row r="23">
          <cell r="B23">
            <v>26.824999999999999</v>
          </cell>
          <cell r="C23">
            <v>28.4</v>
          </cell>
          <cell r="D23">
            <v>25.4</v>
          </cell>
          <cell r="E23">
            <v>75</v>
          </cell>
          <cell r="F23">
            <v>81</v>
          </cell>
          <cell r="G23">
            <v>68</v>
          </cell>
          <cell r="H23">
            <v>26.28</v>
          </cell>
          <cell r="I23" t="str">
            <v>NO</v>
          </cell>
          <cell r="J23">
            <v>47.519999999999996</v>
          </cell>
          <cell r="K23" t="str">
            <v>*</v>
          </cell>
        </row>
        <row r="24">
          <cell r="B24">
            <v>22.9</v>
          </cell>
          <cell r="C24" t="str">
            <v>*</v>
          </cell>
          <cell r="D24" t="str">
            <v>*</v>
          </cell>
          <cell r="E24">
            <v>93</v>
          </cell>
          <cell r="F24" t="str">
            <v>*</v>
          </cell>
          <cell r="G24" t="str">
            <v>*</v>
          </cell>
          <cell r="H24">
            <v>7.5600000000000005</v>
          </cell>
          <cell r="I24" t="str">
            <v>N</v>
          </cell>
          <cell r="J24">
            <v>0</v>
          </cell>
          <cell r="K24">
            <v>0.4</v>
          </cell>
        </row>
        <row r="25">
          <cell r="B25">
            <v>22.84</v>
          </cell>
          <cell r="C25">
            <v>24.9</v>
          </cell>
          <cell r="D25">
            <v>19.7</v>
          </cell>
          <cell r="E25">
            <v>78.599999999999994</v>
          </cell>
          <cell r="F25">
            <v>88</v>
          </cell>
          <cell r="G25">
            <v>72</v>
          </cell>
          <cell r="H25">
            <v>8.2799999999999994</v>
          </cell>
          <cell r="I25" t="str">
            <v>L</v>
          </cell>
          <cell r="J25">
            <v>18</v>
          </cell>
          <cell r="K25">
            <v>1.7999999999999998</v>
          </cell>
        </row>
        <row r="26">
          <cell r="B26">
            <v>26.639999999999997</v>
          </cell>
          <cell r="C26">
            <v>29.3</v>
          </cell>
          <cell r="D26">
            <v>21.7</v>
          </cell>
          <cell r="E26">
            <v>75.400000000000006</v>
          </cell>
          <cell r="F26">
            <v>88</v>
          </cell>
          <cell r="G26">
            <v>65</v>
          </cell>
          <cell r="H26">
            <v>15.48</v>
          </cell>
          <cell r="I26" t="str">
            <v>NE</v>
          </cell>
          <cell r="J26">
            <v>27.720000000000002</v>
          </cell>
          <cell r="K26">
            <v>3.0000000000000004</v>
          </cell>
        </row>
        <row r="27">
          <cell r="B27">
            <v>26.639999999999997</v>
          </cell>
          <cell r="C27">
            <v>29.3</v>
          </cell>
          <cell r="D27">
            <v>21.7</v>
          </cell>
          <cell r="E27">
            <v>75.400000000000006</v>
          </cell>
          <cell r="F27">
            <v>88</v>
          </cell>
          <cell r="G27">
            <v>65</v>
          </cell>
          <cell r="H27">
            <v>15.48</v>
          </cell>
          <cell r="I27" t="str">
            <v>NE</v>
          </cell>
          <cell r="J27">
            <v>27.720000000000002</v>
          </cell>
          <cell r="K27">
            <v>3.0000000000000004</v>
          </cell>
        </row>
        <row r="28">
          <cell r="B28">
            <v>26.576923076923077</v>
          </cell>
          <cell r="C28">
            <v>30.7</v>
          </cell>
          <cell r="D28">
            <v>20.9</v>
          </cell>
          <cell r="E28">
            <v>70.307692307692307</v>
          </cell>
          <cell r="F28">
            <v>94</v>
          </cell>
          <cell r="G28">
            <v>52</v>
          </cell>
          <cell r="H28">
            <v>11.16</v>
          </cell>
          <cell r="I28" t="str">
            <v>N</v>
          </cell>
          <cell r="J28">
            <v>22.32</v>
          </cell>
          <cell r="K28">
            <v>1</v>
          </cell>
        </row>
        <row r="29">
          <cell r="B29">
            <v>28.033333333333328</v>
          </cell>
          <cell r="C29">
            <v>31.5</v>
          </cell>
          <cell r="D29">
            <v>23.4</v>
          </cell>
          <cell r="E29">
            <v>69.2</v>
          </cell>
          <cell r="F29">
            <v>86</v>
          </cell>
          <cell r="G29">
            <v>55</v>
          </cell>
          <cell r="H29">
            <v>15.840000000000002</v>
          </cell>
          <cell r="I29" t="str">
            <v>N</v>
          </cell>
          <cell r="J29">
            <v>31.680000000000003</v>
          </cell>
          <cell r="K29">
            <v>1</v>
          </cell>
        </row>
        <row r="30">
          <cell r="B30">
            <v>27.574999999999999</v>
          </cell>
          <cell r="C30">
            <v>31.5</v>
          </cell>
          <cell r="D30">
            <v>23.6</v>
          </cell>
          <cell r="E30">
            <v>70</v>
          </cell>
          <cell r="F30">
            <v>87</v>
          </cell>
          <cell r="G30">
            <v>54</v>
          </cell>
          <cell r="H30">
            <v>11.16</v>
          </cell>
          <cell r="I30" t="str">
            <v>NO</v>
          </cell>
          <cell r="J30">
            <v>25.56</v>
          </cell>
          <cell r="K30">
            <v>2.1999999999999997</v>
          </cell>
        </row>
        <row r="31">
          <cell r="B31">
            <v>28.357142857142858</v>
          </cell>
          <cell r="C31">
            <v>30.3</v>
          </cell>
          <cell r="D31">
            <v>26.4</v>
          </cell>
          <cell r="E31">
            <v>68.285714285714292</v>
          </cell>
          <cell r="F31">
            <v>79</v>
          </cell>
          <cell r="G31">
            <v>61</v>
          </cell>
          <cell r="H31">
            <v>7.9200000000000008</v>
          </cell>
          <cell r="I31" t="str">
            <v>SE</v>
          </cell>
          <cell r="J31">
            <v>20.88</v>
          </cell>
          <cell r="K31">
            <v>0</v>
          </cell>
        </row>
        <row r="32">
          <cell r="B32">
            <v>23.372727272727271</v>
          </cell>
          <cell r="C32">
            <v>25.8</v>
          </cell>
          <cell r="D32">
            <v>19.600000000000001</v>
          </cell>
          <cell r="E32">
            <v>83.181818181818187</v>
          </cell>
          <cell r="F32">
            <v>96</v>
          </cell>
          <cell r="G32">
            <v>74</v>
          </cell>
          <cell r="H32">
            <v>11.879999999999999</v>
          </cell>
          <cell r="I32" t="str">
            <v>S</v>
          </cell>
          <cell r="J32">
            <v>25.56</v>
          </cell>
          <cell r="K32">
            <v>5.6</v>
          </cell>
        </row>
        <row r="33">
          <cell r="B33">
            <v>25.3</v>
          </cell>
          <cell r="C33">
            <v>29</v>
          </cell>
          <cell r="D33">
            <v>20.9</v>
          </cell>
          <cell r="E33">
            <v>75.083333333333329</v>
          </cell>
          <cell r="F33">
            <v>96</v>
          </cell>
          <cell r="G33">
            <v>53</v>
          </cell>
          <cell r="H33">
            <v>9</v>
          </cell>
          <cell r="I33" t="str">
            <v>SE</v>
          </cell>
          <cell r="J33">
            <v>20.52</v>
          </cell>
          <cell r="K33">
            <v>0</v>
          </cell>
        </row>
        <row r="34">
          <cell r="B34">
            <v>23.641666666666666</v>
          </cell>
          <cell r="C34">
            <v>27</v>
          </cell>
          <cell r="D34">
            <v>19.7</v>
          </cell>
          <cell r="E34">
            <v>81.25</v>
          </cell>
          <cell r="F34">
            <v>96</v>
          </cell>
          <cell r="G34">
            <v>66</v>
          </cell>
          <cell r="H34">
            <v>10.8</v>
          </cell>
          <cell r="I34" t="str">
            <v>NO</v>
          </cell>
          <cell r="J34">
            <v>20.88</v>
          </cell>
          <cell r="K34">
            <v>0</v>
          </cell>
        </row>
        <row r="35">
          <cell r="B35">
            <v>18.666666666666668</v>
          </cell>
          <cell r="C35">
            <v>19.600000000000001</v>
          </cell>
          <cell r="D35">
            <v>18.8</v>
          </cell>
          <cell r="E35">
            <v>83</v>
          </cell>
          <cell r="F35">
            <v>83</v>
          </cell>
          <cell r="G35">
            <v>78</v>
          </cell>
          <cell r="H35">
            <v>6.12</v>
          </cell>
          <cell r="I35" t="str">
            <v>NO</v>
          </cell>
          <cell r="J35">
            <v>15.120000000000001</v>
          </cell>
          <cell r="K35">
            <v>0</v>
          </cell>
        </row>
        <row r="36">
          <cell r="I36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24.125</v>
          </cell>
          <cell r="C5">
            <v>31.4</v>
          </cell>
          <cell r="D5">
            <v>20.5</v>
          </cell>
          <cell r="E5">
            <v>78.625</v>
          </cell>
          <cell r="F5">
            <v>98</v>
          </cell>
          <cell r="G5">
            <v>48</v>
          </cell>
          <cell r="H5">
            <v>21.240000000000002</v>
          </cell>
          <cell r="I5" t="str">
            <v>SE</v>
          </cell>
          <cell r="J5">
            <v>34.56</v>
          </cell>
          <cell r="K5">
            <v>0</v>
          </cell>
        </row>
        <row r="6">
          <cell r="B6">
            <v>24.779166666666669</v>
          </cell>
          <cell r="C6">
            <v>31.2</v>
          </cell>
          <cell r="D6">
            <v>20.9</v>
          </cell>
          <cell r="E6">
            <v>73.791666666666671</v>
          </cell>
          <cell r="F6">
            <v>95</v>
          </cell>
          <cell r="G6">
            <v>39</v>
          </cell>
          <cell r="H6">
            <v>17.28</v>
          </cell>
          <cell r="I6" t="str">
            <v>SE</v>
          </cell>
          <cell r="J6">
            <v>28.08</v>
          </cell>
          <cell r="K6">
            <v>0</v>
          </cell>
        </row>
        <row r="7">
          <cell r="B7">
            <v>25.033333333333331</v>
          </cell>
          <cell r="C7">
            <v>31.2</v>
          </cell>
          <cell r="D7">
            <v>19.5</v>
          </cell>
          <cell r="E7">
            <v>65.083333333333329</v>
          </cell>
          <cell r="F7">
            <v>83</v>
          </cell>
          <cell r="G7">
            <v>36</v>
          </cell>
          <cell r="H7">
            <v>17.64</v>
          </cell>
          <cell r="I7" t="str">
            <v>L</v>
          </cell>
          <cell r="J7">
            <v>35.28</v>
          </cell>
          <cell r="K7">
            <v>0</v>
          </cell>
        </row>
        <row r="8">
          <cell r="B8">
            <v>24.287500000000005</v>
          </cell>
          <cell r="C8">
            <v>30.1</v>
          </cell>
          <cell r="D8">
            <v>20</v>
          </cell>
          <cell r="E8">
            <v>72.166666666666671</v>
          </cell>
          <cell r="F8">
            <v>90</v>
          </cell>
          <cell r="G8">
            <v>47</v>
          </cell>
          <cell r="H8">
            <v>16.559999999999999</v>
          </cell>
          <cell r="I8" t="str">
            <v>L</v>
          </cell>
          <cell r="J8">
            <v>27.720000000000002</v>
          </cell>
          <cell r="K8">
            <v>2.2000000000000002</v>
          </cell>
        </row>
        <row r="9">
          <cell r="B9">
            <v>23.620833333333334</v>
          </cell>
          <cell r="C9">
            <v>29.7</v>
          </cell>
          <cell r="D9">
            <v>20.100000000000001</v>
          </cell>
          <cell r="E9">
            <v>80.708333333333329</v>
          </cell>
          <cell r="F9">
            <v>97</v>
          </cell>
          <cell r="G9">
            <v>51</v>
          </cell>
          <cell r="H9">
            <v>16.559999999999999</v>
          </cell>
          <cell r="I9" t="str">
            <v>SE</v>
          </cell>
          <cell r="J9">
            <v>34.92</v>
          </cell>
          <cell r="K9">
            <v>3.4</v>
          </cell>
        </row>
        <row r="10">
          <cell r="B10">
            <v>25.066666666666663</v>
          </cell>
          <cell r="C10">
            <v>32.200000000000003</v>
          </cell>
          <cell r="D10">
            <v>19.8</v>
          </cell>
          <cell r="E10">
            <v>73.333333333333329</v>
          </cell>
          <cell r="F10">
            <v>97</v>
          </cell>
          <cell r="G10">
            <v>36</v>
          </cell>
          <cell r="H10">
            <v>15.120000000000001</v>
          </cell>
          <cell r="I10" t="str">
            <v>SE</v>
          </cell>
          <cell r="J10">
            <v>24.48</v>
          </cell>
          <cell r="K10">
            <v>0</v>
          </cell>
        </row>
        <row r="11">
          <cell r="B11">
            <v>25.266666666666669</v>
          </cell>
          <cell r="C11">
            <v>32.9</v>
          </cell>
          <cell r="D11">
            <v>20.3</v>
          </cell>
          <cell r="E11">
            <v>69.041666666666671</v>
          </cell>
          <cell r="F11">
            <v>90</v>
          </cell>
          <cell r="G11">
            <v>37</v>
          </cell>
          <cell r="H11">
            <v>17.28</v>
          </cell>
          <cell r="I11" t="str">
            <v>L</v>
          </cell>
          <cell r="J11">
            <v>38.159999999999997</v>
          </cell>
          <cell r="K11">
            <v>5</v>
          </cell>
        </row>
        <row r="12">
          <cell r="B12">
            <v>25.083333333333332</v>
          </cell>
          <cell r="C12">
            <v>31.6</v>
          </cell>
          <cell r="D12">
            <v>20</v>
          </cell>
          <cell r="E12">
            <v>70.666666666666671</v>
          </cell>
          <cell r="F12">
            <v>92</v>
          </cell>
          <cell r="G12">
            <v>39</v>
          </cell>
          <cell r="H12">
            <v>15.120000000000001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>
            <v>25.262499999999999</v>
          </cell>
          <cell r="C13">
            <v>32.200000000000003</v>
          </cell>
          <cell r="D13">
            <v>20</v>
          </cell>
          <cell r="E13">
            <v>67.916666666666671</v>
          </cell>
          <cell r="F13">
            <v>92</v>
          </cell>
          <cell r="G13">
            <v>39</v>
          </cell>
          <cell r="H13">
            <v>16.559999999999999</v>
          </cell>
          <cell r="I13" t="str">
            <v>L</v>
          </cell>
          <cell r="J13">
            <v>34.92</v>
          </cell>
          <cell r="K13">
            <v>0</v>
          </cell>
        </row>
        <row r="14">
          <cell r="B14">
            <v>24.354166666666668</v>
          </cell>
          <cell r="C14">
            <v>30.9</v>
          </cell>
          <cell r="D14">
            <v>21.6</v>
          </cell>
          <cell r="E14">
            <v>79.208333333333329</v>
          </cell>
          <cell r="F14">
            <v>94</v>
          </cell>
          <cell r="G14">
            <v>46</v>
          </cell>
          <cell r="H14">
            <v>15.120000000000001</v>
          </cell>
          <cell r="I14" t="str">
            <v>SE</v>
          </cell>
          <cell r="J14">
            <v>28.44</v>
          </cell>
          <cell r="K14">
            <v>0</v>
          </cell>
        </row>
        <row r="15">
          <cell r="B15">
            <v>24.833333333333343</v>
          </cell>
          <cell r="C15">
            <v>32.5</v>
          </cell>
          <cell r="D15">
            <v>19.8</v>
          </cell>
          <cell r="E15">
            <v>75.166666666666671</v>
          </cell>
          <cell r="F15">
            <v>98</v>
          </cell>
          <cell r="G15">
            <v>38</v>
          </cell>
          <cell r="H15">
            <v>11.16</v>
          </cell>
          <cell r="I15" t="str">
            <v>S</v>
          </cell>
          <cell r="J15">
            <v>23.040000000000003</v>
          </cell>
          <cell r="K15">
            <v>0</v>
          </cell>
        </row>
        <row r="16">
          <cell r="B16">
            <v>24.916666666666671</v>
          </cell>
          <cell r="C16">
            <v>31.7</v>
          </cell>
          <cell r="D16">
            <v>19.3</v>
          </cell>
          <cell r="E16">
            <v>60.916666666666664</v>
          </cell>
          <cell r="F16">
            <v>92</v>
          </cell>
          <cell r="G16">
            <v>28</v>
          </cell>
          <cell r="H16">
            <v>22.68</v>
          </cell>
          <cell r="I16" t="str">
            <v>L</v>
          </cell>
          <cell r="J16">
            <v>36</v>
          </cell>
          <cell r="K16">
            <v>0</v>
          </cell>
        </row>
        <row r="17">
          <cell r="B17">
            <v>24.533333333333331</v>
          </cell>
          <cell r="C17">
            <v>31.7</v>
          </cell>
          <cell r="D17">
            <v>19.399999999999999</v>
          </cell>
          <cell r="E17">
            <v>65.208333333333329</v>
          </cell>
          <cell r="F17">
            <v>82</v>
          </cell>
          <cell r="G17">
            <v>38</v>
          </cell>
          <cell r="H17">
            <v>29.52</v>
          </cell>
          <cell r="I17" t="str">
            <v>L</v>
          </cell>
          <cell r="J17">
            <v>47.88</v>
          </cell>
          <cell r="K17">
            <v>0</v>
          </cell>
        </row>
        <row r="18">
          <cell r="B18">
            <v>25.287499999999998</v>
          </cell>
          <cell r="C18">
            <v>31.1</v>
          </cell>
          <cell r="D18">
            <v>21.6</v>
          </cell>
          <cell r="E18">
            <v>75.083333333333329</v>
          </cell>
          <cell r="F18">
            <v>95</v>
          </cell>
          <cell r="G18">
            <v>53</v>
          </cell>
          <cell r="H18">
            <v>22.68</v>
          </cell>
          <cell r="I18" t="str">
            <v>O</v>
          </cell>
          <cell r="J18">
            <v>37.080000000000005</v>
          </cell>
          <cell r="K18">
            <v>0</v>
          </cell>
        </row>
        <row r="19">
          <cell r="B19">
            <v>24.995833333333337</v>
          </cell>
          <cell r="C19">
            <v>29.9</v>
          </cell>
          <cell r="D19">
            <v>21.1</v>
          </cell>
          <cell r="E19">
            <v>80.833333333333329</v>
          </cell>
          <cell r="F19">
            <v>97</v>
          </cell>
          <cell r="G19">
            <v>53</v>
          </cell>
          <cell r="H19">
            <v>21.96</v>
          </cell>
          <cell r="I19" t="str">
            <v>L</v>
          </cell>
          <cell r="J19">
            <v>34.56</v>
          </cell>
          <cell r="K19">
            <v>0</v>
          </cell>
        </row>
        <row r="20">
          <cell r="B20">
            <v>23.041666666666668</v>
          </cell>
          <cell r="C20">
            <v>28.2</v>
          </cell>
          <cell r="D20">
            <v>20</v>
          </cell>
          <cell r="E20">
            <v>88.875</v>
          </cell>
          <cell r="F20">
            <v>100</v>
          </cell>
          <cell r="G20">
            <v>63</v>
          </cell>
          <cell r="H20">
            <v>18.36</v>
          </cell>
          <cell r="I20" t="str">
            <v>SO</v>
          </cell>
          <cell r="J20">
            <v>40.680000000000007</v>
          </cell>
          <cell r="K20">
            <v>29</v>
          </cell>
        </row>
        <row r="21">
          <cell r="B21">
            <v>23.266666666666666</v>
          </cell>
          <cell r="C21">
            <v>29.1</v>
          </cell>
          <cell r="D21">
            <v>20.3</v>
          </cell>
          <cell r="E21">
            <v>90.166666666666671</v>
          </cell>
          <cell r="F21">
            <v>100</v>
          </cell>
          <cell r="G21">
            <v>57</v>
          </cell>
          <cell r="H21">
            <v>11.520000000000001</v>
          </cell>
          <cell r="I21" t="str">
            <v>SE</v>
          </cell>
          <cell r="J21">
            <v>23.759999999999998</v>
          </cell>
          <cell r="K21">
            <v>0.8</v>
          </cell>
        </row>
        <row r="22">
          <cell r="B22">
            <v>24.804166666666664</v>
          </cell>
          <cell r="C22">
            <v>31.1</v>
          </cell>
          <cell r="D22">
            <v>20.7</v>
          </cell>
          <cell r="E22">
            <v>79.125</v>
          </cell>
          <cell r="F22">
            <v>96</v>
          </cell>
          <cell r="G22">
            <v>52</v>
          </cell>
          <cell r="H22">
            <v>19.8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24.808333333333337</v>
          </cell>
          <cell r="C23">
            <v>29.6</v>
          </cell>
          <cell r="D23">
            <v>21.9</v>
          </cell>
          <cell r="E23">
            <v>81.208333333333329</v>
          </cell>
          <cell r="F23">
            <v>94</v>
          </cell>
          <cell r="G23">
            <v>62</v>
          </cell>
          <cell r="H23">
            <v>21.6</v>
          </cell>
          <cell r="I23" t="str">
            <v>NE</v>
          </cell>
          <cell r="J23">
            <v>41.04</v>
          </cell>
          <cell r="K23">
            <v>0</v>
          </cell>
        </row>
        <row r="24">
          <cell r="B24">
            <v>23.737499999999997</v>
          </cell>
          <cell r="C24">
            <v>26.6</v>
          </cell>
          <cell r="D24">
            <v>22</v>
          </cell>
          <cell r="E24">
            <v>88.083333333333329</v>
          </cell>
          <cell r="F24">
            <v>100</v>
          </cell>
          <cell r="G24">
            <v>62</v>
          </cell>
          <cell r="H24">
            <v>15.48</v>
          </cell>
          <cell r="I24" t="str">
            <v>N</v>
          </cell>
          <cell r="J24">
            <v>29.16</v>
          </cell>
          <cell r="K24">
            <v>3.6000000000000005</v>
          </cell>
        </row>
        <row r="25">
          <cell r="B25">
            <v>24.916666666666671</v>
          </cell>
          <cell r="C25">
            <v>31</v>
          </cell>
          <cell r="D25">
            <v>21.3</v>
          </cell>
          <cell r="E25">
            <v>81.958333333333329</v>
          </cell>
          <cell r="F25">
            <v>98</v>
          </cell>
          <cell r="G25">
            <v>52</v>
          </cell>
          <cell r="H25">
            <v>15.48</v>
          </cell>
          <cell r="I25" t="str">
            <v>L</v>
          </cell>
          <cell r="J25">
            <v>29.16</v>
          </cell>
          <cell r="K25">
            <v>1.8</v>
          </cell>
        </row>
        <row r="26">
          <cell r="B26">
            <v>23.487499999999997</v>
          </cell>
          <cell r="C26">
            <v>31.1</v>
          </cell>
          <cell r="D26">
            <v>19.899999999999999</v>
          </cell>
          <cell r="E26">
            <v>90.208333333333329</v>
          </cell>
          <cell r="F26">
            <v>100</v>
          </cell>
          <cell r="G26">
            <v>46</v>
          </cell>
          <cell r="H26">
            <v>26.28</v>
          </cell>
          <cell r="I26" t="str">
            <v>SE</v>
          </cell>
          <cell r="J26">
            <v>39.24</v>
          </cell>
          <cell r="K26">
            <v>0.8</v>
          </cell>
        </row>
        <row r="27">
          <cell r="B27">
            <v>24.133333333333329</v>
          </cell>
          <cell r="C27">
            <v>31.3</v>
          </cell>
          <cell r="D27">
            <v>21.4</v>
          </cell>
          <cell r="E27">
            <v>86.75</v>
          </cell>
          <cell r="F27">
            <v>98</v>
          </cell>
          <cell r="G27">
            <v>53</v>
          </cell>
          <cell r="H27">
            <v>13.32</v>
          </cell>
          <cell r="I27" t="str">
            <v>L</v>
          </cell>
          <cell r="J27">
            <v>34.200000000000003</v>
          </cell>
          <cell r="K27">
            <v>7.6000000000000005</v>
          </cell>
        </row>
        <row r="28">
          <cell r="B28">
            <v>25.408333333333331</v>
          </cell>
          <cell r="C28">
            <v>32</v>
          </cell>
          <cell r="D28">
            <v>21</v>
          </cell>
          <cell r="E28">
            <v>79.166666666666671</v>
          </cell>
          <cell r="F28">
            <v>98</v>
          </cell>
          <cell r="G28">
            <v>48</v>
          </cell>
          <cell r="H28">
            <v>15.120000000000001</v>
          </cell>
          <cell r="I28" t="str">
            <v>L</v>
          </cell>
          <cell r="J28">
            <v>28.08</v>
          </cell>
          <cell r="K28">
            <v>0</v>
          </cell>
        </row>
        <row r="29">
          <cell r="B29">
            <v>26.233333333333334</v>
          </cell>
          <cell r="C29">
            <v>32.5</v>
          </cell>
          <cell r="D29">
            <v>21.6</v>
          </cell>
          <cell r="E29">
            <v>73.583333333333329</v>
          </cell>
          <cell r="F29">
            <v>94</v>
          </cell>
          <cell r="G29">
            <v>41</v>
          </cell>
          <cell r="H29">
            <v>16.559999999999999</v>
          </cell>
          <cell r="I29" t="str">
            <v>L</v>
          </cell>
          <cell r="J29">
            <v>33.480000000000004</v>
          </cell>
          <cell r="K29">
            <v>0</v>
          </cell>
        </row>
        <row r="30">
          <cell r="B30">
            <v>25.895833333333329</v>
          </cell>
          <cell r="C30">
            <v>32.200000000000003</v>
          </cell>
          <cell r="D30">
            <v>21.5</v>
          </cell>
          <cell r="E30">
            <v>71.583333333333329</v>
          </cell>
          <cell r="F30">
            <v>91</v>
          </cell>
          <cell r="G30">
            <v>42</v>
          </cell>
          <cell r="H30">
            <v>13.68</v>
          </cell>
          <cell r="I30" t="str">
            <v>L</v>
          </cell>
          <cell r="J30">
            <v>24.840000000000003</v>
          </cell>
          <cell r="K30">
            <v>0</v>
          </cell>
        </row>
        <row r="31">
          <cell r="B31">
            <v>25.445833333333329</v>
          </cell>
          <cell r="C31">
            <v>31.1</v>
          </cell>
          <cell r="D31">
            <v>20.3</v>
          </cell>
          <cell r="E31">
            <v>73.708333333333329</v>
          </cell>
          <cell r="F31">
            <v>95</v>
          </cell>
          <cell r="G31">
            <v>47</v>
          </cell>
          <cell r="H31">
            <v>12.96</v>
          </cell>
          <cell r="I31" t="str">
            <v>SE</v>
          </cell>
          <cell r="J31">
            <v>23.040000000000003</v>
          </cell>
          <cell r="K31">
            <v>0</v>
          </cell>
        </row>
        <row r="32">
          <cell r="B32">
            <v>22.600000000000005</v>
          </cell>
          <cell r="C32">
            <v>27</v>
          </cell>
          <cell r="D32">
            <v>20.6</v>
          </cell>
          <cell r="E32">
            <v>92.583333333333329</v>
          </cell>
          <cell r="F32">
            <v>100</v>
          </cell>
          <cell r="G32">
            <v>70</v>
          </cell>
          <cell r="H32">
            <v>14.04</v>
          </cell>
          <cell r="I32" t="str">
            <v>SO</v>
          </cell>
          <cell r="J32">
            <v>26.64</v>
          </cell>
          <cell r="K32">
            <v>0.2</v>
          </cell>
        </row>
        <row r="33">
          <cell r="B33">
            <v>22.379166666666663</v>
          </cell>
          <cell r="C33">
            <v>28.3</v>
          </cell>
          <cell r="D33">
            <v>19.8</v>
          </cell>
          <cell r="E33">
            <v>88.416666666666671</v>
          </cell>
          <cell r="F33">
            <v>100</v>
          </cell>
          <cell r="G33">
            <v>59</v>
          </cell>
          <cell r="H33">
            <v>12.24</v>
          </cell>
          <cell r="I33" t="str">
            <v>SO</v>
          </cell>
          <cell r="J33">
            <v>23.400000000000002</v>
          </cell>
          <cell r="K33">
            <v>0.8</v>
          </cell>
        </row>
        <row r="34">
          <cell r="B34">
            <v>22.541666666666668</v>
          </cell>
          <cell r="C34">
            <v>29.6</v>
          </cell>
          <cell r="D34">
            <v>19.2</v>
          </cell>
          <cell r="E34">
            <v>86.458333333333329</v>
          </cell>
          <cell r="F34">
            <v>100</v>
          </cell>
          <cell r="G34">
            <v>56</v>
          </cell>
          <cell r="H34">
            <v>13.32</v>
          </cell>
          <cell r="I34" t="str">
            <v>SO</v>
          </cell>
          <cell r="J34">
            <v>25.2</v>
          </cell>
          <cell r="K34">
            <v>0.2</v>
          </cell>
        </row>
        <row r="35">
          <cell r="B35">
            <v>20.379166666666698</v>
          </cell>
          <cell r="C35">
            <v>25.2</v>
          </cell>
          <cell r="D35">
            <v>18</v>
          </cell>
          <cell r="E35">
            <v>92.291666666666671</v>
          </cell>
          <cell r="F35">
            <v>100</v>
          </cell>
          <cell r="G35">
            <v>65</v>
          </cell>
          <cell r="H35">
            <v>17.28</v>
          </cell>
          <cell r="I35" t="str">
            <v>SO</v>
          </cell>
          <cell r="J35">
            <v>32.4</v>
          </cell>
          <cell r="K35">
            <v>2.2000000000000002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24.079166666666669</v>
          </cell>
          <cell r="C5">
            <v>30.4</v>
          </cell>
          <cell r="D5">
            <v>18.100000000000001</v>
          </cell>
          <cell r="E5">
            <v>70.958333333333329</v>
          </cell>
          <cell r="F5">
            <v>91</v>
          </cell>
          <cell r="G5">
            <v>47</v>
          </cell>
          <cell r="H5">
            <v>12.24</v>
          </cell>
          <cell r="I5" t="str">
            <v>NE</v>
          </cell>
          <cell r="J5">
            <v>26.28</v>
          </cell>
          <cell r="K5">
            <v>0</v>
          </cell>
        </row>
        <row r="6">
          <cell r="B6">
            <v>24.512499999999999</v>
          </cell>
          <cell r="C6">
            <v>31.2</v>
          </cell>
          <cell r="D6">
            <v>19</v>
          </cell>
          <cell r="E6">
            <v>71.333333333333329</v>
          </cell>
          <cell r="F6">
            <v>92</v>
          </cell>
          <cell r="G6">
            <v>46</v>
          </cell>
          <cell r="H6">
            <v>10.44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25.254166666666666</v>
          </cell>
          <cell r="C7">
            <v>32</v>
          </cell>
          <cell r="D7">
            <v>19.899999999999999</v>
          </cell>
          <cell r="E7">
            <v>67.833333333333329</v>
          </cell>
          <cell r="F7">
            <v>88</v>
          </cell>
          <cell r="G7">
            <v>40</v>
          </cell>
          <cell r="H7">
            <v>11.16</v>
          </cell>
          <cell r="I7" t="str">
            <v>NE</v>
          </cell>
          <cell r="J7">
            <v>25.92</v>
          </cell>
          <cell r="K7">
            <v>0</v>
          </cell>
        </row>
        <row r="8">
          <cell r="B8">
            <v>24.533333333333335</v>
          </cell>
          <cell r="C8">
            <v>31.1</v>
          </cell>
          <cell r="D8">
            <v>21.2</v>
          </cell>
          <cell r="E8">
            <v>73.541666666666671</v>
          </cell>
          <cell r="F8">
            <v>88</v>
          </cell>
          <cell r="G8">
            <v>52</v>
          </cell>
          <cell r="H8">
            <v>9.3600000000000012</v>
          </cell>
          <cell r="I8" t="str">
            <v>N</v>
          </cell>
          <cell r="J8">
            <v>25.56</v>
          </cell>
          <cell r="K8">
            <v>0</v>
          </cell>
        </row>
        <row r="9">
          <cell r="B9">
            <v>22.950000000000003</v>
          </cell>
          <cell r="C9">
            <v>30.7</v>
          </cell>
          <cell r="D9">
            <v>19.5</v>
          </cell>
          <cell r="E9">
            <v>83.458333333333329</v>
          </cell>
          <cell r="F9">
            <v>95</v>
          </cell>
          <cell r="G9">
            <v>55</v>
          </cell>
          <cell r="H9">
            <v>12.96</v>
          </cell>
          <cell r="I9" t="str">
            <v>NE</v>
          </cell>
          <cell r="J9">
            <v>45</v>
          </cell>
          <cell r="K9">
            <v>23</v>
          </cell>
        </row>
        <row r="10">
          <cell r="B10">
            <v>21.920833333333334</v>
          </cell>
          <cell r="C10">
            <v>29.6</v>
          </cell>
          <cell r="D10">
            <v>18.2</v>
          </cell>
          <cell r="E10">
            <v>84.458333333333329</v>
          </cell>
          <cell r="F10">
            <v>96</v>
          </cell>
          <cell r="G10">
            <v>53</v>
          </cell>
          <cell r="H10">
            <v>5.04</v>
          </cell>
          <cell r="I10" t="str">
            <v>SE</v>
          </cell>
          <cell r="J10">
            <v>16.2</v>
          </cell>
          <cell r="K10">
            <v>0.4</v>
          </cell>
        </row>
        <row r="11">
          <cell r="B11">
            <v>22.55</v>
          </cell>
          <cell r="C11">
            <v>30.1</v>
          </cell>
          <cell r="D11">
            <v>17</v>
          </cell>
          <cell r="E11">
            <v>75.916666666666671</v>
          </cell>
          <cell r="F11">
            <v>93</v>
          </cell>
          <cell r="G11">
            <v>46</v>
          </cell>
          <cell r="H11">
            <v>6.84</v>
          </cell>
          <cell r="I11" t="str">
            <v>SE</v>
          </cell>
          <cell r="J11">
            <v>19.440000000000001</v>
          </cell>
          <cell r="K11">
            <v>0</v>
          </cell>
        </row>
        <row r="12">
          <cell r="B12">
            <v>22.612499999999997</v>
          </cell>
          <cell r="C12">
            <v>31.3</v>
          </cell>
          <cell r="D12">
            <v>16.3</v>
          </cell>
          <cell r="E12">
            <v>71.375</v>
          </cell>
          <cell r="F12">
            <v>92</v>
          </cell>
          <cell r="G12">
            <v>29</v>
          </cell>
          <cell r="H12">
            <v>8.2799999999999994</v>
          </cell>
          <cell r="I12" t="str">
            <v>S</v>
          </cell>
          <cell r="J12">
            <v>20.16</v>
          </cell>
          <cell r="K12">
            <v>0</v>
          </cell>
        </row>
        <row r="13">
          <cell r="B13">
            <v>23.529166666666665</v>
          </cell>
          <cell r="C13">
            <v>32</v>
          </cell>
          <cell r="D13">
            <v>18.3</v>
          </cell>
          <cell r="E13">
            <v>69.041666666666671</v>
          </cell>
          <cell r="F13">
            <v>93</v>
          </cell>
          <cell r="G13">
            <v>37</v>
          </cell>
          <cell r="H13">
            <v>7.9200000000000008</v>
          </cell>
          <cell r="I13" t="str">
            <v>NE</v>
          </cell>
          <cell r="J13">
            <v>20.88</v>
          </cell>
          <cell r="K13">
            <v>0</v>
          </cell>
        </row>
        <row r="14">
          <cell r="B14">
            <v>24.037500000000009</v>
          </cell>
          <cell r="C14">
            <v>31.6</v>
          </cell>
          <cell r="D14">
            <v>18.600000000000001</v>
          </cell>
          <cell r="E14">
            <v>66.791666666666671</v>
          </cell>
          <cell r="F14">
            <v>86</v>
          </cell>
          <cell r="G14">
            <v>35</v>
          </cell>
          <cell r="H14">
            <v>9</v>
          </cell>
          <cell r="I14" t="str">
            <v>L</v>
          </cell>
          <cell r="J14">
            <v>22.68</v>
          </cell>
          <cell r="K14">
            <v>0</v>
          </cell>
        </row>
        <row r="15">
          <cell r="B15">
            <v>24.541666666666668</v>
          </cell>
          <cell r="C15">
            <v>31.6</v>
          </cell>
          <cell r="D15">
            <v>19.3</v>
          </cell>
          <cell r="E15">
            <v>68.208333333333329</v>
          </cell>
          <cell r="F15">
            <v>87</v>
          </cell>
          <cell r="G15">
            <v>42</v>
          </cell>
          <cell r="H15">
            <v>11.520000000000001</v>
          </cell>
          <cell r="I15" t="str">
            <v>L</v>
          </cell>
          <cell r="J15">
            <v>27.36</v>
          </cell>
          <cell r="K15">
            <v>0</v>
          </cell>
        </row>
        <row r="16">
          <cell r="B16">
            <v>23.625</v>
          </cell>
          <cell r="C16">
            <v>30.2</v>
          </cell>
          <cell r="D16">
            <v>17.5</v>
          </cell>
          <cell r="E16">
            <v>67.458333333333329</v>
          </cell>
          <cell r="F16">
            <v>85</v>
          </cell>
          <cell r="G16">
            <v>44</v>
          </cell>
          <cell r="H16">
            <v>11.16</v>
          </cell>
          <cell r="I16" t="str">
            <v>SE</v>
          </cell>
          <cell r="J16">
            <v>23.759999999999998</v>
          </cell>
          <cell r="K16">
            <v>0</v>
          </cell>
        </row>
        <row r="17">
          <cell r="B17">
            <v>25.425000000000001</v>
          </cell>
          <cell r="C17">
            <v>33.799999999999997</v>
          </cell>
          <cell r="D17">
            <v>19.5</v>
          </cell>
          <cell r="E17">
            <v>66.666666666666671</v>
          </cell>
          <cell r="F17">
            <v>94</v>
          </cell>
          <cell r="G17">
            <v>31</v>
          </cell>
          <cell r="H17">
            <v>15.48</v>
          </cell>
          <cell r="I17" t="str">
            <v>N</v>
          </cell>
          <cell r="J17">
            <v>36.36</v>
          </cell>
          <cell r="K17">
            <v>0</v>
          </cell>
        </row>
        <row r="18">
          <cell r="B18">
            <v>23.574999999999999</v>
          </cell>
          <cell r="C18">
            <v>26.4</v>
          </cell>
          <cell r="D18">
            <v>20.9</v>
          </cell>
          <cell r="E18">
            <v>77.458333333333329</v>
          </cell>
          <cell r="F18">
            <v>95</v>
          </cell>
          <cell r="G18">
            <v>61</v>
          </cell>
          <cell r="H18">
            <v>11.879999999999999</v>
          </cell>
          <cell r="I18" t="str">
            <v>NO</v>
          </cell>
          <cell r="J18">
            <v>27.720000000000002</v>
          </cell>
          <cell r="K18">
            <v>6.6000000000000005</v>
          </cell>
        </row>
        <row r="19">
          <cell r="B19">
            <v>23.958333333333332</v>
          </cell>
          <cell r="C19">
            <v>28.9</v>
          </cell>
          <cell r="D19">
            <v>21</v>
          </cell>
          <cell r="E19">
            <v>83.25</v>
          </cell>
          <cell r="F19">
            <v>94</v>
          </cell>
          <cell r="G19">
            <v>63</v>
          </cell>
          <cell r="H19">
            <v>6.12</v>
          </cell>
          <cell r="I19" t="str">
            <v>O</v>
          </cell>
          <cell r="J19">
            <v>14.04</v>
          </cell>
          <cell r="K19">
            <v>0.60000000000000009</v>
          </cell>
        </row>
        <row r="20">
          <cell r="B20">
            <v>22.983333333333334</v>
          </cell>
          <cell r="C20">
            <v>28.5</v>
          </cell>
          <cell r="D20">
            <v>20</v>
          </cell>
          <cell r="E20">
            <v>84.625</v>
          </cell>
          <cell r="F20">
            <v>95</v>
          </cell>
          <cell r="G20">
            <v>61</v>
          </cell>
          <cell r="H20">
            <v>6.48</v>
          </cell>
          <cell r="I20" t="str">
            <v>S</v>
          </cell>
          <cell r="J20">
            <v>22.68</v>
          </cell>
          <cell r="K20">
            <v>5</v>
          </cell>
        </row>
        <row r="21">
          <cell r="B21">
            <v>24.554166666666664</v>
          </cell>
          <cell r="C21">
            <v>30.3</v>
          </cell>
          <cell r="D21">
            <v>20.2</v>
          </cell>
          <cell r="E21">
            <v>75</v>
          </cell>
          <cell r="F21">
            <v>93</v>
          </cell>
          <cell r="G21">
            <v>53</v>
          </cell>
          <cell r="H21">
            <v>7.9200000000000008</v>
          </cell>
          <cell r="I21" t="str">
            <v>SE</v>
          </cell>
          <cell r="J21">
            <v>19.8</v>
          </cell>
          <cell r="K21">
            <v>0</v>
          </cell>
        </row>
        <row r="22">
          <cell r="B22">
            <v>24.966666666666665</v>
          </cell>
          <cell r="C22">
            <v>31.2</v>
          </cell>
          <cell r="D22">
            <v>20.9</v>
          </cell>
          <cell r="E22">
            <v>77.75</v>
          </cell>
          <cell r="F22">
            <v>93</v>
          </cell>
          <cell r="G22">
            <v>58</v>
          </cell>
          <cell r="H22">
            <v>8.64</v>
          </cell>
          <cell r="I22" t="str">
            <v>NE</v>
          </cell>
          <cell r="J22">
            <v>21.240000000000002</v>
          </cell>
          <cell r="K22">
            <v>2.6</v>
          </cell>
        </row>
        <row r="23">
          <cell r="B23">
            <v>23.624999999999996</v>
          </cell>
          <cell r="C23">
            <v>29.8</v>
          </cell>
          <cell r="D23">
            <v>18.7</v>
          </cell>
          <cell r="E23">
            <v>86.5</v>
          </cell>
          <cell r="F23">
            <v>95</v>
          </cell>
          <cell r="G23">
            <v>62</v>
          </cell>
          <cell r="H23">
            <v>16.920000000000002</v>
          </cell>
          <cell r="I23" t="str">
            <v>N</v>
          </cell>
          <cell r="J23">
            <v>47.88</v>
          </cell>
          <cell r="K23">
            <v>18.8</v>
          </cell>
        </row>
        <row r="24">
          <cell r="B24">
            <v>20.316666666666666</v>
          </cell>
          <cell r="C24">
            <v>23.5</v>
          </cell>
          <cell r="D24">
            <v>18.2</v>
          </cell>
          <cell r="E24">
            <v>89.916666666666671</v>
          </cell>
          <cell r="F24">
            <v>95</v>
          </cell>
          <cell r="G24">
            <v>80</v>
          </cell>
          <cell r="H24">
            <v>12.96</v>
          </cell>
          <cell r="I24" t="str">
            <v>NE</v>
          </cell>
          <cell r="J24">
            <v>33.480000000000004</v>
          </cell>
          <cell r="K24">
            <v>23</v>
          </cell>
        </row>
        <row r="25">
          <cell r="B25">
            <v>22.708333333333332</v>
          </cell>
          <cell r="C25">
            <v>30.2</v>
          </cell>
          <cell r="D25">
            <v>18.8</v>
          </cell>
          <cell r="E25">
            <v>90.166666666666671</v>
          </cell>
          <cell r="F25">
            <v>96</v>
          </cell>
          <cell r="G25">
            <v>62</v>
          </cell>
          <cell r="H25">
            <v>14.4</v>
          </cell>
          <cell r="I25" t="str">
            <v>NE</v>
          </cell>
          <cell r="J25">
            <v>37.440000000000005</v>
          </cell>
          <cell r="K25">
            <v>16.399999999999999</v>
          </cell>
        </row>
        <row r="26">
          <cell r="B26">
            <v>21.216666666666669</v>
          </cell>
          <cell r="C26">
            <v>25.3</v>
          </cell>
          <cell r="D26">
            <v>19</v>
          </cell>
          <cell r="E26">
            <v>88.833333333333329</v>
          </cell>
          <cell r="F26">
            <v>95</v>
          </cell>
          <cell r="G26">
            <v>72</v>
          </cell>
          <cell r="H26">
            <v>7.5600000000000005</v>
          </cell>
          <cell r="I26" t="str">
            <v>S</v>
          </cell>
          <cell r="J26">
            <v>22.68</v>
          </cell>
          <cell r="K26">
            <v>0.4</v>
          </cell>
        </row>
        <row r="27">
          <cell r="B27">
            <v>23.366666666666664</v>
          </cell>
          <cell r="C27">
            <v>30</v>
          </cell>
          <cell r="D27">
            <v>19.3</v>
          </cell>
          <cell r="E27">
            <v>81.875</v>
          </cell>
          <cell r="F27">
            <v>96</v>
          </cell>
          <cell r="G27">
            <v>56</v>
          </cell>
          <cell r="H27">
            <v>7.2</v>
          </cell>
          <cell r="I27" t="str">
            <v>L</v>
          </cell>
          <cell r="J27">
            <v>21.240000000000002</v>
          </cell>
          <cell r="K27">
            <v>0</v>
          </cell>
        </row>
        <row r="28">
          <cell r="B28">
            <v>25.587500000000006</v>
          </cell>
          <cell r="C28">
            <v>32.200000000000003</v>
          </cell>
          <cell r="D28">
            <v>21.2</v>
          </cell>
          <cell r="E28">
            <v>73.833333333333329</v>
          </cell>
          <cell r="F28">
            <v>88</v>
          </cell>
          <cell r="G28">
            <v>50</v>
          </cell>
          <cell r="H28">
            <v>5.7600000000000007</v>
          </cell>
          <cell r="I28" t="str">
            <v>NE</v>
          </cell>
          <cell r="J28">
            <v>17.28</v>
          </cell>
          <cell r="K28">
            <v>0</v>
          </cell>
        </row>
        <row r="29">
          <cell r="B29">
            <v>26.004166666666663</v>
          </cell>
          <cell r="C29">
            <v>32.700000000000003</v>
          </cell>
          <cell r="D29">
            <v>21.1</v>
          </cell>
          <cell r="E29">
            <v>73.75</v>
          </cell>
          <cell r="F29">
            <v>92</v>
          </cell>
          <cell r="G29">
            <v>51</v>
          </cell>
          <cell r="H29">
            <v>9</v>
          </cell>
          <cell r="I29" t="str">
            <v>NE</v>
          </cell>
          <cell r="J29">
            <v>19.8</v>
          </cell>
          <cell r="K29">
            <v>0</v>
          </cell>
        </row>
        <row r="30">
          <cell r="B30">
            <v>25.945833333333329</v>
          </cell>
          <cell r="C30">
            <v>32.200000000000003</v>
          </cell>
          <cell r="D30">
            <v>21</v>
          </cell>
          <cell r="E30">
            <v>72.833333333333329</v>
          </cell>
          <cell r="F30">
            <v>94</v>
          </cell>
          <cell r="G30">
            <v>47</v>
          </cell>
          <cell r="H30">
            <v>10.44</v>
          </cell>
          <cell r="I30" t="str">
            <v>N</v>
          </cell>
          <cell r="J30">
            <v>20.16</v>
          </cell>
          <cell r="K30">
            <v>0</v>
          </cell>
        </row>
        <row r="31">
          <cell r="B31">
            <v>25.237499999999997</v>
          </cell>
          <cell r="C31">
            <v>32.299999999999997</v>
          </cell>
          <cell r="D31">
            <v>20.7</v>
          </cell>
          <cell r="E31">
            <v>73.416666666666671</v>
          </cell>
          <cell r="F31">
            <v>95</v>
          </cell>
          <cell r="G31">
            <v>42</v>
          </cell>
          <cell r="H31">
            <v>7.9200000000000008</v>
          </cell>
          <cell r="I31" t="str">
            <v>NE</v>
          </cell>
          <cell r="J31">
            <v>19.079999999999998</v>
          </cell>
          <cell r="K31">
            <v>0</v>
          </cell>
        </row>
        <row r="32">
          <cell r="B32">
            <v>25.129166666666663</v>
          </cell>
          <cell r="C32">
            <v>31.6</v>
          </cell>
          <cell r="D32">
            <v>20.399999999999999</v>
          </cell>
          <cell r="E32">
            <v>73.291666666666671</v>
          </cell>
          <cell r="F32">
            <v>91</v>
          </cell>
          <cell r="G32">
            <v>45</v>
          </cell>
          <cell r="H32">
            <v>7.9200000000000008</v>
          </cell>
          <cell r="I32" t="str">
            <v>L</v>
          </cell>
          <cell r="J32">
            <v>18</v>
          </cell>
          <cell r="K32">
            <v>0</v>
          </cell>
        </row>
        <row r="33">
          <cell r="B33">
            <v>24.625</v>
          </cell>
          <cell r="C33">
            <v>31.7</v>
          </cell>
          <cell r="D33">
            <v>19.3</v>
          </cell>
          <cell r="E33">
            <v>70.875</v>
          </cell>
          <cell r="F33">
            <v>93</v>
          </cell>
          <cell r="G33">
            <v>42</v>
          </cell>
          <cell r="H33">
            <v>6.84</v>
          </cell>
          <cell r="I33" t="str">
            <v>L</v>
          </cell>
          <cell r="J33">
            <v>19.8</v>
          </cell>
          <cell r="K33">
            <v>0</v>
          </cell>
        </row>
        <row r="34">
          <cell r="B34">
            <v>23.67916666666666</v>
          </cell>
          <cell r="C34">
            <v>30.8</v>
          </cell>
          <cell r="D34">
            <v>18.100000000000001</v>
          </cell>
          <cell r="E34">
            <v>70.208333333333329</v>
          </cell>
          <cell r="F34">
            <v>93</v>
          </cell>
          <cell r="G34">
            <v>37</v>
          </cell>
          <cell r="H34">
            <v>10.8</v>
          </cell>
          <cell r="I34" t="str">
            <v>SO</v>
          </cell>
          <cell r="J34">
            <v>21.240000000000002</v>
          </cell>
          <cell r="K34">
            <v>0</v>
          </cell>
        </row>
        <row r="35">
          <cell r="B35">
            <v>22.974999999999994</v>
          </cell>
          <cell r="C35">
            <v>30.2</v>
          </cell>
          <cell r="D35">
            <v>17.8</v>
          </cell>
          <cell r="E35">
            <v>74.291666666666671</v>
          </cell>
          <cell r="F35">
            <v>92</v>
          </cell>
          <cell r="G35">
            <v>43</v>
          </cell>
          <cell r="H35">
            <v>10.8</v>
          </cell>
          <cell r="I35" t="str">
            <v>SO</v>
          </cell>
          <cell r="J35">
            <v>25.56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90" zoomScaleNormal="90" workbookViewId="0">
      <selection activeCell="C43" sqref="C43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5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4" s="4" customFormat="1" ht="20.100000000000001" customHeight="1" x14ac:dyDescent="0.2">
      <c r="A2" s="138" t="s">
        <v>21</v>
      </c>
      <c r="B2" s="133" t="s">
        <v>133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  <c r="AH2" s="7"/>
    </row>
    <row r="3" spans="1:34" s="5" customFormat="1" ht="20.100000000000001" customHeight="1" x14ac:dyDescent="0.2">
      <c r="A3" s="138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79" t="s">
        <v>40</v>
      </c>
      <c r="AH3" s="8"/>
    </row>
    <row r="4" spans="1:34" s="5" customFormat="1" ht="20.100000000000001" customHeight="1" x14ac:dyDescent="0.2">
      <c r="A4" s="13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79" t="s">
        <v>39</v>
      </c>
      <c r="AH4" s="8"/>
    </row>
    <row r="5" spans="1:34" s="5" customFormat="1" ht="20.100000000000001" customHeight="1" x14ac:dyDescent="0.2">
      <c r="A5" s="80" t="s">
        <v>47</v>
      </c>
      <c r="B5" s="15">
        <f>[1]Maio!$B$5</f>
        <v>22.633333333333329</v>
      </c>
      <c r="C5" s="15">
        <f>[1]Maio!$B$6</f>
        <v>23.570833333333329</v>
      </c>
      <c r="D5" s="15">
        <f>[1]Maio!$B$7</f>
        <v>24.324999999999999</v>
      </c>
      <c r="E5" s="15">
        <f>[1]Maio!$B$8</f>
        <v>24.354166666666668</v>
      </c>
      <c r="F5" s="15">
        <f>[1]Maio!$B$9</f>
        <v>23.575000000000003</v>
      </c>
      <c r="G5" s="15">
        <f>[1]Maio!$B$10</f>
        <v>21.970833333333335</v>
      </c>
      <c r="H5" s="15">
        <f>[1]Maio!$B$11</f>
        <v>22.516666666666666</v>
      </c>
      <c r="I5" s="15">
        <f>[1]Maio!$B$12</f>
        <v>22.545833333333331</v>
      </c>
      <c r="J5" s="15">
        <f>[1]Maio!$B$13</f>
        <v>23.195833333333336</v>
      </c>
      <c r="K5" s="15">
        <f>[1]Maio!$B$14</f>
        <v>23.425000000000001</v>
      </c>
      <c r="L5" s="15">
        <f>[1]Maio!$B$15</f>
        <v>23.245833333333337</v>
      </c>
      <c r="M5" s="15">
        <f>[1]Maio!$B$16</f>
        <v>23.470833333333335</v>
      </c>
      <c r="N5" s="15">
        <f>[1]Maio!$B$17</f>
        <v>24.641666666666669</v>
      </c>
      <c r="O5" s="15">
        <f>[1]Maio!$B$18</f>
        <v>23.866666666666664</v>
      </c>
      <c r="P5" s="15">
        <f>[1]Maio!$B$19</f>
        <v>23.570833333333329</v>
      </c>
      <c r="Q5" s="15">
        <f>[1]Maio!$B$20</f>
        <v>22.512500000000006</v>
      </c>
      <c r="R5" s="15">
        <f>[1]Maio!$B$21</f>
        <v>23.987499999999997</v>
      </c>
      <c r="S5" s="15">
        <f>[1]Maio!$B$22</f>
        <v>25.499999999999996</v>
      </c>
      <c r="T5" s="15">
        <f>[1]Maio!$B$23</f>
        <v>25.125000000000004</v>
      </c>
      <c r="U5" s="15">
        <f>[1]Maio!$B$24</f>
        <v>20.112500000000001</v>
      </c>
      <c r="V5" s="15">
        <f>[1]Maio!$B$25</f>
        <v>22.120833333333341</v>
      </c>
      <c r="W5" s="15">
        <f>[1]Maio!$B$26</f>
        <v>20.324999999999999</v>
      </c>
      <c r="X5" s="15">
        <f>[1]Maio!$B$27</f>
        <v>23.25</v>
      </c>
      <c r="Y5" s="15">
        <f>[1]Maio!$B$28</f>
        <v>24.274999999999995</v>
      </c>
      <c r="Z5" s="15">
        <f>[1]Maio!$B$29</f>
        <v>26.100000000000005</v>
      </c>
      <c r="AA5" s="15">
        <f>[1]Maio!$B$30</f>
        <v>26.383333333333329</v>
      </c>
      <c r="AB5" s="15">
        <f>[1]Maio!$B$31</f>
        <v>25.237500000000001</v>
      </c>
      <c r="AC5" s="15">
        <f>[1]Maio!$B$32</f>
        <v>24.224999999999998</v>
      </c>
      <c r="AD5" s="15">
        <f>[1]Maio!$B$33</f>
        <v>23.279166666666665</v>
      </c>
      <c r="AE5" s="15">
        <f>[1]Maio!$B$34</f>
        <v>22.612499999999997</v>
      </c>
      <c r="AF5" s="15">
        <f>[1]Maio!$B$35</f>
        <v>21.129166666666666</v>
      </c>
      <c r="AG5" s="81">
        <f>AVERAGE(B5:AF5)</f>
        <v>23.45430107526882</v>
      </c>
      <c r="AH5" s="8"/>
    </row>
    <row r="6" spans="1:34" ht="17.100000000000001" customHeight="1" x14ac:dyDescent="0.2">
      <c r="A6" s="80" t="s">
        <v>0</v>
      </c>
      <c r="B6" s="15">
        <f>[2]Maio!$B$5</f>
        <v>17.879166666666663</v>
      </c>
      <c r="C6" s="15">
        <f>[2]Maio!$B$6</f>
        <v>20</v>
      </c>
      <c r="D6" s="15">
        <f>[2]Maio!$B$7</f>
        <v>22.383333333333329</v>
      </c>
      <c r="E6" s="15">
        <f>[2]Maio!$B$8</f>
        <v>19.745833333333337</v>
      </c>
      <c r="F6" s="15">
        <f>[2]Maio!$B$9</f>
        <v>21.458333333333332</v>
      </c>
      <c r="G6" s="15">
        <f>[2]Maio!$B$10</f>
        <v>21.166666666666668</v>
      </c>
      <c r="H6" s="15">
        <f>[2]Maio!$B$11</f>
        <v>20.795833333333334</v>
      </c>
      <c r="I6" s="15">
        <f>[2]Maio!$B$12</f>
        <v>21.020833333333332</v>
      </c>
      <c r="J6" s="15">
        <f>[2]Maio!$B$13</f>
        <v>21.412499999999998</v>
      </c>
      <c r="K6" s="15">
        <f>[2]Maio!$B$14</f>
        <v>22.408333333333335</v>
      </c>
      <c r="L6" s="15">
        <f>[2]Maio!$B$15</f>
        <v>21.570833333333336</v>
      </c>
      <c r="M6" s="15">
        <f>[2]Maio!$B$16</f>
        <v>21.537499999999998</v>
      </c>
      <c r="N6" s="15">
        <f>[2]Maio!$B$17</f>
        <v>22.133333333333336</v>
      </c>
      <c r="O6" s="15">
        <f>[2]Maio!$B$18</f>
        <v>18.695833333333333</v>
      </c>
      <c r="P6" s="15">
        <f>[2]Maio!$B$19</f>
        <v>18.337499999999995</v>
      </c>
      <c r="Q6" s="15">
        <f>[2]Maio!$B$20</f>
        <v>18.970833333333331</v>
      </c>
      <c r="R6" s="15">
        <f>[2]Maio!$B$21</f>
        <v>19.791666666666664</v>
      </c>
      <c r="S6" s="15">
        <f>[2]Maio!$B$22</f>
        <v>22.283333333333331</v>
      </c>
      <c r="T6" s="15">
        <f>[2]Maio!$B$23</f>
        <v>23.150000000000002</v>
      </c>
      <c r="U6" s="15">
        <f>[2]Maio!$B$24</f>
        <v>19.086363636363632</v>
      </c>
      <c r="V6" s="15">
        <f>[2]Maio!$B$25</f>
        <v>18.7</v>
      </c>
      <c r="W6" s="15">
        <f>[2]Maio!$B$26</f>
        <v>20.863636363636363</v>
      </c>
      <c r="X6" s="15">
        <f>[2]Maio!$B$27</f>
        <v>20.758333333333336</v>
      </c>
      <c r="Y6" s="15">
        <f>[2]Maio!$B$28</f>
        <v>22.529166666666669</v>
      </c>
      <c r="Z6" s="15">
        <f>[2]Maio!$B$29</f>
        <v>24.608333333333338</v>
      </c>
      <c r="AA6" s="15">
        <f>[2]Maio!$B$30</f>
        <v>24.591666666666665</v>
      </c>
      <c r="AB6" s="15">
        <f>[2]Maio!$B$31</f>
        <v>22.520833333333332</v>
      </c>
      <c r="AC6" s="15">
        <f>[2]Maio!$B$32</f>
        <v>18.729166666666668</v>
      </c>
      <c r="AD6" s="15">
        <f>[2]Maio!$B$33</f>
        <v>19.75</v>
      </c>
      <c r="AE6" s="15">
        <f>[2]Maio!$B$34</f>
        <v>21.341666666666665</v>
      </c>
      <c r="AF6" s="15">
        <f>[2]Maio!$B$35</f>
        <v>16.224999999999998</v>
      </c>
      <c r="AG6" s="82">
        <f t="shared" ref="AG6:AG19" si="1">AVERAGE(B6:AF6)</f>
        <v>20.788575268817208</v>
      </c>
    </row>
    <row r="7" spans="1:34" ht="17.100000000000001" customHeight="1" x14ac:dyDescent="0.2">
      <c r="A7" s="80" t="s">
        <v>1</v>
      </c>
      <c r="B7" s="15">
        <f>[3]Maio!$B$5</f>
        <v>23.804166666666671</v>
      </c>
      <c r="C7" s="15">
        <f>[3]Maio!$B$6</f>
        <v>25.691666666666659</v>
      </c>
      <c r="D7" s="15">
        <f>[3]Maio!$B$7</f>
        <v>25.45</v>
      </c>
      <c r="E7" s="15">
        <f>[3]Maio!$B$8</f>
        <v>23.666666666666668</v>
      </c>
      <c r="F7" s="15">
        <f>[3]Maio!$B$9</f>
        <v>24.620833333333334</v>
      </c>
      <c r="G7" s="15">
        <f>[3]Maio!$B$10</f>
        <v>25.512499999999999</v>
      </c>
      <c r="H7" s="15">
        <f>[3]Maio!$B$11</f>
        <v>26.324999999999999</v>
      </c>
      <c r="I7" s="15">
        <f>[3]Maio!$B$12</f>
        <v>26.554166666666664</v>
      </c>
      <c r="J7" s="15">
        <f>[3]Maio!$B$13</f>
        <v>22.808333333333334</v>
      </c>
      <c r="K7" s="15">
        <f>[3]Maio!$B$14</f>
        <v>24.869565217391301</v>
      </c>
      <c r="L7" s="15">
        <f>[3]Maio!$B$15</f>
        <v>25.370833333333337</v>
      </c>
      <c r="M7" s="15">
        <f>[3]Maio!$B$16</f>
        <v>26.170833333333334</v>
      </c>
      <c r="N7" s="15">
        <f>[3]Maio!$B$17</f>
        <v>25.108333333333334</v>
      </c>
      <c r="O7" s="15">
        <f>[3]Maio!$B$18</f>
        <v>24.691666666666659</v>
      </c>
      <c r="P7" s="15">
        <f>[3]Maio!$B$19</f>
        <v>23.08</v>
      </c>
      <c r="Q7" s="15">
        <f>[3]Maio!$B$20</f>
        <v>23.607692307692311</v>
      </c>
      <c r="R7" s="15">
        <f>[3]Maio!$B$21</f>
        <v>24.946666666666669</v>
      </c>
      <c r="S7" s="15">
        <f>[3]Maio!$B$22</f>
        <v>26.073913043478257</v>
      </c>
      <c r="T7" s="15">
        <f>[3]Maio!$B$23</f>
        <v>25.620833333333337</v>
      </c>
      <c r="U7" s="15">
        <f>[3]Maio!$B$24</f>
        <v>23.233333333333331</v>
      </c>
      <c r="V7" s="15">
        <f>[3]Maio!$B$25</f>
        <v>21.5</v>
      </c>
      <c r="W7" s="15">
        <f>[3]Maio!$B$26</f>
        <v>25.176923076923078</v>
      </c>
      <c r="X7" s="15">
        <f>[3]Maio!$B$27</f>
        <v>25.670833333333334</v>
      </c>
      <c r="Y7" s="15">
        <f>[3]Maio!$B$28</f>
        <v>27.037499999999998</v>
      </c>
      <c r="Z7" s="15">
        <f>[3]Maio!$B$29</f>
        <v>27.599999999999998</v>
      </c>
      <c r="AA7" s="15">
        <f>[3]Maio!$B$30</f>
        <v>27.070833333333329</v>
      </c>
      <c r="AB7" s="15">
        <f>[3]Maio!$B$31</f>
        <v>25.737499999999997</v>
      </c>
      <c r="AC7" s="15">
        <f>[3]Maio!$B$32</f>
        <v>22.091666666666672</v>
      </c>
      <c r="AD7" s="15">
        <f>[3]Maio!$B$33</f>
        <v>23.5625</v>
      </c>
      <c r="AE7" s="15">
        <f>[3]Maio!$B$34</f>
        <v>22.254166666666666</v>
      </c>
      <c r="AF7" s="15">
        <f>[3]Maio!$B$35</f>
        <v>19.757894736842108</v>
      </c>
      <c r="AG7" s="82">
        <f>AVERAGE(B7:AF7)</f>
        <v>24.666671668247112</v>
      </c>
    </row>
    <row r="8" spans="1:34" ht="17.100000000000001" customHeight="1" x14ac:dyDescent="0.2">
      <c r="A8" s="80" t="s">
        <v>75</v>
      </c>
      <c r="B8" s="15">
        <f>[4]Maio!$B$5</f>
        <v>22.562500000000004</v>
      </c>
      <c r="C8" s="15">
        <f>[4]Maio!$B$6</f>
        <v>23.791666666666668</v>
      </c>
      <c r="D8" s="15">
        <f>[4]Maio!$B$7</f>
        <v>24.404166666666665</v>
      </c>
      <c r="E8" s="15">
        <f>[4]Maio!$B$8</f>
        <v>23.520833333333332</v>
      </c>
      <c r="F8" s="15">
        <f>[4]Maio!$B$9</f>
        <v>22.275000000000002</v>
      </c>
      <c r="G8" s="15">
        <f>[4]Maio!$B$10</f>
        <v>21.387499999999999</v>
      </c>
      <c r="H8" s="15">
        <f>[4]Maio!$B$11</f>
        <v>22.225000000000005</v>
      </c>
      <c r="I8" s="15">
        <f>[4]Maio!$B$12</f>
        <v>22.512500000000003</v>
      </c>
      <c r="J8" s="15">
        <f>[4]Maio!$B$13</f>
        <v>24.029166666666669</v>
      </c>
      <c r="K8" s="15">
        <f>[4]Maio!$B$14</f>
        <v>23.820833333333329</v>
      </c>
      <c r="L8" s="15">
        <f>[4]Maio!$B$15</f>
        <v>23.775000000000006</v>
      </c>
      <c r="M8" s="15">
        <f>[4]Maio!$B$16</f>
        <v>22.620833333333334</v>
      </c>
      <c r="N8" s="15">
        <f>[4]Maio!$B$17</f>
        <v>25.162500000000005</v>
      </c>
      <c r="O8" s="15">
        <f>[4]Maio!$B$18</f>
        <v>23.158333333333331</v>
      </c>
      <c r="P8" s="15">
        <f>[4]Maio!$B$19</f>
        <v>22.233333333333331</v>
      </c>
      <c r="Q8" s="15">
        <f>[4]Maio!$B$20</f>
        <v>21.654166666666665</v>
      </c>
      <c r="R8" s="15">
        <f>[4]Maio!$B$21</f>
        <v>22.208333333333339</v>
      </c>
      <c r="S8" s="15">
        <f>[4]Maio!$B$22</f>
        <v>22.533333333333331</v>
      </c>
      <c r="T8" s="15">
        <f>[4]Maio!$B$23</f>
        <v>22.804166666666671</v>
      </c>
      <c r="U8" s="15">
        <f>[4]Maio!$B$24</f>
        <v>19.529166666666665</v>
      </c>
      <c r="V8" s="15">
        <f>[4]Maio!$B$25</f>
        <v>20.783333333333331</v>
      </c>
      <c r="W8" s="15">
        <f>[4]Maio!$B$26</f>
        <v>21.204166666666669</v>
      </c>
      <c r="X8" s="15">
        <f>[4]Maio!$B$27</f>
        <v>22.545833333333331</v>
      </c>
      <c r="Y8" s="15">
        <f>[4]Maio!$B$28</f>
        <v>24.095833333333342</v>
      </c>
      <c r="Z8" s="15">
        <f>[4]Maio!$B$29</f>
        <v>25.691666666666663</v>
      </c>
      <c r="AA8" s="15">
        <f>[4]Maio!$B$30</f>
        <v>26.45</v>
      </c>
      <c r="AB8" s="15">
        <f>[4]Maio!$B$31</f>
        <v>25.8</v>
      </c>
      <c r="AC8" s="15">
        <f>[4]Maio!$B$32</f>
        <v>24.695833333333329</v>
      </c>
      <c r="AD8" s="15">
        <f>[4]Maio!$B$33</f>
        <v>24.191666666666666</v>
      </c>
      <c r="AE8" s="15">
        <f>[4]Maio!$B$34</f>
        <v>23.95</v>
      </c>
      <c r="AF8" s="15">
        <f>[4]Maio!$B$35</f>
        <v>21.858333333333334</v>
      </c>
      <c r="AG8" s="83">
        <f t="shared" si="1"/>
        <v>23.144354838709681</v>
      </c>
    </row>
    <row r="9" spans="1:34" ht="17.100000000000001" customHeight="1" x14ac:dyDescent="0.2">
      <c r="A9" s="80" t="s">
        <v>48</v>
      </c>
      <c r="B9" s="15">
        <f>[5]Maio!$B$5</f>
        <v>20.687500000000004</v>
      </c>
      <c r="C9" s="15">
        <f>[5]Maio!$B$6</f>
        <v>22.854166666666668</v>
      </c>
      <c r="D9" s="15">
        <f>[5]Maio!$B$7</f>
        <v>25.041666666666668</v>
      </c>
      <c r="E9" s="15">
        <f>[5]Maio!$B$8</f>
        <v>21.062500000000004</v>
      </c>
      <c r="F9" s="15">
        <f>[5]Maio!$B$9</f>
        <v>22.2</v>
      </c>
      <c r="G9" s="15">
        <f>[5]Maio!$B$10</f>
        <v>23.216666666666665</v>
      </c>
      <c r="H9" s="15">
        <f>[5]Maio!$B$11</f>
        <v>24.845833333333335</v>
      </c>
      <c r="I9" s="15">
        <f>[5]Maio!$B$12</f>
        <v>24.966666666666669</v>
      </c>
      <c r="J9" s="15">
        <f>[5]Maio!$B$13</f>
        <v>22.887500000000003</v>
      </c>
      <c r="K9" s="15">
        <f>[5]Maio!$B$14</f>
        <v>24.558333333333326</v>
      </c>
      <c r="L9" s="15">
        <f>[5]Maio!$B$15</f>
        <v>24.674999999999997</v>
      </c>
      <c r="M9" s="15">
        <f>[5]Maio!$B$16</f>
        <v>25.099999999999994</v>
      </c>
      <c r="N9" s="15">
        <f>[5]Maio!$B$17</f>
        <v>23.991666666666671</v>
      </c>
      <c r="O9" s="15">
        <f>[5]Maio!$B$18</f>
        <v>21.0625</v>
      </c>
      <c r="P9" s="15">
        <f>[5]Maio!$B$19</f>
        <v>21.6875</v>
      </c>
      <c r="Q9" s="15">
        <f>[5]Maio!$B$20</f>
        <v>20.624999999999996</v>
      </c>
      <c r="R9" s="15">
        <f>[5]Maio!$B$21</f>
        <v>22.262500000000003</v>
      </c>
      <c r="S9" s="15">
        <f>[5]Maio!$B$22</f>
        <v>25.379166666666666</v>
      </c>
      <c r="T9" s="15">
        <f>[5]Maio!$B$23</f>
        <v>24.412499999999994</v>
      </c>
      <c r="U9" s="15">
        <f>[5]Maio!$B$24</f>
        <v>18.874999999999996</v>
      </c>
      <c r="V9" s="15">
        <f>[5]Maio!$B$25</f>
        <v>17.966666666666669</v>
      </c>
      <c r="W9" s="15">
        <f>[5]Maio!$B$26</f>
        <v>20.404166666666672</v>
      </c>
      <c r="X9" s="15">
        <f>[5]Maio!$B$27</f>
        <v>23.641666666666666</v>
      </c>
      <c r="Y9" s="15">
        <f>[5]Maio!$B$28</f>
        <v>25.962499999999995</v>
      </c>
      <c r="Z9" s="15">
        <f>[5]Maio!$B$29</f>
        <v>27.125000000000004</v>
      </c>
      <c r="AA9" s="15">
        <f>[5]Maio!$B$30</f>
        <v>26.045833333333338</v>
      </c>
      <c r="AB9" s="15">
        <f>[5]Maio!$B$31</f>
        <v>21.787500000000005</v>
      </c>
      <c r="AC9" s="15">
        <f>[5]Maio!$B$32</f>
        <v>18.520833333333332</v>
      </c>
      <c r="AD9" s="15">
        <f>[5]Maio!$B$33</f>
        <v>19.137500000000006</v>
      </c>
      <c r="AE9" s="15">
        <f>[5]Maio!$B$34</f>
        <v>20.220833333333335</v>
      </c>
      <c r="AF9" s="15">
        <f>[5]Maio!$B$35</f>
        <v>16.220833333333335</v>
      </c>
      <c r="AG9" s="82">
        <f t="shared" si="1"/>
        <v>22.497580645161293</v>
      </c>
    </row>
    <row r="10" spans="1:34" ht="17.100000000000001" customHeight="1" x14ac:dyDescent="0.2">
      <c r="A10" s="80" t="s">
        <v>2</v>
      </c>
      <c r="B10" s="15">
        <f>[6]Maio!$B$5</f>
        <v>23.362500000000001</v>
      </c>
      <c r="C10" s="15">
        <f>[6]Maio!$B$6</f>
        <v>23.662499999999998</v>
      </c>
      <c r="D10" s="15">
        <f>[6]Maio!$B$7</f>
        <v>24.958333333333339</v>
      </c>
      <c r="E10" s="15">
        <f>[6]Maio!$B$8</f>
        <v>22.929166666666664</v>
      </c>
      <c r="F10" s="15">
        <f>[6]Maio!$B$9</f>
        <v>23.579166666666666</v>
      </c>
      <c r="G10" s="15">
        <f>[6]Maio!$B$10</f>
        <v>23.94583333333334</v>
      </c>
      <c r="H10" s="15">
        <f>[6]Maio!$B$11</f>
        <v>24.204166666666669</v>
      </c>
      <c r="I10" s="15">
        <f>[6]Maio!$B$12</f>
        <v>24.545833333333338</v>
      </c>
      <c r="J10" s="15">
        <f>[6]Maio!$B$13</f>
        <v>22.612499999999994</v>
      </c>
      <c r="K10" s="15">
        <f>[6]Maio!$B$14</f>
        <v>24.416666666666668</v>
      </c>
      <c r="L10" s="15">
        <f>[6]Maio!$B$15</f>
        <v>24.216666666666665</v>
      </c>
      <c r="M10" s="15">
        <f>[6]Maio!$B$16</f>
        <v>24.679166666666671</v>
      </c>
      <c r="N10" s="15">
        <f>[6]Maio!$B$17</f>
        <v>24.108333333333338</v>
      </c>
      <c r="O10" s="15">
        <f>[6]Maio!$B$18</f>
        <v>23.099999999999998</v>
      </c>
      <c r="P10" s="15">
        <f>[6]Maio!$B$19</f>
        <v>21.587500000000002</v>
      </c>
      <c r="Q10" s="15">
        <f>[6]Maio!$B$20</f>
        <v>21.133333333333336</v>
      </c>
      <c r="R10" s="15">
        <f>[6]Maio!$B$21</f>
        <v>22.7</v>
      </c>
      <c r="S10" s="15">
        <f>[6]Maio!$B$22</f>
        <v>24.604166666666661</v>
      </c>
      <c r="T10" s="15">
        <f>[6]Maio!$B$23</f>
        <v>24.570833333333336</v>
      </c>
      <c r="U10" s="15">
        <f>[6]Maio!$B$24</f>
        <v>21.775000000000006</v>
      </c>
      <c r="V10" s="15">
        <f>[6]Maio!$B$25</f>
        <v>21.1875</v>
      </c>
      <c r="W10" s="15">
        <f>[6]Maio!$B$26</f>
        <v>21.529166666666669</v>
      </c>
      <c r="X10" s="15">
        <f>[6]Maio!$B$27</f>
        <v>23.924999999999997</v>
      </c>
      <c r="Y10" s="15">
        <f>[6]Maio!$B$28</f>
        <v>24.891666666666662</v>
      </c>
      <c r="Z10" s="15">
        <f>[6]Maio!$B$29</f>
        <v>26.391666666666666</v>
      </c>
      <c r="AA10" s="15">
        <f>[6]Maio!$B$30</f>
        <v>25.579166666666666</v>
      </c>
      <c r="AB10" s="15">
        <f>[6]Maio!$B$31</f>
        <v>24.554166666666664</v>
      </c>
      <c r="AC10" s="15">
        <f>[6]Maio!$B$32</f>
        <v>23.487500000000001</v>
      </c>
      <c r="AD10" s="15">
        <f>[6]Maio!$B$33</f>
        <v>23.391666666666669</v>
      </c>
      <c r="AE10" s="15">
        <f>[6]Maio!$B$34</f>
        <v>22.179166666666664</v>
      </c>
      <c r="AF10" s="15">
        <f>[6]Maio!$B$35</f>
        <v>18.675000000000008</v>
      </c>
      <c r="AG10" s="82">
        <f>AVERAGE(B10:AF10)</f>
        <v>23.434946236559135</v>
      </c>
    </row>
    <row r="11" spans="1:34" ht="17.100000000000001" customHeight="1" x14ac:dyDescent="0.2">
      <c r="A11" s="80" t="s">
        <v>3</v>
      </c>
      <c r="B11" s="15">
        <f>[7]Maio!$B$5</f>
        <v>24.104166666666661</v>
      </c>
      <c r="C11" s="15">
        <f>[7]Maio!$B$6</f>
        <v>24.037499999999998</v>
      </c>
      <c r="D11" s="15">
        <f>[7]Maio!$B$7</f>
        <v>23.904166666666669</v>
      </c>
      <c r="E11" s="15">
        <f>[7]Maio!$B$8</f>
        <v>24.270833333333339</v>
      </c>
      <c r="F11" s="15">
        <f>[7]Maio!$B$9</f>
        <v>24.237500000000001</v>
      </c>
      <c r="G11" s="15">
        <f>[7]Maio!$B$10</f>
        <v>22.662499999999998</v>
      </c>
      <c r="H11" s="15">
        <f>[7]Maio!$B$11</f>
        <v>23.1875</v>
      </c>
      <c r="I11" s="15">
        <f>[7]Maio!$B$12</f>
        <v>22.804166666666664</v>
      </c>
      <c r="J11" s="15">
        <f>[7]Maio!$B$13</f>
        <v>23.579166666666662</v>
      </c>
      <c r="K11" s="15">
        <f>[7]Maio!$B$14</f>
        <v>24.070833333333329</v>
      </c>
      <c r="L11" s="15">
        <f>[7]Maio!$B$15</f>
        <v>23.304166666666664</v>
      </c>
      <c r="M11" s="15">
        <f>[7]Maio!$B$16</f>
        <v>23.175000000000008</v>
      </c>
      <c r="N11" s="15">
        <f>[7]Maio!$B$17</f>
        <v>23.891666666666666</v>
      </c>
      <c r="O11" s="15">
        <f>[7]Maio!$B$18</f>
        <v>25.191666666666663</v>
      </c>
      <c r="P11" s="15">
        <f>[7]Maio!$B$19</f>
        <v>25.016666666666666</v>
      </c>
      <c r="Q11" s="15">
        <f>[7]Maio!$B$20</f>
        <v>23.645833333333332</v>
      </c>
      <c r="R11" s="15">
        <f>[7]Maio!$B$21</f>
        <v>24.262500000000006</v>
      </c>
      <c r="S11" s="15">
        <f>[7]Maio!$B$22</f>
        <v>24.670833333333334</v>
      </c>
      <c r="T11" s="15">
        <f>[7]Maio!$B$23</f>
        <v>23.183333333333326</v>
      </c>
      <c r="U11" s="15">
        <f>[7]Maio!$B$24</f>
        <v>21.613636363636367</v>
      </c>
      <c r="V11" s="15">
        <f>[7]Maio!$B$25</f>
        <v>23.372727272727271</v>
      </c>
      <c r="W11" s="15">
        <f>[7]Maio!$B$26</f>
        <v>22.8</v>
      </c>
      <c r="X11" s="15">
        <f>[7]Maio!$B$27</f>
        <v>23.958333333333332</v>
      </c>
      <c r="Y11" s="15">
        <f>[7]Maio!$B$28</f>
        <v>25.404166666666665</v>
      </c>
      <c r="Z11" s="15">
        <f>[7]Maio!$B$29</f>
        <v>25.645833333333332</v>
      </c>
      <c r="AA11" s="15">
        <f>[7]Maio!$B$30</f>
        <v>24.787499999999998</v>
      </c>
      <c r="AB11" s="15">
        <f>[7]Maio!$B$31</f>
        <v>23.787499999999994</v>
      </c>
      <c r="AC11" s="15">
        <f>[7]Maio!$B$32</f>
        <v>23.3125</v>
      </c>
      <c r="AD11" s="15">
        <f>[7]Maio!$B$33</f>
        <v>22.670833333333331</v>
      </c>
      <c r="AE11" s="15">
        <f>[7]Maio!$B$34</f>
        <v>21.95</v>
      </c>
      <c r="AF11" s="15">
        <f>[7]Maio!$B$35</f>
        <v>21.866666666666664</v>
      </c>
      <c r="AG11" s="82">
        <f t="shared" si="1"/>
        <v>23.689345063538617</v>
      </c>
    </row>
    <row r="12" spans="1:34" ht="17.100000000000001" customHeight="1" x14ac:dyDescent="0.2">
      <c r="A12" s="80" t="s">
        <v>4</v>
      </c>
      <c r="B12" s="15">
        <f>[8]Maio!$B$5</f>
        <v>22.254166666666663</v>
      </c>
      <c r="C12" s="15">
        <f>[8]Maio!$B$6</f>
        <v>22.479166666666668</v>
      </c>
      <c r="D12" s="15">
        <f>[8]Maio!$B$7</f>
        <v>23.100000000000005</v>
      </c>
      <c r="E12" s="15">
        <f>[8]Maio!$B$8</f>
        <v>23.079166666666666</v>
      </c>
      <c r="F12" s="15">
        <f>[8]Maio!$B$9</f>
        <v>22.854166666666661</v>
      </c>
      <c r="G12" s="15">
        <f>[8]Maio!$B$10</f>
        <v>21.4375</v>
      </c>
      <c r="H12" s="15">
        <f>[8]Maio!$B$11</f>
        <v>21.908333333333335</v>
      </c>
      <c r="I12" s="15">
        <f>[8]Maio!$B$12</f>
        <v>22.587500000000002</v>
      </c>
      <c r="J12" s="15">
        <f>[8]Maio!$B$13</f>
        <v>23.075000000000003</v>
      </c>
      <c r="K12" s="15">
        <f>[8]Maio!$B$14</f>
        <v>22.941666666666666</v>
      </c>
      <c r="L12" s="15">
        <f>[8]Maio!$B$15</f>
        <v>23.174999999999997</v>
      </c>
      <c r="M12" s="15">
        <f>[8]Maio!$B$16</f>
        <v>22.566666666666663</v>
      </c>
      <c r="N12" s="15">
        <f>[8]Maio!$B$17</f>
        <v>23.108333333333334</v>
      </c>
      <c r="O12" s="15">
        <f>[8]Maio!$B$18</f>
        <v>23.391666666666666</v>
      </c>
      <c r="P12" s="15">
        <f>[8]Maio!$B$19</f>
        <v>23.379166666666666</v>
      </c>
      <c r="Q12" s="15">
        <f>[8]Maio!$B$20</f>
        <v>22.295833333333334</v>
      </c>
      <c r="R12" s="15">
        <f>[8]Maio!$B$21</f>
        <v>22.387499999999999</v>
      </c>
      <c r="S12" s="15">
        <f>[8]Maio!$B$22</f>
        <v>22.987500000000001</v>
      </c>
      <c r="T12" s="15">
        <f>[8]Maio!$B$23</f>
        <v>22.508333333333336</v>
      </c>
      <c r="U12" s="15">
        <f>[8]Maio!$B$24</f>
        <v>21.662499999999998</v>
      </c>
      <c r="V12" s="15">
        <f>[8]Maio!$B$25</f>
        <v>23.462499999999995</v>
      </c>
      <c r="W12" s="15">
        <f>[8]Maio!$B$26</f>
        <v>21.12083333333333</v>
      </c>
      <c r="X12" s="15">
        <f>[8]Maio!$B$27</f>
        <v>22.95</v>
      </c>
      <c r="Y12" s="15">
        <f>[8]Maio!$B$28</f>
        <v>22.900000000000002</v>
      </c>
      <c r="Z12" s="15">
        <f>[8]Maio!$B$29</f>
        <v>24.270833333333329</v>
      </c>
      <c r="AA12" s="15">
        <f>[8]Maio!$B$30</f>
        <v>23.912499999999998</v>
      </c>
      <c r="AB12" s="15">
        <f>[8]Maio!$B$31</f>
        <v>23.558333333333334</v>
      </c>
      <c r="AC12" s="15">
        <f>[8]Maio!$B$32</f>
        <v>22.987500000000001</v>
      </c>
      <c r="AD12" s="15">
        <f>[8]Maio!$B$33</f>
        <v>22.129166666666674</v>
      </c>
      <c r="AE12" s="15">
        <f>[8]Maio!$B$34</f>
        <v>22.099999999999998</v>
      </c>
      <c r="AF12" s="15">
        <f>[8]Maio!$B$35</f>
        <v>20.433333333333337</v>
      </c>
      <c r="AG12" s="82">
        <f t="shared" si="1"/>
        <v>22.677553763440859</v>
      </c>
    </row>
    <row r="13" spans="1:34" ht="17.100000000000001" customHeight="1" x14ac:dyDescent="0.2">
      <c r="A13" s="80" t="s">
        <v>5</v>
      </c>
      <c r="B13" s="15" t="str">
        <f>[9]Maio!$B$5</f>
        <v>*</v>
      </c>
      <c r="C13" s="15" t="str">
        <f>[9]Maio!$B$6</f>
        <v>*</v>
      </c>
      <c r="D13" s="15" t="str">
        <f>[9]Maio!$B$7</f>
        <v>*</v>
      </c>
      <c r="E13" s="15" t="str">
        <f>[9]Maio!$B$8</f>
        <v>*</v>
      </c>
      <c r="F13" s="15" t="str">
        <f>[9]Maio!$B$9</f>
        <v>*</v>
      </c>
      <c r="G13" s="15" t="str">
        <f>[9]Maio!$B$10</f>
        <v>*</v>
      </c>
      <c r="H13" s="15" t="str">
        <f>[9]Maio!$B$11</f>
        <v>*</v>
      </c>
      <c r="I13" s="15">
        <f>[9]Maio!$B$12</f>
        <v>29.799999999999997</v>
      </c>
      <c r="J13" s="15">
        <f>[9]Maio!$B$13</f>
        <v>26.58421052631579</v>
      </c>
      <c r="K13" s="15">
        <f>[9]Maio!$B$14</f>
        <v>24.107692307692307</v>
      </c>
      <c r="L13" s="15">
        <f>[9]Maio!$B$15</f>
        <v>25.276470588235295</v>
      </c>
      <c r="M13" s="15">
        <f>[9]Maio!$B$16</f>
        <v>26.945833333333326</v>
      </c>
      <c r="N13" s="15">
        <f>[9]Maio!$B$17</f>
        <v>28.162499999999998</v>
      </c>
      <c r="O13" s="15">
        <f>[9]Maio!$B$18</f>
        <v>26.266666666666666</v>
      </c>
      <c r="P13" s="15">
        <f>[9]Maio!$B$19</f>
        <v>25.291666666666671</v>
      </c>
      <c r="Q13" s="15">
        <f>[9]Maio!$B$20</f>
        <v>20.824999999999999</v>
      </c>
      <c r="R13" s="15">
        <f>[9]Maio!$B$21</f>
        <v>23.366666666666664</v>
      </c>
      <c r="S13" s="15">
        <f>[9]Maio!$B$22</f>
        <v>26.137500000000003</v>
      </c>
      <c r="T13" s="15">
        <f>[9]Maio!$B$23</f>
        <v>26.624999999999996</v>
      </c>
      <c r="U13" s="15">
        <f>[9]Maio!$B$24</f>
        <v>21.912499999999998</v>
      </c>
      <c r="V13" s="15">
        <f>[9]Maio!$B$25</f>
        <v>20.729166666666664</v>
      </c>
      <c r="W13" s="15">
        <f>[9]Maio!$B$26</f>
        <v>22.625</v>
      </c>
      <c r="X13" s="15">
        <f>[9]Maio!$B$27</f>
        <v>26.087500000000002</v>
      </c>
      <c r="Y13" s="15">
        <f>[9]Maio!$B$28</f>
        <v>27.149999999999995</v>
      </c>
      <c r="Z13" s="15">
        <f>[9]Maio!$B$29</f>
        <v>28.512499999999999</v>
      </c>
      <c r="AA13" s="15">
        <f>[9]Maio!$B$30</f>
        <v>28.587500000000002</v>
      </c>
      <c r="AB13" s="15">
        <f>[9]Maio!$B$31</f>
        <v>23.183333333333334</v>
      </c>
      <c r="AC13" s="15">
        <f>[9]Maio!$B$32</f>
        <v>18.741666666666667</v>
      </c>
      <c r="AD13" s="15">
        <f>[9]Maio!$B$33</f>
        <v>19.495833333333337</v>
      </c>
      <c r="AE13" s="15">
        <f>[9]Maio!$B$34</f>
        <v>20.029166666666665</v>
      </c>
      <c r="AF13" s="15">
        <f>[9]Maio!$B$35</f>
        <v>17.524999999999995</v>
      </c>
      <c r="AG13" s="82" t="s">
        <v>138</v>
      </c>
    </row>
    <row r="14" spans="1:34" ht="17.100000000000001" customHeight="1" x14ac:dyDescent="0.2">
      <c r="A14" s="80" t="s">
        <v>50</v>
      </c>
      <c r="B14" s="15">
        <f>[10]Maio!$B$5</f>
        <v>23.275000000000002</v>
      </c>
      <c r="C14" s="15">
        <f>[10]Maio!$B$6</f>
        <v>23.116666666666664</v>
      </c>
      <c r="D14" s="15">
        <f>[10]Maio!$B$7</f>
        <v>23.345833333333328</v>
      </c>
      <c r="E14" s="15">
        <f>[10]Maio!$B$8</f>
        <v>23.183333333333337</v>
      </c>
      <c r="F14" s="15">
        <f>[10]Maio!$B$9</f>
        <v>23.691666666666666</v>
      </c>
      <c r="G14" s="15">
        <f>[10]Maio!$B$10</f>
        <v>22.825000000000003</v>
      </c>
      <c r="H14" s="15">
        <f>[10]Maio!$B$11</f>
        <v>23.562500000000004</v>
      </c>
      <c r="I14" s="15">
        <f>[10]Maio!$B$12</f>
        <v>23.245833333333334</v>
      </c>
      <c r="J14" s="15">
        <f>[10]Maio!$B$13</f>
        <v>23.554166666666664</v>
      </c>
      <c r="K14" s="15">
        <f>[10]Maio!$B$14</f>
        <v>23.245833333333337</v>
      </c>
      <c r="L14" s="15">
        <f>[10]Maio!$B$15</f>
        <v>22.949999999999992</v>
      </c>
      <c r="M14" s="15">
        <f>[10]Maio!$B$16</f>
        <v>23.279166666666669</v>
      </c>
      <c r="N14" s="15">
        <f>[10]Maio!$B$17</f>
        <v>23.220833333333335</v>
      </c>
      <c r="O14" s="15">
        <f>[10]Maio!$B$18</f>
        <v>23.212499999999995</v>
      </c>
      <c r="P14" s="15">
        <f>[10]Maio!$B$19</f>
        <v>23.170833333333331</v>
      </c>
      <c r="Q14" s="15">
        <f>[10]Maio!$B$20</f>
        <v>22.795833333333334</v>
      </c>
      <c r="R14" s="15">
        <f>[10]Maio!$B$21</f>
        <v>22.766666666666666</v>
      </c>
      <c r="S14" s="15">
        <f>[10]Maio!$B$22</f>
        <v>22.125</v>
      </c>
      <c r="T14" s="15">
        <f>[10]Maio!$B$23</f>
        <v>22.233333333333334</v>
      </c>
      <c r="U14" s="15">
        <f>[10]Maio!$B$24</f>
        <v>22.637499999999999</v>
      </c>
      <c r="V14" s="15">
        <f>[10]Maio!$B$25</f>
        <v>23.779166666666665</v>
      </c>
      <c r="W14" s="15">
        <f>[10]Maio!$B$26</f>
        <v>22.216666666666669</v>
      </c>
      <c r="X14" s="15">
        <f>[10]Maio!$B$27</f>
        <v>23.137500000000003</v>
      </c>
      <c r="Y14" s="15">
        <f>[10]Maio!$B$28</f>
        <v>23.350000000000005</v>
      </c>
      <c r="Z14" s="15">
        <f>[10]Maio!$B$29</f>
        <v>24.1875</v>
      </c>
      <c r="AA14" s="15">
        <f>[10]Maio!$B$30</f>
        <v>24.233333333333334</v>
      </c>
      <c r="AB14" s="15">
        <f>[10]Maio!$B$31</f>
        <v>24.066666666666663</v>
      </c>
      <c r="AC14" s="15">
        <f>[10]Maio!$B$32</f>
        <v>23.083333333333332</v>
      </c>
      <c r="AD14" s="15">
        <f>[10]Maio!$B$33</f>
        <v>21.612499999999997</v>
      </c>
      <c r="AE14" s="15">
        <f>[10]Maio!$B$34</f>
        <v>21.829166666666666</v>
      </c>
      <c r="AF14" s="15">
        <f>[10]Maio!$B$35</f>
        <v>19.870833333333334</v>
      </c>
      <c r="AG14" s="82">
        <f>AVERAGE(B14:AF14)</f>
        <v>22.99368279569892</v>
      </c>
    </row>
    <row r="15" spans="1:34" ht="17.100000000000001" customHeight="1" x14ac:dyDescent="0.2">
      <c r="A15" s="80" t="s">
        <v>6</v>
      </c>
      <c r="B15" s="15">
        <f>[11]Maio!$B$5</f>
        <v>25.074999999999996</v>
      </c>
      <c r="C15" s="15">
        <f>[11]Maio!$B$6</f>
        <v>26.405555555555559</v>
      </c>
      <c r="D15" s="15">
        <f>[11]Maio!$B$7</f>
        <v>25.955555555555559</v>
      </c>
      <c r="E15" s="15">
        <f>[11]Maio!$B$8</f>
        <v>25.32</v>
      </c>
      <c r="F15" s="15">
        <f>[11]Maio!$B$9</f>
        <v>26.873333333333335</v>
      </c>
      <c r="G15" s="15">
        <f>[11]Maio!$B$10</f>
        <v>24.945833333333336</v>
      </c>
      <c r="H15" s="15">
        <f>[11]Maio!$B$11</f>
        <v>24.849999999999998</v>
      </c>
      <c r="I15" s="15">
        <f>[11]Maio!$B$12</f>
        <v>24.633333333333329</v>
      </c>
      <c r="J15" s="15">
        <f>[11]Maio!$B$13</f>
        <v>24.295833333333331</v>
      </c>
      <c r="K15" s="15">
        <f>[11]Maio!$B$14</f>
        <v>25.291666666666668</v>
      </c>
      <c r="L15" s="15">
        <f>[11]Maio!$B$15</f>
        <v>25.054166666666671</v>
      </c>
      <c r="M15" s="15">
        <f>[11]Maio!$B$16</f>
        <v>23.916666666666668</v>
      </c>
      <c r="N15" s="15">
        <f>[11]Maio!$B$17</f>
        <v>23.829166666666662</v>
      </c>
      <c r="O15" s="15">
        <f>[11]Maio!$B$18</f>
        <v>25.299999999999997</v>
      </c>
      <c r="P15" s="15">
        <f>[11]Maio!$B$19</f>
        <v>24.383333333333336</v>
      </c>
      <c r="Q15" s="15">
        <f>[11]Maio!$B$20</f>
        <v>23.25</v>
      </c>
      <c r="R15" s="15">
        <f>[11]Maio!$B$21</f>
        <v>23.758333333333329</v>
      </c>
      <c r="S15" s="15">
        <f>[11]Maio!$B$22</f>
        <v>25.400000000000002</v>
      </c>
      <c r="T15" s="15">
        <f>[11]Maio!$B$23</f>
        <v>25.608333333333334</v>
      </c>
      <c r="U15" s="15">
        <f>[11]Maio!$B$24</f>
        <v>24.262500000000003</v>
      </c>
      <c r="V15" s="15">
        <f>[11]Maio!$B$25</f>
        <v>25.375</v>
      </c>
      <c r="W15" s="15">
        <f>[11]Maio!$B$26</f>
        <v>23.595833333333331</v>
      </c>
      <c r="X15" s="15">
        <f>[11]Maio!$B$27</f>
        <v>24.779166666666658</v>
      </c>
      <c r="Y15" s="15">
        <f>[11]Maio!$B$28</f>
        <v>24.991666666666671</v>
      </c>
      <c r="Z15" s="15">
        <f>[11]Maio!$B$29</f>
        <v>25.7</v>
      </c>
      <c r="AA15" s="15">
        <f>[11]Maio!$B$30</f>
        <v>25.854166666666661</v>
      </c>
      <c r="AB15" s="15">
        <f>[11]Maio!$B$31</f>
        <v>25.316666666666663</v>
      </c>
      <c r="AC15" s="15">
        <f>[11]Maio!$B$32</f>
        <v>24.166666666666668</v>
      </c>
      <c r="AD15" s="15">
        <f>[11]Maio!$B$33</f>
        <v>24.541666666666671</v>
      </c>
      <c r="AE15" s="15">
        <f>[11]Maio!$B$34</f>
        <v>23.9375</v>
      </c>
      <c r="AF15" s="15">
        <f>[11]Maio!$B$35</f>
        <v>21.333333333333332</v>
      </c>
      <c r="AG15" s="82">
        <f t="shared" si="1"/>
        <v>24.774202508960567</v>
      </c>
    </row>
    <row r="16" spans="1:34" ht="17.100000000000001" customHeight="1" x14ac:dyDescent="0.2">
      <c r="A16" s="80" t="s">
        <v>7</v>
      </c>
      <c r="B16" s="15">
        <f>[12]Maio!$B$5</f>
        <v>19.629166666666698</v>
      </c>
      <c r="C16" s="15">
        <f>[12]Maio!$B$6</f>
        <v>21.133333333333336</v>
      </c>
      <c r="D16" s="15">
        <f>[12]Maio!$B$7</f>
        <v>23.8</v>
      </c>
      <c r="E16" s="15">
        <f>[12]Maio!$B$8</f>
        <v>21.275000000000002</v>
      </c>
      <c r="F16" s="15">
        <f>[12]Maio!$B$9</f>
        <v>22.187500000000004</v>
      </c>
      <c r="G16" s="15">
        <f>[12]Maio!$B$10</f>
        <v>21.995833333333337</v>
      </c>
      <c r="H16" s="15">
        <f>[12]Maio!$B$11</f>
        <v>21.841666666666669</v>
      </c>
      <c r="I16" s="15">
        <f>[12]Maio!$B$12</f>
        <v>22.475000000000005</v>
      </c>
      <c r="J16" s="15">
        <f>[12]Maio!$B$13</f>
        <v>21.504166666666663</v>
      </c>
      <c r="K16" s="15">
        <f>[12]Maio!$B$14</f>
        <v>23.099999999999998</v>
      </c>
      <c r="L16" s="15">
        <f>[12]Maio!$B$15</f>
        <v>22.829166666666662</v>
      </c>
      <c r="M16" s="15">
        <f>[12]Maio!$B$16</f>
        <v>22.670833333333338</v>
      </c>
      <c r="N16" s="15">
        <f>[12]Maio!$B$17</f>
        <v>23.308333333333334</v>
      </c>
      <c r="O16" s="15">
        <f>[12]Maio!$B$18</f>
        <v>20.429166666666667</v>
      </c>
      <c r="P16" s="15">
        <f>[12]Maio!$B$19</f>
        <v>19.637499999999999</v>
      </c>
      <c r="Q16" s="15">
        <f>[12]Maio!$B$20</f>
        <v>19.629166666666666</v>
      </c>
      <c r="R16" s="15">
        <f>[12]Maio!$B$21</f>
        <v>21.175000000000001</v>
      </c>
      <c r="S16" s="15">
        <f>[12]Maio!$B$22</f>
        <v>23.195833333333336</v>
      </c>
      <c r="T16" s="15">
        <f>[12]Maio!$B$23</f>
        <v>23.354166666666668</v>
      </c>
      <c r="U16" s="15">
        <f>[12]Maio!$B$24</f>
        <v>19.079166666666669</v>
      </c>
      <c r="V16" s="15">
        <f>[12]Maio!$B$25</f>
        <v>17.929166666666664</v>
      </c>
      <c r="W16" s="15">
        <f>[12]Maio!$B$26</f>
        <v>18.708333333333336</v>
      </c>
      <c r="X16" s="15">
        <f>[12]Maio!$B$27</f>
        <v>22.191666666666674</v>
      </c>
      <c r="Y16" s="15">
        <f>[12]Maio!$B$28</f>
        <v>23.670833333333334</v>
      </c>
      <c r="Z16" s="15">
        <f>[12]Maio!$B$29</f>
        <v>25.512499999999992</v>
      </c>
      <c r="AA16" s="15">
        <f>[12]Maio!$B$30</f>
        <v>25.858333333333338</v>
      </c>
      <c r="AB16" s="15">
        <f>[12]Maio!$B$31</f>
        <v>23.833333333333329</v>
      </c>
      <c r="AC16" s="15">
        <f>[12]Maio!$B$32</f>
        <v>20.208333333333332</v>
      </c>
      <c r="AD16" s="15">
        <f>[12]Maio!$B$33</f>
        <v>20.195833333333336</v>
      </c>
      <c r="AE16" s="15">
        <f>[12]Maio!$B$34</f>
        <v>21.537499999999998</v>
      </c>
      <c r="AF16" s="15">
        <f>[12]Maio!$B$35</f>
        <v>17.212500000000002</v>
      </c>
      <c r="AG16" s="82">
        <f t="shared" si="1"/>
        <v>21.648655913978498</v>
      </c>
    </row>
    <row r="17" spans="1:33" ht="17.100000000000001" customHeight="1" x14ac:dyDescent="0.2">
      <c r="A17" s="80" t="s">
        <v>8</v>
      </c>
      <c r="B17" s="15">
        <f>[13]Maio!$B$5</f>
        <v>18.720833333333335</v>
      </c>
      <c r="C17" s="15">
        <f>[13]Maio!$B$6</f>
        <v>20.216666666666661</v>
      </c>
      <c r="D17" s="15">
        <f>[13]Maio!$B$7</f>
        <v>23.037500000000005</v>
      </c>
      <c r="E17" s="15">
        <f>[13]Maio!$B$8</f>
        <v>20.762500000000003</v>
      </c>
      <c r="F17" s="15">
        <f>[13]Maio!$B$9</f>
        <v>21.829166666666669</v>
      </c>
      <c r="G17" s="15">
        <f>[13]Maio!$B$10</f>
        <v>21.424999999999997</v>
      </c>
      <c r="H17" s="15">
        <f>[13]Maio!$B$11</f>
        <v>21.329166666666669</v>
      </c>
      <c r="I17" s="15">
        <f>[13]Maio!$B$12</f>
        <v>21.154166666666665</v>
      </c>
      <c r="J17" s="15">
        <f>[13]Maio!$B$13</f>
        <v>22.195833333333336</v>
      </c>
      <c r="K17" s="15">
        <f>[13]Maio!$B$14</f>
        <v>21.066666666666666</v>
      </c>
      <c r="L17" s="15">
        <f>[13]Maio!$B$15</f>
        <v>21.220833333333331</v>
      </c>
      <c r="M17" s="15">
        <f>[13]Maio!$B$16</f>
        <v>21.833333333333332</v>
      </c>
      <c r="N17" s="15">
        <f>[13]Maio!$B$17</f>
        <v>23.337500000000002</v>
      </c>
      <c r="O17" s="15">
        <f>[13]Maio!$B$18</f>
        <v>19.020833333333332</v>
      </c>
      <c r="P17" s="15">
        <f>[13]Maio!$B$19</f>
        <v>19.099999999999998</v>
      </c>
      <c r="Q17" s="15">
        <f>[13]Maio!$B$20</f>
        <v>18.766666666666666</v>
      </c>
      <c r="R17" s="15">
        <f>[13]Maio!$B$21</f>
        <v>20.054166666666671</v>
      </c>
      <c r="S17" s="15">
        <f>[13]Maio!$B$22</f>
        <v>21.241666666666667</v>
      </c>
      <c r="T17" s="15">
        <f>[13]Maio!$B$23</f>
        <v>20.600000000000005</v>
      </c>
      <c r="U17" s="15">
        <f>[13]Maio!$B$24</f>
        <v>18.974999999999998</v>
      </c>
      <c r="V17" s="15">
        <f>[13]Maio!$B$25</f>
        <v>18.970833333333331</v>
      </c>
      <c r="W17" s="15">
        <f>[13]Maio!$B$26</f>
        <v>18.941666666666666</v>
      </c>
      <c r="X17" s="15">
        <f>[13]Maio!$B$27</f>
        <v>20.816666666666666</v>
      </c>
      <c r="Y17" s="15">
        <f>[13]Maio!$B$28</f>
        <v>22.174999999999997</v>
      </c>
      <c r="Z17" s="15">
        <f>[13]Maio!$B$29</f>
        <v>24.679166666666671</v>
      </c>
      <c r="AA17" s="15">
        <f>[13]Maio!$B$30</f>
        <v>25.991666666666664</v>
      </c>
      <c r="AB17" s="15">
        <f>[13]Maio!$B$31</f>
        <v>23.625</v>
      </c>
      <c r="AC17" s="15">
        <f>[13]Maio!$B$32</f>
        <v>20.283333333333335</v>
      </c>
      <c r="AD17" s="15">
        <f>[13]Maio!$B$33</f>
        <v>21.108333333333338</v>
      </c>
      <c r="AE17" s="15">
        <f>[13]Maio!$B$34</f>
        <v>21.937500000000004</v>
      </c>
      <c r="AF17" s="15">
        <f>[13]Maio!$B$35</f>
        <v>17.591666666666665</v>
      </c>
      <c r="AG17" s="82">
        <f t="shared" si="1"/>
        <v>21.032526881720429</v>
      </c>
    </row>
    <row r="18" spans="1:33" ht="17.100000000000001" customHeight="1" x14ac:dyDescent="0.2">
      <c r="A18" s="80" t="s">
        <v>9</v>
      </c>
      <c r="B18" s="15">
        <f>[14]Maio!$B$5</f>
        <v>20.758333333333333</v>
      </c>
      <c r="C18" s="15">
        <f>[14]Maio!$B$6</f>
        <v>22.141666666666666</v>
      </c>
      <c r="D18" s="15">
        <f>[14]Maio!$B$7</f>
        <v>24.266666666666669</v>
      </c>
      <c r="E18" s="15">
        <f>[14]Maio!$B$8</f>
        <v>22.208333333333332</v>
      </c>
      <c r="F18" s="15">
        <f>[14]Maio!$B$9</f>
        <v>21.962500000000006</v>
      </c>
      <c r="G18" s="15">
        <f>[14]Maio!$B$10</f>
        <v>21.216666666666665</v>
      </c>
      <c r="H18" s="15">
        <f>[14]Maio!$B$11</f>
        <v>22.366666666666664</v>
      </c>
      <c r="I18" s="15">
        <f>[14]Maio!$B$12</f>
        <v>22.533333333333331</v>
      </c>
      <c r="J18" s="15">
        <f>[14]Maio!$B$13</f>
        <v>23.0625</v>
      </c>
      <c r="K18" s="15">
        <f>[14]Maio!$B$14</f>
        <v>22.516666666666666</v>
      </c>
      <c r="L18" s="15">
        <f>[14]Maio!$B$15</f>
        <v>23.587499999999995</v>
      </c>
      <c r="M18" s="15">
        <f>[14]Maio!$B$16</f>
        <v>22.820833333333329</v>
      </c>
      <c r="N18" s="15">
        <f>[14]Maio!$B$17</f>
        <v>24.433333333333337</v>
      </c>
      <c r="O18" s="15">
        <f>[14]Maio!$B$18</f>
        <v>21.916666666666668</v>
      </c>
      <c r="P18" s="15">
        <f>[14]Maio!$B$19</f>
        <v>19.983333333333327</v>
      </c>
      <c r="Q18" s="15">
        <f>[14]Maio!$B$20</f>
        <v>20.533333333333335</v>
      </c>
      <c r="R18" s="15">
        <f>[14]Maio!$B$21</f>
        <v>21.262500000000003</v>
      </c>
      <c r="S18" s="15">
        <f>[14]Maio!$B$22</f>
        <v>22.870833333333334</v>
      </c>
      <c r="T18" s="15">
        <f>[14]Maio!$B$23</f>
        <v>23.729166666666668</v>
      </c>
      <c r="U18" s="15">
        <f>[14]Maio!$B$24</f>
        <v>19.008333333333333</v>
      </c>
      <c r="V18" s="15">
        <f>[14]Maio!$B$25</f>
        <v>18.879166666666666</v>
      </c>
      <c r="W18" s="15">
        <f>[14]Maio!$B$26</f>
        <v>19.500000000000004</v>
      </c>
      <c r="X18" s="15">
        <f>[14]Maio!$B$27</f>
        <v>22.545833333333334</v>
      </c>
      <c r="Y18" s="15">
        <f>[14]Maio!$B$28</f>
        <v>24.033333333333331</v>
      </c>
      <c r="Z18" s="15">
        <f>[14]Maio!$B$29</f>
        <v>25.787499999999998</v>
      </c>
      <c r="AA18" s="15">
        <f>[14]Maio!$B$30</f>
        <v>26.637500000000003</v>
      </c>
      <c r="AB18" s="15">
        <f>[14]Maio!$B$31</f>
        <v>25.820833333333329</v>
      </c>
      <c r="AC18" s="15">
        <f>[14]Maio!$B$32</f>
        <v>22.6875</v>
      </c>
      <c r="AD18" s="15">
        <f>[14]Maio!$B$33</f>
        <v>22.808333333333334</v>
      </c>
      <c r="AE18" s="15">
        <f>[14]Maio!$B$34</f>
        <v>23.341666666666665</v>
      </c>
      <c r="AF18" s="15">
        <f>[14]Maio!$B$35</f>
        <v>19.599999999999998</v>
      </c>
      <c r="AG18" s="82">
        <f t="shared" si="1"/>
        <v>22.413575268817212</v>
      </c>
    </row>
    <row r="19" spans="1:33" ht="17.100000000000001" customHeight="1" x14ac:dyDescent="0.2">
      <c r="A19" s="80" t="s">
        <v>49</v>
      </c>
      <c r="B19" s="15">
        <f>[15]Maio!$B$5</f>
        <v>22.112499999999997</v>
      </c>
      <c r="C19" s="15">
        <f>[15]Maio!$B$6</f>
        <v>23.445833333333329</v>
      </c>
      <c r="D19" s="15">
        <f>[15]Maio!$B$7</f>
        <v>25.175000000000001</v>
      </c>
      <c r="E19" s="15">
        <f>[15]Maio!$B$8</f>
        <v>22.512500000000003</v>
      </c>
      <c r="F19" s="15">
        <f>[15]Maio!$B$9</f>
        <v>23.229166666666668</v>
      </c>
      <c r="G19" s="15">
        <f>[15]Maio!$B$10</f>
        <v>24.108333333333331</v>
      </c>
      <c r="H19" s="15">
        <f>[15]Maio!$B$11</f>
        <v>25.045833333333334</v>
      </c>
      <c r="I19" s="15">
        <f>[15]Maio!$B$12</f>
        <v>25.349999999999998</v>
      </c>
      <c r="J19" s="15">
        <f>[15]Maio!$B$13</f>
        <v>23.162499999999998</v>
      </c>
      <c r="K19" s="15">
        <f>[15]Maio!$B$14</f>
        <v>25.070833333333336</v>
      </c>
      <c r="L19" s="15">
        <f>[15]Maio!$B$15</f>
        <v>25.1875</v>
      </c>
      <c r="M19" s="15">
        <f>[15]Maio!$B$16</f>
        <v>25.3</v>
      </c>
      <c r="N19" s="15">
        <f>[15]Maio!$B$17</f>
        <v>24.308333333333334</v>
      </c>
      <c r="O19" s="15">
        <f>[15]Maio!$B$18</f>
        <v>22.483333333333338</v>
      </c>
      <c r="P19" s="15">
        <f>[15]Maio!$B$19</f>
        <v>21.162499999999998</v>
      </c>
      <c r="Q19" s="15">
        <f>[15]Maio!$B$20</f>
        <v>21.824999999999999</v>
      </c>
      <c r="R19" s="15">
        <f>[15]Maio!$B$21</f>
        <v>22.950000000000003</v>
      </c>
      <c r="S19" s="15">
        <f>[15]Maio!$B$22</f>
        <v>25.679166666666664</v>
      </c>
      <c r="T19" s="15">
        <f>[15]Maio!$B$23</f>
        <v>25.108333333333334</v>
      </c>
      <c r="U19" s="15">
        <f>[15]Maio!$B$24</f>
        <v>20.454166666666666</v>
      </c>
      <c r="V19" s="15">
        <f>[15]Maio!$B$25</f>
        <v>18.312499999999996</v>
      </c>
      <c r="W19" s="15">
        <f>[15]Maio!$B$26</f>
        <v>20.504166666666663</v>
      </c>
      <c r="X19" s="15">
        <f>[15]Maio!$B$27</f>
        <v>23.5625</v>
      </c>
      <c r="Y19" s="15">
        <f>[15]Maio!$B$28</f>
        <v>25.7291666666667</v>
      </c>
      <c r="Z19" s="15">
        <f>[15]Maio!$B$29</f>
        <v>26.960869565217394</v>
      </c>
      <c r="AA19" s="15">
        <f>[15]Maio!$B$30</f>
        <v>26.879166666666674</v>
      </c>
      <c r="AB19" s="15">
        <f>[15]Maio!$B$31</f>
        <v>23.504166666666666</v>
      </c>
      <c r="AC19" s="15">
        <f>[15]Maio!$B$32</f>
        <v>20.266666666666666</v>
      </c>
      <c r="AD19" s="15">
        <f>[15]Maio!$B$33</f>
        <v>21.320833333333336</v>
      </c>
      <c r="AE19" s="15">
        <f>[15]Maio!$B$34</f>
        <v>21.816666666666666</v>
      </c>
      <c r="AF19" s="15">
        <f>[15]Maio!$B$35</f>
        <v>17.833333333333329</v>
      </c>
      <c r="AG19" s="82">
        <f t="shared" si="1"/>
        <v>23.237447405329601</v>
      </c>
    </row>
    <row r="20" spans="1:33" ht="17.100000000000001" customHeight="1" x14ac:dyDescent="0.2">
      <c r="A20" s="80" t="s">
        <v>10</v>
      </c>
      <c r="B20" s="15">
        <f>[16]Maio!$B$5</f>
        <v>19.495833333333334</v>
      </c>
      <c r="C20" s="15">
        <f>[16]Maio!$B$6</f>
        <v>21.441666666666666</v>
      </c>
      <c r="D20" s="15">
        <f>[16]Maio!$B$7</f>
        <v>24.466666666666665</v>
      </c>
      <c r="E20" s="15">
        <f>[16]Maio!$B$8</f>
        <v>21.204166666666669</v>
      </c>
      <c r="F20" s="15">
        <f>[16]Maio!$B$9</f>
        <v>22.170833333333331</v>
      </c>
      <c r="G20" s="15">
        <f>[16]Maio!$B$10</f>
        <v>22.270833333333332</v>
      </c>
      <c r="H20" s="15">
        <f>[16]Maio!$B$11</f>
        <v>22.475000000000005</v>
      </c>
      <c r="I20" s="15">
        <f>[16]Maio!$B$12</f>
        <v>22.870833333333334</v>
      </c>
      <c r="J20" s="15">
        <f>[16]Maio!$B$13</f>
        <v>22.787500000000005</v>
      </c>
      <c r="K20" s="15">
        <f>[16]Maio!$B$14</f>
        <v>22.491666666666664</v>
      </c>
      <c r="L20" s="15">
        <f>[16]Maio!$B$15</f>
        <v>22.629166666666666</v>
      </c>
      <c r="M20" s="15">
        <f>[16]Maio!$B$16</f>
        <v>23.212500000000002</v>
      </c>
      <c r="N20" s="15">
        <f>[16]Maio!$B$17</f>
        <v>23.904166666666669</v>
      </c>
      <c r="O20" s="15">
        <f>[16]Maio!$B$18</f>
        <v>20.145833333333332</v>
      </c>
      <c r="P20" s="15">
        <f>[16]Maio!$B$19</f>
        <v>18.74583333333333</v>
      </c>
      <c r="Q20" s="15">
        <f>[16]Maio!$B$20</f>
        <v>19.8125</v>
      </c>
      <c r="R20" s="15">
        <f>[16]Maio!$B$21</f>
        <v>20.979166666666668</v>
      </c>
      <c r="S20" s="15">
        <f>[16]Maio!$B$22</f>
        <v>22.762500000000003</v>
      </c>
      <c r="T20" s="15">
        <f>[16]Maio!$B$23</f>
        <v>23.995833333333326</v>
      </c>
      <c r="U20" s="15">
        <f>[16]Maio!$B$24</f>
        <v>19.333333333333332</v>
      </c>
      <c r="V20" s="15">
        <f>[16]Maio!$B$25</f>
        <v>18.637500000000003</v>
      </c>
      <c r="W20" s="15">
        <f>[16]Maio!$B$26</f>
        <v>19.079166666666669</v>
      </c>
      <c r="X20" s="15">
        <f>[16]Maio!$B$27</f>
        <v>21.645833333333332</v>
      </c>
      <c r="Y20" s="15">
        <f>[16]Maio!$B$28</f>
        <v>23.304166666666671</v>
      </c>
      <c r="Z20" s="15">
        <f>[16]Maio!$B$29</f>
        <v>25.916666666666668</v>
      </c>
      <c r="AA20" s="15">
        <f>[16]Maio!$B$30</f>
        <v>26.137499999999999</v>
      </c>
      <c r="AB20" s="15">
        <f>[16]Maio!$B$31</f>
        <v>23.974999999999994</v>
      </c>
      <c r="AC20" s="15">
        <f>[16]Maio!$B$32</f>
        <v>20.183333333333337</v>
      </c>
      <c r="AD20" s="15">
        <f>[16]Maio!$B$33</f>
        <v>20.870833333333334</v>
      </c>
      <c r="AE20" s="15">
        <f>[16]Maio!$B$34</f>
        <v>21.983333333333334</v>
      </c>
      <c r="AF20" s="15">
        <f>[16]Maio!$B$35</f>
        <v>17.3</v>
      </c>
      <c r="AG20" s="82">
        <f t="shared" ref="AG20:AG32" si="2">AVERAGE(B20:AF20)</f>
        <v>21.813844086021504</v>
      </c>
    </row>
    <row r="21" spans="1:33" ht="17.100000000000001" customHeight="1" x14ac:dyDescent="0.2">
      <c r="A21" s="80" t="s">
        <v>11</v>
      </c>
      <c r="B21" s="15">
        <f>[17]Maio!$B$5</f>
        <v>20.179166666666671</v>
      </c>
      <c r="C21" s="15">
        <f>[17]Maio!$B$6</f>
        <v>21.033333333333335</v>
      </c>
      <c r="D21" s="15">
        <f>[17]Maio!$B$7</f>
        <v>23.579166666666669</v>
      </c>
      <c r="E21" s="15">
        <f>[17]Maio!$B$8</f>
        <v>21.745833333333334</v>
      </c>
      <c r="F21" s="15">
        <f>[17]Maio!$B$9</f>
        <v>22.916666666666661</v>
      </c>
      <c r="G21" s="15">
        <f>[17]Maio!$B$10</f>
        <v>21.691666666666666</v>
      </c>
      <c r="H21" s="15">
        <f>[17]Maio!$B$11</f>
        <v>22.058333333333337</v>
      </c>
      <c r="I21" s="15">
        <f>[17]Maio!$B$12</f>
        <v>22.641666666666666</v>
      </c>
      <c r="J21" s="15">
        <f>[17]Maio!$B$13</f>
        <v>21.062500000000004</v>
      </c>
      <c r="K21" s="15">
        <f>[17]Maio!$B$14</f>
        <v>23.641666666666666</v>
      </c>
      <c r="L21" s="15">
        <f>[17]Maio!$B$15</f>
        <v>23.741666666666671</v>
      </c>
      <c r="M21" s="15">
        <f>[17]Maio!$B$16</f>
        <v>23.454166666666666</v>
      </c>
      <c r="N21" s="15">
        <f>[17]Maio!$B$17</f>
        <v>22.445833333333336</v>
      </c>
      <c r="O21" s="15">
        <f>[17]Maio!$B$18</f>
        <v>21.270833333333332</v>
      </c>
      <c r="P21" s="15">
        <f>[17]Maio!$B$19</f>
        <v>20.029166666666665</v>
      </c>
      <c r="Q21" s="15">
        <f>[17]Maio!$B$20</f>
        <v>20.837500000000002</v>
      </c>
      <c r="R21" s="15">
        <f>[17]Maio!$B$21</f>
        <v>22.0625</v>
      </c>
      <c r="S21" s="15">
        <f>[17]Maio!$B$22</f>
        <v>24.395833333333332</v>
      </c>
      <c r="T21" s="15">
        <f>[17]Maio!$B$23</f>
        <v>23.941666666666663</v>
      </c>
      <c r="U21" s="15">
        <f>[17]Maio!$B$24</f>
        <v>20.879166666666666</v>
      </c>
      <c r="V21" s="15">
        <f>[17]Maio!$B$25</f>
        <v>18.5</v>
      </c>
      <c r="W21" s="15">
        <f>[17]Maio!$B$26</f>
        <v>18.058333333333334</v>
      </c>
      <c r="X21" s="15">
        <f>[17]Maio!$B$27</f>
        <v>22.350000000000005</v>
      </c>
      <c r="Y21" s="15">
        <f>[17]Maio!$B$28</f>
        <v>23.724999999999998</v>
      </c>
      <c r="Z21" s="15">
        <f>[17]Maio!$B$29</f>
        <v>25.416666666666661</v>
      </c>
      <c r="AA21" s="15">
        <f>[17]Maio!$B$30</f>
        <v>24.974999999999998</v>
      </c>
      <c r="AB21" s="15">
        <f>[17]Maio!$B$31</f>
        <v>23.750000000000004</v>
      </c>
      <c r="AC21" s="15">
        <f>[17]Maio!$B$32</f>
        <v>21.258333333333336</v>
      </c>
      <c r="AD21" s="15">
        <f>[17]Maio!$B$33</f>
        <v>21.712500000000002</v>
      </c>
      <c r="AE21" s="15">
        <f>[17]Maio!$B$34</f>
        <v>21.066666666666666</v>
      </c>
      <c r="AF21" s="15">
        <f>[17]Maio!$B$35</f>
        <v>17.933333333333334</v>
      </c>
      <c r="AG21" s="82">
        <f t="shared" si="2"/>
        <v>22.011424731182792</v>
      </c>
    </row>
    <row r="22" spans="1:33" ht="17.100000000000001" customHeight="1" x14ac:dyDescent="0.2">
      <c r="A22" s="80" t="s">
        <v>12</v>
      </c>
      <c r="B22" s="15">
        <f>[18]Maio!$B$5</f>
        <v>22.708333333333332</v>
      </c>
      <c r="C22" s="15">
        <f>[18]Maio!$B$6</f>
        <v>24.549999999999997</v>
      </c>
      <c r="D22" s="15">
        <f>[18]Maio!$B$7</f>
        <v>25.829166666666666</v>
      </c>
      <c r="E22" s="15">
        <f>[18]Maio!$B$8</f>
        <v>23.633333333333336</v>
      </c>
      <c r="F22" s="15">
        <f>[18]Maio!$B$9</f>
        <v>24.7</v>
      </c>
      <c r="G22" s="15">
        <f>[18]Maio!$B$10</f>
        <v>25.120833333333337</v>
      </c>
      <c r="H22" s="15">
        <f>[18]Maio!$B$11</f>
        <v>25.754166666666666</v>
      </c>
      <c r="I22" s="15">
        <f>[18]Maio!$B$12</f>
        <v>26.183333333333334</v>
      </c>
      <c r="J22" s="15">
        <f>[18]Maio!$B$13</f>
        <v>22.845833333333335</v>
      </c>
      <c r="K22" s="15">
        <f>[18]Maio!$B$14</f>
        <v>24.225000000000005</v>
      </c>
      <c r="L22" s="15">
        <f>[18]Maio!$B$15</f>
        <v>24.791666666666668</v>
      </c>
      <c r="M22" s="15">
        <f>[18]Maio!$B$16</f>
        <v>25.741666666666671</v>
      </c>
      <c r="N22" s="15">
        <f>[18]Maio!$B$17</f>
        <v>24.879166666666666</v>
      </c>
      <c r="O22" s="15">
        <f>[18]Maio!$B$18</f>
        <v>24.279166666666672</v>
      </c>
      <c r="P22" s="15">
        <f>[18]Maio!$B$19</f>
        <v>22.920833333333331</v>
      </c>
      <c r="Q22" s="15">
        <f>[18]Maio!$B$20</f>
        <v>22.6875</v>
      </c>
      <c r="R22" s="15">
        <f>[18]Maio!$B$21</f>
        <v>22.374999999999996</v>
      </c>
      <c r="S22" s="15" t="str">
        <f>[18]Maio!$B$22</f>
        <v>*</v>
      </c>
      <c r="T22" s="15" t="str">
        <f>[18]Maio!$B$23</f>
        <v>*</v>
      </c>
      <c r="U22" s="15" t="str">
        <f>[18]Maio!$B$24</f>
        <v>*</v>
      </c>
      <c r="V22" s="15" t="str">
        <f>[18]Maio!$B$25</f>
        <v>*</v>
      </c>
      <c r="W22" s="15" t="str">
        <f>[18]Maio!$B$26</f>
        <v>*</v>
      </c>
      <c r="X22" s="15" t="str">
        <f>[18]Maio!$B$27</f>
        <v>*</v>
      </c>
      <c r="Y22" s="15" t="str">
        <f>[18]Maio!$B$28</f>
        <v>*</v>
      </c>
      <c r="Z22" s="15" t="str">
        <f>[18]Maio!$B$29</f>
        <v>*</v>
      </c>
      <c r="AA22" s="15" t="str">
        <f>[18]Maio!$B$30</f>
        <v>*</v>
      </c>
      <c r="AB22" s="15" t="str">
        <f>[18]Maio!$B$31</f>
        <v>*</v>
      </c>
      <c r="AC22" s="15" t="str">
        <f>[18]Maio!$B$32</f>
        <v>*</v>
      </c>
      <c r="AD22" s="15" t="str">
        <f>[18]Maio!$B$33</f>
        <v>*</v>
      </c>
      <c r="AE22" s="15" t="str">
        <f>[18]Maio!$B$34</f>
        <v>*</v>
      </c>
      <c r="AF22" s="15" t="str">
        <f>[18]Maio!$B$35</f>
        <v>*</v>
      </c>
      <c r="AG22" s="82">
        <f t="shared" si="2"/>
        <v>24.307352941176475</v>
      </c>
    </row>
    <row r="23" spans="1:33" ht="17.100000000000001" customHeight="1" x14ac:dyDescent="0.2">
      <c r="A23" s="80" t="s">
        <v>13</v>
      </c>
      <c r="B23" s="15">
        <f>[19]Maio!$B$5</f>
        <v>24.125000000000004</v>
      </c>
      <c r="C23" s="15">
        <f>[19]Maio!$B$6</f>
        <v>26.379166666666663</v>
      </c>
      <c r="D23" s="15">
        <f>[19]Maio!$B$7</f>
        <v>26.041666666666671</v>
      </c>
      <c r="E23" s="15">
        <f>[19]Maio!$B$8</f>
        <v>24.158333333333335</v>
      </c>
      <c r="F23" s="15">
        <f>[19]Maio!$B$9</f>
        <v>24.870833333333334</v>
      </c>
      <c r="G23" s="15">
        <f>[19]Maio!$B$10</f>
        <v>26.041666666666671</v>
      </c>
      <c r="H23" s="15">
        <f>[19]Maio!$B$11</f>
        <v>26.645833333333332</v>
      </c>
      <c r="I23" s="15">
        <f>[19]Maio!$B$12</f>
        <v>26.575000000000003</v>
      </c>
      <c r="J23" s="15">
        <f>[19]Maio!$B$13</f>
        <v>25.074999999999999</v>
      </c>
      <c r="K23" s="15">
        <f>[19]Maio!$B$14</f>
        <v>23.900000000000002</v>
      </c>
      <c r="L23" s="15">
        <f>[19]Maio!$B$15</f>
        <v>24.595833333333328</v>
      </c>
      <c r="M23" s="15">
        <f>[19]Maio!$B$16</f>
        <v>25.791666666666668</v>
      </c>
      <c r="N23" s="15">
        <f>[19]Maio!$B$17</f>
        <v>26.320833333333336</v>
      </c>
      <c r="O23" s="15">
        <f>[19]Maio!$B$18</f>
        <v>26.666666666666671</v>
      </c>
      <c r="P23" s="15">
        <f>[19]Maio!$B$19</f>
        <v>26.145833333333329</v>
      </c>
      <c r="Q23" s="15">
        <f>[19]Maio!$B$20</f>
        <v>21.675000000000001</v>
      </c>
      <c r="R23" s="15">
        <f>[19]Maio!$B$21</f>
        <v>23.429166666666671</v>
      </c>
      <c r="S23" s="15">
        <f>[19]Maio!$B$22</f>
        <v>25.537500000000005</v>
      </c>
      <c r="T23" s="15">
        <f>[19]Maio!$B$23</f>
        <v>26.004166666666666</v>
      </c>
      <c r="U23" s="15">
        <f>[19]Maio!$B$24</f>
        <v>23.570833333333336</v>
      </c>
      <c r="V23" s="15">
        <f>[19]Maio!$B$25</f>
        <v>21.720833333333331</v>
      </c>
      <c r="W23" s="15">
        <f>[19]Maio!$B$26</f>
        <v>22.983333333333331</v>
      </c>
      <c r="X23" s="15">
        <f>[19]Maio!$B$27</f>
        <v>26.074999999999999</v>
      </c>
      <c r="Y23" s="15">
        <f>[19]Maio!$B$28</f>
        <v>26.895833333333332</v>
      </c>
      <c r="Z23" s="15">
        <f>[19]Maio!$B$29</f>
        <v>27.395833333333339</v>
      </c>
      <c r="AA23" s="15">
        <f>[19]Maio!$B$30</f>
        <v>27.408333333333331</v>
      </c>
      <c r="AB23" s="15">
        <f>[19]Maio!$B$31</f>
        <v>23.508333333333336</v>
      </c>
      <c r="AC23" s="15">
        <f>[19]Maio!$B$32</f>
        <v>20.108333333333334</v>
      </c>
      <c r="AD23" s="15">
        <f>[19]Maio!$B$33</f>
        <v>19.991666666666667</v>
      </c>
      <c r="AE23" s="15">
        <f>[19]Maio!$B$34</f>
        <v>20.93333333333333</v>
      </c>
      <c r="AF23" s="15">
        <f>[19]Maio!$B$35</f>
        <v>18.816666666666666</v>
      </c>
      <c r="AG23" s="82">
        <f t="shared" si="2"/>
        <v>24.496370967741942</v>
      </c>
    </row>
    <row r="24" spans="1:33" ht="17.100000000000001" customHeight="1" x14ac:dyDescent="0.2">
      <c r="A24" s="80" t="s">
        <v>14</v>
      </c>
      <c r="B24" s="15">
        <f>[20]Maio!$B$5</f>
        <v>24.824999999999999</v>
      </c>
      <c r="C24" s="15">
        <f>[20]Maio!$B$6</f>
        <v>24.375</v>
      </c>
      <c r="D24" s="15">
        <f>[20]Maio!$B$7</f>
        <v>24.541666666666661</v>
      </c>
      <c r="E24" s="15">
        <f>[20]Maio!$B$8</f>
        <v>24.370833333333334</v>
      </c>
      <c r="F24" s="15">
        <f>[20]Maio!$B$9</f>
        <v>23.829166666666669</v>
      </c>
      <c r="G24" s="15">
        <f>[20]Maio!$B$10</f>
        <v>22.541666666666668</v>
      </c>
      <c r="H24" s="15">
        <f>[20]Maio!$B$11</f>
        <v>22.829166666666669</v>
      </c>
      <c r="I24" s="15">
        <f>[20]Maio!$B$12</f>
        <v>22.583333333333332</v>
      </c>
      <c r="J24" s="15">
        <f>[20]Maio!$B$13</f>
        <v>23.462500000000002</v>
      </c>
      <c r="K24" s="15">
        <f>[20]Maio!$B$14</f>
        <v>24.204166666666666</v>
      </c>
      <c r="L24" s="15">
        <f>[20]Maio!$B$15</f>
        <v>24.037499999999998</v>
      </c>
      <c r="M24" s="15">
        <f>[20]Maio!$B$16</f>
        <v>23.887499999999999</v>
      </c>
      <c r="N24" s="15">
        <f>[20]Maio!$B$17</f>
        <v>24.516666666666666</v>
      </c>
      <c r="O24" s="15">
        <f>[20]Maio!$B$18</f>
        <v>24.45</v>
      </c>
      <c r="P24" s="15">
        <f>[20]Maio!$B$19</f>
        <v>25.033333333333335</v>
      </c>
      <c r="Q24" s="15">
        <f>[20]Maio!$B$20</f>
        <v>23.733333333333334</v>
      </c>
      <c r="R24" s="15">
        <f>[20]Maio!$B$21</f>
        <v>24.620833333333334</v>
      </c>
      <c r="S24" s="15">
        <f>[20]Maio!$B$22</f>
        <v>25.562500000000004</v>
      </c>
      <c r="T24" s="15">
        <f>[20]Maio!$B$23</f>
        <v>23.979166666666661</v>
      </c>
      <c r="U24" s="15">
        <f>[20]Maio!$B$24</f>
        <v>20.983333333333338</v>
      </c>
      <c r="V24" s="15">
        <f>[20]Maio!$B$25</f>
        <v>24.287499999999998</v>
      </c>
      <c r="W24" s="15">
        <f>[20]Maio!$B$26</f>
        <v>22.324999999999999</v>
      </c>
      <c r="X24" s="15">
        <f>[20]Maio!$B$27</f>
        <v>24.287500000000005</v>
      </c>
      <c r="Y24" s="15">
        <f>[20]Maio!$B$28</f>
        <v>25.8</v>
      </c>
      <c r="Z24" s="15">
        <f>[20]Maio!$B$29</f>
        <v>25.895833333333332</v>
      </c>
      <c r="AA24" s="15">
        <f>[20]Maio!$B$30</f>
        <v>25.137500000000003</v>
      </c>
      <c r="AB24" s="15">
        <f>[20]Maio!$B$31</f>
        <v>24.054166666666671</v>
      </c>
      <c r="AC24" s="15">
        <f>[20]Maio!$B$32</f>
        <v>24.029166666666665</v>
      </c>
      <c r="AD24" s="15">
        <f>[20]Maio!$B$33</f>
        <v>23.204166666666666</v>
      </c>
      <c r="AE24" s="15">
        <f>[20]Maio!$B$34</f>
        <v>22.379166666666663</v>
      </c>
      <c r="AF24" s="15">
        <f>[20]Maio!$B$35</f>
        <v>22.541666666666668</v>
      </c>
      <c r="AG24" s="82">
        <f t="shared" si="2"/>
        <v>23.945430107526889</v>
      </c>
    </row>
    <row r="25" spans="1:33" ht="17.100000000000001" customHeight="1" x14ac:dyDescent="0.2">
      <c r="A25" s="80" t="s">
        <v>15</v>
      </c>
      <c r="B25" s="15">
        <f>[21]Maio!$B$5</f>
        <v>18.237500000000001</v>
      </c>
      <c r="C25" s="15">
        <f>[21]Maio!$B$6</f>
        <v>19.620833333333334</v>
      </c>
      <c r="D25" s="15">
        <f>[21]Maio!$B$7</f>
        <v>22.175000000000001</v>
      </c>
      <c r="E25" s="15">
        <f>[21]Maio!$B$8</f>
        <v>19.258333333333333</v>
      </c>
      <c r="F25" s="15">
        <f>[21]Maio!$B$9</f>
        <v>21.020833333333332</v>
      </c>
      <c r="G25" s="15">
        <f>[21]Maio!$B$10</f>
        <v>20.858333333333334</v>
      </c>
      <c r="H25" s="15">
        <f>[21]Maio!$B$11</f>
        <v>20.5</v>
      </c>
      <c r="I25" s="15">
        <f>[21]Maio!$B$12</f>
        <v>20.841666666666672</v>
      </c>
      <c r="J25" s="15">
        <f>[21]Maio!$B$13</f>
        <v>20.445833333333333</v>
      </c>
      <c r="K25" s="15">
        <f>[21]Maio!$B$14</f>
        <v>21.549999999999997</v>
      </c>
      <c r="L25" s="15">
        <f>[21]Maio!$B$15</f>
        <v>21.3125</v>
      </c>
      <c r="M25" s="15">
        <f>[21]Maio!$B$16</f>
        <v>21.1</v>
      </c>
      <c r="N25" s="15">
        <f>[21]Maio!$B$17</f>
        <v>22.025000000000002</v>
      </c>
      <c r="O25" s="15">
        <f>[21]Maio!$B$18</f>
        <v>19.129166666666666</v>
      </c>
      <c r="P25" s="15">
        <f>[21]Maio!$B$19</f>
        <v>18.387499999999999</v>
      </c>
      <c r="Q25" s="15">
        <f>[21]Maio!$B$20</f>
        <v>18.783333333333335</v>
      </c>
      <c r="R25" s="15">
        <f>[21]Maio!$B$21</f>
        <v>20.004166666666663</v>
      </c>
      <c r="S25" s="15">
        <f>[21]Maio!$B$22</f>
        <v>22.941666666666666</v>
      </c>
      <c r="T25" s="15">
        <f>[21]Maio!$B$23</f>
        <v>22.920833333333338</v>
      </c>
      <c r="U25" s="15">
        <f>[21]Maio!$B$24</f>
        <v>17.68333333333333</v>
      </c>
      <c r="V25" s="15">
        <f>[21]Maio!$B$25</f>
        <v>16.599999999999998</v>
      </c>
      <c r="W25" s="15">
        <f>[21]Maio!$B$26</f>
        <v>17.658333333333335</v>
      </c>
      <c r="X25" s="15">
        <f>[21]Maio!$B$27</f>
        <v>20.558333333333334</v>
      </c>
      <c r="Y25" s="15">
        <f>[21]Maio!$B$28</f>
        <v>22.454166666666666</v>
      </c>
      <c r="Z25" s="15">
        <f>[21]Maio!$B$29</f>
        <v>24.341666666666669</v>
      </c>
      <c r="AA25" s="15">
        <f>[21]Maio!$B$30</f>
        <v>24.108333333333334</v>
      </c>
      <c r="AB25" s="15">
        <f>[21]Maio!$B$31</f>
        <v>21.570833333333329</v>
      </c>
      <c r="AC25" s="15">
        <f>[21]Maio!$B$32</f>
        <v>17.408333333333335</v>
      </c>
      <c r="AD25" s="15">
        <f>[21]Maio!$B$33</f>
        <v>19.18333333333333</v>
      </c>
      <c r="AE25" s="15">
        <f>[21]Maio!$B$34</f>
        <v>20.362499999999997</v>
      </c>
      <c r="AF25" s="15">
        <f>[21]Maio!$B$35</f>
        <v>14.529166666666667</v>
      </c>
      <c r="AG25" s="82">
        <f t="shared" si="2"/>
        <v>20.244220430107525</v>
      </c>
    </row>
    <row r="26" spans="1:33" ht="17.100000000000001" customHeight="1" x14ac:dyDescent="0.2">
      <c r="A26" s="80" t="s">
        <v>16</v>
      </c>
      <c r="B26" s="15">
        <f>[22]Maio!$B$5</f>
        <v>22.033333333333335</v>
      </c>
      <c r="C26" s="15">
        <f>[22]Maio!$B$6</f>
        <v>25.454166666666669</v>
      </c>
      <c r="D26" s="15">
        <f>[22]Maio!$B$7</f>
        <v>27.045833333333345</v>
      </c>
      <c r="E26" s="15">
        <f>[22]Maio!$B$8</f>
        <v>21.037500000000001</v>
      </c>
      <c r="F26" s="15">
        <f>[22]Maio!$B$9</f>
        <v>21.920833333333334</v>
      </c>
      <c r="G26" s="15">
        <f>[22]Maio!$B$10</f>
        <v>23.970833333333331</v>
      </c>
      <c r="H26" s="15">
        <f>[22]Maio!$B$11</f>
        <v>26.558333333333334</v>
      </c>
      <c r="I26" s="15">
        <f>[22]Maio!$B$12</f>
        <v>27.337500000000002</v>
      </c>
      <c r="J26" s="15">
        <f>[22]Maio!$B$13</f>
        <v>23.695833333333336</v>
      </c>
      <c r="K26" s="15">
        <f>[22]Maio!$B$14</f>
        <v>22.879166666666663</v>
      </c>
      <c r="L26" s="15">
        <f>[22]Maio!$B$15</f>
        <v>23.724999999999998</v>
      </c>
      <c r="M26" s="15">
        <f>[22]Maio!$B$16</f>
        <v>26.058333333333326</v>
      </c>
      <c r="N26" s="15">
        <f>[22]Maio!$B$17</f>
        <v>25.833333333333332</v>
      </c>
      <c r="O26" s="15">
        <f>[22]Maio!$B$18</f>
        <v>20.541666666666668</v>
      </c>
      <c r="P26" s="15">
        <f>[22]Maio!$B$19</f>
        <v>20.633333333333329</v>
      </c>
      <c r="Q26" s="15">
        <f>[22]Maio!$B$20</f>
        <v>19.841666666666669</v>
      </c>
      <c r="R26" s="15">
        <f>[22]Maio!$B$21</f>
        <v>22.079166666666666</v>
      </c>
      <c r="S26" s="15">
        <f>[22]Maio!$B$22</f>
        <v>26.083333333333325</v>
      </c>
      <c r="T26" s="15">
        <f>[22]Maio!$B$23</f>
        <v>24.641666666666666</v>
      </c>
      <c r="U26" s="15">
        <f>[22]Maio!$B$24</f>
        <v>18.924999999999997</v>
      </c>
      <c r="V26" s="15">
        <f>[22]Maio!$B$25</f>
        <v>17.920833333333331</v>
      </c>
      <c r="W26" s="15">
        <f>[22]Maio!$B$26</f>
        <v>20.654166666666672</v>
      </c>
      <c r="X26" s="15">
        <f>[22]Maio!$B$27</f>
        <v>24.262499999999992</v>
      </c>
      <c r="Y26" s="15">
        <f>[22]Maio!$B$28</f>
        <v>26.233333333333334</v>
      </c>
      <c r="Z26" s="15">
        <f>[22]Maio!$B$29</f>
        <v>27.816666666666666</v>
      </c>
      <c r="AA26" s="15">
        <f>[22]Maio!$B$30</f>
        <v>27.795833333333334</v>
      </c>
      <c r="AB26" s="15">
        <f>[22]Maio!$B$31</f>
        <v>19.808333333333326</v>
      </c>
      <c r="AC26" s="15">
        <f>[22]Maio!$B$32</f>
        <v>17.500000000000004</v>
      </c>
      <c r="AD26" s="15">
        <f>[22]Maio!$B$33</f>
        <v>18.595833333333335</v>
      </c>
      <c r="AE26" s="15">
        <f>[22]Maio!$B$34</f>
        <v>18.891666666666662</v>
      </c>
      <c r="AF26" s="15">
        <f>[22]Maio!$B$35</f>
        <v>16.274999999999999</v>
      </c>
      <c r="AG26" s="82">
        <f t="shared" si="2"/>
        <v>22.775806451612905</v>
      </c>
    </row>
    <row r="27" spans="1:33" ht="17.100000000000001" customHeight="1" x14ac:dyDescent="0.2">
      <c r="A27" s="80" t="s">
        <v>17</v>
      </c>
      <c r="B27" s="15">
        <f>[23]Maio!$B$5</f>
        <v>20.108333333333338</v>
      </c>
      <c r="C27" s="15">
        <f>[23]Maio!$B$6</f>
        <v>22.208333333333339</v>
      </c>
      <c r="D27" s="15">
        <f>[23]Maio!$B$7</f>
        <v>23.770833333333339</v>
      </c>
      <c r="E27" s="15">
        <f>[23]Maio!$B$8</f>
        <v>22.175000000000001</v>
      </c>
      <c r="F27" s="15">
        <f>[23]Maio!$B$9</f>
        <v>22.537500000000005</v>
      </c>
      <c r="G27" s="15">
        <f>[23]Maio!$B$10</f>
        <v>21.916666666666671</v>
      </c>
      <c r="H27" s="15">
        <f>[23]Maio!$B$11</f>
        <v>22.445833333333329</v>
      </c>
      <c r="I27" s="15">
        <f>[23]Maio!$B$12</f>
        <v>23.062499999999996</v>
      </c>
      <c r="J27" s="15">
        <f>[23]Maio!$B$13</f>
        <v>21.824999999999999</v>
      </c>
      <c r="K27" s="15">
        <f>[23]Maio!$B$14</f>
        <v>23.179166666666671</v>
      </c>
      <c r="L27" s="15">
        <f>[23]Maio!$B$15</f>
        <v>23.366666666666664</v>
      </c>
      <c r="M27" s="15">
        <f>[23]Maio!$B$16</f>
        <v>23.654166666666669</v>
      </c>
      <c r="N27" s="15">
        <f>[23]Maio!$B$17</f>
        <v>23.466666666666669</v>
      </c>
      <c r="O27" s="15">
        <f>[23]Maio!$B$18</f>
        <v>21.75</v>
      </c>
      <c r="P27" s="15">
        <f>[23]Maio!$B$19</f>
        <v>20.820833333333336</v>
      </c>
      <c r="Q27" s="15">
        <f>[23]Maio!$B$20</f>
        <v>21.137499999999999</v>
      </c>
      <c r="R27" s="15">
        <f>[23]Maio!$B$21</f>
        <v>22.383333333333336</v>
      </c>
      <c r="S27" s="15">
        <f>[23]Maio!$B$22</f>
        <v>24.266666666666666</v>
      </c>
      <c r="T27" s="15">
        <f>[23]Maio!$B$23</f>
        <v>24.533333333333331</v>
      </c>
      <c r="U27" s="15">
        <f>[23]Maio!$B$24</f>
        <v>20.537499999999998</v>
      </c>
      <c r="V27" s="15">
        <f>[23]Maio!$B$25</f>
        <v>19.108333333333334</v>
      </c>
      <c r="W27" s="15">
        <f>[23]Maio!$B$26</f>
        <v>19.379166666666666</v>
      </c>
      <c r="X27" s="15">
        <f>[23]Maio!$B$27</f>
        <v>22.387499999999999</v>
      </c>
      <c r="Y27" s="15">
        <f>[23]Maio!$B$28</f>
        <v>24.579166666666666</v>
      </c>
      <c r="Z27" s="15">
        <f>[23]Maio!$B$29</f>
        <v>26.087500000000006</v>
      </c>
      <c r="AA27" s="15">
        <f>[23]Maio!$B$30</f>
        <v>26.079166666666662</v>
      </c>
      <c r="AB27" s="15">
        <f>[23]Maio!$B$31</f>
        <v>24.795833333333334</v>
      </c>
      <c r="AC27" s="15">
        <f>[23]Maio!$B$32</f>
        <v>22.258333333333336</v>
      </c>
      <c r="AD27" s="15">
        <f>[23]Maio!$B$33</f>
        <v>22.016666666666666</v>
      </c>
      <c r="AE27" s="15">
        <f>[23]Maio!$B$34</f>
        <v>21.883333333333336</v>
      </c>
      <c r="AF27" s="15">
        <f>[23]Maio!$B$35</f>
        <v>18.991666666666664</v>
      </c>
      <c r="AG27" s="82">
        <f t="shared" si="2"/>
        <v>22.474596774193547</v>
      </c>
    </row>
    <row r="28" spans="1:33" ht="17.100000000000001" customHeight="1" x14ac:dyDescent="0.2">
      <c r="A28" s="80" t="s">
        <v>18</v>
      </c>
      <c r="B28" s="15">
        <f>[24]Maio!$B$5</f>
        <v>22.495833333333337</v>
      </c>
      <c r="C28" s="15">
        <f>[24]Maio!$B$6</f>
        <v>22.662499999999998</v>
      </c>
      <c r="D28" s="15">
        <f>[24]Maio!$B$7</f>
        <v>23.395833333333339</v>
      </c>
      <c r="E28" s="15">
        <f>[24]Maio!$B$8</f>
        <v>21.808333333333326</v>
      </c>
      <c r="F28" s="15">
        <f>[24]Maio!$B$9</f>
        <v>22.3</v>
      </c>
      <c r="G28" s="15">
        <f>[24]Maio!$B$10</f>
        <v>22.895833333333332</v>
      </c>
      <c r="H28" s="15">
        <f>[24]Maio!$B$11</f>
        <v>22.833333333333339</v>
      </c>
      <c r="I28" s="15">
        <f>[24]Maio!$B$12</f>
        <v>22.749999999999996</v>
      </c>
      <c r="J28" s="15">
        <f>[24]Maio!$B$13</f>
        <v>22.566666666666666</v>
      </c>
      <c r="K28" s="15">
        <f>[24]Maio!$B$14</f>
        <v>22.779166666666665</v>
      </c>
      <c r="L28" s="15">
        <f>[24]Maio!$B$15</f>
        <v>23.237499999999997</v>
      </c>
      <c r="M28" s="15">
        <f>[24]Maio!$B$16</f>
        <v>22.766666666666666</v>
      </c>
      <c r="N28" s="15">
        <f>[24]Maio!$B$17</f>
        <v>22.787500000000005</v>
      </c>
      <c r="O28" s="15">
        <f>[24]Maio!$B$18</f>
        <v>23.591666666666672</v>
      </c>
      <c r="P28" s="15">
        <f>[24]Maio!$B$19</f>
        <v>22.016666666666669</v>
      </c>
      <c r="Q28" s="15">
        <f>[24]Maio!$B$20</f>
        <v>20.941666666666666</v>
      </c>
      <c r="R28" s="15">
        <f>[24]Maio!$B$21</f>
        <v>21.574999999999999</v>
      </c>
      <c r="S28" s="15">
        <f>[24]Maio!$B$22</f>
        <v>23.220833333333331</v>
      </c>
      <c r="T28" s="15">
        <f>[24]Maio!$B$23</f>
        <v>23.379166666666666</v>
      </c>
      <c r="U28" s="15">
        <f>[24]Maio!$B$24</f>
        <v>21.425000000000001</v>
      </c>
      <c r="V28" s="15">
        <f>[24]Maio!$B$25</f>
        <v>22.204166666666666</v>
      </c>
      <c r="W28" s="15">
        <f>[24]Maio!$B$26</f>
        <v>21.591666666666665</v>
      </c>
      <c r="X28" s="15">
        <f>[24]Maio!$B$27</f>
        <v>22.725000000000005</v>
      </c>
      <c r="Y28" s="15">
        <f>[24]Maio!$B$28</f>
        <v>24.004166666666666</v>
      </c>
      <c r="Z28" s="15">
        <f>[24]Maio!$B$29</f>
        <v>24.791666666666671</v>
      </c>
      <c r="AA28" s="15">
        <f>[24]Maio!$B$30</f>
        <v>24.679166666666664</v>
      </c>
      <c r="AB28" s="15">
        <f>[24]Maio!$B$31</f>
        <v>24.025000000000002</v>
      </c>
      <c r="AC28" s="15">
        <f>[24]Maio!$B$32</f>
        <v>23.245833333333334</v>
      </c>
      <c r="AD28" s="15">
        <f>[24]Maio!$B$33</f>
        <v>21.962500000000002</v>
      </c>
      <c r="AE28" s="15">
        <f>[24]Maio!$B$34</f>
        <v>21.816666666666666</v>
      </c>
      <c r="AF28" s="15">
        <f>[24]Maio!$B$35</f>
        <v>19.345833333333335</v>
      </c>
      <c r="AG28" s="82">
        <f t="shared" si="2"/>
        <v>22.639381720430105</v>
      </c>
    </row>
    <row r="29" spans="1:33" ht="17.100000000000001" customHeight="1" x14ac:dyDescent="0.2">
      <c r="A29" s="80" t="s">
        <v>19</v>
      </c>
      <c r="B29" s="15">
        <f>[25]Maio!$B$5</f>
        <v>18.587499999999995</v>
      </c>
      <c r="C29" s="15">
        <f>[25]Maio!$B$6</f>
        <v>19.654166666666665</v>
      </c>
      <c r="D29" s="15">
        <f>[25]Maio!$B$7</f>
        <v>22.370833333333337</v>
      </c>
      <c r="E29" s="15">
        <f>[25]Maio!$B$8</f>
        <v>20.324999999999999</v>
      </c>
      <c r="F29" s="15">
        <f>[25]Maio!$B$9</f>
        <v>21.554166666666664</v>
      </c>
      <c r="G29" s="15">
        <f>[25]Maio!$B$10</f>
        <v>20.995833333333334</v>
      </c>
      <c r="H29" s="15">
        <f>[25]Maio!$B$11</f>
        <v>21.650000000000006</v>
      </c>
      <c r="I29" s="15">
        <f>[25]Maio!$B$12</f>
        <v>21.516666666666666</v>
      </c>
      <c r="J29" s="15">
        <f>[25]Maio!$B$13</f>
        <v>21.45</v>
      </c>
      <c r="K29" s="15">
        <f>[25]Maio!$B$14</f>
        <v>20.216666666666665</v>
      </c>
      <c r="L29" s="15">
        <f>[25]Maio!$B$15</f>
        <v>21.158333333333331</v>
      </c>
      <c r="M29" s="15">
        <f>[25]Maio!$B$16</f>
        <v>21.962500000000002</v>
      </c>
      <c r="N29" s="15">
        <f>[25]Maio!$B$17</f>
        <v>22.149999999999995</v>
      </c>
      <c r="O29" s="15">
        <f>[25]Maio!$B$18</f>
        <v>16.958333333333336</v>
      </c>
      <c r="P29" s="15">
        <f>[25]Maio!$B$19</f>
        <v>18.562500000000004</v>
      </c>
      <c r="Q29" s="15">
        <f>[25]Maio!$B$20</f>
        <v>17.837499999999999</v>
      </c>
      <c r="R29" s="15">
        <f>[25]Maio!$B$21</f>
        <v>19.758333333333333</v>
      </c>
      <c r="S29" s="15">
        <f>[25]Maio!$B$22</f>
        <v>20.983333333333338</v>
      </c>
      <c r="T29" s="15">
        <f>[25]Maio!$B$23</f>
        <v>21.06666666666667</v>
      </c>
      <c r="U29" s="15">
        <f>[25]Maio!$B$24</f>
        <v>18.654166666666669</v>
      </c>
      <c r="V29" s="15">
        <f>[25]Maio!$B$25</f>
        <v>17.31666666666667</v>
      </c>
      <c r="W29" s="15">
        <f>[25]Maio!$B$26</f>
        <v>16.933333333333334</v>
      </c>
      <c r="X29" s="15">
        <f>[25]Maio!$B$27</f>
        <v>20.733333333333331</v>
      </c>
      <c r="Y29" s="15">
        <f>[25]Maio!$B$28</f>
        <v>21.962500000000002</v>
      </c>
      <c r="Z29" s="15">
        <f>[25]Maio!$B$29</f>
        <v>24.850000000000005</v>
      </c>
      <c r="AA29" s="15">
        <f>[25]Maio!$B$30</f>
        <v>24.474999999999994</v>
      </c>
      <c r="AB29" s="15">
        <f>[25]Maio!$B$31</f>
        <v>21.974999999999998</v>
      </c>
      <c r="AC29" s="15">
        <f>[25]Maio!$B$32</f>
        <v>17.516666666666662</v>
      </c>
      <c r="AD29" s="15">
        <f>[25]Maio!$B$33</f>
        <v>18.162500000000005</v>
      </c>
      <c r="AE29" s="15">
        <f>[25]Maio!$B$34</f>
        <v>20.512499999999999</v>
      </c>
      <c r="AF29" s="15">
        <f>[25]Maio!$B$35</f>
        <v>15.666666666666666</v>
      </c>
      <c r="AG29" s="82">
        <f t="shared" si="2"/>
        <v>20.24247311827957</v>
      </c>
    </row>
    <row r="30" spans="1:33" ht="17.100000000000001" customHeight="1" x14ac:dyDescent="0.2">
      <c r="A30" s="80" t="s">
        <v>31</v>
      </c>
      <c r="B30" s="15">
        <f>[26]Maio!$B$5</f>
        <v>20.849999999999998</v>
      </c>
      <c r="C30" s="15">
        <f>[26]Maio!$B$6</f>
        <v>23.815789473684209</v>
      </c>
      <c r="D30" s="15">
        <f>[26]Maio!$B$7</f>
        <v>27.930000000000007</v>
      </c>
      <c r="E30" s="15">
        <f>[26]Maio!$B$8</f>
        <v>23.387499999999999</v>
      </c>
      <c r="F30" s="15">
        <f>[26]Maio!$B$9</f>
        <v>25.987499999999997</v>
      </c>
      <c r="G30" s="15">
        <f>[26]Maio!$B$10</f>
        <v>27.412500000000001</v>
      </c>
      <c r="H30" s="15">
        <f>[26]Maio!$B$11</f>
        <v>27.425000000000001</v>
      </c>
      <c r="I30" s="15">
        <f>[26]Maio!$B$12</f>
        <v>28.650000000000002</v>
      </c>
      <c r="J30" s="15">
        <f>[26]Maio!$B$13</f>
        <v>20.9</v>
      </c>
      <c r="K30" s="15">
        <f>[26]Maio!$B$14</f>
        <v>28.22</v>
      </c>
      <c r="L30" s="15">
        <f>[26]Maio!$B$15</f>
        <v>28.916666666666661</v>
      </c>
      <c r="M30" s="15">
        <f>[26]Maio!$B$16</f>
        <v>28.650000000000002</v>
      </c>
      <c r="N30" s="15">
        <f>[26]Maio!$B$17</f>
        <v>28.837499999999999</v>
      </c>
      <c r="O30" s="15" t="str">
        <f>[26]Maio!$B$18</f>
        <v>*</v>
      </c>
      <c r="P30" s="15" t="str">
        <f>[26]Maio!$B$19</f>
        <v>*</v>
      </c>
      <c r="Q30" s="15" t="str">
        <f>[26]Maio!$B$20</f>
        <v>*</v>
      </c>
      <c r="R30" s="15">
        <f>[26]Maio!$B$21</f>
        <v>25.600000000000005</v>
      </c>
      <c r="S30" s="15">
        <f>[26]Maio!$B$22</f>
        <v>28.82</v>
      </c>
      <c r="T30" s="15">
        <f>[26]Maio!$B$23</f>
        <v>26.824999999999999</v>
      </c>
      <c r="U30" s="15">
        <f>[26]Maio!$B$24</f>
        <v>22.9</v>
      </c>
      <c r="V30" s="15">
        <f>[26]Maio!$B$25</f>
        <v>22.84</v>
      </c>
      <c r="W30" s="15">
        <f>[26]Maio!$B$26</f>
        <v>26.639999999999997</v>
      </c>
      <c r="X30" s="15">
        <f>[26]Maio!$B$27</f>
        <v>26.639999999999997</v>
      </c>
      <c r="Y30" s="15">
        <f>[26]Maio!$B$28</f>
        <v>26.576923076923077</v>
      </c>
      <c r="Z30" s="15">
        <f>[26]Maio!$B$29</f>
        <v>28.033333333333328</v>
      </c>
      <c r="AA30" s="15">
        <f>[26]Maio!$B$30</f>
        <v>27.574999999999999</v>
      </c>
      <c r="AB30" s="15">
        <f>[26]Maio!$B$31</f>
        <v>28.357142857142858</v>
      </c>
      <c r="AC30" s="15">
        <f>[26]Maio!$B$32</f>
        <v>23.372727272727271</v>
      </c>
      <c r="AD30" s="15">
        <f>[26]Maio!$B$33</f>
        <v>25.3</v>
      </c>
      <c r="AE30" s="15">
        <f>[26]Maio!$B$34</f>
        <v>23.641666666666666</v>
      </c>
      <c r="AF30" s="15">
        <f>[26]Maio!$B$35</f>
        <v>18.666666666666668</v>
      </c>
      <c r="AG30" s="82">
        <f t="shared" si="2"/>
        <v>25.813247000493238</v>
      </c>
    </row>
    <row r="31" spans="1:33" ht="17.100000000000001" customHeight="1" x14ac:dyDescent="0.2">
      <c r="A31" s="80" t="s">
        <v>51</v>
      </c>
      <c r="B31" s="15">
        <f>[27]Maio!$B$5</f>
        <v>24.125</v>
      </c>
      <c r="C31" s="15">
        <f>[27]Maio!$B$6</f>
        <v>24.779166666666669</v>
      </c>
      <c r="D31" s="15">
        <f>[27]Maio!$B$7</f>
        <v>25.033333333333331</v>
      </c>
      <c r="E31" s="15">
        <f>[27]Maio!$B$8</f>
        <v>24.287500000000005</v>
      </c>
      <c r="F31" s="15">
        <f>[27]Maio!$B$9</f>
        <v>23.620833333333334</v>
      </c>
      <c r="G31" s="15">
        <f>[27]Maio!$B$10</f>
        <v>25.066666666666663</v>
      </c>
      <c r="H31" s="15">
        <f>[27]Maio!$B$11</f>
        <v>25.266666666666669</v>
      </c>
      <c r="I31" s="15">
        <f>[27]Maio!$B$12</f>
        <v>25.083333333333332</v>
      </c>
      <c r="J31" s="15">
        <f>[27]Maio!$B$13</f>
        <v>25.262499999999999</v>
      </c>
      <c r="K31" s="15">
        <f>[27]Maio!$B$14</f>
        <v>24.354166666666668</v>
      </c>
      <c r="L31" s="15">
        <f>[27]Maio!$B$15</f>
        <v>24.833333333333343</v>
      </c>
      <c r="M31" s="15">
        <f>[27]Maio!$B$16</f>
        <v>24.916666666666671</v>
      </c>
      <c r="N31" s="15">
        <f>[27]Maio!$B$17</f>
        <v>24.533333333333331</v>
      </c>
      <c r="O31" s="15">
        <f>[27]Maio!$B$18</f>
        <v>25.287499999999998</v>
      </c>
      <c r="P31" s="15">
        <f>[27]Maio!$B$19</f>
        <v>24.995833333333337</v>
      </c>
      <c r="Q31" s="15">
        <f>[27]Maio!$B$20</f>
        <v>23.041666666666668</v>
      </c>
      <c r="R31" s="15">
        <f>[27]Maio!$B$21</f>
        <v>23.266666666666666</v>
      </c>
      <c r="S31" s="15">
        <f>[27]Maio!$B$22</f>
        <v>24.804166666666664</v>
      </c>
      <c r="T31" s="15">
        <f>[27]Maio!$B$23</f>
        <v>24.808333333333337</v>
      </c>
      <c r="U31" s="15">
        <f>[27]Maio!$B$24</f>
        <v>23.737499999999997</v>
      </c>
      <c r="V31" s="15">
        <f>[27]Maio!$B$25</f>
        <v>24.916666666666671</v>
      </c>
      <c r="W31" s="15">
        <f>[27]Maio!$B$26</f>
        <v>23.487499999999997</v>
      </c>
      <c r="X31" s="15">
        <f>[27]Maio!$B$27</f>
        <v>24.133333333333329</v>
      </c>
      <c r="Y31" s="15">
        <f>[27]Maio!$B$28</f>
        <v>25.408333333333331</v>
      </c>
      <c r="Z31" s="15">
        <f>[27]Maio!$B$29</f>
        <v>26.233333333333334</v>
      </c>
      <c r="AA31" s="15">
        <f>[27]Maio!$B$30</f>
        <v>25.895833333333329</v>
      </c>
      <c r="AB31" s="15">
        <f>[27]Maio!$B$31</f>
        <v>25.445833333333329</v>
      </c>
      <c r="AC31" s="15">
        <f>[27]Maio!$B$32</f>
        <v>22.600000000000005</v>
      </c>
      <c r="AD31" s="15">
        <f>[27]Maio!$B$33</f>
        <v>22.379166666666663</v>
      </c>
      <c r="AE31" s="15">
        <f>[27]Maio!$B$34</f>
        <v>22.541666666666668</v>
      </c>
      <c r="AF31" s="15">
        <f>[27]Maio!$B$35</f>
        <v>20.379166666666698</v>
      </c>
      <c r="AG31" s="82">
        <f>AVERAGE(B31:AF31)</f>
        <v>24.339516129032262</v>
      </c>
    </row>
    <row r="32" spans="1:33" ht="17.100000000000001" customHeight="1" x14ac:dyDescent="0.2">
      <c r="A32" s="89" t="s">
        <v>20</v>
      </c>
      <c r="B32" s="90">
        <f>[28]Maio!$B$5</f>
        <v>24.079166666666669</v>
      </c>
      <c r="C32" s="90">
        <f>[28]Maio!$B$6</f>
        <v>24.512499999999999</v>
      </c>
      <c r="D32" s="90">
        <f>[28]Maio!$B$7</f>
        <v>25.254166666666666</v>
      </c>
      <c r="E32" s="90">
        <f>[28]Maio!$B$8</f>
        <v>24.533333333333335</v>
      </c>
      <c r="F32" s="90">
        <f>[28]Maio!$B$9</f>
        <v>22.950000000000003</v>
      </c>
      <c r="G32" s="90">
        <f>[28]Maio!$B$10</f>
        <v>21.920833333333334</v>
      </c>
      <c r="H32" s="90">
        <f>[28]Maio!$B$11</f>
        <v>22.55</v>
      </c>
      <c r="I32" s="90">
        <f>[28]Maio!$B$12</f>
        <v>22.612499999999997</v>
      </c>
      <c r="J32" s="90">
        <f>[28]Maio!$B$13</f>
        <v>23.529166666666665</v>
      </c>
      <c r="K32" s="90">
        <f>[28]Maio!$B$14</f>
        <v>24.037500000000009</v>
      </c>
      <c r="L32" s="90">
        <f>[28]Maio!$B$15</f>
        <v>24.541666666666668</v>
      </c>
      <c r="M32" s="90">
        <f>[28]Maio!$B$16</f>
        <v>23.625</v>
      </c>
      <c r="N32" s="90">
        <f>[28]Maio!$B$17</f>
        <v>25.425000000000001</v>
      </c>
      <c r="O32" s="90">
        <f>[28]Maio!$B$18</f>
        <v>23.574999999999999</v>
      </c>
      <c r="P32" s="90">
        <f>[28]Maio!$B$19</f>
        <v>23.958333333333332</v>
      </c>
      <c r="Q32" s="90">
        <f>[28]Maio!$B$20</f>
        <v>22.983333333333334</v>
      </c>
      <c r="R32" s="90">
        <f>[28]Maio!$B$21</f>
        <v>24.554166666666664</v>
      </c>
      <c r="S32" s="90">
        <f>[28]Maio!$B$22</f>
        <v>24.966666666666665</v>
      </c>
      <c r="T32" s="90">
        <f>[28]Maio!$B$23</f>
        <v>23.624999999999996</v>
      </c>
      <c r="U32" s="90">
        <f>[28]Maio!$B$24</f>
        <v>20.316666666666666</v>
      </c>
      <c r="V32" s="90">
        <f>[28]Maio!$B$25</f>
        <v>22.708333333333332</v>
      </c>
      <c r="W32" s="90">
        <f>[28]Maio!$B$26</f>
        <v>21.216666666666669</v>
      </c>
      <c r="X32" s="90">
        <f>[28]Maio!$B$27</f>
        <v>23.366666666666664</v>
      </c>
      <c r="Y32" s="90">
        <f>[28]Maio!$B$28</f>
        <v>25.587500000000006</v>
      </c>
      <c r="Z32" s="90">
        <f>[28]Maio!$B$29</f>
        <v>26.004166666666663</v>
      </c>
      <c r="AA32" s="90">
        <f>[28]Maio!$B$30</f>
        <v>25.945833333333329</v>
      </c>
      <c r="AB32" s="90">
        <f>[28]Maio!$B$31</f>
        <v>25.237499999999997</v>
      </c>
      <c r="AC32" s="90">
        <f>[28]Maio!$B$32</f>
        <v>25.129166666666663</v>
      </c>
      <c r="AD32" s="90">
        <f>[28]Maio!$B$33</f>
        <v>24.625</v>
      </c>
      <c r="AE32" s="90">
        <f>[28]Maio!$B$34</f>
        <v>23.67916666666666</v>
      </c>
      <c r="AF32" s="90">
        <f>[28]Maio!$B$35</f>
        <v>22.974999999999994</v>
      </c>
      <c r="AG32" s="84">
        <f t="shared" si="2"/>
        <v>23.87177419354839</v>
      </c>
    </row>
    <row r="33" spans="1:36" s="5" customFormat="1" ht="17.100000000000001" customHeight="1" thickBot="1" x14ac:dyDescent="0.25">
      <c r="A33" s="91" t="s">
        <v>34</v>
      </c>
      <c r="B33" s="92">
        <f t="shared" ref="B33:AG33" si="3">AVERAGE(B5:B32)</f>
        <v>21.804012345679013</v>
      </c>
      <c r="C33" s="92">
        <f t="shared" si="3"/>
        <v>23.075327593675546</v>
      </c>
      <c r="D33" s="92">
        <f t="shared" si="3"/>
        <v>24.465977366255153</v>
      </c>
      <c r="E33" s="92">
        <f t="shared" si="3"/>
        <v>22.585771604938277</v>
      </c>
      <c r="F33" s="92">
        <f t="shared" si="3"/>
        <v>23.14638888888889</v>
      </c>
      <c r="G33" s="92">
        <f t="shared" si="3"/>
        <v>22.98225308641975</v>
      </c>
      <c r="H33" s="92">
        <f t="shared" si="3"/>
        <v>23.481327160493827</v>
      </c>
      <c r="I33" s="92">
        <f t="shared" si="3"/>
        <v>23.908482142857142</v>
      </c>
      <c r="J33" s="92">
        <f t="shared" si="3"/>
        <v>22.959555137844614</v>
      </c>
      <c r="K33" s="92">
        <f t="shared" si="3"/>
        <v>23.592461578276801</v>
      </c>
      <c r="L33" s="92">
        <f t="shared" si="3"/>
        <v>23.797373949579828</v>
      </c>
      <c r="M33" s="92">
        <f t="shared" si="3"/>
        <v>23.961011904761904</v>
      </c>
      <c r="N33" s="92">
        <f t="shared" si="3"/>
        <v>24.281101190476186</v>
      </c>
      <c r="O33" s="92">
        <f t="shared" si="3"/>
        <v>22.571604938271609</v>
      </c>
      <c r="P33" s="92">
        <f t="shared" si="3"/>
        <v>21.99524691358025</v>
      </c>
      <c r="Q33" s="92">
        <f t="shared" si="3"/>
        <v>21.310470085470087</v>
      </c>
      <c r="R33" s="92">
        <f t="shared" si="3"/>
        <v>22.520267857142862</v>
      </c>
      <c r="S33" s="92">
        <f t="shared" si="3"/>
        <v>24.260268384326356</v>
      </c>
      <c r="T33" s="92">
        <f t="shared" si="3"/>
        <v>24.013117283950628</v>
      </c>
      <c r="U33" s="92">
        <f t="shared" si="3"/>
        <v>20.783796296296298</v>
      </c>
      <c r="V33" s="92">
        <f t="shared" si="3"/>
        <v>20.73442199775533</v>
      </c>
      <c r="W33" s="92">
        <f t="shared" si="3"/>
        <v>21.093415781749119</v>
      </c>
      <c r="X33" s="92">
        <f t="shared" si="3"/>
        <v>23.29577160493827</v>
      </c>
      <c r="Y33" s="92">
        <f t="shared" si="3"/>
        <v>24.619515669515668</v>
      </c>
      <c r="Z33" s="92">
        <f t="shared" si="3"/>
        <v>25.983581588835218</v>
      </c>
      <c r="AA33" s="92">
        <f t="shared" si="3"/>
        <v>25.891666666666669</v>
      </c>
      <c r="AB33" s="92">
        <f t="shared" si="3"/>
        <v>24.030974426807756</v>
      </c>
      <c r="AC33" s="92">
        <f t="shared" si="3"/>
        <v>21.559175084175084</v>
      </c>
      <c r="AD33" s="92">
        <f t="shared" si="3"/>
        <v>21.748148148148143</v>
      </c>
      <c r="AE33" s="92">
        <f t="shared" si="3"/>
        <v>21.878858024691358</v>
      </c>
      <c r="AF33" s="93">
        <f t="shared" si="3"/>
        <v>18.909397335932429</v>
      </c>
      <c r="AG33" s="94">
        <f t="shared" si="3"/>
        <v>22.941809555022044</v>
      </c>
      <c r="AH33" s="8"/>
    </row>
    <row r="34" spans="1:36" x14ac:dyDescent="0.2">
      <c r="A34" s="64"/>
      <c r="B34" s="65"/>
      <c r="C34" s="65"/>
      <c r="D34" s="65" t="s">
        <v>144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69"/>
      <c r="AH34"/>
      <c r="AJ34" s="17" t="s">
        <v>54</v>
      </c>
    </row>
    <row r="35" spans="1:36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52</v>
      </c>
      <c r="N35" s="66"/>
      <c r="O35" s="66"/>
      <c r="P35" s="66"/>
      <c r="Q35" s="66"/>
      <c r="R35" s="66"/>
      <c r="S35" s="66"/>
      <c r="T35" s="139" t="s">
        <v>136</v>
      </c>
      <c r="U35" s="139"/>
      <c r="V35" s="139"/>
      <c r="W35" s="139"/>
      <c r="X35" s="139"/>
      <c r="Y35" s="66"/>
      <c r="Z35" s="66"/>
      <c r="AA35" s="66"/>
      <c r="AB35" s="66"/>
      <c r="AC35" s="66"/>
      <c r="AD35" s="67"/>
      <c r="AE35" s="66"/>
      <c r="AF35" s="66"/>
      <c r="AG35" s="86"/>
      <c r="AH35" s="2"/>
    </row>
    <row r="36" spans="1:36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53</v>
      </c>
      <c r="N36" s="73"/>
      <c r="O36" s="73"/>
      <c r="P36" s="73"/>
      <c r="Q36" s="66"/>
      <c r="R36" s="66"/>
      <c r="S36" s="66"/>
      <c r="T36" s="140" t="s">
        <v>137</v>
      </c>
      <c r="U36" s="140"/>
      <c r="V36" s="140"/>
      <c r="W36" s="140"/>
      <c r="X36" s="140"/>
      <c r="Y36" s="66"/>
      <c r="Z36" s="66"/>
      <c r="AA36" s="66"/>
      <c r="AB36" s="66"/>
      <c r="AC36" s="66"/>
      <c r="AD36" s="67"/>
      <c r="AE36" s="68"/>
      <c r="AF36" s="76"/>
      <c r="AG36" s="71"/>
      <c r="AH36" s="2"/>
      <c r="AI36" s="2"/>
    </row>
    <row r="37" spans="1:36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87"/>
      <c r="AH37" s="29"/>
      <c r="AI37" s="2"/>
    </row>
    <row r="38" spans="1:36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88"/>
    </row>
    <row r="42" spans="1:36" x14ac:dyDescent="0.2">
      <c r="P42" s="2" t="s">
        <v>54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3" zoomScale="90" zoomScaleNormal="90" workbookViewId="0">
      <selection activeCell="D44" sqref="D44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35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7"/>
    </row>
    <row r="2" spans="1:34" ht="20.100000000000001" customHeight="1" x14ac:dyDescent="0.2">
      <c r="A2" s="138" t="s">
        <v>21</v>
      </c>
      <c r="B2" s="141" t="s">
        <v>133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3"/>
    </row>
    <row r="3" spans="1:34" s="4" customFormat="1" ht="20.100000000000001" customHeight="1" x14ac:dyDescent="0.2">
      <c r="A3" s="138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24" t="s">
        <v>41</v>
      </c>
      <c r="AH3" s="97" t="s">
        <v>40</v>
      </c>
    </row>
    <row r="4" spans="1:34" s="5" customFormat="1" ht="20.100000000000001" customHeight="1" x14ac:dyDescent="0.2">
      <c r="A4" s="13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24" t="s">
        <v>39</v>
      </c>
      <c r="AH4" s="97" t="s">
        <v>39</v>
      </c>
    </row>
    <row r="5" spans="1:34" s="5" customFormat="1" ht="20.100000000000001" customHeight="1" x14ac:dyDescent="0.2">
      <c r="A5" s="80" t="s">
        <v>47</v>
      </c>
      <c r="B5" s="15">
        <f>[1]Maio!$C$5</f>
        <v>31.7</v>
      </c>
      <c r="C5" s="15">
        <f>[1]Maio!$C$6</f>
        <v>31.3</v>
      </c>
      <c r="D5" s="15">
        <f>[1]Maio!$C$7</f>
        <v>32.4</v>
      </c>
      <c r="E5" s="15">
        <f>[1]Maio!$C$8</f>
        <v>31.6</v>
      </c>
      <c r="F5" s="15">
        <f>[1]Maio!$C$9</f>
        <v>32.700000000000003</v>
      </c>
      <c r="G5" s="15">
        <f>[1]Maio!$C$10</f>
        <v>28.2</v>
      </c>
      <c r="H5" s="15">
        <f>[1]Maio!$C$11</f>
        <v>30.1</v>
      </c>
      <c r="I5" s="15">
        <f>[1]Maio!$C$12</f>
        <v>31.7</v>
      </c>
      <c r="J5" s="15">
        <f>[1]Maio!$C$13</f>
        <v>32.1</v>
      </c>
      <c r="K5" s="15">
        <f>[1]Maio!$C$14</f>
        <v>30.6</v>
      </c>
      <c r="L5" s="15">
        <f>[1]Maio!$C$15</f>
        <v>31.1</v>
      </c>
      <c r="M5" s="15">
        <f>[1]Maio!$C$16</f>
        <v>33.200000000000003</v>
      </c>
      <c r="N5" s="15">
        <f>[1]Maio!$C$17</f>
        <v>33.700000000000003</v>
      </c>
      <c r="O5" s="15">
        <f>[1]Maio!$C$18</f>
        <v>27.9</v>
      </c>
      <c r="P5" s="15">
        <f>[1]Maio!$C$19</f>
        <v>29.5</v>
      </c>
      <c r="Q5" s="15">
        <f>[1]Maio!$C$20</f>
        <v>27.7</v>
      </c>
      <c r="R5" s="15">
        <f>[1]Maio!$C$21</f>
        <v>31.5</v>
      </c>
      <c r="S5" s="15">
        <f>[1]Maio!$C$22</f>
        <v>32.6</v>
      </c>
      <c r="T5" s="15">
        <f>[1]Maio!$C$23</f>
        <v>30.8</v>
      </c>
      <c r="U5" s="15">
        <f>[1]Maio!$C$24</f>
        <v>24.8</v>
      </c>
      <c r="V5" s="15">
        <f>[1]Maio!$C$25</f>
        <v>29.7</v>
      </c>
      <c r="W5" s="15">
        <f>[1]Maio!$C$26</f>
        <v>24.7</v>
      </c>
      <c r="X5" s="15">
        <f>[1]Maio!$C$27</f>
        <v>30.4</v>
      </c>
      <c r="Y5" s="15">
        <f>[1]Maio!$C$28</f>
        <v>31.8</v>
      </c>
      <c r="Z5" s="15">
        <f>[1]Maio!$C$29</f>
        <v>34.200000000000003</v>
      </c>
      <c r="AA5" s="15">
        <f>[1]Maio!$C$30</f>
        <v>33.700000000000003</v>
      </c>
      <c r="AB5" s="15">
        <f>[1]Maio!$C$31</f>
        <v>32</v>
      </c>
      <c r="AC5" s="15">
        <f>[1]Maio!$C$32</f>
        <v>31.1</v>
      </c>
      <c r="AD5" s="15">
        <f>[1]Maio!$C$33</f>
        <v>31</v>
      </c>
      <c r="AE5" s="15">
        <f>[1]Maio!$C$34</f>
        <v>30.8</v>
      </c>
      <c r="AF5" s="15">
        <f>[1]Maio!$C$35</f>
        <v>28.4</v>
      </c>
      <c r="AG5" s="25">
        <f>MAX(B5:AF5)</f>
        <v>34.200000000000003</v>
      </c>
      <c r="AH5" s="98">
        <f>AVERAGE(B5:AF5)</f>
        <v>30.741935483870968</v>
      </c>
    </row>
    <row r="6" spans="1:34" ht="17.100000000000001" customHeight="1" x14ac:dyDescent="0.2">
      <c r="A6" s="80" t="s">
        <v>0</v>
      </c>
      <c r="B6" s="15">
        <f>[2]Maio!$C$5</f>
        <v>20.8</v>
      </c>
      <c r="C6" s="15">
        <f>[2]Maio!$C$6</f>
        <v>27.7</v>
      </c>
      <c r="D6" s="15">
        <f>[2]Maio!$C$7</f>
        <v>28.4</v>
      </c>
      <c r="E6" s="15">
        <f>[2]Maio!$C$8</f>
        <v>25.4</v>
      </c>
      <c r="F6" s="15">
        <f>[2]Maio!$C$9</f>
        <v>27.4</v>
      </c>
      <c r="G6" s="15">
        <f>[2]Maio!$C$10</f>
        <v>27.7</v>
      </c>
      <c r="H6" s="15">
        <f>[2]Maio!$C$11</f>
        <v>27.3</v>
      </c>
      <c r="I6" s="15">
        <f>[2]Maio!$C$12</f>
        <v>28.5</v>
      </c>
      <c r="J6" s="15">
        <f>[2]Maio!$C$13</f>
        <v>26.8</v>
      </c>
      <c r="K6" s="15">
        <f>[2]Maio!$C$14</f>
        <v>27.1</v>
      </c>
      <c r="L6" s="15">
        <f>[2]Maio!$C$15</f>
        <v>27.5</v>
      </c>
      <c r="M6" s="15">
        <f>[2]Maio!$C$16</f>
        <v>27.6</v>
      </c>
      <c r="N6" s="15">
        <f>[2]Maio!$C$17</f>
        <v>30.9</v>
      </c>
      <c r="O6" s="15">
        <f>[2]Maio!$C$18</f>
        <v>23.7</v>
      </c>
      <c r="P6" s="15">
        <f>[2]Maio!$C$19</f>
        <v>20.6</v>
      </c>
      <c r="Q6" s="15">
        <f>[2]Maio!$C$20</f>
        <v>25.3</v>
      </c>
      <c r="R6" s="15">
        <f>[2]Maio!$C$21</f>
        <v>22.4</v>
      </c>
      <c r="S6" s="15">
        <f>[2]Maio!$C$22</f>
        <v>28.1</v>
      </c>
      <c r="T6" s="15">
        <f>[2]Maio!$C$23</f>
        <v>28.5</v>
      </c>
      <c r="U6" s="15">
        <f>[2]Maio!$C$24</f>
        <v>21.2</v>
      </c>
      <c r="V6" s="15">
        <f>[2]Maio!$C$25</f>
        <v>18.8</v>
      </c>
      <c r="W6" s="15">
        <f>[2]Maio!$C$26</f>
        <v>23</v>
      </c>
      <c r="X6" s="15">
        <f>[2]Maio!$C$27</f>
        <v>27.4</v>
      </c>
      <c r="Y6" s="15">
        <f>[2]Maio!$C$28</f>
        <v>26.7</v>
      </c>
      <c r="Z6" s="15">
        <f>[2]Maio!$C$29</f>
        <v>31</v>
      </c>
      <c r="AA6" s="15">
        <f>[2]Maio!$C$30</f>
        <v>31.8</v>
      </c>
      <c r="AB6" s="15">
        <f>[2]Maio!$C$31</f>
        <v>27.1</v>
      </c>
      <c r="AC6" s="15">
        <f>[2]Maio!$C$32</f>
        <v>21</v>
      </c>
      <c r="AD6" s="15">
        <f>[2]Maio!$C$33</f>
        <v>24.3</v>
      </c>
      <c r="AE6" s="15">
        <f>[2]Maio!$C$34</f>
        <v>26.2</v>
      </c>
      <c r="AF6" s="15">
        <f>[2]Maio!$C$35</f>
        <v>20.9</v>
      </c>
      <c r="AG6" s="22">
        <f t="shared" ref="AG6:AG16" si="1">MAX(B6:AF6)</f>
        <v>31.8</v>
      </c>
      <c r="AH6" s="99">
        <f t="shared" ref="AH6:AH16" si="2">AVERAGE(B6:AF6)</f>
        <v>25.841935483870969</v>
      </c>
    </row>
    <row r="7" spans="1:34" ht="17.100000000000001" customHeight="1" x14ac:dyDescent="0.2">
      <c r="A7" s="80" t="s">
        <v>1</v>
      </c>
      <c r="B7" s="15">
        <f>[3]Maio!$C$5</f>
        <v>31.3</v>
      </c>
      <c r="C7" s="15">
        <f>[3]Maio!$C$6</f>
        <v>32.9</v>
      </c>
      <c r="D7" s="15">
        <f>[3]Maio!$C$7</f>
        <v>33.200000000000003</v>
      </c>
      <c r="E7" s="15">
        <f>[3]Maio!$C$8</f>
        <v>28.7</v>
      </c>
      <c r="F7" s="15">
        <f>[3]Maio!$C$9</f>
        <v>31.4</v>
      </c>
      <c r="G7" s="15">
        <f>[3]Maio!$C$10</f>
        <v>32.6</v>
      </c>
      <c r="H7" s="15">
        <f>[3]Maio!$C$11</f>
        <v>32.700000000000003</v>
      </c>
      <c r="I7" s="15">
        <f>[3]Maio!$C$12</f>
        <v>33.5</v>
      </c>
      <c r="J7" s="15">
        <f>[3]Maio!$C$13</f>
        <v>25.4</v>
      </c>
      <c r="K7" s="15">
        <f>[3]Maio!$C$14</f>
        <v>31.6</v>
      </c>
      <c r="L7" s="15">
        <f>[3]Maio!$C$15</f>
        <v>32.700000000000003</v>
      </c>
      <c r="M7" s="15">
        <f>[3]Maio!$C$16</f>
        <v>33.299999999999997</v>
      </c>
      <c r="N7" s="15">
        <f>[3]Maio!$C$17</f>
        <v>32.799999999999997</v>
      </c>
      <c r="O7" s="15">
        <f>[3]Maio!$C$18</f>
        <v>28.5</v>
      </c>
      <c r="P7" s="15">
        <f>[3]Maio!$C$19</f>
        <v>27.2</v>
      </c>
      <c r="Q7" s="15">
        <f>[3]Maio!$C$20</f>
        <v>25.5</v>
      </c>
      <c r="R7" s="15">
        <f>[3]Maio!$C$21</f>
        <v>28.5</v>
      </c>
      <c r="S7" s="15">
        <f>[3]Maio!$C$22</f>
        <v>31.8</v>
      </c>
      <c r="T7" s="15">
        <f>[3]Maio!$C$23</f>
        <v>30.1</v>
      </c>
      <c r="U7" s="15">
        <f>[3]Maio!$C$24</f>
        <v>24.9</v>
      </c>
      <c r="V7" s="15">
        <f>[3]Maio!$C$25</f>
        <v>23.2</v>
      </c>
      <c r="W7" s="15">
        <f>[3]Maio!$C$26</f>
        <v>28.5</v>
      </c>
      <c r="X7" s="15">
        <f>[3]Maio!$C$27</f>
        <v>31.8</v>
      </c>
      <c r="Y7" s="15">
        <f>[3]Maio!$C$28</f>
        <v>32.799999999999997</v>
      </c>
      <c r="Z7" s="15">
        <f>[3]Maio!$C$29</f>
        <v>34</v>
      </c>
      <c r="AA7" s="15">
        <f>[3]Maio!$C$30</f>
        <v>33.9</v>
      </c>
      <c r="AB7" s="15">
        <f>[3]Maio!$C$31</f>
        <v>30.5</v>
      </c>
      <c r="AC7" s="15">
        <f>[3]Maio!$C$32</f>
        <v>26.8</v>
      </c>
      <c r="AD7" s="15">
        <f>[3]Maio!$C$33</f>
        <v>29.9</v>
      </c>
      <c r="AE7" s="15">
        <f>[3]Maio!$C$34</f>
        <v>26.7</v>
      </c>
      <c r="AF7" s="15">
        <f>[3]Maio!$C$35</f>
        <v>21.6</v>
      </c>
      <c r="AG7" s="22">
        <f t="shared" si="1"/>
        <v>34</v>
      </c>
      <c r="AH7" s="99">
        <f t="shared" si="2"/>
        <v>29.945161290322577</v>
      </c>
    </row>
    <row r="8" spans="1:34" ht="17.100000000000001" customHeight="1" x14ac:dyDescent="0.2">
      <c r="A8" s="80" t="s">
        <v>75</v>
      </c>
      <c r="B8" s="15">
        <f>[4]Maio!$C$5</f>
        <v>29.4</v>
      </c>
      <c r="C8" s="15">
        <f>[4]Maio!$C$6</f>
        <v>30.5</v>
      </c>
      <c r="D8" s="15">
        <f>[4]Maio!$C$7</f>
        <v>30.6</v>
      </c>
      <c r="E8" s="15">
        <f>[4]Maio!$C$8</f>
        <v>27.3</v>
      </c>
      <c r="F8" s="15">
        <f>[4]Maio!$C$9</f>
        <v>27.1</v>
      </c>
      <c r="G8" s="15">
        <f>[4]Maio!$C$10</f>
        <v>27.3</v>
      </c>
      <c r="H8" s="15">
        <f>[4]Maio!$C$11</f>
        <v>27.5</v>
      </c>
      <c r="I8" s="15">
        <f>[4]Maio!$C$12</f>
        <v>29.3</v>
      </c>
      <c r="J8" s="15">
        <f>[4]Maio!$C$13</f>
        <v>31.2</v>
      </c>
      <c r="K8" s="15">
        <f>[4]Maio!$C$14</f>
        <v>28</v>
      </c>
      <c r="L8" s="15">
        <f>[4]Maio!$C$15</f>
        <v>29.1</v>
      </c>
      <c r="M8" s="15">
        <f>[4]Maio!$C$16</f>
        <v>28.4</v>
      </c>
      <c r="N8" s="15">
        <f>[4]Maio!$C$17</f>
        <v>33</v>
      </c>
      <c r="O8" s="15">
        <f>[4]Maio!$C$18</f>
        <v>26.4</v>
      </c>
      <c r="P8" s="15">
        <f>[4]Maio!$C$19</f>
        <v>27.1</v>
      </c>
      <c r="Q8" s="15">
        <f>[4]Maio!$C$20</f>
        <v>25.8</v>
      </c>
      <c r="R8" s="15">
        <f>[4]Maio!$C$21</f>
        <v>26.5</v>
      </c>
      <c r="S8" s="15">
        <f>[4]Maio!$C$22</f>
        <v>28.1</v>
      </c>
      <c r="T8" s="15">
        <f>[4]Maio!$C$23</f>
        <v>30.3</v>
      </c>
      <c r="U8" s="15">
        <f>[4]Maio!$C$24</f>
        <v>21.1</v>
      </c>
      <c r="V8" s="15">
        <f>[4]Maio!$C$25</f>
        <v>24.4</v>
      </c>
      <c r="W8" s="15">
        <f>[4]Maio!$C$26</f>
        <v>27.1</v>
      </c>
      <c r="X8" s="15">
        <f>[4]Maio!$C$27</f>
        <v>27.1</v>
      </c>
      <c r="Y8" s="15">
        <f>[4]Maio!$C$28</f>
        <v>29.5</v>
      </c>
      <c r="Z8" s="15">
        <f>[4]Maio!$C$29</f>
        <v>32</v>
      </c>
      <c r="AA8" s="15">
        <f>[4]Maio!$C$30</f>
        <v>32.5</v>
      </c>
      <c r="AB8" s="15">
        <f>[4]Maio!$C$31</f>
        <v>30.7</v>
      </c>
      <c r="AC8" s="15">
        <f>[4]Maio!$C$32</f>
        <v>29</v>
      </c>
      <c r="AD8" s="15">
        <f>[4]Maio!$C$33</f>
        <v>29.5</v>
      </c>
      <c r="AE8" s="15">
        <f>[4]Maio!$C$34</f>
        <v>29.1</v>
      </c>
      <c r="AF8" s="15">
        <f>[4]Maio!$C$35</f>
        <v>26.3</v>
      </c>
      <c r="AG8" s="21">
        <f t="shared" si="1"/>
        <v>33</v>
      </c>
      <c r="AH8" s="99">
        <f t="shared" si="2"/>
        <v>28.425806451612903</v>
      </c>
    </row>
    <row r="9" spans="1:34" ht="17.100000000000001" customHeight="1" x14ac:dyDescent="0.2">
      <c r="A9" s="80" t="s">
        <v>48</v>
      </c>
      <c r="B9" s="15">
        <f>[5]Maio!$C$5</f>
        <v>27.1</v>
      </c>
      <c r="C9" s="15">
        <f>[5]Maio!$C$6</f>
        <v>31.6</v>
      </c>
      <c r="D9" s="15">
        <f>[5]Maio!$C$7</f>
        <v>32.4</v>
      </c>
      <c r="E9" s="15">
        <f>[5]Maio!$C$8</f>
        <v>24</v>
      </c>
      <c r="F9" s="15">
        <f>[5]Maio!$C$9</f>
        <v>26.6</v>
      </c>
      <c r="G9" s="15">
        <f>[5]Maio!$C$10</f>
        <v>31.4</v>
      </c>
      <c r="H9" s="15">
        <f>[5]Maio!$C$11</f>
        <v>31.3</v>
      </c>
      <c r="I9" s="15">
        <f>[5]Maio!$C$12</f>
        <v>31.8</v>
      </c>
      <c r="J9" s="15">
        <f>[5]Maio!$C$13</f>
        <v>26.7</v>
      </c>
      <c r="K9" s="15">
        <f>[5]Maio!$C$14</f>
        <v>30.1</v>
      </c>
      <c r="L9" s="15">
        <f>[5]Maio!$C$15</f>
        <v>30</v>
      </c>
      <c r="M9" s="15">
        <f>[5]Maio!$C$16</f>
        <v>31.4</v>
      </c>
      <c r="N9" s="15">
        <f>[5]Maio!$C$17</f>
        <v>31.4</v>
      </c>
      <c r="O9" s="15">
        <f>[5]Maio!$C$18</f>
        <v>25.3</v>
      </c>
      <c r="P9" s="15">
        <f>[5]Maio!$C$19</f>
        <v>23.4</v>
      </c>
      <c r="Q9" s="15">
        <f>[5]Maio!$C$20</f>
        <v>24.7</v>
      </c>
      <c r="R9" s="15">
        <f>[5]Maio!$C$21</f>
        <v>26.9</v>
      </c>
      <c r="S9" s="15">
        <f>[5]Maio!$C$22</f>
        <v>29.7</v>
      </c>
      <c r="T9" s="15">
        <f>[5]Maio!$C$23</f>
        <v>27.7</v>
      </c>
      <c r="U9" s="15">
        <f>[5]Maio!$C$24</f>
        <v>22.2</v>
      </c>
      <c r="V9" s="15">
        <f>[5]Maio!$C$25</f>
        <v>18.600000000000001</v>
      </c>
      <c r="W9" s="15">
        <f>[5]Maio!$C$26</f>
        <v>26.4</v>
      </c>
      <c r="X9" s="15">
        <f>[5]Maio!$C$27</f>
        <v>30.8</v>
      </c>
      <c r="Y9" s="15">
        <f>[5]Maio!$C$28</f>
        <v>30.9</v>
      </c>
      <c r="Z9" s="15">
        <f>[5]Maio!$C$29</f>
        <v>32.6</v>
      </c>
      <c r="AA9" s="15">
        <f>[5]Maio!$C$30</f>
        <v>32.700000000000003</v>
      </c>
      <c r="AB9" s="15">
        <f>[5]Maio!$C$31</f>
        <v>25.3</v>
      </c>
      <c r="AC9" s="15">
        <f>[5]Maio!$C$32</f>
        <v>21.2</v>
      </c>
      <c r="AD9" s="15">
        <f>[5]Maio!$C$33</f>
        <v>23.2</v>
      </c>
      <c r="AE9" s="15">
        <f>[5]Maio!$C$34</f>
        <v>23.6</v>
      </c>
      <c r="AF9" s="15">
        <f>[5]Maio!$C$35</f>
        <v>20.399999999999999</v>
      </c>
      <c r="AG9" s="22">
        <f>MAX(B9:AF9)</f>
        <v>32.700000000000003</v>
      </c>
      <c r="AH9" s="99">
        <f>AVERAGE(B9:AF9)</f>
        <v>27.464516129032262</v>
      </c>
    </row>
    <row r="10" spans="1:34" ht="17.100000000000001" customHeight="1" x14ac:dyDescent="0.2">
      <c r="A10" s="80" t="s">
        <v>2</v>
      </c>
      <c r="B10" s="15">
        <f>[6]Maio!$C$5</f>
        <v>31</v>
      </c>
      <c r="C10" s="15">
        <f>[6]Maio!$C$6</f>
        <v>30.4</v>
      </c>
      <c r="D10" s="15">
        <f>[6]Maio!$C$7</f>
        <v>30.8</v>
      </c>
      <c r="E10" s="15">
        <f>[6]Maio!$C$8</f>
        <v>27.3</v>
      </c>
      <c r="F10" s="15">
        <f>[6]Maio!$C$9</f>
        <v>29.2</v>
      </c>
      <c r="G10" s="15">
        <f>[6]Maio!$C$10</f>
        <v>30.6</v>
      </c>
      <c r="H10" s="15">
        <f>[6]Maio!$C$11</f>
        <v>30.4</v>
      </c>
      <c r="I10" s="15">
        <f>[6]Maio!$C$12</f>
        <v>30.7</v>
      </c>
      <c r="J10" s="15">
        <f>[6]Maio!$C$13</f>
        <v>27.1</v>
      </c>
      <c r="K10" s="15">
        <f>[6]Maio!$C$14</f>
        <v>30.8</v>
      </c>
      <c r="L10" s="15">
        <f>[6]Maio!$C$15</f>
        <v>31.2</v>
      </c>
      <c r="M10" s="15">
        <f>[6]Maio!$C$16</f>
        <v>30.9</v>
      </c>
      <c r="N10" s="15">
        <f>[6]Maio!$C$17</f>
        <v>30.2</v>
      </c>
      <c r="O10" s="15">
        <f>[6]Maio!$C$18</f>
        <v>26</v>
      </c>
      <c r="P10" s="15">
        <f>[6]Maio!$C$19</f>
        <v>27</v>
      </c>
      <c r="Q10" s="15">
        <f>[6]Maio!$C$20</f>
        <v>24</v>
      </c>
      <c r="R10" s="15">
        <f>[6]Maio!$C$21</f>
        <v>27.3</v>
      </c>
      <c r="S10" s="15">
        <f>[6]Maio!$C$22</f>
        <v>29.4</v>
      </c>
      <c r="T10" s="15">
        <f>[6]Maio!$C$23</f>
        <v>27.2</v>
      </c>
      <c r="U10" s="15">
        <f>[6]Maio!$C$24</f>
        <v>23.8</v>
      </c>
      <c r="V10" s="15">
        <f>[6]Maio!$C$25</f>
        <v>25</v>
      </c>
      <c r="W10" s="15">
        <f>[6]Maio!$C$26</f>
        <v>28.3</v>
      </c>
      <c r="X10" s="15">
        <f>[6]Maio!$C$27</f>
        <v>29.8</v>
      </c>
      <c r="Y10" s="15">
        <f>[6]Maio!$C$28</f>
        <v>30.8</v>
      </c>
      <c r="Z10" s="15">
        <f>[6]Maio!$C$29</f>
        <v>31.5</v>
      </c>
      <c r="AA10" s="15">
        <f>[6]Maio!$C$30</f>
        <v>32</v>
      </c>
      <c r="AB10" s="15">
        <f>[6]Maio!$C$31</f>
        <v>31</v>
      </c>
      <c r="AC10" s="15">
        <f>[6]Maio!$C$32</f>
        <v>28</v>
      </c>
      <c r="AD10" s="15">
        <f>[6]Maio!$C$33</f>
        <v>29</v>
      </c>
      <c r="AE10" s="15">
        <f>[6]Maio!$C$34</f>
        <v>27.8</v>
      </c>
      <c r="AF10" s="15">
        <f>[6]Maio!$C$35</f>
        <v>21.6</v>
      </c>
      <c r="AG10" s="22">
        <f t="shared" si="1"/>
        <v>32</v>
      </c>
      <c r="AH10" s="99">
        <f t="shared" si="2"/>
        <v>28.712903225806446</v>
      </c>
    </row>
    <row r="11" spans="1:34" ht="17.100000000000001" customHeight="1" x14ac:dyDescent="0.2">
      <c r="A11" s="80" t="s">
        <v>3</v>
      </c>
      <c r="B11" s="15">
        <f>[7]Maio!$C$5</f>
        <v>30.1</v>
      </c>
      <c r="C11" s="15">
        <f>[7]Maio!$C$6</f>
        <v>30.8</v>
      </c>
      <c r="D11" s="15">
        <f>[7]Maio!$C$7</f>
        <v>31.1</v>
      </c>
      <c r="E11" s="15">
        <f>[7]Maio!$C$8</f>
        <v>32</v>
      </c>
      <c r="F11" s="15">
        <f>[7]Maio!$C$9</f>
        <v>31.5</v>
      </c>
      <c r="G11" s="15">
        <f>[7]Maio!$C$10</f>
        <v>29.1</v>
      </c>
      <c r="H11" s="15">
        <f>[7]Maio!$C$11</f>
        <v>29.4</v>
      </c>
      <c r="I11" s="15">
        <f>[7]Maio!$C$12</f>
        <v>30.4</v>
      </c>
      <c r="J11" s="15">
        <f>[7]Maio!$C$13</f>
        <v>31.9</v>
      </c>
      <c r="K11" s="15">
        <f>[7]Maio!$C$14</f>
        <v>30.9</v>
      </c>
      <c r="L11" s="15">
        <f>[7]Maio!$C$15</f>
        <v>30.3</v>
      </c>
      <c r="M11" s="15">
        <f>[7]Maio!$C$16</f>
        <v>31.2</v>
      </c>
      <c r="N11" s="15">
        <f>[7]Maio!$C$17</f>
        <v>33.200000000000003</v>
      </c>
      <c r="O11" s="15">
        <f>[7]Maio!$C$18</f>
        <v>33.6</v>
      </c>
      <c r="P11" s="15">
        <f>[7]Maio!$C$19</f>
        <v>31.5</v>
      </c>
      <c r="Q11" s="15">
        <f>[7]Maio!$C$20</f>
        <v>29.9</v>
      </c>
      <c r="R11" s="15">
        <f>[7]Maio!$C$21</f>
        <v>30.8</v>
      </c>
      <c r="S11" s="15">
        <f>[7]Maio!$C$22</f>
        <v>31.2</v>
      </c>
      <c r="T11" s="15">
        <f>[7]Maio!$C$23</f>
        <v>31</v>
      </c>
      <c r="U11" s="15">
        <f>[7]Maio!$C$24</f>
        <v>26.1</v>
      </c>
      <c r="V11" s="15">
        <f>[7]Maio!$C$25</f>
        <v>30</v>
      </c>
      <c r="W11" s="15">
        <f>[7]Maio!$C$26</f>
        <v>28.8</v>
      </c>
      <c r="X11" s="15">
        <f>[7]Maio!$C$27</f>
        <v>29.4</v>
      </c>
      <c r="Y11" s="15">
        <f>[7]Maio!$C$28</f>
        <v>31.3</v>
      </c>
      <c r="Z11" s="15">
        <f>[7]Maio!$C$29</f>
        <v>32.200000000000003</v>
      </c>
      <c r="AA11" s="15">
        <f>[7]Maio!$C$30</f>
        <v>31.4</v>
      </c>
      <c r="AB11" s="15">
        <f>[7]Maio!$C$31</f>
        <v>30.3</v>
      </c>
      <c r="AC11" s="15">
        <f>[7]Maio!$C$32</f>
        <v>30.1</v>
      </c>
      <c r="AD11" s="15">
        <f>[7]Maio!$C$33</f>
        <v>30</v>
      </c>
      <c r="AE11" s="15">
        <f>[7]Maio!$C$34</f>
        <v>29.5</v>
      </c>
      <c r="AF11" s="15">
        <f>[7]Maio!$C$35</f>
        <v>29.3</v>
      </c>
      <c r="AG11" s="22">
        <f t="shared" si="1"/>
        <v>33.6</v>
      </c>
      <c r="AH11" s="99">
        <f t="shared" si="2"/>
        <v>30.590322580645157</v>
      </c>
    </row>
    <row r="12" spans="1:34" ht="17.100000000000001" customHeight="1" x14ac:dyDescent="0.2">
      <c r="A12" s="80" t="s">
        <v>4</v>
      </c>
      <c r="B12" s="15">
        <f>[8]Maio!$C$5</f>
        <v>27.9</v>
      </c>
      <c r="C12" s="15">
        <f>[8]Maio!$C$6</f>
        <v>28.3</v>
      </c>
      <c r="D12" s="15">
        <f>[8]Maio!$C$7</f>
        <v>28.8</v>
      </c>
      <c r="E12" s="15">
        <f>[8]Maio!$C$8</f>
        <v>29.1</v>
      </c>
      <c r="F12" s="15">
        <f>[8]Maio!$C$9</f>
        <v>29.4</v>
      </c>
      <c r="G12" s="15">
        <f>[8]Maio!$C$10</f>
        <v>29.9</v>
      </c>
      <c r="H12" s="15">
        <f>[8]Maio!$C$11</f>
        <v>28.2</v>
      </c>
      <c r="I12" s="15">
        <f>[8]Maio!$C$12</f>
        <v>29.2</v>
      </c>
      <c r="J12" s="15">
        <f>[8]Maio!$C$13</f>
        <v>29.8</v>
      </c>
      <c r="K12" s="15">
        <f>[8]Maio!$C$14</f>
        <v>28.3</v>
      </c>
      <c r="L12" s="15">
        <f>[8]Maio!$C$15</f>
        <v>28.6</v>
      </c>
      <c r="M12" s="15">
        <f>[8]Maio!$C$16</f>
        <v>29.8</v>
      </c>
      <c r="N12" s="15">
        <f>[8]Maio!$C$17</f>
        <v>30.4</v>
      </c>
      <c r="O12" s="15">
        <f>[8]Maio!$C$18</f>
        <v>29</v>
      </c>
      <c r="P12" s="15">
        <f>[8]Maio!$C$19</f>
        <v>30</v>
      </c>
      <c r="Q12" s="15">
        <f>[8]Maio!$C$20</f>
        <v>28</v>
      </c>
      <c r="R12" s="15">
        <f>[8]Maio!$C$21</f>
        <v>27.9</v>
      </c>
      <c r="S12" s="15">
        <f>[8]Maio!$C$22</f>
        <v>30.5</v>
      </c>
      <c r="T12" s="15">
        <f>[8]Maio!$C$23</f>
        <v>28.2</v>
      </c>
      <c r="U12" s="15">
        <f>[8]Maio!$C$24</f>
        <v>25.3</v>
      </c>
      <c r="V12" s="15">
        <f>[8]Maio!$C$25</f>
        <v>29.2</v>
      </c>
      <c r="W12" s="15">
        <f>[8]Maio!$C$26</f>
        <v>27.8</v>
      </c>
      <c r="X12" s="15">
        <f>[8]Maio!$C$27</f>
        <v>28.6</v>
      </c>
      <c r="Y12" s="15">
        <f>[8]Maio!$C$28</f>
        <v>29.8</v>
      </c>
      <c r="Z12" s="15">
        <f>[8]Maio!$C$29</f>
        <v>30.4</v>
      </c>
      <c r="AA12" s="15">
        <f>[8]Maio!$C$30</f>
        <v>30.1</v>
      </c>
      <c r="AB12" s="15">
        <f>[8]Maio!$C$31</f>
        <v>28.5</v>
      </c>
      <c r="AC12" s="15">
        <f>[8]Maio!$C$32</f>
        <v>27.6</v>
      </c>
      <c r="AD12" s="15">
        <f>[8]Maio!$C$33</f>
        <v>27.8</v>
      </c>
      <c r="AE12" s="15">
        <f>[8]Maio!$C$34</f>
        <v>27.8</v>
      </c>
      <c r="AF12" s="15">
        <f>[8]Maio!$C$35</f>
        <v>25.8</v>
      </c>
      <c r="AG12" s="22">
        <f t="shared" si="1"/>
        <v>30.5</v>
      </c>
      <c r="AH12" s="99">
        <f t="shared" si="2"/>
        <v>28.709677419354833</v>
      </c>
    </row>
    <row r="13" spans="1:34" ht="17.100000000000001" customHeight="1" x14ac:dyDescent="0.2">
      <c r="A13" s="80" t="s">
        <v>5</v>
      </c>
      <c r="B13" s="15" t="str">
        <f>[9]Maio!$C$5</f>
        <v>*</v>
      </c>
      <c r="C13" s="15" t="str">
        <f>[9]Maio!$C$6</f>
        <v>*</v>
      </c>
      <c r="D13" s="15" t="str">
        <f>[9]Maio!$C$7</f>
        <v>*</v>
      </c>
      <c r="E13" s="15" t="str">
        <f>[9]Maio!$C$8</f>
        <v>*</v>
      </c>
      <c r="F13" s="15" t="str">
        <f>[9]Maio!$C$9</f>
        <v>*</v>
      </c>
      <c r="G13" s="15" t="str">
        <f>[9]Maio!$C$10</f>
        <v>*</v>
      </c>
      <c r="H13" s="15" t="str">
        <f>[9]Maio!$C$11</f>
        <v>*</v>
      </c>
      <c r="I13" s="15">
        <f>[9]Maio!$C$12</f>
        <v>31.8</v>
      </c>
      <c r="J13" s="15">
        <f>[9]Maio!$C$13</f>
        <v>29.5</v>
      </c>
      <c r="K13" s="15">
        <f>[9]Maio!$C$14</f>
        <v>25.4</v>
      </c>
      <c r="L13" s="15">
        <f>[9]Maio!$C$15</f>
        <v>28.9</v>
      </c>
      <c r="M13" s="15">
        <f>[9]Maio!$C$16</f>
        <v>31.3</v>
      </c>
      <c r="N13" s="15">
        <f>[9]Maio!$C$17</f>
        <v>32.5</v>
      </c>
      <c r="O13" s="15">
        <f>[9]Maio!$C$18</f>
        <v>28.9</v>
      </c>
      <c r="P13" s="15">
        <f>[9]Maio!$C$19</f>
        <v>31.9</v>
      </c>
      <c r="Q13" s="15">
        <f>[9]Maio!$C$20</f>
        <v>22.8</v>
      </c>
      <c r="R13" s="15">
        <f>[9]Maio!$C$21</f>
        <v>27.5</v>
      </c>
      <c r="S13" s="15">
        <f>[9]Maio!$C$22</f>
        <v>30</v>
      </c>
      <c r="T13" s="15">
        <f>[9]Maio!$C$23</f>
        <v>30.4</v>
      </c>
      <c r="U13" s="15">
        <f>[9]Maio!$C$24</f>
        <v>24.6</v>
      </c>
      <c r="V13" s="15">
        <f>[9]Maio!$C$25</f>
        <v>24.4</v>
      </c>
      <c r="W13" s="15">
        <f>[9]Maio!$C$26</f>
        <v>26.9</v>
      </c>
      <c r="X13" s="15">
        <f>[9]Maio!$C$27</f>
        <v>29.8</v>
      </c>
      <c r="Y13" s="15">
        <f>[9]Maio!$C$28</f>
        <v>30.8</v>
      </c>
      <c r="Z13" s="15">
        <f>[9]Maio!$C$29</f>
        <v>31.8</v>
      </c>
      <c r="AA13" s="15">
        <f>[9]Maio!$C$30</f>
        <v>31.9</v>
      </c>
      <c r="AB13" s="15">
        <f>[9]Maio!$C$31</f>
        <v>28.7</v>
      </c>
      <c r="AC13" s="15">
        <f>[9]Maio!$C$32</f>
        <v>21.9</v>
      </c>
      <c r="AD13" s="15">
        <f>[9]Maio!$C$33</f>
        <v>22.7</v>
      </c>
      <c r="AE13" s="15">
        <f>[9]Maio!$C$34</f>
        <v>23.2</v>
      </c>
      <c r="AF13" s="15">
        <f>[9]Maio!$C$35</f>
        <v>20.2</v>
      </c>
      <c r="AG13" s="22" t="s">
        <v>138</v>
      </c>
      <c r="AH13" s="99" t="s">
        <v>138</v>
      </c>
    </row>
    <row r="14" spans="1:34" ht="17.100000000000001" customHeight="1" x14ac:dyDescent="0.2">
      <c r="A14" s="80" t="s">
        <v>50</v>
      </c>
      <c r="B14" s="15">
        <f>[10]Maio!$C$5</f>
        <v>29.8</v>
      </c>
      <c r="C14" s="15">
        <f>[10]Maio!$C$6</f>
        <v>30</v>
      </c>
      <c r="D14" s="15">
        <f>[10]Maio!$C$7</f>
        <v>30.6</v>
      </c>
      <c r="E14" s="15">
        <f>[10]Maio!$C$8</f>
        <v>29.9</v>
      </c>
      <c r="F14" s="15">
        <f>[10]Maio!$C$9</f>
        <v>31.2</v>
      </c>
      <c r="G14" s="15">
        <f>[10]Maio!$C$10</f>
        <v>30.4</v>
      </c>
      <c r="H14" s="15">
        <f>[10]Maio!$C$11</f>
        <v>31.2</v>
      </c>
      <c r="I14" s="15">
        <f>[10]Maio!$C$12</f>
        <v>30.4</v>
      </c>
      <c r="J14" s="15">
        <f>[10]Maio!$C$13</f>
        <v>31.6</v>
      </c>
      <c r="K14" s="15">
        <f>[10]Maio!$C$14</f>
        <v>28.6</v>
      </c>
      <c r="L14" s="15">
        <f>[10]Maio!$C$15</f>
        <v>29.8</v>
      </c>
      <c r="M14" s="15">
        <f>[10]Maio!$C$16</f>
        <v>31.5</v>
      </c>
      <c r="N14" s="15">
        <f>[10]Maio!$C$17</f>
        <v>31</v>
      </c>
      <c r="O14" s="15">
        <f>[10]Maio!$C$18</f>
        <v>30</v>
      </c>
      <c r="P14" s="15">
        <f>[10]Maio!$C$19</f>
        <v>30.8</v>
      </c>
      <c r="Q14" s="15">
        <f>[10]Maio!$C$20</f>
        <v>30</v>
      </c>
      <c r="R14" s="15">
        <f>[10]Maio!$C$21</f>
        <v>30</v>
      </c>
      <c r="S14" s="15">
        <f>[10]Maio!$C$22</f>
        <v>31.3</v>
      </c>
      <c r="T14" s="15">
        <f>[10]Maio!$C$23</f>
        <v>28.5</v>
      </c>
      <c r="U14" s="15">
        <f>[10]Maio!$C$24</f>
        <v>27.1</v>
      </c>
      <c r="V14" s="15">
        <f>[10]Maio!$C$25</f>
        <v>30</v>
      </c>
      <c r="W14" s="15">
        <f>[10]Maio!$C$26</f>
        <v>30.2</v>
      </c>
      <c r="X14" s="15">
        <f>[10]Maio!$C$27</f>
        <v>30.3</v>
      </c>
      <c r="Y14" s="15">
        <f>[10]Maio!$C$28</f>
        <v>31.3</v>
      </c>
      <c r="Z14" s="15">
        <f>[10]Maio!$C$29</f>
        <v>31.4</v>
      </c>
      <c r="AA14" s="15">
        <f>[10]Maio!$C$30</f>
        <v>31.2</v>
      </c>
      <c r="AB14" s="15">
        <f>[10]Maio!$C$31</f>
        <v>29.8</v>
      </c>
      <c r="AC14" s="15">
        <f>[10]Maio!$C$32</f>
        <v>29.6</v>
      </c>
      <c r="AD14" s="15">
        <f>[10]Maio!$C$33</f>
        <v>29.1</v>
      </c>
      <c r="AE14" s="15">
        <f>[10]Maio!$C$34</f>
        <v>29.2</v>
      </c>
      <c r="AF14" s="15">
        <f>[10]Maio!$C$35</f>
        <v>25.7</v>
      </c>
      <c r="AG14" s="22">
        <f>MAX(B14:AF14)</f>
        <v>31.6</v>
      </c>
      <c r="AH14" s="99">
        <f>AVERAGE(B14:AF14)</f>
        <v>30.048387096774196</v>
      </c>
    </row>
    <row r="15" spans="1:34" ht="17.100000000000001" customHeight="1" x14ac:dyDescent="0.2">
      <c r="A15" s="80" t="s">
        <v>6</v>
      </c>
      <c r="B15" s="15">
        <f>[11]Maio!$C$5</f>
        <v>31.7</v>
      </c>
      <c r="C15" s="15">
        <f>[11]Maio!$C$6</f>
        <v>32.1</v>
      </c>
      <c r="D15" s="15">
        <f>[11]Maio!$C$7</f>
        <v>32.9</v>
      </c>
      <c r="E15" s="15">
        <f>[11]Maio!$C$8</f>
        <v>31.7</v>
      </c>
      <c r="F15" s="15">
        <f>[11]Maio!$C$9</f>
        <v>32.299999999999997</v>
      </c>
      <c r="G15" s="15">
        <f>[11]Maio!$C$10</f>
        <v>33.200000000000003</v>
      </c>
      <c r="H15" s="15">
        <f>[11]Maio!$C$11</f>
        <v>32.799999999999997</v>
      </c>
      <c r="I15" s="15">
        <f>[11]Maio!$C$12</f>
        <v>33.200000000000003</v>
      </c>
      <c r="J15" s="15">
        <f>[11]Maio!$C$13</f>
        <v>32.6</v>
      </c>
      <c r="K15" s="15">
        <f>[11]Maio!$C$14</f>
        <v>32.299999999999997</v>
      </c>
      <c r="L15" s="15">
        <f>[11]Maio!$C$15</f>
        <v>32.5</v>
      </c>
      <c r="M15" s="15">
        <f>[11]Maio!$C$16</f>
        <v>32.6</v>
      </c>
      <c r="N15" s="15">
        <f>[11]Maio!$C$17</f>
        <v>33.9</v>
      </c>
      <c r="O15" s="15">
        <f>[11]Maio!$C$18</f>
        <v>33</v>
      </c>
      <c r="P15" s="15">
        <f>[11]Maio!$C$19</f>
        <v>31.4</v>
      </c>
      <c r="Q15" s="15">
        <f>[11]Maio!$C$20</f>
        <v>27.2</v>
      </c>
      <c r="R15" s="15">
        <f>[11]Maio!$C$21</f>
        <v>30.5</v>
      </c>
      <c r="S15" s="15">
        <f>[11]Maio!$C$22</f>
        <v>32.700000000000003</v>
      </c>
      <c r="T15" s="15">
        <f>[11]Maio!$C$23</f>
        <v>31.3</v>
      </c>
      <c r="U15" s="15">
        <f>[11]Maio!$C$24</f>
        <v>26.3</v>
      </c>
      <c r="V15" s="15">
        <f>[11]Maio!$C$25</f>
        <v>31.9</v>
      </c>
      <c r="W15" s="15">
        <f>[11]Maio!$C$26</f>
        <v>31.7</v>
      </c>
      <c r="X15" s="15">
        <f>[11]Maio!$C$27</f>
        <v>31.9</v>
      </c>
      <c r="Y15" s="15">
        <f>[11]Maio!$C$28</f>
        <v>32.9</v>
      </c>
      <c r="Z15" s="15">
        <f>[11]Maio!$C$29</f>
        <v>33.700000000000003</v>
      </c>
      <c r="AA15" s="15">
        <f>[11]Maio!$C$30</f>
        <v>33.799999999999997</v>
      </c>
      <c r="AB15" s="15">
        <f>[11]Maio!$C$31</f>
        <v>33.1</v>
      </c>
      <c r="AC15" s="15">
        <f>[11]Maio!$C$32</f>
        <v>29</v>
      </c>
      <c r="AD15" s="15">
        <f>[11]Maio!$C$33</f>
        <v>30.4</v>
      </c>
      <c r="AE15" s="15">
        <f>[11]Maio!$C$34</f>
        <v>30.8</v>
      </c>
      <c r="AF15" s="15">
        <f>[11]Maio!$C$35</f>
        <v>24.2</v>
      </c>
      <c r="AG15" s="22">
        <f t="shared" si="1"/>
        <v>33.9</v>
      </c>
      <c r="AH15" s="99">
        <f t="shared" si="2"/>
        <v>31.599999999999998</v>
      </c>
    </row>
    <row r="16" spans="1:34" ht="17.100000000000001" customHeight="1" x14ac:dyDescent="0.2">
      <c r="A16" s="80" t="s">
        <v>7</v>
      </c>
      <c r="B16" s="15">
        <f>[12]Maio!$C$5</f>
        <v>22.8</v>
      </c>
      <c r="C16" s="15">
        <f>[12]Maio!$C$6</f>
        <v>28.3</v>
      </c>
      <c r="D16" s="15">
        <f>[12]Maio!$C$7</f>
        <v>29.5</v>
      </c>
      <c r="E16" s="15">
        <f>[12]Maio!$C$8</f>
        <v>24.9</v>
      </c>
      <c r="F16" s="15">
        <f>[12]Maio!$C$9</f>
        <v>27.9</v>
      </c>
      <c r="G16" s="15">
        <f>[12]Maio!$C$10</f>
        <v>26.9</v>
      </c>
      <c r="H16" s="15">
        <f>[12]Maio!$C$11</f>
        <v>26.7</v>
      </c>
      <c r="I16" s="15">
        <f>[12]Maio!$C$12</f>
        <v>28.4</v>
      </c>
      <c r="J16" s="15">
        <f>[12]Maio!$C$13</f>
        <v>25</v>
      </c>
      <c r="K16" s="15">
        <f>[12]Maio!$C$14</f>
        <v>28.2</v>
      </c>
      <c r="L16" s="15">
        <f>[12]Maio!$C$15</f>
        <v>27.2</v>
      </c>
      <c r="M16" s="15">
        <f>[12]Maio!$C$16</f>
        <v>28.1</v>
      </c>
      <c r="N16" s="15">
        <f>[12]Maio!$C$17</f>
        <v>29.7</v>
      </c>
      <c r="O16" s="15">
        <f>[12]Maio!$C$18</f>
        <v>25</v>
      </c>
      <c r="P16" s="15">
        <f>[12]Maio!$C$19</f>
        <v>21.8</v>
      </c>
      <c r="Q16" s="15">
        <f>[12]Maio!$C$20</f>
        <v>23.7</v>
      </c>
      <c r="R16" s="15">
        <f>[12]Maio!$C$21</f>
        <v>23.8</v>
      </c>
      <c r="S16" s="15">
        <f>[12]Maio!$C$22</f>
        <v>29.1</v>
      </c>
      <c r="T16" s="15">
        <f>[12]Maio!$C$23</f>
        <v>28.1</v>
      </c>
      <c r="U16" s="15">
        <f>[12]Maio!$C$24</f>
        <v>21.3</v>
      </c>
      <c r="V16" s="15">
        <f>[12]Maio!$C$25</f>
        <v>19.399999999999999</v>
      </c>
      <c r="W16" s="15">
        <f>[12]Maio!$C$26</f>
        <v>23.2</v>
      </c>
      <c r="X16" s="15">
        <f>[12]Maio!$C$27</f>
        <v>26.8</v>
      </c>
      <c r="Y16" s="15">
        <f>[12]Maio!$C$28</f>
        <v>28.6</v>
      </c>
      <c r="Z16" s="15">
        <f>[12]Maio!$C$29</f>
        <v>31.1</v>
      </c>
      <c r="AA16" s="15">
        <f>[12]Maio!$C$30</f>
        <v>31</v>
      </c>
      <c r="AB16" s="15">
        <f>[12]Maio!$C$31</f>
        <v>30</v>
      </c>
      <c r="AC16" s="15">
        <f>[12]Maio!$C$32</f>
        <v>23.3</v>
      </c>
      <c r="AD16" s="15">
        <f>[12]Maio!$C$33</f>
        <v>24.3</v>
      </c>
      <c r="AE16" s="15">
        <f>[12]Maio!$C$34</f>
        <v>26.5</v>
      </c>
      <c r="AF16" s="15">
        <f>[12]Maio!$C$35</f>
        <v>22.7</v>
      </c>
      <c r="AG16" s="22">
        <f t="shared" si="1"/>
        <v>31.1</v>
      </c>
      <c r="AH16" s="99">
        <f t="shared" si="2"/>
        <v>26.235483870967744</v>
      </c>
    </row>
    <row r="17" spans="1:34" ht="17.100000000000001" customHeight="1" x14ac:dyDescent="0.2">
      <c r="A17" s="80" t="s">
        <v>8</v>
      </c>
      <c r="B17" s="15">
        <f>[13]Maio!$C$5</f>
        <v>22.5</v>
      </c>
      <c r="C17" s="15">
        <f>[13]Maio!$C$6</f>
        <v>27.2</v>
      </c>
      <c r="D17" s="15">
        <f>[13]Maio!$C$7</f>
        <v>29.2</v>
      </c>
      <c r="E17" s="15">
        <f>[13]Maio!$C$8</f>
        <v>24.9</v>
      </c>
      <c r="F17" s="15">
        <f>[13]Maio!$C$9</f>
        <v>26.3</v>
      </c>
      <c r="G17" s="15">
        <f>[13]Maio!$C$10</f>
        <v>27.5</v>
      </c>
      <c r="H17" s="15">
        <f>[13]Maio!$C$11</f>
        <v>27.3</v>
      </c>
      <c r="I17" s="15">
        <f>[13]Maio!$C$12</f>
        <v>28</v>
      </c>
      <c r="J17" s="15">
        <f>[13]Maio!$C$13</f>
        <v>28.6</v>
      </c>
      <c r="K17" s="15">
        <f>[13]Maio!$C$14</f>
        <v>24.5</v>
      </c>
      <c r="L17" s="15">
        <f>[13]Maio!$C$15</f>
        <v>26.3</v>
      </c>
      <c r="M17" s="15">
        <f>[13]Maio!$C$16</f>
        <v>27.1</v>
      </c>
      <c r="N17" s="15">
        <f>[13]Maio!$C$17</f>
        <v>31.4</v>
      </c>
      <c r="O17" s="15">
        <f>[13]Maio!$C$18</f>
        <v>25.4</v>
      </c>
      <c r="P17" s="15">
        <f>[13]Maio!$C$19</f>
        <v>23.7</v>
      </c>
      <c r="Q17" s="15">
        <f>[13]Maio!$C$20</f>
        <v>24.8</v>
      </c>
      <c r="R17" s="15">
        <f>[13]Maio!$C$21</f>
        <v>23.9</v>
      </c>
      <c r="S17" s="15">
        <f>[13]Maio!$C$22</f>
        <v>26</v>
      </c>
      <c r="T17" s="15">
        <f>[13]Maio!$C$23</f>
        <v>22.9</v>
      </c>
      <c r="U17" s="15">
        <f>[13]Maio!$C$24</f>
        <v>20.3</v>
      </c>
      <c r="V17" s="15">
        <f>[13]Maio!$C$25</f>
        <v>19.8</v>
      </c>
      <c r="W17" s="15">
        <f>[13]Maio!$C$26</f>
        <v>24</v>
      </c>
      <c r="X17" s="15">
        <f>[13]Maio!$C$27</f>
        <v>24.5</v>
      </c>
      <c r="Y17" s="15">
        <f>[13]Maio!$C$28</f>
        <v>28.2</v>
      </c>
      <c r="Z17" s="15">
        <f>[13]Maio!$C$29</f>
        <v>30.9</v>
      </c>
      <c r="AA17" s="15">
        <f>[13]Maio!$C$30</f>
        <v>32.799999999999997</v>
      </c>
      <c r="AB17" s="15">
        <f>[13]Maio!$C$31</f>
        <v>28.3</v>
      </c>
      <c r="AC17" s="15">
        <f>[13]Maio!$C$32</f>
        <v>22.5</v>
      </c>
      <c r="AD17" s="15">
        <f>[13]Maio!$C$33</f>
        <v>26.3</v>
      </c>
      <c r="AE17" s="15">
        <f>[13]Maio!$C$34</f>
        <v>27.3</v>
      </c>
      <c r="AF17" s="15">
        <f>[13]Maio!$C$35</f>
        <v>22</v>
      </c>
      <c r="AG17" s="22">
        <f>MAX(B17:AF17)</f>
        <v>32.799999999999997</v>
      </c>
      <c r="AH17" s="99">
        <f>AVERAGE(B17:AF17)</f>
        <v>25.948387096774187</v>
      </c>
    </row>
    <row r="18" spans="1:34" ht="17.100000000000001" customHeight="1" x14ac:dyDescent="0.2">
      <c r="A18" s="80" t="s">
        <v>9</v>
      </c>
      <c r="B18" s="15">
        <f>[14]Maio!$C$5</f>
        <v>25.6</v>
      </c>
      <c r="C18" s="15">
        <f>[14]Maio!$C$6</f>
        <v>30.5</v>
      </c>
      <c r="D18" s="15">
        <f>[14]Maio!$C$7</f>
        <v>30.4</v>
      </c>
      <c r="E18" s="15">
        <f>[14]Maio!$C$8</f>
        <v>26.2</v>
      </c>
      <c r="F18" s="15">
        <f>[14]Maio!$C$9</f>
        <v>25.2</v>
      </c>
      <c r="G18" s="15">
        <f>[14]Maio!$C$10</f>
        <v>27</v>
      </c>
      <c r="H18" s="15">
        <f>[14]Maio!$C$11</f>
        <v>28.4</v>
      </c>
      <c r="I18" s="15">
        <f>[14]Maio!$C$12</f>
        <v>29.3</v>
      </c>
      <c r="J18" s="15">
        <f>[14]Maio!$C$13</f>
        <v>28.7</v>
      </c>
      <c r="K18" s="15">
        <f>[14]Maio!$C$14</f>
        <v>27.7</v>
      </c>
      <c r="L18" s="15">
        <f>[14]Maio!$C$15</f>
        <v>28.8</v>
      </c>
      <c r="M18" s="15">
        <f>[14]Maio!$C$16</f>
        <v>28.7</v>
      </c>
      <c r="N18" s="15">
        <f>[14]Maio!$C$17</f>
        <v>32.700000000000003</v>
      </c>
      <c r="O18" s="15">
        <f>[14]Maio!$C$18</f>
        <v>26.9</v>
      </c>
      <c r="P18" s="15">
        <f>[14]Maio!$C$19</f>
        <v>22.8</v>
      </c>
      <c r="Q18" s="15">
        <f>[14]Maio!$C$20</f>
        <v>24.5</v>
      </c>
      <c r="R18" s="15">
        <f>[14]Maio!$C$21</f>
        <v>25.3</v>
      </c>
      <c r="S18" s="15">
        <f>[14]Maio!$C$22</f>
        <v>28.4</v>
      </c>
      <c r="T18" s="15">
        <f>[14]Maio!$C$23</f>
        <v>30.1</v>
      </c>
      <c r="U18" s="15">
        <f>[14]Maio!$C$24</f>
        <v>21.1</v>
      </c>
      <c r="V18" s="15">
        <f>[14]Maio!$C$25</f>
        <v>20.5</v>
      </c>
      <c r="W18" s="15">
        <f>[14]Maio!$C$26</f>
        <v>25.1</v>
      </c>
      <c r="X18" s="15">
        <f>[14]Maio!$C$27</f>
        <v>28.3</v>
      </c>
      <c r="Y18" s="15">
        <f>[14]Maio!$C$28</f>
        <v>30</v>
      </c>
      <c r="Z18" s="15">
        <f>[14]Maio!$C$29</f>
        <v>32.5</v>
      </c>
      <c r="AA18" s="15">
        <f>[14]Maio!$C$30</f>
        <v>32.4</v>
      </c>
      <c r="AB18" s="15">
        <f>[14]Maio!$C$31</f>
        <v>30.1</v>
      </c>
      <c r="AC18" s="15">
        <f>[14]Maio!$C$32</f>
        <v>27.1</v>
      </c>
      <c r="AD18" s="15">
        <f>[14]Maio!$C$33</f>
        <v>29</v>
      </c>
      <c r="AE18" s="15">
        <f>[14]Maio!$C$34</f>
        <v>28.9</v>
      </c>
      <c r="AF18" s="15">
        <f>[14]Maio!$C$35</f>
        <v>23.7</v>
      </c>
      <c r="AG18" s="22">
        <f>MAX(B18:AF18)</f>
        <v>32.700000000000003</v>
      </c>
      <c r="AH18" s="99">
        <f>AVERAGE(B18:AF18)</f>
        <v>27.609677419354838</v>
      </c>
    </row>
    <row r="19" spans="1:34" ht="17.100000000000001" customHeight="1" x14ac:dyDescent="0.2">
      <c r="A19" s="80" t="s">
        <v>49</v>
      </c>
      <c r="B19" s="15">
        <f>[15]Maio!$C$5</f>
        <v>28.6</v>
      </c>
      <c r="C19" s="15">
        <f>[15]Maio!$C$6</f>
        <v>31.7</v>
      </c>
      <c r="D19" s="15">
        <f>[15]Maio!$C$7</f>
        <v>32.200000000000003</v>
      </c>
      <c r="E19" s="15">
        <f>[15]Maio!$C$8</f>
        <v>27.1</v>
      </c>
      <c r="F19" s="15">
        <f>[15]Maio!$C$9</f>
        <v>29.7</v>
      </c>
      <c r="G19" s="15">
        <f>[15]Maio!$C$10</f>
        <v>31.3</v>
      </c>
      <c r="H19" s="15">
        <f>[15]Maio!$C$11</f>
        <v>31.5</v>
      </c>
      <c r="I19" s="15">
        <f>[15]Maio!$C$12</f>
        <v>32</v>
      </c>
      <c r="J19" s="15">
        <f>[15]Maio!$C$13</f>
        <v>26.9</v>
      </c>
      <c r="K19" s="15">
        <f>[15]Maio!$C$14</f>
        <v>30.4</v>
      </c>
      <c r="L19" s="15">
        <f>[15]Maio!$C$15</f>
        <v>31.2</v>
      </c>
      <c r="M19" s="15">
        <f>[15]Maio!$C$16</f>
        <v>31.3</v>
      </c>
      <c r="N19" s="15">
        <f>[15]Maio!$C$17</f>
        <v>31.3</v>
      </c>
      <c r="O19" s="15">
        <f>[15]Maio!$C$18</f>
        <v>26.9</v>
      </c>
      <c r="P19" s="15">
        <f>[15]Maio!$C$19</f>
        <v>22.3</v>
      </c>
      <c r="Q19" s="15">
        <f>[15]Maio!$C$20</f>
        <v>24.9</v>
      </c>
      <c r="R19" s="15">
        <f>[15]Maio!$C$21</f>
        <v>27.2</v>
      </c>
      <c r="S19" s="15">
        <f>[15]Maio!$C$22</f>
        <v>30.4</v>
      </c>
      <c r="T19" s="15">
        <f>[15]Maio!$C$23</f>
        <v>30.2</v>
      </c>
      <c r="U19" s="15">
        <f>[15]Maio!$C$24</f>
        <v>22.9</v>
      </c>
      <c r="V19" s="15">
        <f>[15]Maio!$C$25</f>
        <v>19.399999999999999</v>
      </c>
      <c r="W19" s="15">
        <f>[15]Maio!$C$26</f>
        <v>26.8</v>
      </c>
      <c r="X19" s="15">
        <f>[15]Maio!$C$27</f>
        <v>30.3</v>
      </c>
      <c r="Y19" s="15">
        <f>[15]Maio!$C$28</f>
        <v>30.8</v>
      </c>
      <c r="Z19" s="15">
        <f>[15]Maio!$C$29</f>
        <v>32.299999999999997</v>
      </c>
      <c r="AA19" s="15">
        <f>[15]Maio!$C$30</f>
        <v>32.5</v>
      </c>
      <c r="AB19" s="15">
        <f>[15]Maio!$C$31</f>
        <v>26.7</v>
      </c>
      <c r="AC19" s="15">
        <f>[15]Maio!$C$32</f>
        <v>24.3</v>
      </c>
      <c r="AD19" s="15">
        <f>[15]Maio!$C$33</f>
        <v>27.1</v>
      </c>
      <c r="AE19" s="15">
        <f>[15]Maio!$C$34</f>
        <v>26.2</v>
      </c>
      <c r="AF19" s="15">
        <f>[15]Maio!$C$35</f>
        <v>22.4</v>
      </c>
      <c r="AG19" s="22">
        <f>MAX(B19:AF19)</f>
        <v>32.5</v>
      </c>
      <c r="AH19" s="99">
        <f>AVERAGE(B19:AF19)</f>
        <v>28.348387096774189</v>
      </c>
    </row>
    <row r="20" spans="1:34" ht="17.100000000000001" customHeight="1" x14ac:dyDescent="0.2">
      <c r="A20" s="80" t="s">
        <v>10</v>
      </c>
      <c r="B20" s="15">
        <f>[16]Maio!$C$5</f>
        <v>24.3</v>
      </c>
      <c r="C20" s="15">
        <f>[16]Maio!$C$6</f>
        <v>30</v>
      </c>
      <c r="D20" s="15">
        <f>[16]Maio!$C$7</f>
        <v>30</v>
      </c>
      <c r="E20" s="15">
        <f>[16]Maio!$C$8</f>
        <v>25.4</v>
      </c>
      <c r="F20" s="15">
        <f>[16]Maio!$C$9</f>
        <v>27.7</v>
      </c>
      <c r="G20" s="15">
        <f>[16]Maio!$C$10</f>
        <v>28</v>
      </c>
      <c r="H20" s="15">
        <f>[16]Maio!$C$11</f>
        <v>28.6</v>
      </c>
      <c r="I20" s="15">
        <f>[16]Maio!$C$12</f>
        <v>29.6</v>
      </c>
      <c r="J20" s="15">
        <f>[16]Maio!$C$13</f>
        <v>28.5</v>
      </c>
      <c r="K20" s="15">
        <f>[16]Maio!$C$14</f>
        <v>28.5</v>
      </c>
      <c r="L20" s="15">
        <f>[16]Maio!$C$15</f>
        <v>27.3</v>
      </c>
      <c r="M20" s="15">
        <f>[16]Maio!$C$16</f>
        <v>29.3</v>
      </c>
      <c r="N20" s="15">
        <f>[16]Maio!$C$17</f>
        <v>31.2</v>
      </c>
      <c r="O20" s="15">
        <f>[16]Maio!$C$18</f>
        <v>26.6</v>
      </c>
      <c r="P20" s="15">
        <f>[16]Maio!$C$19</f>
        <v>22.5</v>
      </c>
      <c r="Q20" s="15">
        <f>[16]Maio!$C$20</f>
        <v>24.5</v>
      </c>
      <c r="R20" s="15">
        <f>[16]Maio!$C$21</f>
        <v>22.7</v>
      </c>
      <c r="S20" s="15">
        <f>[16]Maio!$C$22</f>
        <v>28.1</v>
      </c>
      <c r="T20" s="15">
        <f>[16]Maio!$C$23</f>
        <v>29.4</v>
      </c>
      <c r="U20" s="15">
        <f>[16]Maio!$C$24</f>
        <v>20.9</v>
      </c>
      <c r="V20" s="15">
        <f>[16]Maio!$C$25</f>
        <v>19.8</v>
      </c>
      <c r="W20" s="15">
        <f>[16]Maio!$C$26</f>
        <v>24</v>
      </c>
      <c r="X20" s="15">
        <f>[16]Maio!$C$27</f>
        <v>27.5</v>
      </c>
      <c r="Y20" s="15">
        <f>[16]Maio!$C$28</f>
        <v>28.6</v>
      </c>
      <c r="Z20" s="15">
        <f>[16]Maio!$C$29</f>
        <v>31.4</v>
      </c>
      <c r="AA20" s="15">
        <f>[16]Maio!$C$30</f>
        <v>31.9</v>
      </c>
      <c r="AB20" s="15">
        <f>[16]Maio!$C$31</f>
        <v>28.4</v>
      </c>
      <c r="AC20" s="15">
        <f>[16]Maio!$C$32</f>
        <v>22.6</v>
      </c>
      <c r="AD20" s="15">
        <f>[16]Maio!$C$33</f>
        <v>26.4</v>
      </c>
      <c r="AE20" s="15">
        <f>[16]Maio!$C$34</f>
        <v>26.6</v>
      </c>
      <c r="AF20" s="15">
        <f>[16]Maio!$C$35</f>
        <v>22</v>
      </c>
      <c r="AG20" s="22">
        <f t="shared" ref="AG20:AG30" si="3">MAX(B20:AF20)</f>
        <v>31.9</v>
      </c>
      <c r="AH20" s="99">
        <f t="shared" ref="AH20:AH30" si="4">AVERAGE(B20:AF20)</f>
        <v>26.848387096774193</v>
      </c>
    </row>
    <row r="21" spans="1:34" ht="17.100000000000001" customHeight="1" x14ac:dyDescent="0.2">
      <c r="A21" s="80" t="s">
        <v>11</v>
      </c>
      <c r="B21" s="15">
        <f>[17]Maio!$C$5</f>
        <v>25.1</v>
      </c>
      <c r="C21" s="15">
        <f>[17]Maio!$C$6</f>
        <v>30.6</v>
      </c>
      <c r="D21" s="15">
        <f>[17]Maio!$C$7</f>
        <v>31.4</v>
      </c>
      <c r="E21" s="15">
        <f>[17]Maio!$C$8</f>
        <v>25.7</v>
      </c>
      <c r="F21" s="15">
        <f>[17]Maio!$C$9</f>
        <v>28.7</v>
      </c>
      <c r="G21" s="15">
        <f>[17]Maio!$C$10</f>
        <v>27.6</v>
      </c>
      <c r="H21" s="15">
        <f>[17]Maio!$C$11</f>
        <v>28.4</v>
      </c>
      <c r="I21" s="15">
        <f>[17]Maio!$C$12</f>
        <v>30.8</v>
      </c>
      <c r="J21" s="15">
        <f>[17]Maio!$C$13</f>
        <v>23.2</v>
      </c>
      <c r="K21" s="15">
        <f>[17]Maio!$C$14</f>
        <v>30.6</v>
      </c>
      <c r="L21" s="15">
        <f>[17]Maio!$C$15</f>
        <v>30.7</v>
      </c>
      <c r="M21" s="15">
        <f>[17]Maio!$C$16</f>
        <v>30.5</v>
      </c>
      <c r="N21" s="15">
        <f>[17]Maio!$C$17</f>
        <v>31.2</v>
      </c>
      <c r="O21" s="15">
        <f>[17]Maio!$C$18</f>
        <v>25.4</v>
      </c>
      <c r="P21" s="15">
        <f>[17]Maio!$C$19</f>
        <v>21.5</v>
      </c>
      <c r="Q21" s="15">
        <f>[17]Maio!$C$20</f>
        <v>24</v>
      </c>
      <c r="R21" s="15">
        <f>[17]Maio!$C$21</f>
        <v>26.4</v>
      </c>
      <c r="S21" s="15">
        <f>[17]Maio!$C$22</f>
        <v>30.6</v>
      </c>
      <c r="T21" s="15">
        <f>[17]Maio!$C$23</f>
        <v>29.4</v>
      </c>
      <c r="U21" s="15">
        <f>[17]Maio!$C$24</f>
        <v>23.3</v>
      </c>
      <c r="V21" s="15">
        <f>[17]Maio!$C$25</f>
        <v>20.3</v>
      </c>
      <c r="W21" s="15">
        <f>[17]Maio!$C$26</f>
        <v>21</v>
      </c>
      <c r="X21" s="15">
        <f>[17]Maio!$C$27</f>
        <v>29.5</v>
      </c>
      <c r="Y21" s="15">
        <f>[17]Maio!$C$28</f>
        <v>29.2</v>
      </c>
      <c r="Z21" s="15">
        <f>[17]Maio!$C$29</f>
        <v>32.5</v>
      </c>
      <c r="AA21" s="15">
        <f>[17]Maio!$C$30</f>
        <v>32.6</v>
      </c>
      <c r="AB21" s="15">
        <f>[17]Maio!$C$31</f>
        <v>28.9</v>
      </c>
      <c r="AC21" s="15">
        <f>[17]Maio!$C$32</f>
        <v>24.5</v>
      </c>
      <c r="AD21" s="15">
        <f>[17]Maio!$C$33</f>
        <v>26.2</v>
      </c>
      <c r="AE21" s="15">
        <f>[17]Maio!$C$34</f>
        <v>27.2</v>
      </c>
      <c r="AF21" s="15">
        <f>[17]Maio!$C$35</f>
        <v>20.7</v>
      </c>
      <c r="AG21" s="22">
        <f t="shared" si="3"/>
        <v>32.6</v>
      </c>
      <c r="AH21" s="99">
        <f t="shared" si="4"/>
        <v>27.345161290322583</v>
      </c>
    </row>
    <row r="22" spans="1:34" ht="17.100000000000001" customHeight="1" x14ac:dyDescent="0.2">
      <c r="A22" s="80" t="s">
        <v>12</v>
      </c>
      <c r="B22" s="15">
        <f>[18]Maio!$C$5</f>
        <v>28.9</v>
      </c>
      <c r="C22" s="15">
        <f>[18]Maio!$C$6</f>
        <v>31.6</v>
      </c>
      <c r="D22" s="15">
        <f>[18]Maio!$C$7</f>
        <v>32.6</v>
      </c>
      <c r="E22" s="15">
        <f>[18]Maio!$C$8</f>
        <v>28.4</v>
      </c>
      <c r="F22" s="15">
        <f>[18]Maio!$C$9</f>
        <v>30.3</v>
      </c>
      <c r="G22" s="15">
        <f>[18]Maio!$C$10</f>
        <v>31.7</v>
      </c>
      <c r="H22" s="15">
        <f>[18]Maio!$C$11</f>
        <v>32.6</v>
      </c>
      <c r="I22" s="15">
        <f>[18]Maio!$C$12</f>
        <v>32.5</v>
      </c>
      <c r="J22" s="15">
        <f>[18]Maio!$C$13</f>
        <v>26.3</v>
      </c>
      <c r="K22" s="15">
        <f>[18]Maio!$C$14</f>
        <v>29.7</v>
      </c>
      <c r="L22" s="15">
        <f>[18]Maio!$C$15</f>
        <v>30.6</v>
      </c>
      <c r="M22" s="15">
        <f>[18]Maio!$C$16</f>
        <v>31.9</v>
      </c>
      <c r="N22" s="15">
        <f>[18]Maio!$C$17</f>
        <v>32.1</v>
      </c>
      <c r="O22" s="15">
        <f>[18]Maio!$C$18</f>
        <v>26.1</v>
      </c>
      <c r="P22" s="15">
        <f>[18]Maio!$C$19</f>
        <v>24.4</v>
      </c>
      <c r="Q22" s="15">
        <f>[18]Maio!$C$20</f>
        <v>24.9</v>
      </c>
      <c r="R22" s="15">
        <f>[18]Maio!$C$21</f>
        <v>26.3</v>
      </c>
      <c r="S22" s="15" t="str">
        <f>[18]Maio!$C$22</f>
        <v>*</v>
      </c>
      <c r="T22" s="15" t="str">
        <f>[18]Maio!$C$23</f>
        <v>*</v>
      </c>
      <c r="U22" s="15" t="str">
        <f>[18]Maio!$C$24</f>
        <v>*</v>
      </c>
      <c r="V22" s="15" t="str">
        <f>[18]Maio!$C$25</f>
        <v>*</v>
      </c>
      <c r="W22" s="15" t="str">
        <f>[18]Maio!$C$26</f>
        <v>*</v>
      </c>
      <c r="X22" s="15" t="str">
        <f>[18]Maio!$C$27</f>
        <v>*</v>
      </c>
      <c r="Y22" s="15" t="str">
        <f>[18]Maio!$C$28</f>
        <v>*</v>
      </c>
      <c r="Z22" s="15" t="str">
        <f>[18]Maio!$C$29</f>
        <v>*</v>
      </c>
      <c r="AA22" s="15" t="str">
        <f>[18]Maio!$C$30</f>
        <v>*</v>
      </c>
      <c r="AB22" s="15" t="str">
        <f>[18]Maio!$C$31</f>
        <v>*</v>
      </c>
      <c r="AC22" s="15" t="str">
        <f>[18]Maio!$C$32</f>
        <v>*</v>
      </c>
      <c r="AD22" s="15" t="str">
        <f>[18]Maio!$C$33</f>
        <v>*</v>
      </c>
      <c r="AE22" s="15" t="str">
        <f>[18]Maio!$C$34</f>
        <v>*</v>
      </c>
      <c r="AF22" s="15" t="str">
        <f>[18]Maio!$C$35</f>
        <v>*</v>
      </c>
      <c r="AG22" s="22">
        <f t="shared" si="3"/>
        <v>32.6</v>
      </c>
      <c r="AH22" s="99">
        <f t="shared" si="4"/>
        <v>29.464705882352941</v>
      </c>
    </row>
    <row r="23" spans="1:34" ht="17.100000000000001" customHeight="1" x14ac:dyDescent="0.2">
      <c r="A23" s="80" t="s">
        <v>13</v>
      </c>
      <c r="B23" s="15">
        <f>[19]Maio!$C$5</f>
        <v>32.799999999999997</v>
      </c>
      <c r="C23" s="15">
        <f>[19]Maio!$C$6</f>
        <v>32.6</v>
      </c>
      <c r="D23" s="15">
        <f>[19]Maio!$C$7</f>
        <v>33.5</v>
      </c>
      <c r="E23" s="15">
        <f>[19]Maio!$C$8</f>
        <v>30.5</v>
      </c>
      <c r="F23" s="15">
        <f>[19]Maio!$C$9</f>
        <v>31.4</v>
      </c>
      <c r="G23" s="15">
        <f>[19]Maio!$C$10</f>
        <v>33.1</v>
      </c>
      <c r="H23" s="15">
        <f>[19]Maio!$C$11</f>
        <v>33.6</v>
      </c>
      <c r="I23" s="15">
        <f>[19]Maio!$C$12</f>
        <v>33.1</v>
      </c>
      <c r="J23" s="15">
        <f>[19]Maio!$C$13</f>
        <v>32.299999999999997</v>
      </c>
      <c r="K23" s="15">
        <f>[19]Maio!$C$14</f>
        <v>28.5</v>
      </c>
      <c r="L23" s="15">
        <f>[19]Maio!$C$15</f>
        <v>31</v>
      </c>
      <c r="M23" s="15">
        <f>[19]Maio!$C$16</f>
        <v>32.5</v>
      </c>
      <c r="N23" s="15">
        <f>[19]Maio!$C$17</f>
        <v>32.9</v>
      </c>
      <c r="O23" s="15">
        <f>[19]Maio!$C$18</f>
        <v>31.2</v>
      </c>
      <c r="P23" s="15">
        <f>[19]Maio!$C$19</f>
        <v>33.1</v>
      </c>
      <c r="Q23" s="15">
        <f>[19]Maio!$C$20</f>
        <v>24.1</v>
      </c>
      <c r="R23" s="15">
        <f>[19]Maio!$C$21</f>
        <v>28.2</v>
      </c>
      <c r="S23" s="15">
        <f>[19]Maio!$C$22</f>
        <v>31.4</v>
      </c>
      <c r="T23" s="15">
        <f>[19]Maio!$C$23</f>
        <v>31.6</v>
      </c>
      <c r="U23" s="15">
        <f>[19]Maio!$C$24</f>
        <v>25.2</v>
      </c>
      <c r="V23" s="15">
        <f>[19]Maio!$C$25</f>
        <v>26.3</v>
      </c>
      <c r="W23" s="15">
        <f>[19]Maio!$C$26</f>
        <v>30.1</v>
      </c>
      <c r="X23" s="15">
        <f>[19]Maio!$C$27</f>
        <v>32</v>
      </c>
      <c r="Y23" s="15">
        <f>[19]Maio!$C$28</f>
        <v>32.9</v>
      </c>
      <c r="Z23" s="15">
        <f>[19]Maio!$C$29</f>
        <v>34.1</v>
      </c>
      <c r="AA23" s="15">
        <f>[19]Maio!$C$30</f>
        <v>33.799999999999997</v>
      </c>
      <c r="AB23" s="15">
        <f>[19]Maio!$C$31</f>
        <v>25.9</v>
      </c>
      <c r="AC23" s="15">
        <f>[19]Maio!$C$32</f>
        <v>23.7</v>
      </c>
      <c r="AD23" s="15">
        <f>[19]Maio!$C$33</f>
        <v>22.4</v>
      </c>
      <c r="AE23" s="15">
        <f>[19]Maio!$C$34</f>
        <v>23.7</v>
      </c>
      <c r="AF23" s="15">
        <f>[19]Maio!$C$35</f>
        <v>22</v>
      </c>
      <c r="AG23" s="22">
        <f t="shared" si="3"/>
        <v>34.1</v>
      </c>
      <c r="AH23" s="99">
        <f t="shared" si="4"/>
        <v>29.983870967741939</v>
      </c>
    </row>
    <row r="24" spans="1:34" ht="17.100000000000001" customHeight="1" x14ac:dyDescent="0.2">
      <c r="A24" s="80" t="s">
        <v>14</v>
      </c>
      <c r="B24" s="15">
        <f>[20]Maio!$C$5</f>
        <v>30.2</v>
      </c>
      <c r="C24" s="15">
        <f>[20]Maio!$C$6</f>
        <v>31</v>
      </c>
      <c r="D24" s="15">
        <f>[20]Maio!$C$7</f>
        <v>30.8</v>
      </c>
      <c r="E24" s="15">
        <f>[20]Maio!$C$8</f>
        <v>31.7</v>
      </c>
      <c r="F24" s="15">
        <f>[20]Maio!$C$9</f>
        <v>30.6</v>
      </c>
      <c r="G24" s="15">
        <f>[20]Maio!$C$10</f>
        <v>28.4</v>
      </c>
      <c r="H24" s="15">
        <f>[20]Maio!$C$10</f>
        <v>28.4</v>
      </c>
      <c r="I24" s="15">
        <f>[20]Maio!$C$12</f>
        <v>31.2</v>
      </c>
      <c r="J24" s="15">
        <f>[20]Maio!$C$13</f>
        <v>32</v>
      </c>
      <c r="K24" s="15">
        <f>[20]Maio!$C$14</f>
        <v>31.3</v>
      </c>
      <c r="L24" s="15">
        <f>[20]Maio!$C$15</f>
        <v>30.5</v>
      </c>
      <c r="M24" s="15">
        <f>[20]Maio!$C$16</f>
        <v>31.2</v>
      </c>
      <c r="N24" s="15">
        <f>[20]Maio!$C$17</f>
        <v>32.9</v>
      </c>
      <c r="O24" s="15">
        <f>[20]Maio!$C$18</f>
        <v>30.4</v>
      </c>
      <c r="P24" s="15">
        <f>[20]Maio!$C$19</f>
        <v>30.8</v>
      </c>
      <c r="Q24" s="15">
        <f>[20]Maio!$C$20</f>
        <v>30</v>
      </c>
      <c r="R24" s="15">
        <f>[20]Maio!$C$21</f>
        <v>29.7</v>
      </c>
      <c r="S24" s="15">
        <f>[20]Maio!$C$22</f>
        <v>32</v>
      </c>
      <c r="T24" s="15">
        <f>[20]Maio!$C$23</f>
        <v>30.9</v>
      </c>
      <c r="U24" s="15">
        <f>[20]Maio!$C$24</f>
        <v>25.3</v>
      </c>
      <c r="V24" s="15">
        <f>[20]Maio!$C$25</f>
        <v>30.2</v>
      </c>
      <c r="W24" s="15">
        <f>[20]Maio!$C$26</f>
        <v>27.5</v>
      </c>
      <c r="X24" s="15">
        <f>[20]Maio!$C$27</f>
        <v>30.9</v>
      </c>
      <c r="Y24" s="15">
        <f>[20]Maio!$C$28</f>
        <v>31.8</v>
      </c>
      <c r="Z24" s="15">
        <f>[20]Maio!$C$29</f>
        <v>31.7</v>
      </c>
      <c r="AA24" s="15">
        <f>[20]Maio!$C$30</f>
        <v>31</v>
      </c>
      <c r="AB24" s="15">
        <f>[20]Maio!$C$31</f>
        <v>30.3</v>
      </c>
      <c r="AC24" s="15">
        <f>[20]Maio!$C$32</f>
        <v>30</v>
      </c>
      <c r="AD24" s="15">
        <f>[20]Maio!$C$33</f>
        <v>30</v>
      </c>
      <c r="AE24" s="15">
        <f>[20]Maio!$C$34</f>
        <v>29.7</v>
      </c>
      <c r="AF24" s="15">
        <f>[20]Maio!$C$35</f>
        <v>29.8</v>
      </c>
      <c r="AG24" s="22">
        <f t="shared" si="3"/>
        <v>32.9</v>
      </c>
      <c r="AH24" s="99">
        <f t="shared" si="4"/>
        <v>30.393548387096772</v>
      </c>
    </row>
    <row r="25" spans="1:34" ht="17.100000000000001" customHeight="1" x14ac:dyDescent="0.2">
      <c r="A25" s="80" t="s">
        <v>15</v>
      </c>
      <c r="B25" s="15">
        <f>[21]Maio!$C$5</f>
        <v>21.7</v>
      </c>
      <c r="C25" s="15">
        <f>[21]Maio!$C$6</f>
        <v>27.3</v>
      </c>
      <c r="D25" s="15">
        <f>[21]Maio!$C$7</f>
        <v>28.2</v>
      </c>
      <c r="E25" s="15">
        <f>[21]Maio!$C$8</f>
        <v>24.4</v>
      </c>
      <c r="F25" s="15">
        <f>[21]Maio!$C$9</f>
        <v>26</v>
      </c>
      <c r="G25" s="15">
        <f>[21]Maio!$C$10</f>
        <v>26.6</v>
      </c>
      <c r="H25" s="15">
        <f>[21]Maio!$C$11</f>
        <v>26.4</v>
      </c>
      <c r="I25" s="15">
        <f>[21]Maio!$C$12</f>
        <v>27.6</v>
      </c>
      <c r="J25" s="15">
        <f>[21]Maio!$C$13</f>
        <v>24.4</v>
      </c>
      <c r="K25" s="15">
        <f>[21]Maio!$C$14</f>
        <v>26.1</v>
      </c>
      <c r="L25" s="15">
        <f>[21]Maio!$C$15</f>
        <v>26.6</v>
      </c>
      <c r="M25" s="15">
        <f>[21]Maio!$C$16</f>
        <v>26.8</v>
      </c>
      <c r="N25" s="15">
        <f>[21]Maio!$C$17</f>
        <v>28.4</v>
      </c>
      <c r="O25" s="15">
        <f>[21]Maio!$C$18</f>
        <v>23.1</v>
      </c>
      <c r="P25" s="15">
        <f>[21]Maio!$C$19</f>
        <v>20.3</v>
      </c>
      <c r="Q25" s="15">
        <f>[21]Maio!$C$20</f>
        <v>23.4</v>
      </c>
      <c r="R25" s="15">
        <f>[21]Maio!$C$21</f>
        <v>22.8</v>
      </c>
      <c r="S25" s="15">
        <f>[21]Maio!$C$22</f>
        <v>27.3</v>
      </c>
      <c r="T25" s="15">
        <f>[21]Maio!$C$23</f>
        <v>26.3</v>
      </c>
      <c r="U25" s="15">
        <f>[21]Maio!$C$24</f>
        <v>20.2</v>
      </c>
      <c r="V25" s="15">
        <f>[21]Maio!$C$25</f>
        <v>17.399999999999999</v>
      </c>
      <c r="W25" s="15">
        <f>[21]Maio!$C$26</f>
        <v>22.7</v>
      </c>
      <c r="X25" s="15">
        <f>[21]Maio!$C$27</f>
        <v>25.9</v>
      </c>
      <c r="Y25" s="15">
        <f>[21]Maio!$C$28</f>
        <v>26.7</v>
      </c>
      <c r="Z25" s="15">
        <f>[21]Maio!$C$29</f>
        <v>30.2</v>
      </c>
      <c r="AA25" s="15">
        <f>[21]Maio!$C$30</f>
        <v>30</v>
      </c>
      <c r="AB25" s="15">
        <f>[21]Maio!$C$31</f>
        <v>24.5</v>
      </c>
      <c r="AC25" s="15">
        <f>[21]Maio!$C$32</f>
        <v>20.399999999999999</v>
      </c>
      <c r="AD25" s="15">
        <f>[21]Maio!$C$33</f>
        <v>24.4</v>
      </c>
      <c r="AE25" s="15">
        <f>[21]Maio!$C$34</f>
        <v>24.1</v>
      </c>
      <c r="AF25" s="15">
        <f>[21]Maio!$C$35</f>
        <v>19.8</v>
      </c>
      <c r="AG25" s="22">
        <f t="shared" si="3"/>
        <v>30.2</v>
      </c>
      <c r="AH25" s="99">
        <f t="shared" si="4"/>
        <v>24.838709677419359</v>
      </c>
    </row>
    <row r="26" spans="1:34" ht="17.100000000000001" customHeight="1" x14ac:dyDescent="0.2">
      <c r="A26" s="80" t="s">
        <v>16</v>
      </c>
      <c r="B26" s="15">
        <f>[22]Maio!$C$5</f>
        <v>29.4</v>
      </c>
      <c r="C26" s="15">
        <f>[22]Maio!$C$6</f>
        <v>32.9</v>
      </c>
      <c r="D26" s="15">
        <f>[22]Maio!$C$7</f>
        <v>33.799999999999997</v>
      </c>
      <c r="E26" s="15">
        <f>[22]Maio!$C$8</f>
        <v>23.1</v>
      </c>
      <c r="F26" s="15">
        <f>[22]Maio!$C$9</f>
        <v>25.7</v>
      </c>
      <c r="G26" s="15">
        <f>[22]Maio!$C$10</f>
        <v>31.5</v>
      </c>
      <c r="H26" s="15">
        <f>[22]Maio!$C$11</f>
        <v>33</v>
      </c>
      <c r="I26" s="15">
        <f>[22]Maio!$C$12</f>
        <v>32.799999999999997</v>
      </c>
      <c r="J26" s="15">
        <f>[22]Maio!$C$13</f>
        <v>28.5</v>
      </c>
      <c r="K26" s="15">
        <f>[22]Maio!$C$14</f>
        <v>25.4</v>
      </c>
      <c r="L26" s="15">
        <f>[22]Maio!$C$15</f>
        <v>29</v>
      </c>
      <c r="M26" s="15">
        <f>[22]Maio!$C$16</f>
        <v>32</v>
      </c>
      <c r="N26" s="15">
        <f>[22]Maio!$C$17</f>
        <v>31.7</v>
      </c>
      <c r="O26" s="15">
        <f>[22]Maio!$C$18</f>
        <v>24.4</v>
      </c>
      <c r="P26" s="15">
        <f>[22]Maio!$C$19</f>
        <v>21.5</v>
      </c>
      <c r="Q26" s="15">
        <f>[22]Maio!$C$20</f>
        <v>22.4</v>
      </c>
      <c r="R26" s="15">
        <f>[22]Maio!$C$21</f>
        <v>26.3</v>
      </c>
      <c r="S26" s="15">
        <f>[22]Maio!$C$22</f>
        <v>30.3</v>
      </c>
      <c r="T26" s="15">
        <f>[22]Maio!$C$23</f>
        <v>26.3</v>
      </c>
      <c r="U26" s="15">
        <f>[22]Maio!$C$24</f>
        <v>22</v>
      </c>
      <c r="V26" s="15">
        <f>[22]Maio!$C$25</f>
        <v>19.3</v>
      </c>
      <c r="W26" s="15">
        <f>[22]Maio!$C$26</f>
        <v>25.4</v>
      </c>
      <c r="X26" s="15">
        <f>[22]Maio!$C$27</f>
        <v>29.3</v>
      </c>
      <c r="Y26" s="15">
        <f>[22]Maio!$C$28</f>
        <v>30.7</v>
      </c>
      <c r="Z26" s="15">
        <f>[22]Maio!$C$29</f>
        <v>32.9</v>
      </c>
      <c r="AA26" s="15">
        <f>[22]Maio!$C$30</f>
        <v>32.700000000000003</v>
      </c>
      <c r="AB26" s="15">
        <f>[22]Maio!$C$31</f>
        <v>26.8</v>
      </c>
      <c r="AC26" s="15">
        <f>[22]Maio!$C$32</f>
        <v>19.7</v>
      </c>
      <c r="AD26" s="15">
        <f>[22]Maio!$C$33</f>
        <v>21.2</v>
      </c>
      <c r="AE26" s="15">
        <f>[22]Maio!$C$34</f>
        <v>22.4</v>
      </c>
      <c r="AF26" s="15">
        <f>[22]Maio!$C$35</f>
        <v>19.600000000000001</v>
      </c>
      <c r="AG26" s="22">
        <f t="shared" si="3"/>
        <v>33.799999999999997</v>
      </c>
      <c r="AH26" s="99">
        <f t="shared" si="4"/>
        <v>27.161290322580641</v>
      </c>
    </row>
    <row r="27" spans="1:34" ht="17.100000000000001" customHeight="1" x14ac:dyDescent="0.2">
      <c r="A27" s="80" t="s">
        <v>17</v>
      </c>
      <c r="B27" s="15">
        <f>[23]Maio!$C$5</f>
        <v>26.2</v>
      </c>
      <c r="C27" s="15">
        <f>[23]Maio!$C$6</f>
        <v>31.5</v>
      </c>
      <c r="D27" s="15">
        <f>[23]Maio!$C$7</f>
        <v>31.2</v>
      </c>
      <c r="E27" s="15">
        <f>[23]Maio!$C$8</f>
        <v>26.7</v>
      </c>
      <c r="F27" s="15">
        <f>[23]Maio!$C$9</f>
        <v>28.5</v>
      </c>
      <c r="G27" s="15">
        <f>[23]Maio!$C$10</f>
        <v>29.6</v>
      </c>
      <c r="H27" s="15">
        <f>[23]Maio!$C$11</f>
        <v>29.2</v>
      </c>
      <c r="I27" s="15">
        <f>[23]Maio!$C$12</f>
        <v>30.5</v>
      </c>
      <c r="J27" s="15">
        <f>[23]Maio!$C$13</f>
        <v>27.1</v>
      </c>
      <c r="K27" s="15">
        <f>[23]Maio!$C$14</f>
        <v>29.6</v>
      </c>
      <c r="L27" s="15">
        <f>[23]Maio!$C$15</f>
        <v>30.5</v>
      </c>
      <c r="M27" s="15">
        <f>[23]Maio!$C$16</f>
        <v>30.1</v>
      </c>
      <c r="N27" s="15">
        <f>[23]Maio!$C$17</f>
        <v>31.7</v>
      </c>
      <c r="O27" s="15">
        <f>[23]Maio!$C$18</f>
        <v>25.5</v>
      </c>
      <c r="P27" s="15">
        <f>[23]Maio!$C$19</f>
        <v>22.8</v>
      </c>
      <c r="Q27" s="15">
        <f>[23]Maio!$C$20</f>
        <v>24.9</v>
      </c>
      <c r="R27" s="15">
        <f>[23]Maio!$C$21</f>
        <v>26.7</v>
      </c>
      <c r="S27" s="15">
        <f>[23]Maio!$C$22</f>
        <v>30.6</v>
      </c>
      <c r="T27" s="15">
        <f>[23]Maio!$C$23</f>
        <v>29.8</v>
      </c>
      <c r="U27" s="15">
        <f>[23]Maio!$C$24</f>
        <v>24</v>
      </c>
      <c r="V27" s="15">
        <f>[23]Maio!$C$25</f>
        <v>20.9</v>
      </c>
      <c r="W27" s="15">
        <f>[23]Maio!$C$26</f>
        <v>24.3</v>
      </c>
      <c r="X27" s="15">
        <f>[23]Maio!$C$27</f>
        <v>29.4</v>
      </c>
      <c r="Y27" s="15">
        <f>[23]Maio!$C$28</f>
        <v>30.9</v>
      </c>
      <c r="Z27" s="15">
        <f>[23]Maio!$C$29</f>
        <v>33.299999999999997</v>
      </c>
      <c r="AA27" s="15">
        <f>[23]Maio!$C$30</f>
        <v>33.299999999999997</v>
      </c>
      <c r="AB27" s="15">
        <f>[23]Maio!$C$31</f>
        <v>31.2</v>
      </c>
      <c r="AC27" s="15">
        <f>[23]Maio!$C$32</f>
        <v>26.4</v>
      </c>
      <c r="AD27" s="15">
        <f>[23]Maio!$C$33</f>
        <v>26.9</v>
      </c>
      <c r="AE27" s="15">
        <f>[23]Maio!$C$34</f>
        <v>28.4</v>
      </c>
      <c r="AF27" s="15">
        <f>[23]Maio!$C$35</f>
        <v>22.2</v>
      </c>
      <c r="AG27" s="22">
        <f t="shared" si="3"/>
        <v>33.299999999999997</v>
      </c>
      <c r="AH27" s="99">
        <f t="shared" si="4"/>
        <v>28.190322580645152</v>
      </c>
    </row>
    <row r="28" spans="1:34" ht="17.100000000000001" customHeight="1" x14ac:dyDescent="0.2">
      <c r="A28" s="80" t="s">
        <v>18</v>
      </c>
      <c r="B28" s="15">
        <f>[24]Maio!$C$5</f>
        <v>28.9</v>
      </c>
      <c r="C28" s="15">
        <f>[24]Maio!$C$6</f>
        <v>28.6</v>
      </c>
      <c r="D28" s="15">
        <f>[24]Maio!$C$7</f>
        <v>29.9</v>
      </c>
      <c r="E28" s="15">
        <f>[24]Maio!$C$8</f>
        <v>26.9</v>
      </c>
      <c r="F28" s="15">
        <f>[24]Maio!$C$9</f>
        <v>28.1</v>
      </c>
      <c r="G28" s="15">
        <f>[24]Maio!$C$10</f>
        <v>29.7</v>
      </c>
      <c r="H28" s="15">
        <f>[24]Maio!$C$11</f>
        <v>29</v>
      </c>
      <c r="I28" s="15">
        <f>[24]Maio!$C$12</f>
        <v>29.4</v>
      </c>
      <c r="J28" s="15">
        <f>[24]Maio!$C$13</f>
        <v>28</v>
      </c>
      <c r="K28" s="15">
        <f>[24]Maio!$C$14</f>
        <v>29.8</v>
      </c>
      <c r="L28" s="15">
        <f>[24]Maio!$C$15</f>
        <v>29.7</v>
      </c>
      <c r="M28" s="15">
        <f>[24]Maio!$C$16</f>
        <v>29.6</v>
      </c>
      <c r="N28" s="15">
        <f>[24]Maio!$C$17</f>
        <v>30.1</v>
      </c>
      <c r="O28" s="15">
        <f>[24]Maio!$C$18</f>
        <v>29.6</v>
      </c>
      <c r="P28" s="15">
        <f>[24]Maio!$C$19</f>
        <v>30</v>
      </c>
      <c r="Q28" s="15">
        <f>[24]Maio!$C$20</f>
        <v>23.8</v>
      </c>
      <c r="R28" s="15">
        <f>[24]Maio!$C$21</f>
        <v>27.5</v>
      </c>
      <c r="S28" s="15">
        <f>[24]Maio!$C$22</f>
        <v>29.5</v>
      </c>
      <c r="T28" s="15">
        <f>[24]Maio!$C$23</f>
        <v>27.9</v>
      </c>
      <c r="U28" s="15">
        <f>[24]Maio!$C$24</f>
        <v>23.4</v>
      </c>
      <c r="V28" s="15">
        <f>[24]Maio!$C$25</f>
        <v>27.7</v>
      </c>
      <c r="W28" s="15">
        <f>[24]Maio!$C$26</f>
        <v>29.3</v>
      </c>
      <c r="X28" s="15">
        <f>[24]Maio!$C$27</f>
        <v>29.2</v>
      </c>
      <c r="Y28" s="15">
        <f>[24]Maio!$C$28</f>
        <v>30.1</v>
      </c>
      <c r="Z28" s="15">
        <f>[24]Maio!$C$29</f>
        <v>31.1</v>
      </c>
      <c r="AA28" s="15">
        <f>[24]Maio!$C$30</f>
        <v>31.1</v>
      </c>
      <c r="AB28" s="15">
        <f>[24]Maio!$C$31</f>
        <v>30.4</v>
      </c>
      <c r="AC28" s="15">
        <f>[24]Maio!$C$32</f>
        <v>28.7</v>
      </c>
      <c r="AD28" s="15">
        <f>[24]Maio!$C$33</f>
        <v>28</v>
      </c>
      <c r="AE28" s="15">
        <f>[24]Maio!$C$34</f>
        <v>28.3</v>
      </c>
      <c r="AF28" s="15">
        <f>[24]Maio!$C$35</f>
        <v>21.8</v>
      </c>
      <c r="AG28" s="22">
        <f t="shared" si="3"/>
        <v>31.1</v>
      </c>
      <c r="AH28" s="99">
        <f t="shared" si="4"/>
        <v>28.551612903225809</v>
      </c>
    </row>
    <row r="29" spans="1:34" ht="17.100000000000001" customHeight="1" x14ac:dyDescent="0.2">
      <c r="A29" s="80" t="s">
        <v>19</v>
      </c>
      <c r="B29" s="15">
        <f>[25]Maio!$C$5</f>
        <v>21.5</v>
      </c>
      <c r="C29" s="15">
        <f>[25]Maio!$C$6</f>
        <v>26.7</v>
      </c>
      <c r="D29" s="15">
        <f>[25]Maio!$C$7</f>
        <v>27.3</v>
      </c>
      <c r="E29" s="15">
        <f>[25]Maio!$C$8</f>
        <v>25.8</v>
      </c>
      <c r="F29" s="15">
        <f>[25]Maio!$C$9</f>
        <v>27</v>
      </c>
      <c r="G29" s="15">
        <f>[25]Maio!$C$10</f>
        <v>26.4</v>
      </c>
      <c r="H29" s="15">
        <f>[25]Maio!$C$11</f>
        <v>27.2</v>
      </c>
      <c r="I29" s="15">
        <f>[25]Maio!$C$12</f>
        <v>28.5</v>
      </c>
      <c r="J29" s="15">
        <f>[25]Maio!$C$13</f>
        <v>27.5</v>
      </c>
      <c r="K29" s="15">
        <f>[25]Maio!$C$14</f>
        <v>23.6</v>
      </c>
      <c r="L29" s="15">
        <f>[25]Maio!$C$15</f>
        <v>26.6</v>
      </c>
      <c r="M29" s="15">
        <f>[25]Maio!$C$16</f>
        <v>27.2</v>
      </c>
      <c r="N29" s="15">
        <f>[25]Maio!$C$17</f>
        <v>30</v>
      </c>
      <c r="O29" s="15">
        <f>[25]Maio!$C$18</f>
        <v>24.1</v>
      </c>
      <c r="P29" s="15">
        <f>[25]Maio!$C$19</f>
        <v>24.2</v>
      </c>
      <c r="Q29" s="15">
        <f>[25]Maio!$C$20</f>
        <v>26</v>
      </c>
      <c r="R29" s="15">
        <f>[25]Maio!$C$21</f>
        <v>23.5</v>
      </c>
      <c r="S29" s="15">
        <f>[25]Maio!$C$22</f>
        <v>25.5</v>
      </c>
      <c r="T29" s="15">
        <f>[25]Maio!$C$23</f>
        <v>22.3</v>
      </c>
      <c r="U29" s="15">
        <f>[25]Maio!$C$24</f>
        <v>19.8</v>
      </c>
      <c r="V29" s="15">
        <f>[25]Maio!$C$25</f>
        <v>19.100000000000001</v>
      </c>
      <c r="W29" s="15">
        <f>[25]Maio!$C$26</f>
        <v>22.8</v>
      </c>
      <c r="X29" s="15">
        <f>[25]Maio!$C$27</f>
        <v>24.7</v>
      </c>
      <c r="Y29" s="15">
        <f>[25]Maio!$C$28</f>
        <v>27.8</v>
      </c>
      <c r="Z29" s="15">
        <f>[25]Maio!$C$29</f>
        <v>31.2</v>
      </c>
      <c r="AA29" s="15">
        <f>[25]Maio!$C$30</f>
        <v>29.9</v>
      </c>
      <c r="AB29" s="15">
        <f>[25]Maio!$C$31</f>
        <v>25.6</v>
      </c>
      <c r="AC29" s="15">
        <f>[25]Maio!$C$32</f>
        <v>19.2</v>
      </c>
      <c r="AD29" s="15">
        <f>[25]Maio!$C$33</f>
        <v>20.100000000000001</v>
      </c>
      <c r="AE29" s="15">
        <f>[25]Maio!$C$34</f>
        <v>24.6</v>
      </c>
      <c r="AF29" s="15">
        <f>[25]Maio!$C$35</f>
        <v>21</v>
      </c>
      <c r="AG29" s="22">
        <f t="shared" si="3"/>
        <v>31.2</v>
      </c>
      <c r="AH29" s="99">
        <f t="shared" si="4"/>
        <v>25.054838709677423</v>
      </c>
    </row>
    <row r="30" spans="1:34" ht="17.100000000000001" customHeight="1" x14ac:dyDescent="0.2">
      <c r="A30" s="80" t="s">
        <v>31</v>
      </c>
      <c r="B30" s="15">
        <f>[26]Maio!$C$5</f>
        <v>28.9</v>
      </c>
      <c r="C30" s="15">
        <f>[26]Maio!$C$6</f>
        <v>30.4</v>
      </c>
      <c r="D30" s="15">
        <f>[26]Maio!$C$7</f>
        <v>30.9</v>
      </c>
      <c r="E30" s="15">
        <f>[26]Maio!$C$8</f>
        <v>26.1</v>
      </c>
      <c r="F30" s="15">
        <f>[26]Maio!$C$9</f>
        <v>28.8</v>
      </c>
      <c r="G30" s="15">
        <f>[26]Maio!$C$10</f>
        <v>30.3</v>
      </c>
      <c r="H30" s="15">
        <f>[26]Maio!$C$11</f>
        <v>29.8</v>
      </c>
      <c r="I30" s="15">
        <f>[26]Maio!$C$12</f>
        <v>31</v>
      </c>
      <c r="J30" s="15" t="str">
        <f>[26]Maio!$C$13</f>
        <v>*</v>
      </c>
      <c r="K30" s="15">
        <f>[26]Maio!$C$14</f>
        <v>30.2</v>
      </c>
      <c r="L30" s="15">
        <f>[26]Maio!$C$15</f>
        <v>30.6</v>
      </c>
      <c r="M30" s="15">
        <f>[26]Maio!$C$16</f>
        <v>31.1</v>
      </c>
      <c r="N30" s="15">
        <f>[26]Maio!$C$17</f>
        <v>30.7</v>
      </c>
      <c r="O30" s="15" t="str">
        <f>[26]Maio!$C$18</f>
        <v>*</v>
      </c>
      <c r="P30" s="15" t="str">
        <f>[26]Maio!$C$19</f>
        <v>*</v>
      </c>
      <c r="Q30" s="15" t="str">
        <f>[26]Maio!$C$20</f>
        <v>*</v>
      </c>
      <c r="R30" s="15">
        <f>[26]Maio!$C$21</f>
        <v>26.9</v>
      </c>
      <c r="S30" s="15">
        <f>[26]Maio!$C$22</f>
        <v>29.9</v>
      </c>
      <c r="T30" s="15">
        <f>[26]Maio!$C$23</f>
        <v>28.4</v>
      </c>
      <c r="U30" s="15" t="str">
        <f>[26]Maio!$C$24</f>
        <v>*</v>
      </c>
      <c r="V30" s="15">
        <f>[26]Maio!$C$25</f>
        <v>24.9</v>
      </c>
      <c r="W30" s="15">
        <f>[26]Maio!$C$26</f>
        <v>29.3</v>
      </c>
      <c r="X30" s="15">
        <f>[26]Maio!$C$27</f>
        <v>29.3</v>
      </c>
      <c r="Y30" s="15">
        <f>[26]Maio!$C$28</f>
        <v>30.7</v>
      </c>
      <c r="Z30" s="15">
        <f>[26]Maio!$C$29</f>
        <v>31.5</v>
      </c>
      <c r="AA30" s="15">
        <f>[26]Maio!$C$30</f>
        <v>31.5</v>
      </c>
      <c r="AB30" s="15">
        <f>[26]Maio!$C$31</f>
        <v>30.3</v>
      </c>
      <c r="AC30" s="15">
        <f>[26]Maio!$C$32</f>
        <v>25.8</v>
      </c>
      <c r="AD30" s="15">
        <f>[26]Maio!$C$33</f>
        <v>29</v>
      </c>
      <c r="AE30" s="15">
        <f>[26]Maio!$C$34</f>
        <v>27</v>
      </c>
      <c r="AF30" s="15">
        <f>[26]Maio!$C$35</f>
        <v>19.600000000000001</v>
      </c>
      <c r="AG30" s="22">
        <f t="shared" si="3"/>
        <v>31.5</v>
      </c>
      <c r="AH30" s="99">
        <f t="shared" si="4"/>
        <v>28.957692307692305</v>
      </c>
    </row>
    <row r="31" spans="1:34" ht="17.100000000000001" customHeight="1" x14ac:dyDescent="0.2">
      <c r="A31" s="80" t="s">
        <v>51</v>
      </c>
      <c r="B31" s="15">
        <f>[27]Maio!$C$5</f>
        <v>31.4</v>
      </c>
      <c r="C31" s="15">
        <f>[27]Maio!$C$6</f>
        <v>31.2</v>
      </c>
      <c r="D31" s="15">
        <f>[27]Maio!$C$7</f>
        <v>31.2</v>
      </c>
      <c r="E31" s="15">
        <f>[27]Maio!$C$8</f>
        <v>30.1</v>
      </c>
      <c r="F31" s="15">
        <f>[27]Maio!$C$9</f>
        <v>29.7</v>
      </c>
      <c r="G31" s="15">
        <f>[27]Maio!$C$10</f>
        <v>32.200000000000003</v>
      </c>
      <c r="H31" s="15">
        <f>[27]Maio!$C$11</f>
        <v>32.9</v>
      </c>
      <c r="I31" s="15">
        <f>[27]Maio!$C$12</f>
        <v>31.6</v>
      </c>
      <c r="J31" s="15">
        <f>[27]Maio!$C$13</f>
        <v>32.200000000000003</v>
      </c>
      <c r="K31" s="15">
        <f>[27]Maio!$C$14</f>
        <v>30.9</v>
      </c>
      <c r="L31" s="15">
        <f>[27]Maio!$C$15</f>
        <v>32.5</v>
      </c>
      <c r="M31" s="15">
        <f>[27]Maio!$C$16</f>
        <v>31.7</v>
      </c>
      <c r="N31" s="15">
        <f>[27]Maio!$C$17</f>
        <v>31.7</v>
      </c>
      <c r="O31" s="15">
        <f>[27]Maio!$C$18</f>
        <v>31.1</v>
      </c>
      <c r="P31" s="15">
        <f>[27]Maio!$C$19</f>
        <v>29.9</v>
      </c>
      <c r="Q31" s="15">
        <f>[27]Maio!$C$20</f>
        <v>28.2</v>
      </c>
      <c r="R31" s="15">
        <f>[27]Maio!$C$21</f>
        <v>29.1</v>
      </c>
      <c r="S31" s="15">
        <f>[27]Maio!$C$22</f>
        <v>31.1</v>
      </c>
      <c r="T31" s="15">
        <f>[27]Maio!$C$23</f>
        <v>29.6</v>
      </c>
      <c r="U31" s="15">
        <f>[27]Maio!$C$24</f>
        <v>26.6</v>
      </c>
      <c r="V31" s="15">
        <f>[27]Maio!$C$25</f>
        <v>31</v>
      </c>
      <c r="W31" s="15">
        <f>[27]Maio!$C$26</f>
        <v>31.1</v>
      </c>
      <c r="X31" s="15">
        <f>[27]Maio!$C$27</f>
        <v>31.3</v>
      </c>
      <c r="Y31" s="15">
        <f>[27]Maio!$C$28</f>
        <v>32</v>
      </c>
      <c r="Z31" s="15">
        <f>[27]Maio!$C$29</f>
        <v>32.5</v>
      </c>
      <c r="AA31" s="15">
        <f>[27]Maio!$C$30</f>
        <v>32.200000000000003</v>
      </c>
      <c r="AB31" s="15">
        <f>[27]Maio!$C$31</f>
        <v>31.1</v>
      </c>
      <c r="AC31" s="15">
        <f>[27]Maio!$C$32</f>
        <v>27</v>
      </c>
      <c r="AD31" s="15">
        <f>[27]Maio!$C$33</f>
        <v>28.3</v>
      </c>
      <c r="AE31" s="15">
        <f>[27]Maio!$C$34</f>
        <v>29.6</v>
      </c>
      <c r="AF31" s="15">
        <f>[27]Maio!$C$35</f>
        <v>25.2</v>
      </c>
      <c r="AG31" s="22">
        <f>MAX(B31:AF31)</f>
        <v>32.9</v>
      </c>
      <c r="AH31" s="99">
        <f>AVERAGE(B31:AF31)</f>
        <v>30.522580645161291</v>
      </c>
    </row>
    <row r="32" spans="1:34" ht="17.100000000000001" customHeight="1" x14ac:dyDescent="0.2">
      <c r="A32" s="80" t="s">
        <v>20</v>
      </c>
      <c r="B32" s="15">
        <f>[28]Maio!$C$5</f>
        <v>30.4</v>
      </c>
      <c r="C32" s="15">
        <f>[28]Maio!$C$6</f>
        <v>31.2</v>
      </c>
      <c r="D32" s="15">
        <f>[28]Maio!$C$7</f>
        <v>32</v>
      </c>
      <c r="E32" s="15">
        <f>[28]Maio!$C$8</f>
        <v>31.1</v>
      </c>
      <c r="F32" s="15">
        <f>[28]Maio!$C$9</f>
        <v>30.7</v>
      </c>
      <c r="G32" s="15">
        <f>[28]Maio!$C$10</f>
        <v>29.6</v>
      </c>
      <c r="H32" s="15">
        <f>[28]Maio!$C$11</f>
        <v>30.1</v>
      </c>
      <c r="I32" s="15">
        <f>[28]Maio!$C$12</f>
        <v>31.3</v>
      </c>
      <c r="J32" s="15">
        <f>[28]Maio!$C$13</f>
        <v>32</v>
      </c>
      <c r="K32" s="15">
        <f>[28]Maio!$C$14</f>
        <v>31.6</v>
      </c>
      <c r="L32" s="15">
        <f>[28]Maio!$C$15</f>
        <v>31.6</v>
      </c>
      <c r="M32" s="15">
        <f>[28]Maio!$C$16</f>
        <v>30.2</v>
      </c>
      <c r="N32" s="15">
        <f>[28]Maio!$C$17</f>
        <v>33.799999999999997</v>
      </c>
      <c r="O32" s="15">
        <f>[28]Maio!$C$18</f>
        <v>26.4</v>
      </c>
      <c r="P32" s="15">
        <f>[28]Maio!$C$19</f>
        <v>28.9</v>
      </c>
      <c r="Q32" s="15">
        <f>[28]Maio!$C$20</f>
        <v>28.5</v>
      </c>
      <c r="R32" s="15">
        <f>[28]Maio!$C$21</f>
        <v>30.3</v>
      </c>
      <c r="S32" s="15">
        <f>[28]Maio!$C$22</f>
        <v>31.2</v>
      </c>
      <c r="T32" s="15">
        <f>[28]Maio!$C$23</f>
        <v>29.8</v>
      </c>
      <c r="U32" s="15">
        <f>[28]Maio!$C$24</f>
        <v>23.5</v>
      </c>
      <c r="V32" s="15">
        <f>[28]Maio!$C$25</f>
        <v>30.2</v>
      </c>
      <c r="W32" s="15">
        <f>[28]Maio!$C$26</f>
        <v>25.3</v>
      </c>
      <c r="X32" s="15">
        <f>[28]Maio!$C$27</f>
        <v>30</v>
      </c>
      <c r="Y32" s="15">
        <f>[28]Maio!$C$28</f>
        <v>32.200000000000003</v>
      </c>
      <c r="Z32" s="15">
        <f>[28]Maio!$C$29</f>
        <v>32.700000000000003</v>
      </c>
      <c r="AA32" s="15">
        <f>[28]Maio!$C$30</f>
        <v>32.200000000000003</v>
      </c>
      <c r="AB32" s="15">
        <f>[28]Maio!$C$31</f>
        <v>32.299999999999997</v>
      </c>
      <c r="AC32" s="15">
        <f>[28]Maio!$C$32</f>
        <v>31.6</v>
      </c>
      <c r="AD32" s="15">
        <f>[28]Maio!$C$33</f>
        <v>31.7</v>
      </c>
      <c r="AE32" s="15">
        <f>[28]Maio!$C$34</f>
        <v>30.8</v>
      </c>
      <c r="AF32" s="15">
        <f>[28]Maio!$C$35</f>
        <v>30.2</v>
      </c>
      <c r="AG32" s="22">
        <f>MAX(B32:AF32)</f>
        <v>33.799999999999997</v>
      </c>
      <c r="AH32" s="99">
        <f>AVERAGE(B32:AF32)</f>
        <v>30.43225806451613</v>
      </c>
    </row>
    <row r="33" spans="1:35" s="5" customFormat="1" ht="17.100000000000001" customHeight="1" thickBot="1" x14ac:dyDescent="0.25">
      <c r="A33" s="91" t="s">
        <v>33</v>
      </c>
      <c r="B33" s="92">
        <f t="shared" ref="B33:AG33" si="5">MAX(B5:B32)</f>
        <v>32.799999999999997</v>
      </c>
      <c r="C33" s="92">
        <f t="shared" si="5"/>
        <v>32.9</v>
      </c>
      <c r="D33" s="92">
        <f t="shared" si="5"/>
        <v>33.799999999999997</v>
      </c>
      <c r="E33" s="92">
        <f t="shared" si="5"/>
        <v>32</v>
      </c>
      <c r="F33" s="92">
        <f t="shared" si="5"/>
        <v>32.700000000000003</v>
      </c>
      <c r="G33" s="92">
        <f t="shared" si="5"/>
        <v>33.200000000000003</v>
      </c>
      <c r="H33" s="92">
        <f t="shared" si="5"/>
        <v>33.6</v>
      </c>
      <c r="I33" s="92">
        <f t="shared" si="5"/>
        <v>33.5</v>
      </c>
      <c r="J33" s="92">
        <f t="shared" si="5"/>
        <v>32.6</v>
      </c>
      <c r="K33" s="92">
        <f t="shared" si="5"/>
        <v>32.299999999999997</v>
      </c>
      <c r="L33" s="92">
        <f t="shared" si="5"/>
        <v>32.700000000000003</v>
      </c>
      <c r="M33" s="92">
        <f t="shared" si="5"/>
        <v>33.299999999999997</v>
      </c>
      <c r="N33" s="92">
        <f t="shared" si="5"/>
        <v>33.9</v>
      </c>
      <c r="O33" s="92">
        <f t="shared" si="5"/>
        <v>33.6</v>
      </c>
      <c r="P33" s="92">
        <f t="shared" si="5"/>
        <v>33.1</v>
      </c>
      <c r="Q33" s="92">
        <f t="shared" si="5"/>
        <v>30</v>
      </c>
      <c r="R33" s="92">
        <f t="shared" si="5"/>
        <v>31.5</v>
      </c>
      <c r="S33" s="92">
        <f t="shared" si="5"/>
        <v>32.700000000000003</v>
      </c>
      <c r="T33" s="92">
        <f t="shared" si="5"/>
        <v>31.6</v>
      </c>
      <c r="U33" s="92">
        <f t="shared" si="5"/>
        <v>27.1</v>
      </c>
      <c r="V33" s="92">
        <f t="shared" si="5"/>
        <v>31.9</v>
      </c>
      <c r="W33" s="92">
        <f t="shared" si="5"/>
        <v>31.7</v>
      </c>
      <c r="X33" s="92">
        <f t="shared" si="5"/>
        <v>32</v>
      </c>
      <c r="Y33" s="92">
        <f t="shared" si="5"/>
        <v>32.9</v>
      </c>
      <c r="Z33" s="92">
        <f t="shared" si="5"/>
        <v>34.200000000000003</v>
      </c>
      <c r="AA33" s="92">
        <f t="shared" si="5"/>
        <v>33.9</v>
      </c>
      <c r="AB33" s="92">
        <f t="shared" si="5"/>
        <v>33.1</v>
      </c>
      <c r="AC33" s="92">
        <f t="shared" si="5"/>
        <v>31.6</v>
      </c>
      <c r="AD33" s="92">
        <f t="shared" si="5"/>
        <v>31.7</v>
      </c>
      <c r="AE33" s="92">
        <f t="shared" si="5"/>
        <v>30.8</v>
      </c>
      <c r="AF33" s="92">
        <f t="shared" si="5"/>
        <v>30.2</v>
      </c>
      <c r="AG33" s="118">
        <f t="shared" si="5"/>
        <v>34.200000000000003</v>
      </c>
      <c r="AH33" s="117">
        <f>AVERAGE(AH5:AH32)</f>
        <v>28.443242943717319</v>
      </c>
    </row>
    <row r="34" spans="1:35" x14ac:dyDescent="0.2">
      <c r="A34" s="64"/>
      <c r="B34" s="65"/>
      <c r="C34" s="65"/>
      <c r="D34" s="65" t="s">
        <v>144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76"/>
      <c r="AH34" s="69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52</v>
      </c>
      <c r="N35" s="66"/>
      <c r="O35" s="66"/>
      <c r="P35" s="66"/>
      <c r="Q35" s="66"/>
      <c r="R35" s="66"/>
      <c r="S35" s="66"/>
      <c r="T35" s="139" t="s">
        <v>136</v>
      </c>
      <c r="U35" s="139"/>
      <c r="V35" s="139"/>
      <c r="W35" s="139"/>
      <c r="X35" s="139"/>
      <c r="Y35" s="66"/>
      <c r="Z35" s="66"/>
      <c r="AA35" s="66"/>
      <c r="AB35" s="66"/>
      <c r="AC35" s="66"/>
      <c r="AD35" s="67"/>
      <c r="AE35" s="66"/>
      <c r="AF35" s="66"/>
      <c r="AG35" s="67"/>
      <c r="AH35" s="71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53</v>
      </c>
      <c r="N36" s="73"/>
      <c r="O36" s="73"/>
      <c r="P36" s="73"/>
      <c r="Q36" s="66"/>
      <c r="R36" s="66"/>
      <c r="S36" s="66"/>
      <c r="T36" s="140" t="s">
        <v>137</v>
      </c>
      <c r="U36" s="140"/>
      <c r="V36" s="140"/>
      <c r="W36" s="140"/>
      <c r="X36" s="140"/>
      <c r="Y36" s="66"/>
      <c r="Z36" s="66"/>
      <c r="AA36" s="66"/>
      <c r="AB36" s="66"/>
      <c r="AC36" s="66"/>
      <c r="AD36" s="67"/>
      <c r="AE36" s="68"/>
      <c r="AF36" s="76"/>
      <c r="AG36" s="66"/>
      <c r="AH36" s="71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73"/>
      <c r="AH37" s="87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95"/>
      <c r="AH38" s="105"/>
    </row>
    <row r="42" spans="1:35" x14ac:dyDescent="0.2">
      <c r="S42" s="2" t="s">
        <v>54</v>
      </c>
    </row>
    <row r="44" spans="1:35" x14ac:dyDescent="0.2">
      <c r="W44" s="2" t="s">
        <v>54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K3:K4"/>
    <mergeCell ref="H3:H4"/>
    <mergeCell ref="B3:B4"/>
    <mergeCell ref="T35:X35"/>
    <mergeCell ref="E3:E4"/>
    <mergeCell ref="M3:M4"/>
    <mergeCell ref="J3:J4"/>
    <mergeCell ref="T36:X36"/>
    <mergeCell ref="B2:AH2"/>
    <mergeCell ref="D3:D4"/>
    <mergeCell ref="I3:I4"/>
    <mergeCell ref="O3:O4"/>
    <mergeCell ref="AF3:AF4"/>
    <mergeCell ref="F3:F4"/>
    <mergeCell ref="AE3:AE4"/>
    <mergeCell ref="S3:S4"/>
    <mergeCell ref="L3:L4"/>
    <mergeCell ref="G3:G4"/>
    <mergeCell ref="U3:U4"/>
    <mergeCell ref="T3:T4"/>
    <mergeCell ref="C3:C4"/>
    <mergeCell ref="N3:N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A22" zoomScale="90" zoomScaleNormal="90" workbookViewId="0">
      <selection activeCell="E51" sqref="E51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35" t="s">
        <v>24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7"/>
    </row>
    <row r="2" spans="1:34" s="4" customFormat="1" ht="20.100000000000001" customHeight="1" x14ac:dyDescent="0.2">
      <c r="A2" s="138" t="s">
        <v>21</v>
      </c>
      <c r="B2" s="141" t="s">
        <v>133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3"/>
    </row>
    <row r="3" spans="1:34" s="5" customFormat="1" ht="20.100000000000001" customHeight="1" x14ac:dyDescent="0.2">
      <c r="A3" s="138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9" t="s">
        <v>42</v>
      </c>
      <c r="AH3" s="97" t="s">
        <v>40</v>
      </c>
    </row>
    <row r="4" spans="1:34" s="5" customFormat="1" ht="20.100000000000001" customHeight="1" x14ac:dyDescent="0.2">
      <c r="A4" s="13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9" t="s">
        <v>39</v>
      </c>
      <c r="AH4" s="97" t="s">
        <v>39</v>
      </c>
    </row>
    <row r="5" spans="1:34" s="5" customFormat="1" ht="20.100000000000001" customHeight="1" x14ac:dyDescent="0.2">
      <c r="A5" s="80" t="s">
        <v>47</v>
      </c>
      <c r="B5" s="15">
        <f>[1]Maio!$D$5</f>
        <v>16.8</v>
      </c>
      <c r="C5" s="15">
        <f>[1]Maio!$D$6</f>
        <v>18.3</v>
      </c>
      <c r="D5" s="15">
        <f>[1]Maio!$D$7</f>
        <v>18.5</v>
      </c>
      <c r="E5" s="15">
        <f>[1]Maio!$D$8</f>
        <v>19.600000000000001</v>
      </c>
      <c r="F5" s="15">
        <f>[1]Maio!$D$9</f>
        <v>19.399999999999999</v>
      </c>
      <c r="G5" s="15">
        <f>[1]Maio!$D$10</f>
        <v>18.100000000000001</v>
      </c>
      <c r="H5" s="15">
        <f>[1]Maio!$D$11</f>
        <v>17</v>
      </c>
      <c r="I5" s="15">
        <f>[1]Maio!$D$12</f>
        <v>15.8</v>
      </c>
      <c r="J5" s="15">
        <f>[1]Maio!$D$13</f>
        <v>16.2</v>
      </c>
      <c r="K5" s="15">
        <f>[1]Maio!$D$14</f>
        <v>18.7</v>
      </c>
      <c r="L5" s="15">
        <f>[1]Maio!$D$15</f>
        <v>16.899999999999999</v>
      </c>
      <c r="M5" s="15">
        <f>[1]Maio!$D$16</f>
        <v>17.3</v>
      </c>
      <c r="N5" s="15">
        <f>[1]Maio!$D$17</f>
        <v>16.7</v>
      </c>
      <c r="O5" s="15">
        <f>[1]Maio!$D$18</f>
        <v>20.9</v>
      </c>
      <c r="P5" s="15">
        <f>[1]Maio!$D$19</f>
        <v>20.7</v>
      </c>
      <c r="Q5" s="15">
        <f>[1]Maio!$D$20</f>
        <v>19.3</v>
      </c>
      <c r="R5" s="15">
        <f>[1]Maio!$D$21</f>
        <v>20.9</v>
      </c>
      <c r="S5" s="15">
        <f>[1]Maio!$D$22</f>
        <v>21.5</v>
      </c>
      <c r="T5" s="15">
        <f>[1]Maio!$D$23</f>
        <v>21.7</v>
      </c>
      <c r="U5" s="15">
        <f>[1]Maio!$D$24</f>
        <v>18</v>
      </c>
      <c r="V5" s="15">
        <f>[1]Maio!$D$25</f>
        <v>18.399999999999999</v>
      </c>
      <c r="W5" s="15">
        <f>[1]Maio!$D$26</f>
        <v>17.899999999999999</v>
      </c>
      <c r="X5" s="15">
        <f>[1]Maio!$D$27</f>
        <v>19.600000000000001</v>
      </c>
      <c r="Y5" s="15">
        <f>[1]Maio!$D$28</f>
        <v>19.2</v>
      </c>
      <c r="Z5" s="15">
        <f>[1]Maio!$D$29</f>
        <v>20.399999999999999</v>
      </c>
      <c r="AA5" s="15">
        <f>[1]Maio!$D$30</f>
        <v>20.3</v>
      </c>
      <c r="AB5" s="15">
        <f>[1]Maio!$D$31</f>
        <v>20</v>
      </c>
      <c r="AC5" s="15">
        <f>[1]Maio!$D$32</f>
        <v>19.100000000000001</v>
      </c>
      <c r="AD5" s="15">
        <f>[1]Maio!$D$33</f>
        <v>18.100000000000001</v>
      </c>
      <c r="AE5" s="15">
        <f>[1]Maio!$D$34</f>
        <v>16.7</v>
      </c>
      <c r="AF5" s="15">
        <f>[1]Maio!$D$35</f>
        <v>16.3</v>
      </c>
      <c r="AG5" s="20">
        <f>MIN(B5:AF5)</f>
        <v>15.8</v>
      </c>
      <c r="AH5" s="98">
        <f>AVERAGE(B5:AF5)</f>
        <v>18.654838709677417</v>
      </c>
    </row>
    <row r="6" spans="1:34" ht="17.100000000000001" customHeight="1" x14ac:dyDescent="0.2">
      <c r="A6" s="80" t="s">
        <v>0</v>
      </c>
      <c r="B6" s="15">
        <f>[2]Maio!$D$5</f>
        <v>15.8</v>
      </c>
      <c r="C6" s="15">
        <f>[2]Maio!$D$6</f>
        <v>15.4</v>
      </c>
      <c r="D6" s="15">
        <f>[2]Maio!$D$7</f>
        <v>18.3</v>
      </c>
      <c r="E6" s="15">
        <f>[2]Maio!$D$8</f>
        <v>16.899999999999999</v>
      </c>
      <c r="F6" s="15">
        <f>[2]Maio!$D$9</f>
        <v>18.8</v>
      </c>
      <c r="G6" s="15">
        <f>[2]Maio!$D$10</f>
        <v>17.100000000000001</v>
      </c>
      <c r="H6" s="15">
        <f>[2]Maio!$D$11</f>
        <v>15.9</v>
      </c>
      <c r="I6" s="15">
        <f>[2]Maio!$D$12</f>
        <v>14.9</v>
      </c>
      <c r="J6" s="15">
        <f>[2]Maio!$D$13</f>
        <v>17.7</v>
      </c>
      <c r="K6" s="15">
        <f>[2]Maio!$D$14</f>
        <v>19.7</v>
      </c>
      <c r="L6" s="15">
        <f>[2]Maio!$D$15</f>
        <v>17.5</v>
      </c>
      <c r="M6" s="15">
        <f>[2]Maio!$D$16</f>
        <v>17.100000000000001</v>
      </c>
      <c r="N6" s="15">
        <f>[2]Maio!$D$17</f>
        <v>15.3</v>
      </c>
      <c r="O6" s="15">
        <f>[2]Maio!$D$18</f>
        <v>13.9</v>
      </c>
      <c r="P6" s="15">
        <f>[2]Maio!$D$19</f>
        <v>16.8</v>
      </c>
      <c r="Q6" s="15">
        <f>[2]Maio!$D$20</f>
        <v>14</v>
      </c>
      <c r="R6" s="15">
        <f>[2]Maio!$D$21</f>
        <v>17.399999999999999</v>
      </c>
      <c r="S6" s="15">
        <f>[2]Maio!$D$22</f>
        <v>19.2</v>
      </c>
      <c r="T6" s="15">
        <f>[2]Maio!$D$23</f>
        <v>21.1</v>
      </c>
      <c r="U6" s="15">
        <f>[2]Maio!$D$24</f>
        <v>17.7</v>
      </c>
      <c r="V6" s="15">
        <f>[2]Maio!$D$25</f>
        <v>18.100000000000001</v>
      </c>
      <c r="W6" s="15">
        <f>[2]Maio!$D$26</f>
        <v>16.899999999999999</v>
      </c>
      <c r="X6" s="15">
        <f>[2]Maio!$D$27</f>
        <v>17.5</v>
      </c>
      <c r="Y6" s="15">
        <f>[2]Maio!$D$28</f>
        <v>19.8</v>
      </c>
      <c r="Z6" s="15">
        <f>[2]Maio!$D$29</f>
        <v>20.7</v>
      </c>
      <c r="AA6" s="15">
        <f>[2]Maio!$D$30</f>
        <v>19.8</v>
      </c>
      <c r="AB6" s="15">
        <f>[2]Maio!$D$31</f>
        <v>19.600000000000001</v>
      </c>
      <c r="AC6" s="15">
        <f>[2]Maio!$D$32</f>
        <v>16.899999999999999</v>
      </c>
      <c r="AD6" s="15">
        <f>[2]Maio!$D$33</f>
        <v>17.399999999999999</v>
      </c>
      <c r="AE6" s="15">
        <f>[2]Maio!$D$34</f>
        <v>19.600000000000001</v>
      </c>
      <c r="AF6" s="15">
        <f>[2]Maio!$D$35</f>
        <v>13.4</v>
      </c>
      <c r="AG6" s="21">
        <f t="shared" ref="AG6:AG16" si="1">MIN(B6:AF6)</f>
        <v>13.4</v>
      </c>
      <c r="AH6" s="99">
        <f>AVERAGE(B6:AF6)</f>
        <v>17.4258064516129</v>
      </c>
    </row>
    <row r="7" spans="1:34" ht="17.100000000000001" customHeight="1" x14ac:dyDescent="0.2">
      <c r="A7" s="80" t="s">
        <v>1</v>
      </c>
      <c r="B7" s="15">
        <f>[3]Maio!$D$5</f>
        <v>18.399999999999999</v>
      </c>
      <c r="C7" s="15">
        <f>[3]Maio!$D$6</f>
        <v>21.2</v>
      </c>
      <c r="D7" s="15">
        <f>[3]Maio!$D$7</f>
        <v>19.8</v>
      </c>
      <c r="E7" s="15">
        <f>[3]Maio!$D$8</f>
        <v>20.5</v>
      </c>
      <c r="F7" s="15">
        <f>[3]Maio!$D$9</f>
        <v>20.399999999999999</v>
      </c>
      <c r="G7" s="15">
        <f>[3]Maio!$D$10</f>
        <v>19.600000000000001</v>
      </c>
      <c r="H7" s="15">
        <f>[3]Maio!$D$11</f>
        <v>21.8</v>
      </c>
      <c r="I7" s="15">
        <f>[3]Maio!$D$12</f>
        <v>21.6</v>
      </c>
      <c r="J7" s="15">
        <f>[3]Maio!$D$13</f>
        <v>21.5</v>
      </c>
      <c r="K7" s="15">
        <f>[3]Maio!$D$14</f>
        <v>20</v>
      </c>
      <c r="L7" s="15">
        <f>[3]Maio!$D$15</f>
        <v>21.3</v>
      </c>
      <c r="M7" s="15">
        <f>[3]Maio!$D$16</f>
        <v>21.1</v>
      </c>
      <c r="N7" s="15">
        <f>[3]Maio!$D$17</f>
        <v>18.399999999999999</v>
      </c>
      <c r="O7" s="15">
        <f>[3]Maio!$D$18</f>
        <v>22.3</v>
      </c>
      <c r="P7" s="15">
        <f>[3]Maio!$D$19</f>
        <v>20.9</v>
      </c>
      <c r="Q7" s="15">
        <f>[3]Maio!$D$20</f>
        <v>21.2</v>
      </c>
      <c r="R7" s="15">
        <f>[3]Maio!$D$21</f>
        <v>21.2</v>
      </c>
      <c r="S7" s="15">
        <f>[3]Maio!$D$22</f>
        <v>21.9</v>
      </c>
      <c r="T7" s="15">
        <f>[3]Maio!$D$23</f>
        <v>22.8</v>
      </c>
      <c r="U7" s="15">
        <f>[3]Maio!$D$24</f>
        <v>22</v>
      </c>
      <c r="V7" s="15">
        <f>[3]Maio!$D$25</f>
        <v>20</v>
      </c>
      <c r="W7" s="15">
        <f>[3]Maio!$D$26</f>
        <v>17.8</v>
      </c>
      <c r="X7" s="15">
        <f>[3]Maio!$D$27</f>
        <v>21.4</v>
      </c>
      <c r="Y7" s="15">
        <f>[3]Maio!$D$28</f>
        <v>22.3</v>
      </c>
      <c r="Z7" s="15">
        <f>[3]Maio!$D$29</f>
        <v>22.1</v>
      </c>
      <c r="AA7" s="15">
        <f>[3]Maio!$D$30</f>
        <v>22.2</v>
      </c>
      <c r="AB7" s="15">
        <f>[3]Maio!$D$31</f>
        <v>22.9</v>
      </c>
      <c r="AC7" s="15">
        <f>[3]Maio!$D$32</f>
        <v>19.7</v>
      </c>
      <c r="AD7" s="15">
        <f>[3]Maio!$D$33</f>
        <v>20</v>
      </c>
      <c r="AE7" s="15">
        <f>[3]Maio!$D$34</f>
        <v>20</v>
      </c>
      <c r="AF7" s="15">
        <f>[3]Maio!$D$35</f>
        <v>17.7</v>
      </c>
      <c r="AG7" s="21">
        <f t="shared" si="1"/>
        <v>17.7</v>
      </c>
      <c r="AH7" s="99">
        <f t="shared" ref="AH7:AH15" si="2">AVERAGE(B7:AF7)</f>
        <v>20.774193548387096</v>
      </c>
    </row>
    <row r="8" spans="1:34" ht="17.100000000000001" customHeight="1" x14ac:dyDescent="0.2">
      <c r="A8" s="80" t="s">
        <v>75</v>
      </c>
      <c r="B8" s="15">
        <f>[4]Maio!$D$5</f>
        <v>17.7</v>
      </c>
      <c r="C8" s="15">
        <f>[4]Maio!$D$6</f>
        <v>19.399999999999999</v>
      </c>
      <c r="D8" s="15">
        <f>[4]Maio!$D$7</f>
        <v>20.399999999999999</v>
      </c>
      <c r="E8" s="15">
        <f>[4]Maio!$D$8</f>
        <v>19.5</v>
      </c>
      <c r="F8" s="15">
        <f>[4]Maio!$D$9</f>
        <v>20</v>
      </c>
      <c r="G8" s="15">
        <f>[4]Maio!$D$10</f>
        <v>17.600000000000001</v>
      </c>
      <c r="H8" s="15">
        <f>[4]Maio!$D$11</f>
        <v>18</v>
      </c>
      <c r="I8" s="15">
        <f>[4]Maio!$D$12</f>
        <v>17.8</v>
      </c>
      <c r="J8" s="15">
        <f>[4]Maio!$D$13</f>
        <v>18.899999999999999</v>
      </c>
      <c r="K8" s="15">
        <f>[4]Maio!$D$14</f>
        <v>21.3</v>
      </c>
      <c r="L8" s="15">
        <f>[4]Maio!$D$15</f>
        <v>19.5</v>
      </c>
      <c r="M8" s="15">
        <f>[4]Maio!$D$16</f>
        <v>17.899999999999999</v>
      </c>
      <c r="N8" s="15">
        <f>[4]Maio!$D$17</f>
        <v>19.5</v>
      </c>
      <c r="O8" s="15">
        <f>[4]Maio!$D$18</f>
        <v>20.3</v>
      </c>
      <c r="P8" s="15">
        <f>[4]Maio!$D$19</f>
        <v>20.2</v>
      </c>
      <c r="Q8" s="15">
        <f>[4]Maio!$D$20</f>
        <v>19.100000000000001</v>
      </c>
      <c r="R8" s="15">
        <f>[4]Maio!$D$21</f>
        <v>19.5</v>
      </c>
      <c r="S8" s="15">
        <f>[4]Maio!$D$22</f>
        <v>19.899999999999999</v>
      </c>
      <c r="T8" s="15">
        <f>[4]Maio!$D$23</f>
        <v>17.899999999999999</v>
      </c>
      <c r="U8" s="15">
        <f>[4]Maio!$D$24</f>
        <v>17.8</v>
      </c>
      <c r="V8" s="15">
        <f>[4]Maio!$D$25</f>
        <v>18.2</v>
      </c>
      <c r="W8" s="15">
        <f>[4]Maio!$D$26</f>
        <v>18</v>
      </c>
      <c r="X8" s="15">
        <f>[4]Maio!$D$27</f>
        <v>19.2</v>
      </c>
      <c r="Y8" s="15">
        <f>[4]Maio!$D$28</f>
        <v>19.5</v>
      </c>
      <c r="Z8" s="15">
        <f>[4]Maio!$D$29</f>
        <v>21.2</v>
      </c>
      <c r="AA8" s="15">
        <f>[4]Maio!$D$30</f>
        <v>21.6</v>
      </c>
      <c r="AB8" s="15">
        <f>[4]Maio!$D$31</f>
        <v>21</v>
      </c>
      <c r="AC8" s="15">
        <f>[4]Maio!$D$32</f>
        <v>21.5</v>
      </c>
      <c r="AD8" s="15">
        <f>[4]Maio!$D$33</f>
        <v>20.7</v>
      </c>
      <c r="AE8" s="15">
        <f>[4]Maio!$D$34</f>
        <v>20.399999999999999</v>
      </c>
      <c r="AF8" s="15">
        <f>[4]Maio!$D$35</f>
        <v>17</v>
      </c>
      <c r="AG8" s="21">
        <f t="shared" si="1"/>
        <v>17</v>
      </c>
      <c r="AH8" s="99">
        <f t="shared" si="2"/>
        <v>19.370967741935484</v>
      </c>
    </row>
    <row r="9" spans="1:34" ht="17.100000000000001" customHeight="1" x14ac:dyDescent="0.2">
      <c r="A9" s="80" t="s">
        <v>48</v>
      </c>
      <c r="B9" s="15">
        <f>[5]Maio!$D$5</f>
        <v>16.7</v>
      </c>
      <c r="C9" s="15">
        <f>[5]Maio!$D$6</f>
        <v>16.100000000000001</v>
      </c>
      <c r="D9" s="15">
        <f>[5]Maio!$D$7</f>
        <v>19.5</v>
      </c>
      <c r="E9" s="15">
        <f>[5]Maio!$D$8</f>
        <v>18.7</v>
      </c>
      <c r="F9" s="15">
        <f>[5]Maio!$D$9</f>
        <v>20.100000000000001</v>
      </c>
      <c r="G9" s="15">
        <f>[5]Maio!$D$10</f>
        <v>17.5</v>
      </c>
      <c r="H9" s="15">
        <f>[5]Maio!$D$11</f>
        <v>19.5</v>
      </c>
      <c r="I9" s="15">
        <f>[5]Maio!$D$12</f>
        <v>18.8</v>
      </c>
      <c r="J9" s="15">
        <f>[5]Maio!$D$13</f>
        <v>19.600000000000001</v>
      </c>
      <c r="K9" s="15">
        <f>[5]Maio!$D$14</f>
        <v>21.7</v>
      </c>
      <c r="L9" s="15">
        <f>[5]Maio!$D$15</f>
        <v>21.6</v>
      </c>
      <c r="M9" s="15">
        <f>[5]Maio!$D$16</f>
        <v>21.1</v>
      </c>
      <c r="N9" s="15">
        <f>[5]Maio!$D$17</f>
        <v>18.5</v>
      </c>
      <c r="O9" s="15">
        <f>[5]Maio!$D$18</f>
        <v>16.3</v>
      </c>
      <c r="P9" s="15">
        <f>[5]Maio!$D$19</f>
        <v>20.6</v>
      </c>
      <c r="Q9" s="15">
        <f>[5]Maio!$D$20</f>
        <v>17.7</v>
      </c>
      <c r="R9" s="15">
        <f>[5]Maio!$D$21</f>
        <v>19.8</v>
      </c>
      <c r="S9" s="15">
        <f>[5]Maio!$D$22</f>
        <v>23</v>
      </c>
      <c r="T9" s="15">
        <f>[5]Maio!$D$23</f>
        <v>22.2</v>
      </c>
      <c r="U9" s="15">
        <f>[5]Maio!$D$24</f>
        <v>17.2</v>
      </c>
      <c r="V9" s="15">
        <f>[5]Maio!$D$25</f>
        <v>16.899999999999999</v>
      </c>
      <c r="W9" s="15">
        <f>[5]Maio!$D$26</f>
        <v>16.3</v>
      </c>
      <c r="X9" s="15">
        <f>[5]Maio!$D$27</f>
        <v>19.600000000000001</v>
      </c>
      <c r="Y9" s="15">
        <f>[5]Maio!$D$28</f>
        <v>23.1</v>
      </c>
      <c r="Z9" s="15">
        <f>[5]Maio!$D$29</f>
        <v>23</v>
      </c>
      <c r="AA9" s="15">
        <f>[5]Maio!$D$30</f>
        <v>21.4</v>
      </c>
      <c r="AB9" s="15">
        <f>[5]Maio!$D$31</f>
        <v>18.7</v>
      </c>
      <c r="AC9" s="15">
        <f>[5]Maio!$D$32</f>
        <v>16.600000000000001</v>
      </c>
      <c r="AD9" s="15">
        <f>[5]Maio!$D$33</f>
        <v>17.600000000000001</v>
      </c>
      <c r="AE9" s="15">
        <f>[5]Maio!$D$34</f>
        <v>18.399999999999999</v>
      </c>
      <c r="AF9" s="15">
        <f>[5]Maio!$D$35</f>
        <v>14.6</v>
      </c>
      <c r="AG9" s="21">
        <f>MIN(B9:AF9)</f>
        <v>14.6</v>
      </c>
      <c r="AH9" s="99">
        <f>AVERAGE(B9:AF9)</f>
        <v>19.109677419354842</v>
      </c>
    </row>
    <row r="10" spans="1:34" ht="17.100000000000001" customHeight="1" x14ac:dyDescent="0.2">
      <c r="A10" s="80" t="s">
        <v>2</v>
      </c>
      <c r="B10" s="15">
        <f>[6]Maio!$D$5</f>
        <v>19.7</v>
      </c>
      <c r="C10" s="15">
        <f>[6]Maio!$D$6</f>
        <v>19.399999999999999</v>
      </c>
      <c r="D10" s="15">
        <f>[6]Maio!$D$7</f>
        <v>21.2</v>
      </c>
      <c r="E10" s="15">
        <f>[6]Maio!$D$8</f>
        <v>19.100000000000001</v>
      </c>
      <c r="F10" s="15">
        <f>[6]Maio!$D$9</f>
        <v>20.2</v>
      </c>
      <c r="G10" s="15">
        <f>[6]Maio!$D$10</f>
        <v>19</v>
      </c>
      <c r="H10" s="15">
        <f>[6]Maio!$D$11</f>
        <v>19.8</v>
      </c>
      <c r="I10" s="15">
        <f>[6]Maio!$D$12</f>
        <v>20.2</v>
      </c>
      <c r="J10" s="15">
        <f>[6]Maio!$D$13</f>
        <v>19.7</v>
      </c>
      <c r="K10" s="15">
        <f>[6]Maio!$D$14</f>
        <v>19.899999999999999</v>
      </c>
      <c r="L10" s="15">
        <f>[6]Maio!$D$15</f>
        <v>19.3</v>
      </c>
      <c r="M10" s="15">
        <f>[6]Maio!$D$16</f>
        <v>20.100000000000001</v>
      </c>
      <c r="N10" s="15">
        <f>[6]Maio!$D$17</f>
        <v>17.600000000000001</v>
      </c>
      <c r="O10" s="15">
        <f>[6]Maio!$D$18</f>
        <v>21.7</v>
      </c>
      <c r="P10" s="15">
        <f>[6]Maio!$D$19</f>
        <v>18.600000000000001</v>
      </c>
      <c r="Q10" s="15">
        <f>[6]Maio!$D$20</f>
        <v>19.8</v>
      </c>
      <c r="R10" s="15">
        <f>[6]Maio!$D$21</f>
        <v>20.100000000000001</v>
      </c>
      <c r="S10" s="15">
        <f>[6]Maio!$D$22</f>
        <v>21.4</v>
      </c>
      <c r="T10" s="15">
        <f>[6]Maio!$D$23</f>
        <v>22.9</v>
      </c>
      <c r="U10" s="15">
        <f>[6]Maio!$D$24</f>
        <v>20.8</v>
      </c>
      <c r="V10" s="15">
        <f>[6]Maio!$D$25</f>
        <v>16.600000000000001</v>
      </c>
      <c r="W10" s="15">
        <f>[6]Maio!$D$26</f>
        <v>17.2</v>
      </c>
      <c r="X10" s="15">
        <f>[6]Maio!$D$27</f>
        <v>20.6</v>
      </c>
      <c r="Y10" s="15">
        <f>[6]Maio!$D$28</f>
        <v>19.7</v>
      </c>
      <c r="Z10" s="15">
        <f>[6]Maio!$D$29</f>
        <v>22.9</v>
      </c>
      <c r="AA10" s="15">
        <f>[6]Maio!$D$30</f>
        <v>22.1</v>
      </c>
      <c r="AB10" s="15">
        <f>[6]Maio!$D$31</f>
        <v>21.7</v>
      </c>
      <c r="AC10" s="15">
        <f>[6]Maio!$D$32</f>
        <v>20.9</v>
      </c>
      <c r="AD10" s="15">
        <f>[6]Maio!$D$33</f>
        <v>19.5</v>
      </c>
      <c r="AE10" s="15">
        <f>[6]Maio!$D$34</f>
        <v>18.7</v>
      </c>
      <c r="AF10" s="15">
        <f>[6]Maio!$D$35</f>
        <v>15.7</v>
      </c>
      <c r="AG10" s="21">
        <f t="shared" si="1"/>
        <v>15.7</v>
      </c>
      <c r="AH10" s="99">
        <f t="shared" si="2"/>
        <v>19.874193548387101</v>
      </c>
    </row>
    <row r="11" spans="1:34" ht="17.100000000000001" customHeight="1" x14ac:dyDescent="0.2">
      <c r="A11" s="80" t="s">
        <v>3</v>
      </c>
      <c r="B11" s="15">
        <f>[7]Maio!$D$5</f>
        <v>19.399999999999999</v>
      </c>
      <c r="C11" s="15">
        <f>[7]Maio!$D$6</f>
        <v>18.7</v>
      </c>
      <c r="D11" s="15">
        <f>[7]Maio!$D$7</f>
        <v>17.600000000000001</v>
      </c>
      <c r="E11" s="15">
        <f>[7]Maio!$D$8</f>
        <v>18</v>
      </c>
      <c r="F11" s="15">
        <f>[7]Maio!$D$9</f>
        <v>19.600000000000001</v>
      </c>
      <c r="G11" s="15">
        <f>[7]Maio!$D$10</f>
        <v>18.899999999999999</v>
      </c>
      <c r="H11" s="15">
        <f>[7]Maio!$D$11</f>
        <v>18.5</v>
      </c>
      <c r="I11" s="15">
        <f>[7]Maio!$D$12</f>
        <v>16.600000000000001</v>
      </c>
      <c r="J11" s="15">
        <f>[7]Maio!$D$13</f>
        <v>16.7</v>
      </c>
      <c r="K11" s="15">
        <f>[7]Maio!$D$14</f>
        <v>18</v>
      </c>
      <c r="L11" s="15">
        <f>[7]Maio!$D$15</f>
        <v>17.399999999999999</v>
      </c>
      <c r="M11" s="15">
        <f>[7]Maio!$D$16</f>
        <v>16.5</v>
      </c>
      <c r="N11" s="15">
        <f>[7]Maio!$D$17</f>
        <v>15.6</v>
      </c>
      <c r="O11" s="15">
        <f>[7]Maio!$D$18</f>
        <v>18.899999999999999</v>
      </c>
      <c r="P11" s="15">
        <f>[7]Maio!$D$19</f>
        <v>21.1</v>
      </c>
      <c r="Q11" s="15">
        <f>[7]Maio!$D$20</f>
        <v>19.8</v>
      </c>
      <c r="R11" s="15">
        <f>[7]Maio!$D$21</f>
        <v>19.399999999999999</v>
      </c>
      <c r="S11" s="15">
        <f>[7]Maio!$D$22</f>
        <v>20.100000000000001</v>
      </c>
      <c r="T11" s="15">
        <f>[7]Maio!$D$23</f>
        <v>19.899999999999999</v>
      </c>
      <c r="U11" s="15">
        <f>[7]Maio!$D$24</f>
        <v>18</v>
      </c>
      <c r="V11" s="15">
        <f>[7]Maio!$D$25</f>
        <v>20.399999999999999</v>
      </c>
      <c r="W11" s="15">
        <f>[7]Maio!$D$26</f>
        <v>19.2</v>
      </c>
      <c r="X11" s="15">
        <f>[7]Maio!$D$27</f>
        <v>20.7</v>
      </c>
      <c r="Y11" s="15">
        <f>[7]Maio!$D$28</f>
        <v>21</v>
      </c>
      <c r="Z11" s="15">
        <f>[7]Maio!$D$29</f>
        <v>20.3</v>
      </c>
      <c r="AA11" s="15">
        <f>[7]Maio!$D$30</f>
        <v>19</v>
      </c>
      <c r="AB11" s="15">
        <f>[7]Maio!$D$31</f>
        <v>17.899999999999999</v>
      </c>
      <c r="AC11" s="15">
        <f>[7]Maio!$D$32</f>
        <v>18.3</v>
      </c>
      <c r="AD11" s="15">
        <f>[7]Maio!$D$33</f>
        <v>16.7</v>
      </c>
      <c r="AE11" s="15">
        <f>[7]Maio!$D$34</f>
        <v>16</v>
      </c>
      <c r="AF11" s="15">
        <f>[7]Maio!$D$35</f>
        <v>15.5</v>
      </c>
      <c r="AG11" s="21">
        <f t="shared" si="1"/>
        <v>15.5</v>
      </c>
      <c r="AH11" s="99">
        <f>AVERAGE(B11:AF11)</f>
        <v>18.506451612903223</v>
      </c>
    </row>
    <row r="12" spans="1:34" ht="17.100000000000001" customHeight="1" x14ac:dyDescent="0.2">
      <c r="A12" s="80" t="s">
        <v>4</v>
      </c>
      <c r="B12" s="15">
        <f>[8]Maio!$D$5</f>
        <v>18.3</v>
      </c>
      <c r="C12" s="15">
        <f>[8]Maio!$D$6</f>
        <v>16.399999999999999</v>
      </c>
      <c r="D12" s="15">
        <f>[8]Maio!$D$7</f>
        <v>18</v>
      </c>
      <c r="E12" s="15">
        <f>[8]Maio!$D$8</f>
        <v>17.899999999999999</v>
      </c>
      <c r="F12" s="15">
        <f>[8]Maio!$D$9</f>
        <v>18.100000000000001</v>
      </c>
      <c r="G12" s="15">
        <f>[8]Maio!$D$10</f>
        <v>15.9</v>
      </c>
      <c r="H12" s="15">
        <f>[8]Maio!$D$11</f>
        <v>16.8</v>
      </c>
      <c r="I12" s="15">
        <f>[8]Maio!$D$12</f>
        <v>16.600000000000001</v>
      </c>
      <c r="J12" s="15">
        <f>[8]Maio!$D$13</f>
        <v>17.5</v>
      </c>
      <c r="K12" s="15">
        <f>[8]Maio!$D$14</f>
        <v>18.600000000000001</v>
      </c>
      <c r="L12" s="15">
        <f>[8]Maio!$D$15</f>
        <v>18.7</v>
      </c>
      <c r="M12" s="15">
        <f>[8]Maio!$D$16</f>
        <v>15.8</v>
      </c>
      <c r="N12" s="15">
        <f>[8]Maio!$D$17</f>
        <v>17.7</v>
      </c>
      <c r="O12" s="15">
        <f>[8]Maio!$D$18</f>
        <v>18.7</v>
      </c>
      <c r="P12" s="15">
        <f>[8]Maio!$D$19</f>
        <v>18.3</v>
      </c>
      <c r="Q12" s="15">
        <f>[8]Maio!$D$20</f>
        <v>18.5</v>
      </c>
      <c r="R12" s="15">
        <f>[8]Maio!$D$21</f>
        <v>17</v>
      </c>
      <c r="S12" s="15">
        <f>[8]Maio!$D$22</f>
        <v>19</v>
      </c>
      <c r="T12" s="15">
        <f>[8]Maio!$D$23</f>
        <v>20</v>
      </c>
      <c r="U12" s="15">
        <f>[8]Maio!$D$24</f>
        <v>18.3</v>
      </c>
      <c r="V12" s="15">
        <f>[8]Maio!$D$25</f>
        <v>20.100000000000001</v>
      </c>
      <c r="W12" s="15">
        <f>[8]Maio!$D$26</f>
        <v>17.2</v>
      </c>
      <c r="X12" s="15">
        <f>[8]Maio!$D$27</f>
        <v>20.2</v>
      </c>
      <c r="Y12" s="15">
        <f>[8]Maio!$D$28</f>
        <v>19</v>
      </c>
      <c r="Z12" s="15">
        <f>[8]Maio!$D$29</f>
        <v>19.7</v>
      </c>
      <c r="AA12" s="15">
        <f>[8]Maio!$D$30</f>
        <v>18.7</v>
      </c>
      <c r="AB12" s="15">
        <f>[8]Maio!$D$31</f>
        <v>18.899999999999999</v>
      </c>
      <c r="AC12" s="15">
        <f>[8]Maio!$D$32</f>
        <v>19.100000000000001</v>
      </c>
      <c r="AD12" s="15">
        <f>[8]Maio!$D$33</f>
        <v>17</v>
      </c>
      <c r="AE12" s="15">
        <f>[8]Maio!$D$34</f>
        <v>18.2</v>
      </c>
      <c r="AF12" s="15">
        <f>[8]Maio!$D$35</f>
        <v>16.899999999999999</v>
      </c>
      <c r="AG12" s="21">
        <f t="shared" si="1"/>
        <v>15.8</v>
      </c>
      <c r="AH12" s="99">
        <f t="shared" si="2"/>
        <v>18.100000000000001</v>
      </c>
    </row>
    <row r="13" spans="1:34" ht="17.100000000000001" customHeight="1" x14ac:dyDescent="0.2">
      <c r="A13" s="80" t="s">
        <v>5</v>
      </c>
      <c r="B13" s="15" t="str">
        <f>[9]Maio!$D$5</f>
        <v>*</v>
      </c>
      <c r="C13" s="15" t="str">
        <f>[9]Maio!$D$6</f>
        <v>*</v>
      </c>
      <c r="D13" s="15" t="str">
        <f>[9]Maio!$D$7</f>
        <v>*</v>
      </c>
      <c r="E13" s="15" t="str">
        <f>[9]Maio!$D$8</f>
        <v>*</v>
      </c>
      <c r="F13" s="15" t="str">
        <f>[9]Maio!$D$9</f>
        <v>*</v>
      </c>
      <c r="G13" s="15" t="str">
        <f>[9]Maio!$D$10</f>
        <v>*</v>
      </c>
      <c r="H13" s="15" t="str">
        <f>[9]Maio!$D$11</f>
        <v>*</v>
      </c>
      <c r="I13" s="15">
        <f>[9]Maio!$D$12</f>
        <v>27.2</v>
      </c>
      <c r="J13" s="15">
        <f>[9]Maio!$D$13</f>
        <v>24.6</v>
      </c>
      <c r="K13" s="15">
        <f>[9]Maio!$D$14</f>
        <v>22</v>
      </c>
      <c r="L13" s="15">
        <f>[9]Maio!$D$15</f>
        <v>21.6</v>
      </c>
      <c r="M13" s="15">
        <f>[9]Maio!$D$16</f>
        <v>23.7</v>
      </c>
      <c r="N13" s="15">
        <f>[9]Maio!$D$17</f>
        <v>25.1</v>
      </c>
      <c r="O13" s="15">
        <f>[9]Maio!$D$18</f>
        <v>23.6</v>
      </c>
      <c r="P13" s="15">
        <f>[9]Maio!$D$19</f>
        <v>21.6</v>
      </c>
      <c r="Q13" s="15">
        <f>[9]Maio!$D$20</f>
        <v>19.600000000000001</v>
      </c>
      <c r="R13" s="15">
        <f>[9]Maio!$D$21</f>
        <v>21</v>
      </c>
      <c r="S13" s="15">
        <f>[9]Maio!$D$22</f>
        <v>23.7</v>
      </c>
      <c r="T13" s="15">
        <f>[9]Maio!$D$23</f>
        <v>24.5</v>
      </c>
      <c r="U13" s="15">
        <f>[9]Maio!$D$24</f>
        <v>19.5</v>
      </c>
      <c r="V13" s="15">
        <f>[9]Maio!$D$25</f>
        <v>19.2</v>
      </c>
      <c r="W13" s="15">
        <f>[9]Maio!$D$26</f>
        <v>19.7</v>
      </c>
      <c r="X13" s="15">
        <f>[9]Maio!$D$27</f>
        <v>24</v>
      </c>
      <c r="Y13" s="15">
        <f>[9]Maio!$D$28</f>
        <v>25.2</v>
      </c>
      <c r="Z13" s="15">
        <f>[9]Maio!$D$29</f>
        <v>26.2</v>
      </c>
      <c r="AA13" s="15">
        <f>[9]Maio!$D$30</f>
        <v>25.6</v>
      </c>
      <c r="AB13" s="15">
        <f>[9]Maio!$D$31</f>
        <v>18.7</v>
      </c>
      <c r="AC13" s="15">
        <f>[9]Maio!$D$32</f>
        <v>16.899999999999999</v>
      </c>
      <c r="AD13" s="15">
        <f>[9]Maio!$D$33</f>
        <v>17.5</v>
      </c>
      <c r="AE13" s="15">
        <f>[9]Maio!$D$34</f>
        <v>18.2</v>
      </c>
      <c r="AF13" s="15">
        <f>[9]Maio!$D$35</f>
        <v>15.4</v>
      </c>
      <c r="AG13" s="21" t="s">
        <v>138</v>
      </c>
      <c r="AH13" s="99" t="s">
        <v>138</v>
      </c>
    </row>
    <row r="14" spans="1:34" ht="17.100000000000001" customHeight="1" x14ac:dyDescent="0.2">
      <c r="A14" s="80" t="s">
        <v>50</v>
      </c>
      <c r="B14" s="15">
        <f>[10]Maio!$D$5</f>
        <v>20</v>
      </c>
      <c r="C14" s="15">
        <f>[10]Maio!$D$6</f>
        <v>18.100000000000001</v>
      </c>
      <c r="D14" s="15">
        <f>[10]Maio!$D$7</f>
        <v>16.7</v>
      </c>
      <c r="E14" s="15">
        <f>[10]Maio!$D$8</f>
        <v>17.899999999999999</v>
      </c>
      <c r="F14" s="15">
        <f>[10]Maio!$D$9</f>
        <v>18.600000000000001</v>
      </c>
      <c r="G14" s="15">
        <f>[10]Maio!$D$10</f>
        <v>17.2</v>
      </c>
      <c r="H14" s="15">
        <f>[10]Maio!$D$11</f>
        <v>18</v>
      </c>
      <c r="I14" s="15">
        <f>[10]Maio!$D$12</f>
        <v>18.3</v>
      </c>
      <c r="J14" s="15">
        <f>[10]Maio!$D$13</f>
        <v>17.399999999999999</v>
      </c>
      <c r="K14" s="15">
        <f>[10]Maio!$D$14</f>
        <v>17.8</v>
      </c>
      <c r="L14" s="15">
        <f>[10]Maio!$D$15</f>
        <v>17.100000000000001</v>
      </c>
      <c r="M14" s="15">
        <f>[10]Maio!$D$16</f>
        <v>16.3</v>
      </c>
      <c r="N14" s="15">
        <f>[10]Maio!$D$17</f>
        <v>17</v>
      </c>
      <c r="O14" s="15">
        <f>[10]Maio!$D$18</f>
        <v>18.399999999999999</v>
      </c>
      <c r="P14" s="15">
        <f>[10]Maio!$D$19</f>
        <v>18.8</v>
      </c>
      <c r="Q14" s="15">
        <f>[10]Maio!$D$20</f>
        <v>18.7</v>
      </c>
      <c r="R14" s="15">
        <f>[10]Maio!$D$21</f>
        <v>16.8</v>
      </c>
      <c r="S14" s="15">
        <f>[10]Maio!$D$22</f>
        <v>17.899999999999999</v>
      </c>
      <c r="T14" s="15">
        <f>[10]Maio!$D$23</f>
        <v>19.899999999999999</v>
      </c>
      <c r="U14" s="15">
        <f>[10]Maio!$D$24</f>
        <v>20.3</v>
      </c>
      <c r="V14" s="15">
        <f>[10]Maio!$D$25</f>
        <v>19.7</v>
      </c>
      <c r="W14" s="15">
        <f>[10]Maio!$D$26</f>
        <v>18</v>
      </c>
      <c r="X14" s="15">
        <f>[10]Maio!$D$27</f>
        <v>20.100000000000001</v>
      </c>
      <c r="Y14" s="15">
        <f>[10]Maio!$D$28</f>
        <v>19.399999999999999</v>
      </c>
      <c r="Z14" s="15">
        <f>[10]Maio!$D$29</f>
        <v>19.399999999999999</v>
      </c>
      <c r="AA14" s="15">
        <f>[10]Maio!$D$30</f>
        <v>19.100000000000001</v>
      </c>
      <c r="AB14" s="15">
        <f>[10]Maio!$D$31</f>
        <v>18.600000000000001</v>
      </c>
      <c r="AC14" s="15">
        <f>[10]Maio!$D$32</f>
        <v>17.899999999999999</v>
      </c>
      <c r="AD14" s="15">
        <f>[10]Maio!$D$33</f>
        <v>15.4</v>
      </c>
      <c r="AE14" s="15">
        <f>[10]Maio!$D$34</f>
        <v>16.399999999999999</v>
      </c>
      <c r="AF14" s="15">
        <f>[10]Maio!$D$35</f>
        <v>15.9</v>
      </c>
      <c r="AG14" s="21">
        <f>MIN(B14:AF14)</f>
        <v>15.4</v>
      </c>
      <c r="AH14" s="99">
        <f>AVERAGE(B14:AF14)</f>
        <v>18.099999999999998</v>
      </c>
    </row>
    <row r="15" spans="1:34" ht="17.100000000000001" customHeight="1" x14ac:dyDescent="0.2">
      <c r="A15" s="80" t="s">
        <v>6</v>
      </c>
      <c r="B15" s="15">
        <f>[11]Maio!$D$5</f>
        <v>19.8</v>
      </c>
      <c r="C15" s="15">
        <f>[11]Maio!$D$6</f>
        <v>21</v>
      </c>
      <c r="D15" s="15">
        <f>[11]Maio!$D$7</f>
        <v>18.600000000000001</v>
      </c>
      <c r="E15" s="15">
        <f>[11]Maio!$D$8</f>
        <v>20.6</v>
      </c>
      <c r="F15" s="15">
        <f>[11]Maio!$D$9</f>
        <v>20.2</v>
      </c>
      <c r="G15" s="15">
        <f>[11]Maio!$D$10</f>
        <v>19.100000000000001</v>
      </c>
      <c r="H15" s="15">
        <f>[11]Maio!$D$11</f>
        <v>19.7</v>
      </c>
      <c r="I15" s="15">
        <f>[11]Maio!$D$12</f>
        <v>18.899999999999999</v>
      </c>
      <c r="J15" s="15">
        <f>[11]Maio!$D$13</f>
        <v>19</v>
      </c>
      <c r="K15" s="15">
        <f>[11]Maio!$D$14</f>
        <v>20.7</v>
      </c>
      <c r="L15" s="15">
        <f>[11]Maio!$D$15</f>
        <v>20.3</v>
      </c>
      <c r="M15" s="15">
        <f>[11]Maio!$D$16</f>
        <v>17.600000000000001</v>
      </c>
      <c r="N15" s="15">
        <f>[11]Maio!$D$17</f>
        <v>17.5</v>
      </c>
      <c r="O15" s="15">
        <f>[11]Maio!$D$18</f>
        <v>20.5</v>
      </c>
      <c r="P15" s="15">
        <f>[11]Maio!$D$19</f>
        <v>20.8</v>
      </c>
      <c r="Q15" s="15">
        <f>[11]Maio!$D$20</f>
        <v>20.3</v>
      </c>
      <c r="R15" s="15">
        <f>[11]Maio!$D$21</f>
        <v>20.100000000000001</v>
      </c>
      <c r="S15" s="15">
        <f>[11]Maio!$D$22</f>
        <v>21.2</v>
      </c>
      <c r="T15" s="15">
        <f>[11]Maio!$D$23</f>
        <v>22.2</v>
      </c>
      <c r="U15" s="15">
        <f>[11]Maio!$D$24</f>
        <v>22</v>
      </c>
      <c r="V15" s="15">
        <f>[11]Maio!$D$25</f>
        <v>21.2</v>
      </c>
      <c r="W15" s="15">
        <f>[11]Maio!$D$26</f>
        <v>18.5</v>
      </c>
      <c r="X15" s="15">
        <f>[11]Maio!$D$27</f>
        <v>21.4</v>
      </c>
      <c r="Y15" s="15">
        <f>[11]Maio!$D$28</f>
        <v>20</v>
      </c>
      <c r="Z15" s="15">
        <f>[11]Maio!$D$29</f>
        <v>21.1</v>
      </c>
      <c r="AA15" s="15">
        <f>[11]Maio!$D$30</f>
        <v>20.8</v>
      </c>
      <c r="AB15" s="15">
        <f>[11]Maio!$D$31</f>
        <v>20.6</v>
      </c>
      <c r="AC15" s="15">
        <f>[11]Maio!$D$32</f>
        <v>21.3</v>
      </c>
      <c r="AD15" s="15">
        <f>[11]Maio!$D$33</f>
        <v>21.7</v>
      </c>
      <c r="AE15" s="15">
        <f>[11]Maio!$D$34</f>
        <v>20.7</v>
      </c>
      <c r="AF15" s="15">
        <f>[11]Maio!$D$35</f>
        <v>19.3</v>
      </c>
      <c r="AG15" s="21">
        <f t="shared" si="1"/>
        <v>17.5</v>
      </c>
      <c r="AH15" s="99">
        <f t="shared" si="2"/>
        <v>20.216129032258067</v>
      </c>
    </row>
    <row r="16" spans="1:34" ht="17.100000000000001" customHeight="1" x14ac:dyDescent="0.2">
      <c r="A16" s="80" t="s">
        <v>7</v>
      </c>
      <c r="B16" s="15">
        <f>[12]Maio!$D$5</f>
        <v>16.899999999999999</v>
      </c>
      <c r="C16" s="15">
        <f>[12]Maio!$D$6</f>
        <v>14.9</v>
      </c>
      <c r="D16" s="15">
        <f>[12]Maio!$D$7</f>
        <v>19.8</v>
      </c>
      <c r="E16" s="15">
        <f>[12]Maio!$D$8</f>
        <v>17.899999999999999</v>
      </c>
      <c r="F16" s="15">
        <f>[12]Maio!$D$9</f>
        <v>18.100000000000001</v>
      </c>
      <c r="G16" s="15">
        <f>[12]Maio!$D$10</f>
        <v>17.899999999999999</v>
      </c>
      <c r="H16" s="15">
        <f>[12]Maio!$D$11</f>
        <v>17.8</v>
      </c>
      <c r="I16" s="15">
        <f>[12]Maio!$D$12</f>
        <v>17.600000000000001</v>
      </c>
      <c r="J16" s="15">
        <f>[12]Maio!$D$13</f>
        <v>18.899999999999999</v>
      </c>
      <c r="K16" s="15">
        <f>[12]Maio!$D$14</f>
        <v>19.600000000000001</v>
      </c>
      <c r="L16" s="15">
        <f>[12]Maio!$D$15</f>
        <v>18.600000000000001</v>
      </c>
      <c r="M16" s="15">
        <f>[12]Maio!$D$16</f>
        <v>18.399999999999999</v>
      </c>
      <c r="N16" s="15">
        <f>[12]Maio!$D$17</f>
        <v>18.100000000000001</v>
      </c>
      <c r="O16" s="15">
        <f>[12]Maio!$D$18</f>
        <v>14.8</v>
      </c>
      <c r="P16" s="15">
        <f>[12]Maio!$D$19</f>
        <v>17.399999999999999</v>
      </c>
      <c r="Q16" s="15">
        <f>[12]Maio!$D$20</f>
        <v>17.3</v>
      </c>
      <c r="R16" s="15">
        <f>[12]Maio!$D$21</f>
        <v>19.600000000000001</v>
      </c>
      <c r="S16" s="15">
        <f>[12]Maio!$D$22</f>
        <v>20.3</v>
      </c>
      <c r="T16" s="15">
        <f>[12]Maio!$D$23</f>
        <v>20.6</v>
      </c>
      <c r="U16" s="15">
        <f>[12]Maio!$D$24</f>
        <v>17.5</v>
      </c>
      <c r="V16" s="15">
        <f>[12]Maio!$D$25</f>
        <v>15.9</v>
      </c>
      <c r="W16" s="15">
        <f>[12]Maio!$D$26</f>
        <v>16.2</v>
      </c>
      <c r="X16" s="15">
        <f>[12]Maio!$D$27</f>
        <v>19.3</v>
      </c>
      <c r="Y16" s="15">
        <f>[12]Maio!$D$28</f>
        <v>20.100000000000001</v>
      </c>
      <c r="Z16" s="15">
        <f>[12]Maio!$D$29</f>
        <v>21.7</v>
      </c>
      <c r="AA16" s="15">
        <f>[12]Maio!$D$30</f>
        <v>21.6</v>
      </c>
      <c r="AB16" s="15">
        <f>[12]Maio!$D$31</f>
        <v>20.5</v>
      </c>
      <c r="AC16" s="15">
        <f>[12]Maio!$D$32</f>
        <v>17.7</v>
      </c>
      <c r="AD16" s="15">
        <f>[12]Maio!$D$33</f>
        <v>18.3</v>
      </c>
      <c r="AE16" s="15">
        <f>[12]Maio!$D$34</f>
        <v>18.600000000000001</v>
      </c>
      <c r="AF16" s="15">
        <f>[12]Maio!$D$35</f>
        <v>12.6</v>
      </c>
      <c r="AG16" s="21">
        <f t="shared" si="1"/>
        <v>12.6</v>
      </c>
      <c r="AH16" s="99">
        <f>AVERAGE(B16:AF16)</f>
        <v>18.209677419354843</v>
      </c>
    </row>
    <row r="17" spans="1:34" ht="17.100000000000001" customHeight="1" x14ac:dyDescent="0.2">
      <c r="A17" s="80" t="s">
        <v>8</v>
      </c>
      <c r="B17" s="15">
        <f>[13]Maio!$D$5</f>
        <v>16.899999999999999</v>
      </c>
      <c r="C17" s="15">
        <f>[13]Maio!$D$6</f>
        <v>15.2</v>
      </c>
      <c r="D17" s="15">
        <f>[13]Maio!$D$7</f>
        <v>19.3</v>
      </c>
      <c r="E17" s="15">
        <f>[13]Maio!$D$8</f>
        <v>18.100000000000001</v>
      </c>
      <c r="F17" s="15">
        <f>[13]Maio!$D$9</f>
        <v>19</v>
      </c>
      <c r="G17" s="15">
        <f>[13]Maio!$D$10</f>
        <v>16.5</v>
      </c>
      <c r="H17" s="15">
        <f>[13]Maio!$D$11</f>
        <v>16.8</v>
      </c>
      <c r="I17" s="15">
        <f>[13]Maio!$D$12</f>
        <v>15.6</v>
      </c>
      <c r="J17" s="15">
        <f>[13]Maio!$D$13</f>
        <v>18.899999999999999</v>
      </c>
      <c r="K17" s="15">
        <f>[13]Maio!$D$14</f>
        <v>19.3</v>
      </c>
      <c r="L17" s="15">
        <f>[13]Maio!$D$15</f>
        <v>18.399999999999999</v>
      </c>
      <c r="M17" s="15">
        <f>[13]Maio!$D$16</f>
        <v>17.100000000000001</v>
      </c>
      <c r="N17" s="15">
        <f>[13]Maio!$D$17</f>
        <v>17.2</v>
      </c>
      <c r="O17" s="15">
        <f>[13]Maio!$D$18</f>
        <v>15</v>
      </c>
      <c r="P17" s="15">
        <f>[13]Maio!$D$19</f>
        <v>16.3</v>
      </c>
      <c r="Q17" s="15">
        <f>[13]Maio!$D$20</f>
        <v>14.7</v>
      </c>
      <c r="R17" s="15">
        <f>[13]Maio!$D$21</f>
        <v>18.2</v>
      </c>
      <c r="S17" s="15">
        <f>[13]Maio!$D$22</f>
        <v>18.899999999999999</v>
      </c>
      <c r="T17" s="15">
        <f>[13]Maio!$D$23</f>
        <v>18.600000000000001</v>
      </c>
      <c r="U17" s="15">
        <f>[13]Maio!$D$24</f>
        <v>18</v>
      </c>
      <c r="V17" s="15">
        <f>[13]Maio!$D$25</f>
        <v>17</v>
      </c>
      <c r="W17" s="15">
        <f>[13]Maio!$D$26</f>
        <v>16.2</v>
      </c>
      <c r="X17" s="15">
        <f>[13]Maio!$D$27</f>
        <v>18.600000000000001</v>
      </c>
      <c r="Y17" s="15">
        <f>[13]Maio!$D$28</f>
        <v>18.8</v>
      </c>
      <c r="Z17" s="15">
        <f>[13]Maio!$D$29</f>
        <v>20.5</v>
      </c>
      <c r="AA17" s="15">
        <f>[13]Maio!$D$30</f>
        <v>21.6</v>
      </c>
      <c r="AB17" s="15">
        <f>[13]Maio!$D$31</f>
        <v>21.4</v>
      </c>
      <c r="AC17" s="15">
        <f>[13]Maio!$D$32</f>
        <v>18.899999999999999</v>
      </c>
      <c r="AD17" s="15">
        <f>[13]Maio!$D$33</f>
        <v>18.7</v>
      </c>
      <c r="AE17" s="15">
        <f>[13]Maio!$D$34</f>
        <v>19.5</v>
      </c>
      <c r="AF17" s="15">
        <f>[13]Maio!$D$35</f>
        <v>14.4</v>
      </c>
      <c r="AG17" s="21">
        <f>MIN(B17:AF17)</f>
        <v>14.4</v>
      </c>
      <c r="AH17" s="99">
        <f>AVERAGE(B17:AF17)</f>
        <v>17.858064516129033</v>
      </c>
    </row>
    <row r="18" spans="1:34" ht="17.100000000000001" customHeight="1" x14ac:dyDescent="0.2">
      <c r="A18" s="80" t="s">
        <v>9</v>
      </c>
      <c r="B18" s="15">
        <f>[14]Maio!$D$5</f>
        <v>17.5</v>
      </c>
      <c r="C18" s="15">
        <f>[14]Maio!$D$6</f>
        <v>16.600000000000001</v>
      </c>
      <c r="D18" s="15">
        <f>[14]Maio!$D$7</f>
        <v>20.100000000000001</v>
      </c>
      <c r="E18" s="15">
        <f>[14]Maio!$D$8</f>
        <v>18.600000000000001</v>
      </c>
      <c r="F18" s="15">
        <f>[14]Maio!$D$9</f>
        <v>19.899999999999999</v>
      </c>
      <c r="G18" s="15">
        <f>[14]Maio!$D$10</f>
        <v>17.7</v>
      </c>
      <c r="H18" s="15">
        <f>[14]Maio!$D$11</f>
        <v>17.7</v>
      </c>
      <c r="I18" s="15">
        <f>[14]Maio!$D$12</f>
        <v>16.899999999999999</v>
      </c>
      <c r="J18" s="15">
        <f>[14]Maio!$D$13</f>
        <v>19</v>
      </c>
      <c r="K18" s="15">
        <f>[14]Maio!$D$14</f>
        <v>19.100000000000001</v>
      </c>
      <c r="L18" s="15">
        <f>[14]Maio!$D$15</f>
        <v>20.5</v>
      </c>
      <c r="M18" s="15">
        <f>[14]Maio!$D$16</f>
        <v>18.100000000000001</v>
      </c>
      <c r="N18" s="15">
        <f>[14]Maio!$D$17</f>
        <v>18.3</v>
      </c>
      <c r="O18" s="15">
        <f>[14]Maio!$D$18</f>
        <v>15.9</v>
      </c>
      <c r="P18" s="15">
        <f>[14]Maio!$D$19</f>
        <v>18.2</v>
      </c>
      <c r="Q18" s="15">
        <f>[14]Maio!$D$20</f>
        <v>18.3</v>
      </c>
      <c r="R18" s="15">
        <f>[14]Maio!$D$21</f>
        <v>19.2</v>
      </c>
      <c r="S18" s="15">
        <f>[14]Maio!$D$22</f>
        <v>19.899999999999999</v>
      </c>
      <c r="T18" s="15">
        <f>[14]Maio!$D$23</f>
        <v>18.399999999999999</v>
      </c>
      <c r="U18" s="15">
        <f>[14]Maio!$D$24</f>
        <v>17.7</v>
      </c>
      <c r="V18" s="15">
        <f>[14]Maio!$D$25</f>
        <v>16.2</v>
      </c>
      <c r="W18" s="15">
        <f>[14]Maio!$D$26</f>
        <v>16.3</v>
      </c>
      <c r="X18" s="15">
        <f>[14]Maio!$D$27</f>
        <v>19.5</v>
      </c>
      <c r="Y18" s="15">
        <f>[14]Maio!$D$28</f>
        <v>19.5</v>
      </c>
      <c r="Z18" s="15">
        <f>[14]Maio!$D$29</f>
        <v>21.1</v>
      </c>
      <c r="AA18" s="15">
        <f>[14]Maio!$D$30</f>
        <v>21.8</v>
      </c>
      <c r="AB18" s="15">
        <f>[14]Maio!$D$31</f>
        <v>22.4</v>
      </c>
      <c r="AC18" s="15">
        <f>[14]Maio!$D$32</f>
        <v>20</v>
      </c>
      <c r="AD18" s="15">
        <f>[14]Maio!$D$33</f>
        <v>19.7</v>
      </c>
      <c r="AE18" s="15">
        <f>[14]Maio!$D$34</f>
        <v>18.899999999999999</v>
      </c>
      <c r="AF18" s="15">
        <f>[14]Maio!$D$35</f>
        <v>15.7</v>
      </c>
      <c r="AG18" s="21">
        <f t="shared" ref="AG18:AG30" si="3">MIN(B18:AF18)</f>
        <v>15.7</v>
      </c>
      <c r="AH18" s="99">
        <f t="shared" ref="AH18:AH30" si="4">AVERAGE(B18:AF18)</f>
        <v>18.667741935483871</v>
      </c>
    </row>
    <row r="19" spans="1:34" ht="17.100000000000001" customHeight="1" x14ac:dyDescent="0.2">
      <c r="A19" s="80" t="s">
        <v>49</v>
      </c>
      <c r="B19" s="15">
        <f>[15]Maio!$D$5</f>
        <v>17.5</v>
      </c>
      <c r="C19" s="15">
        <f>[15]Maio!$D$6</f>
        <v>16.8</v>
      </c>
      <c r="D19" s="15">
        <f>[15]Maio!$D$7</f>
        <v>19</v>
      </c>
      <c r="E19" s="15">
        <f>[15]Maio!$D$8</f>
        <v>19.3</v>
      </c>
      <c r="F19" s="15">
        <f>[15]Maio!$D$9</f>
        <v>19.2</v>
      </c>
      <c r="G19" s="15">
        <f>[15]Maio!$D$10</f>
        <v>18.2</v>
      </c>
      <c r="H19" s="15">
        <f>[15]Maio!$D$11</f>
        <v>20.2</v>
      </c>
      <c r="I19" s="15">
        <f>[15]Maio!$D$12</f>
        <v>20.100000000000001</v>
      </c>
      <c r="J19" s="15">
        <f>[15]Maio!$D$13</f>
        <v>19.899999999999999</v>
      </c>
      <c r="K19" s="15">
        <f>[15]Maio!$D$14</f>
        <v>21.8</v>
      </c>
      <c r="L19" s="15">
        <f>[15]Maio!$D$15</f>
        <v>20.399999999999999</v>
      </c>
      <c r="M19" s="15">
        <f>[15]Maio!$D$16</f>
        <v>20.7</v>
      </c>
      <c r="N19" s="15">
        <f>[15]Maio!$D$17</f>
        <v>17.899999999999999</v>
      </c>
      <c r="O19" s="15">
        <f>[15]Maio!$D$18</f>
        <v>20.399999999999999</v>
      </c>
      <c r="P19" s="15">
        <f>[15]Maio!$D$19</f>
        <v>19.7</v>
      </c>
      <c r="Q19" s="15">
        <f>[15]Maio!$D$20</f>
        <v>20.100000000000001</v>
      </c>
      <c r="R19" s="15">
        <f>[15]Maio!$D$21</f>
        <v>20.6</v>
      </c>
      <c r="S19" s="15">
        <f>[15]Maio!$D$22</f>
        <v>22.9</v>
      </c>
      <c r="T19" s="15">
        <f>[15]Maio!$D$23</f>
        <v>22.7</v>
      </c>
      <c r="U19" s="15">
        <f>[15]Maio!$D$24</f>
        <v>19</v>
      </c>
      <c r="V19" s="15">
        <f>[15]Maio!$D$25</f>
        <v>16.399999999999999</v>
      </c>
      <c r="W19" s="15">
        <f>[15]Maio!$D$26</f>
        <v>17</v>
      </c>
      <c r="X19" s="15">
        <f>[15]Maio!$D$27</f>
        <v>19.3</v>
      </c>
      <c r="Y19" s="15">
        <f>[15]Maio!$D$28</f>
        <v>22.2</v>
      </c>
      <c r="Z19" s="15">
        <f>[15]Maio!$D$29</f>
        <v>23</v>
      </c>
      <c r="AA19" s="15">
        <f>[15]Maio!$D$30</f>
        <v>22.4</v>
      </c>
      <c r="AB19" s="15">
        <f>[15]Maio!$D$31</f>
        <v>20.100000000000001</v>
      </c>
      <c r="AC19" s="15">
        <f>[15]Maio!$D$32</f>
        <v>17.8</v>
      </c>
      <c r="AD19" s="15">
        <f>[15]Maio!$D$33</f>
        <v>18.399999999999999</v>
      </c>
      <c r="AE19" s="15">
        <f>[15]Maio!$D$34</f>
        <v>19.2</v>
      </c>
      <c r="AF19" s="15">
        <f>[15]Maio!$D$35</f>
        <v>15.6</v>
      </c>
      <c r="AG19" s="21">
        <f>MIN(B19:AF19)</f>
        <v>15.6</v>
      </c>
      <c r="AH19" s="99">
        <f>AVERAGE(B19:AF19)</f>
        <v>19.606451612903225</v>
      </c>
    </row>
    <row r="20" spans="1:34" ht="17.100000000000001" customHeight="1" x14ac:dyDescent="0.2">
      <c r="A20" s="80" t="s">
        <v>10</v>
      </c>
      <c r="B20" s="15">
        <f>[16]Maio!$D$5</f>
        <v>17.8</v>
      </c>
      <c r="C20" s="15">
        <f>[16]Maio!$D$6</f>
        <v>16.399999999999999</v>
      </c>
      <c r="D20" s="15">
        <f>[16]Maio!$D$7</f>
        <v>20.399999999999999</v>
      </c>
      <c r="E20" s="15">
        <f>[16]Maio!$D$8</f>
        <v>18.3</v>
      </c>
      <c r="F20" s="15">
        <f>[16]Maio!$D$9</f>
        <v>19.100000000000001</v>
      </c>
      <c r="G20" s="15">
        <f>[16]Maio!$D$10</f>
        <v>17.399999999999999</v>
      </c>
      <c r="H20" s="15">
        <f>[16]Maio!$D$11</f>
        <v>17.7</v>
      </c>
      <c r="I20" s="15">
        <f>[16]Maio!$D$12</f>
        <v>17.3</v>
      </c>
      <c r="J20" s="15">
        <f>[16]Maio!$D$13</f>
        <v>19.100000000000001</v>
      </c>
      <c r="K20" s="15">
        <f>[16]Maio!$D$14</f>
        <v>19.7</v>
      </c>
      <c r="L20" s="15">
        <f>[16]Maio!$D$15</f>
        <v>19.3</v>
      </c>
      <c r="M20" s="15">
        <f>[16]Maio!$D$16</f>
        <v>18.5</v>
      </c>
      <c r="N20" s="15">
        <f>[16]Maio!$D$17</f>
        <v>17.100000000000001</v>
      </c>
      <c r="O20" s="15">
        <f>[16]Maio!$D$18</f>
        <v>15.1</v>
      </c>
      <c r="P20" s="15">
        <f>[16]Maio!$D$19</f>
        <v>17.399999999999999</v>
      </c>
      <c r="Q20" s="15">
        <f>[16]Maio!$D$20</f>
        <v>15.6</v>
      </c>
      <c r="R20" s="15">
        <f>[16]Maio!$D$21</f>
        <v>19.600000000000001</v>
      </c>
      <c r="S20" s="15">
        <f>[16]Maio!$D$22</f>
        <v>19.899999999999999</v>
      </c>
      <c r="T20" s="15">
        <f>[16]Maio!$D$23</f>
        <v>19.8</v>
      </c>
      <c r="U20" s="15">
        <f>[16]Maio!$D$24</f>
        <v>18.2</v>
      </c>
      <c r="V20" s="15">
        <f>[16]Maio!$D$25</f>
        <v>16.7</v>
      </c>
      <c r="W20" s="15">
        <f>[16]Maio!$D$26</f>
        <v>16.3</v>
      </c>
      <c r="X20" s="15">
        <f>[16]Maio!$D$27</f>
        <v>17.899999999999999</v>
      </c>
      <c r="Y20" s="15">
        <f>[16]Maio!$D$28</f>
        <v>19.600000000000001</v>
      </c>
      <c r="Z20" s="15">
        <f>[16]Maio!$D$29</f>
        <v>21.9</v>
      </c>
      <c r="AA20" s="15">
        <f>[16]Maio!$D$30</f>
        <v>21.6</v>
      </c>
      <c r="AB20" s="15">
        <f>[16]Maio!$D$31</f>
        <v>21.4</v>
      </c>
      <c r="AC20" s="15">
        <f>[16]Maio!$D$32</f>
        <v>18.600000000000001</v>
      </c>
      <c r="AD20" s="15">
        <f>[16]Maio!$D$33</f>
        <v>18.5</v>
      </c>
      <c r="AE20" s="15">
        <f>[16]Maio!$D$34</f>
        <v>19.600000000000001</v>
      </c>
      <c r="AF20" s="15">
        <f>[16]Maio!$D$35</f>
        <v>13.7</v>
      </c>
      <c r="AG20" s="21">
        <f t="shared" si="3"/>
        <v>13.7</v>
      </c>
      <c r="AH20" s="99">
        <f t="shared" si="4"/>
        <v>18.370967741935484</v>
      </c>
    </row>
    <row r="21" spans="1:34" ht="17.100000000000001" customHeight="1" x14ac:dyDescent="0.2">
      <c r="A21" s="80" t="s">
        <v>11</v>
      </c>
      <c r="B21" s="15">
        <f>[17]Maio!$D$5</f>
        <v>16.7</v>
      </c>
      <c r="C21" s="15">
        <f>[17]Maio!$D$6</f>
        <v>13.9</v>
      </c>
      <c r="D21" s="15">
        <f>[17]Maio!$D$7</f>
        <v>17.100000000000001</v>
      </c>
      <c r="E21" s="15">
        <f>[17]Maio!$D$8</f>
        <v>18.100000000000001</v>
      </c>
      <c r="F21" s="15">
        <f>[17]Maio!$D$9</f>
        <v>19.7</v>
      </c>
      <c r="G21" s="15">
        <f>[17]Maio!$D$10</f>
        <v>18.100000000000001</v>
      </c>
      <c r="H21" s="15">
        <f>[17]Maio!$D$11</f>
        <v>16</v>
      </c>
      <c r="I21" s="15">
        <f>[17]Maio!$D$12</f>
        <v>15.9</v>
      </c>
      <c r="J21" s="15">
        <f>[17]Maio!$D$13</f>
        <v>19.5</v>
      </c>
      <c r="K21" s="15">
        <f>[17]Maio!$D$14</f>
        <v>19.3</v>
      </c>
      <c r="L21" s="15">
        <f>[17]Maio!$D$15</f>
        <v>18.399999999999999</v>
      </c>
      <c r="M21" s="15">
        <f>[17]Maio!$D$16</f>
        <v>18.2</v>
      </c>
      <c r="N21" s="15">
        <f>[17]Maio!$D$17</f>
        <v>14.9</v>
      </c>
      <c r="O21" s="15">
        <f>[17]Maio!$D$18</f>
        <v>17.100000000000001</v>
      </c>
      <c r="P21" s="15">
        <f>[17]Maio!$D$19</f>
        <v>18.8</v>
      </c>
      <c r="Q21" s="15">
        <f>[17]Maio!$D$20</f>
        <v>19</v>
      </c>
      <c r="R21" s="15">
        <f>[17]Maio!$D$21</f>
        <v>19.399999999999999</v>
      </c>
      <c r="S21" s="15">
        <f>[17]Maio!$D$22</f>
        <v>21.3</v>
      </c>
      <c r="T21" s="15">
        <f>[17]Maio!$D$23</f>
        <v>20.6</v>
      </c>
      <c r="U21" s="15">
        <f>[17]Maio!$D$24</f>
        <v>19</v>
      </c>
      <c r="V21" s="15">
        <f>[17]Maio!$D$25</f>
        <v>16</v>
      </c>
      <c r="W21" s="15">
        <f>[17]Maio!$D$26</f>
        <v>16.2</v>
      </c>
      <c r="X21" s="15">
        <f>[17]Maio!$D$27</f>
        <v>18.399999999999999</v>
      </c>
      <c r="Y21" s="15">
        <f>[17]Maio!$D$28</f>
        <v>19.899999999999999</v>
      </c>
      <c r="Z21" s="15">
        <f>[17]Maio!$D$29</f>
        <v>20.3</v>
      </c>
      <c r="AA21" s="15">
        <f>[17]Maio!$D$30</f>
        <v>19.3</v>
      </c>
      <c r="AB21" s="15">
        <f>[17]Maio!$D$31</f>
        <v>20.5</v>
      </c>
      <c r="AC21" s="15">
        <f>[17]Maio!$D$32</f>
        <v>18.8</v>
      </c>
      <c r="AD21" s="15">
        <f>[17]Maio!$D$33</f>
        <v>19.7</v>
      </c>
      <c r="AE21" s="15">
        <f>[17]Maio!$D$34</f>
        <v>17</v>
      </c>
      <c r="AF21" s="15">
        <f>[17]Maio!$D$35</f>
        <v>15</v>
      </c>
      <c r="AG21" s="21">
        <f t="shared" si="3"/>
        <v>13.9</v>
      </c>
      <c r="AH21" s="99">
        <f t="shared" si="4"/>
        <v>18.13225806451613</v>
      </c>
    </row>
    <row r="22" spans="1:34" ht="17.100000000000001" customHeight="1" x14ac:dyDescent="0.2">
      <c r="A22" s="80" t="s">
        <v>12</v>
      </c>
      <c r="B22" s="15">
        <f>[18]Maio!$D$5</f>
        <v>17.8</v>
      </c>
      <c r="C22" s="15">
        <f>[18]Maio!$D$6</f>
        <v>19</v>
      </c>
      <c r="D22" s="15">
        <f>[18]Maio!$D$7</f>
        <v>21.1</v>
      </c>
      <c r="E22" s="15">
        <f>[18]Maio!$D$8</f>
        <v>20</v>
      </c>
      <c r="F22" s="15">
        <f>[18]Maio!$D$9</f>
        <v>21.5</v>
      </c>
      <c r="G22" s="15">
        <f>[18]Maio!$D$10</f>
        <v>20.8</v>
      </c>
      <c r="H22" s="15">
        <f>[18]Maio!$D$11</f>
        <v>21.1</v>
      </c>
      <c r="I22" s="15">
        <f>[18]Maio!$D$12</f>
        <v>21.1</v>
      </c>
      <c r="J22" s="15">
        <f>[18]Maio!$D$13</f>
        <v>21.7</v>
      </c>
      <c r="K22" s="15">
        <f>[18]Maio!$D$14</f>
        <v>21.3</v>
      </c>
      <c r="L22" s="15">
        <f>[18]Maio!$D$15</f>
        <v>20.8</v>
      </c>
      <c r="M22" s="15">
        <f>[18]Maio!$D$16</f>
        <v>21.4</v>
      </c>
      <c r="N22" s="15">
        <f>[18]Maio!$D$17</f>
        <v>19.399999999999999</v>
      </c>
      <c r="O22" s="15">
        <f>[18]Maio!$D$18</f>
        <v>22.8</v>
      </c>
      <c r="P22" s="15">
        <f>[18]Maio!$D$19</f>
        <v>21.1</v>
      </c>
      <c r="Q22" s="15">
        <f>[18]Maio!$D$20</f>
        <v>21.1</v>
      </c>
      <c r="R22" s="15">
        <f>[18]Maio!$D$21</f>
        <v>20.8</v>
      </c>
      <c r="S22" s="15" t="str">
        <f>[18]Maio!$D$22</f>
        <v>*</v>
      </c>
      <c r="T22" s="15" t="str">
        <f>[18]Maio!$D$23</f>
        <v>*</v>
      </c>
      <c r="U22" s="15" t="str">
        <f>[18]Maio!$D$24</f>
        <v>*</v>
      </c>
      <c r="V22" s="15" t="str">
        <f>[18]Maio!$D$25</f>
        <v>*</v>
      </c>
      <c r="W22" s="15" t="str">
        <f>[18]Maio!$D$26</f>
        <v>*</v>
      </c>
      <c r="X22" s="15" t="str">
        <f>[18]Maio!$D$27</f>
        <v>*</v>
      </c>
      <c r="Y22" s="15" t="str">
        <f>[18]Maio!$D$28</f>
        <v>*</v>
      </c>
      <c r="Z22" s="15" t="str">
        <f>[18]Maio!$D$29</f>
        <v>*</v>
      </c>
      <c r="AA22" s="15" t="str">
        <f>[18]Maio!$D$30</f>
        <v>*</v>
      </c>
      <c r="AB22" s="15" t="str">
        <f>[18]Maio!$D$31</f>
        <v>*</v>
      </c>
      <c r="AC22" s="15" t="str">
        <f>[18]Maio!$D$32</f>
        <v>*</v>
      </c>
      <c r="AD22" s="15" t="str">
        <f>[18]Maio!$D$33</f>
        <v>*</v>
      </c>
      <c r="AE22" s="15" t="str">
        <f>[18]Maio!$D$34</f>
        <v>*</v>
      </c>
      <c r="AF22" s="15" t="str">
        <f>[18]Maio!$D$35</f>
        <v>*</v>
      </c>
      <c r="AG22" s="21">
        <f t="shared" si="3"/>
        <v>17.8</v>
      </c>
      <c r="AH22" s="99">
        <f t="shared" si="4"/>
        <v>20.752941176470593</v>
      </c>
    </row>
    <row r="23" spans="1:34" ht="17.100000000000001" customHeight="1" x14ac:dyDescent="0.2">
      <c r="A23" s="80" t="s">
        <v>13</v>
      </c>
      <c r="B23" s="15">
        <f>[19]Maio!$D$5</f>
        <v>18</v>
      </c>
      <c r="C23" s="15">
        <f>[19]Maio!$D$6</f>
        <v>21.1</v>
      </c>
      <c r="D23" s="15">
        <f>[19]Maio!$D$7</f>
        <v>20.100000000000001</v>
      </c>
      <c r="E23" s="15">
        <f>[19]Maio!$D$8</f>
        <v>21</v>
      </c>
      <c r="F23" s="15">
        <f>[19]Maio!$D$9</f>
        <v>21.5</v>
      </c>
      <c r="G23" s="15">
        <f>[19]Maio!$D$10</f>
        <v>20.9</v>
      </c>
      <c r="H23" s="15">
        <f>[19]Maio!$D$11</f>
        <v>21.9</v>
      </c>
      <c r="I23" s="15">
        <f>[19]Maio!$D$12</f>
        <v>21.8</v>
      </c>
      <c r="J23" s="15">
        <f>[19]Maio!$D$13</f>
        <v>22</v>
      </c>
      <c r="K23" s="15">
        <f>[19]Maio!$D$14</f>
        <v>21.6</v>
      </c>
      <c r="L23" s="15">
        <f>[19]Maio!$D$15</f>
        <v>20</v>
      </c>
      <c r="M23" s="15">
        <f>[19]Maio!$D$16</f>
        <v>20.5</v>
      </c>
      <c r="N23" s="15">
        <f>[19]Maio!$D$17</f>
        <v>21.1</v>
      </c>
      <c r="O23" s="15">
        <f>[19]Maio!$D$18</f>
        <v>22.9</v>
      </c>
      <c r="P23" s="15">
        <f>[19]Maio!$D$19</f>
        <v>22.4</v>
      </c>
      <c r="Q23" s="15">
        <f>[19]Maio!$D$20</f>
        <v>19.7</v>
      </c>
      <c r="R23" s="15">
        <f>[19]Maio!$D$21</f>
        <v>21</v>
      </c>
      <c r="S23" s="15">
        <f>[19]Maio!$D$22</f>
        <v>21.8</v>
      </c>
      <c r="T23" s="15">
        <f>[19]Maio!$D$23</f>
        <v>23.8</v>
      </c>
      <c r="U23" s="15">
        <f>[19]Maio!$D$24</f>
        <v>20.6</v>
      </c>
      <c r="V23" s="15">
        <f>[19]Maio!$D$25</f>
        <v>20</v>
      </c>
      <c r="W23" s="15">
        <f>[19]Maio!$D$26</f>
        <v>18.5</v>
      </c>
      <c r="X23" s="15">
        <f>[19]Maio!$D$27</f>
        <v>22.6</v>
      </c>
      <c r="Y23" s="15">
        <f>[19]Maio!$D$28</f>
        <v>23.2</v>
      </c>
      <c r="Z23" s="15">
        <f>[19]Maio!$D$29</f>
        <v>22.9</v>
      </c>
      <c r="AA23" s="15">
        <f>[19]Maio!$D$30</f>
        <v>22.8</v>
      </c>
      <c r="AB23" s="15">
        <f>[19]Maio!$D$31</f>
        <v>20.7</v>
      </c>
      <c r="AC23" s="15">
        <f>[19]Maio!$D$32</f>
        <v>18.2</v>
      </c>
      <c r="AD23" s="15">
        <f>[19]Maio!$D$33</f>
        <v>18.399999999999999</v>
      </c>
      <c r="AE23" s="15">
        <f>[19]Maio!$D$34</f>
        <v>19</v>
      </c>
      <c r="AF23" s="15">
        <f>[19]Maio!$D$35</f>
        <v>16.3</v>
      </c>
      <c r="AG23" s="21">
        <f t="shared" si="3"/>
        <v>16.3</v>
      </c>
      <c r="AH23" s="99">
        <f t="shared" si="4"/>
        <v>20.848387096774193</v>
      </c>
    </row>
    <row r="24" spans="1:34" ht="17.100000000000001" customHeight="1" x14ac:dyDescent="0.2">
      <c r="A24" s="80" t="s">
        <v>14</v>
      </c>
      <c r="B24" s="15">
        <f>[20]Maio!$D$5</f>
        <v>20.7</v>
      </c>
      <c r="C24" s="15">
        <f>[20]Maio!$D$6</f>
        <v>19.600000000000001</v>
      </c>
      <c r="D24" s="15">
        <f>[20]Maio!$D$7</f>
        <v>19.7</v>
      </c>
      <c r="E24" s="15">
        <f>[20]Maio!$D$8</f>
        <v>18.5</v>
      </c>
      <c r="F24" s="15">
        <f>[20]Maio!$D$9</f>
        <v>20.100000000000001</v>
      </c>
      <c r="G24" s="15">
        <f>[20]Maio!$D$10</f>
        <v>18.3</v>
      </c>
      <c r="H24" s="15">
        <f>[20]Maio!$D$11</f>
        <v>17.899999999999999</v>
      </c>
      <c r="I24" s="15">
        <f>[20]Maio!$D$12</f>
        <v>15.2</v>
      </c>
      <c r="J24" s="15">
        <f>[20]Maio!$D$13</f>
        <v>16.899999999999999</v>
      </c>
      <c r="K24" s="15">
        <f>[20]Maio!$D$14</f>
        <v>17.7</v>
      </c>
      <c r="L24" s="15">
        <f>[20]Maio!$D$15</f>
        <v>18.8</v>
      </c>
      <c r="M24" s="15">
        <f>[20]Maio!$D$16</f>
        <v>17.8</v>
      </c>
      <c r="N24" s="15">
        <f>[20]Maio!$D$17</f>
        <v>16.8</v>
      </c>
      <c r="O24" s="15">
        <f>[20]Maio!$D$18</f>
        <v>19.3</v>
      </c>
      <c r="P24" s="15">
        <f>[20]Maio!$D$19</f>
        <v>20.399999999999999</v>
      </c>
      <c r="Q24" s="15">
        <f>[20]Maio!$D$20</f>
        <v>19.3</v>
      </c>
      <c r="R24" s="15">
        <f>[20]Maio!$D$21</f>
        <v>20.7</v>
      </c>
      <c r="S24" s="15">
        <f>[20]Maio!$D$22</f>
        <v>20.8</v>
      </c>
      <c r="T24" s="15">
        <f>[20]Maio!$D$23</f>
        <v>20.7</v>
      </c>
      <c r="U24" s="15">
        <f>[20]Maio!$D$24</f>
        <v>18.2</v>
      </c>
      <c r="V24" s="15">
        <f>[20]Maio!$D$25</f>
        <v>21.5</v>
      </c>
      <c r="W24" s="15">
        <f>[20]Maio!$D$26</f>
        <v>19.8</v>
      </c>
      <c r="X24" s="15">
        <f>[20]Maio!$D$27</f>
        <v>20</v>
      </c>
      <c r="Y24" s="15">
        <f>[20]Maio!$D$28</f>
        <v>20.399999999999999</v>
      </c>
      <c r="Z24" s="15">
        <f>[20]Maio!$D$29</f>
        <v>20.2</v>
      </c>
      <c r="AA24" s="15">
        <f>[20]Maio!$D$30</f>
        <v>19.3</v>
      </c>
      <c r="AB24" s="15">
        <f>[20]Maio!$D$31</f>
        <v>18.100000000000001</v>
      </c>
      <c r="AC24" s="15">
        <f>[20]Maio!$D$32</f>
        <v>18.7</v>
      </c>
      <c r="AD24" s="15">
        <f>[20]Maio!$D$33</f>
        <v>17.2</v>
      </c>
      <c r="AE24" s="15">
        <f>[20]Maio!$D$34</f>
        <v>16.399999999999999</v>
      </c>
      <c r="AF24" s="15">
        <f>[20]Maio!$D$35</f>
        <v>15.6</v>
      </c>
      <c r="AG24" s="21">
        <f t="shared" si="3"/>
        <v>15.2</v>
      </c>
      <c r="AH24" s="99">
        <f t="shared" si="4"/>
        <v>18.858064516129033</v>
      </c>
    </row>
    <row r="25" spans="1:34" ht="17.100000000000001" customHeight="1" x14ac:dyDescent="0.2">
      <c r="A25" s="80" t="s">
        <v>15</v>
      </c>
      <c r="B25" s="15">
        <f>[21]Maio!$D$5</f>
        <v>17</v>
      </c>
      <c r="C25" s="15">
        <f>[21]Maio!$D$6</f>
        <v>15.3</v>
      </c>
      <c r="D25" s="15">
        <f>[21]Maio!$D$7</f>
        <v>17.899999999999999</v>
      </c>
      <c r="E25" s="15">
        <f>[21]Maio!$D$8</f>
        <v>16.3</v>
      </c>
      <c r="F25" s="15">
        <f>[21]Maio!$D$9</f>
        <v>18.7</v>
      </c>
      <c r="G25" s="15">
        <f>[21]Maio!$D$10</f>
        <v>17.3</v>
      </c>
      <c r="H25" s="15">
        <f>[21]Maio!$D$11</f>
        <v>16.2</v>
      </c>
      <c r="I25" s="15">
        <f>[21]Maio!$D$12</f>
        <v>15.8</v>
      </c>
      <c r="J25" s="15">
        <f>[21]Maio!$D$13</f>
        <v>17.399999999999999</v>
      </c>
      <c r="K25" s="15">
        <f>[21]Maio!$D$14</f>
        <v>18.2</v>
      </c>
      <c r="L25" s="15">
        <f>[21]Maio!$D$15</f>
        <v>17.8</v>
      </c>
      <c r="M25" s="15">
        <f>[21]Maio!$D$16</f>
        <v>17.2</v>
      </c>
      <c r="N25" s="15">
        <f>[21]Maio!$D$17</f>
        <v>16.5</v>
      </c>
      <c r="O25" s="15">
        <f>[21]Maio!$D$18</f>
        <v>13.5</v>
      </c>
      <c r="P25" s="15">
        <f>[21]Maio!$D$19</f>
        <v>16.5</v>
      </c>
      <c r="Q25" s="15">
        <f>[21]Maio!$D$20</f>
        <v>15</v>
      </c>
      <c r="R25" s="15">
        <f>[21]Maio!$D$21</f>
        <v>17.899999999999999</v>
      </c>
      <c r="S25" s="15">
        <f>[21]Maio!$D$22</f>
        <v>20.6</v>
      </c>
      <c r="T25" s="15">
        <f>[21]Maio!$D$23</f>
        <v>20.2</v>
      </c>
      <c r="U25" s="15">
        <f>[21]Maio!$D$24</f>
        <v>16.2</v>
      </c>
      <c r="V25" s="15">
        <f>[21]Maio!$D$25</f>
        <v>15.7</v>
      </c>
      <c r="W25" s="15">
        <f>[21]Maio!$D$26</f>
        <v>15</v>
      </c>
      <c r="X25" s="15">
        <f>[21]Maio!$D$27</f>
        <v>17.8</v>
      </c>
      <c r="Y25" s="15">
        <f>[21]Maio!$D$28</f>
        <v>20</v>
      </c>
      <c r="Z25" s="15">
        <f>[21]Maio!$D$29</f>
        <v>21</v>
      </c>
      <c r="AA25" s="15">
        <f>[21]Maio!$D$30</f>
        <v>19.899999999999999</v>
      </c>
      <c r="AB25" s="15">
        <f>[21]Maio!$D$31</f>
        <v>18</v>
      </c>
      <c r="AC25" s="15">
        <f>[21]Maio!$D$32</f>
        <v>15.5</v>
      </c>
      <c r="AD25" s="15">
        <f>[21]Maio!$D$33</f>
        <v>16.8</v>
      </c>
      <c r="AE25" s="15">
        <f>[21]Maio!$D$34</f>
        <v>18.600000000000001</v>
      </c>
      <c r="AF25" s="15">
        <f>[21]Maio!$D$35</f>
        <v>12.1</v>
      </c>
      <c r="AG25" s="21">
        <f t="shared" si="3"/>
        <v>12.1</v>
      </c>
      <c r="AH25" s="99">
        <f t="shared" si="4"/>
        <v>17.158064516129031</v>
      </c>
    </row>
    <row r="26" spans="1:34" ht="17.100000000000001" customHeight="1" x14ac:dyDescent="0.2">
      <c r="A26" s="80" t="s">
        <v>16</v>
      </c>
      <c r="B26" s="15">
        <f>[22]Maio!$D$5</f>
        <v>16.899999999999999</v>
      </c>
      <c r="C26" s="15">
        <f>[22]Maio!$D$6</f>
        <v>19.899999999999999</v>
      </c>
      <c r="D26" s="15">
        <f>[22]Maio!$D$7</f>
        <v>21</v>
      </c>
      <c r="E26" s="15">
        <f>[22]Maio!$D$8</f>
        <v>19.899999999999999</v>
      </c>
      <c r="F26" s="15">
        <f>[22]Maio!$D$9</f>
        <v>19.899999999999999</v>
      </c>
      <c r="G26" s="15">
        <f>[22]Maio!$D$10</f>
        <v>19</v>
      </c>
      <c r="H26" s="15">
        <f>[22]Maio!$D$11</f>
        <v>20.5</v>
      </c>
      <c r="I26" s="15">
        <f>[22]Maio!$D$12</f>
        <v>22.5</v>
      </c>
      <c r="J26" s="15">
        <f>[22]Maio!$D$13</f>
        <v>20</v>
      </c>
      <c r="K26" s="15">
        <f>[22]Maio!$D$14</f>
        <v>21.4</v>
      </c>
      <c r="L26" s="15">
        <f>[22]Maio!$D$15</f>
        <v>21.4</v>
      </c>
      <c r="M26" s="15">
        <f>[22]Maio!$D$16</f>
        <v>21.4</v>
      </c>
      <c r="N26" s="15">
        <f>[22]Maio!$D$17</f>
        <v>22.5</v>
      </c>
      <c r="O26" s="15">
        <f>[22]Maio!$D$18</f>
        <v>17.399999999999999</v>
      </c>
      <c r="P26" s="15">
        <f>[22]Maio!$D$19</f>
        <v>19.399999999999999</v>
      </c>
      <c r="Q26" s="15">
        <f>[22]Maio!$D$20</f>
        <v>17.899999999999999</v>
      </c>
      <c r="R26" s="15">
        <f>[22]Maio!$D$21</f>
        <v>19.5</v>
      </c>
      <c r="S26" s="15">
        <f>[22]Maio!$D$22</f>
        <v>23.8</v>
      </c>
      <c r="T26" s="15">
        <f>[22]Maio!$D$23</f>
        <v>21.7</v>
      </c>
      <c r="U26" s="15">
        <f>[22]Maio!$D$24</f>
        <v>17.7</v>
      </c>
      <c r="V26" s="15">
        <f>[22]Maio!$D$25</f>
        <v>15.6</v>
      </c>
      <c r="W26" s="15">
        <f>[22]Maio!$D$26</f>
        <v>17.8</v>
      </c>
      <c r="X26" s="15">
        <f>[22]Maio!$D$27</f>
        <v>21.1</v>
      </c>
      <c r="Y26" s="15">
        <f>[22]Maio!$D$28</f>
        <v>23.4</v>
      </c>
      <c r="Z26" s="15">
        <f>[22]Maio!$D$29</f>
        <v>24.2</v>
      </c>
      <c r="AA26" s="15">
        <f>[22]Maio!$D$30</f>
        <v>23.7</v>
      </c>
      <c r="AB26" s="15">
        <f>[22]Maio!$D$31</f>
        <v>17.5</v>
      </c>
      <c r="AC26" s="15">
        <f>[22]Maio!$D$32</f>
        <v>16</v>
      </c>
      <c r="AD26" s="15">
        <f>[22]Maio!$D$33</f>
        <v>17.100000000000001</v>
      </c>
      <c r="AE26" s="15">
        <f>[22]Maio!$D$34</f>
        <v>17.5</v>
      </c>
      <c r="AF26" s="15">
        <f>[22]Maio!$D$35</f>
        <v>14.2</v>
      </c>
      <c r="AG26" s="21">
        <f t="shared" si="3"/>
        <v>14.2</v>
      </c>
      <c r="AH26" s="99">
        <f t="shared" si="4"/>
        <v>19.735483870967744</v>
      </c>
    </row>
    <row r="27" spans="1:34" ht="17.100000000000001" customHeight="1" x14ac:dyDescent="0.2">
      <c r="A27" s="80" t="s">
        <v>17</v>
      </c>
      <c r="B27" s="15">
        <f>[23]Maio!$D$5</f>
        <v>15.5</v>
      </c>
      <c r="C27" s="15">
        <f>[23]Maio!$D$6</f>
        <v>15.3</v>
      </c>
      <c r="D27" s="15">
        <f>[23]Maio!$D$7</f>
        <v>18.3</v>
      </c>
      <c r="E27" s="15">
        <f>[23]Maio!$D$8</f>
        <v>19.100000000000001</v>
      </c>
      <c r="F27" s="15">
        <f>[23]Maio!$D$9</f>
        <v>19.3</v>
      </c>
      <c r="G27" s="15">
        <f>[23]Maio!$D$10</f>
        <v>16.899999999999999</v>
      </c>
      <c r="H27" s="15">
        <f>[23]Maio!$D$11</f>
        <v>16.899999999999999</v>
      </c>
      <c r="I27" s="15">
        <f>[23]Maio!$D$12</f>
        <v>17</v>
      </c>
      <c r="J27" s="15">
        <f>[23]Maio!$D$13</f>
        <v>19</v>
      </c>
      <c r="K27" s="15">
        <f>[23]Maio!$D$14</f>
        <v>19.3</v>
      </c>
      <c r="L27" s="15">
        <f>[23]Maio!$D$15</f>
        <v>17.600000000000001</v>
      </c>
      <c r="M27" s="15">
        <f>[23]Maio!$D$16</f>
        <v>18.8</v>
      </c>
      <c r="N27" s="15">
        <f>[23]Maio!$D$17</f>
        <v>15.6</v>
      </c>
      <c r="O27" s="15">
        <f>[23]Maio!$D$18</f>
        <v>16.5</v>
      </c>
      <c r="P27" s="15">
        <f>[23]Maio!$D$19</f>
        <v>18.399999999999999</v>
      </c>
      <c r="Q27" s="15">
        <f>[23]Maio!$D$20</f>
        <v>18.7</v>
      </c>
      <c r="R27" s="15">
        <f>[23]Maio!$D$21</f>
        <v>19.2</v>
      </c>
      <c r="S27" s="15">
        <f>[23]Maio!$D$22</f>
        <v>21.1</v>
      </c>
      <c r="T27" s="15">
        <f>[23]Maio!$D$23</f>
        <v>20.7</v>
      </c>
      <c r="U27" s="15">
        <f>[23]Maio!$D$24</f>
        <v>18.7</v>
      </c>
      <c r="V27" s="15">
        <f>[23]Maio!$D$25</f>
        <v>16.600000000000001</v>
      </c>
      <c r="W27" s="15">
        <f>[23]Maio!$D$26</f>
        <v>16.600000000000001</v>
      </c>
      <c r="X27" s="15">
        <f>[23]Maio!$D$27</f>
        <v>18.100000000000001</v>
      </c>
      <c r="Y27" s="15">
        <f>[23]Maio!$D$28</f>
        <v>20.100000000000001</v>
      </c>
      <c r="Z27" s="15">
        <f>[23]Maio!$D$29</f>
        <v>21.3</v>
      </c>
      <c r="AA27" s="15">
        <f>[23]Maio!$D$30</f>
        <v>20.3</v>
      </c>
      <c r="AB27" s="15">
        <f>[23]Maio!$D$31</f>
        <v>20.5</v>
      </c>
      <c r="AC27" s="15">
        <f>[23]Maio!$D$32</f>
        <v>19.600000000000001</v>
      </c>
      <c r="AD27" s="15">
        <f>[23]Maio!$D$33</f>
        <v>20</v>
      </c>
      <c r="AE27" s="15">
        <f>[23]Maio!$D$34</f>
        <v>18.100000000000001</v>
      </c>
      <c r="AF27" s="15">
        <f>[23]Maio!$D$35</f>
        <v>15.4</v>
      </c>
      <c r="AG27" s="21">
        <f t="shared" si="3"/>
        <v>15.3</v>
      </c>
      <c r="AH27" s="99">
        <f t="shared" si="4"/>
        <v>18.338709677419359</v>
      </c>
    </row>
    <row r="28" spans="1:34" ht="17.100000000000001" customHeight="1" x14ac:dyDescent="0.2">
      <c r="A28" s="80" t="s">
        <v>18</v>
      </c>
      <c r="B28" s="15">
        <f>[24]Maio!$D$5</f>
        <v>18.3</v>
      </c>
      <c r="C28" s="15">
        <f>[24]Maio!$D$6</f>
        <v>17.8</v>
      </c>
      <c r="D28" s="15">
        <f>[24]Maio!$D$7</f>
        <v>18.3</v>
      </c>
      <c r="E28" s="15">
        <f>[24]Maio!$D$8</f>
        <v>18.3</v>
      </c>
      <c r="F28" s="15">
        <f>[24]Maio!$D$9</f>
        <v>17.7</v>
      </c>
      <c r="G28" s="15">
        <f>[24]Maio!$D$10</f>
        <v>17.5</v>
      </c>
      <c r="H28" s="15">
        <f>[24]Maio!$D$11</f>
        <v>18.100000000000001</v>
      </c>
      <c r="I28" s="15">
        <f>[24]Maio!$D$12</f>
        <v>18</v>
      </c>
      <c r="J28" s="15">
        <f>[24]Maio!$D$13</f>
        <v>18</v>
      </c>
      <c r="K28" s="15">
        <f>[24]Maio!$D$14</f>
        <v>19.600000000000001</v>
      </c>
      <c r="L28" s="15">
        <f>[24]Maio!$D$15</f>
        <v>17.5</v>
      </c>
      <c r="M28" s="15">
        <f>[24]Maio!$D$16</f>
        <v>17.5</v>
      </c>
      <c r="N28" s="15">
        <f>[24]Maio!$D$17</f>
        <v>16.5</v>
      </c>
      <c r="O28" s="15">
        <f>[24]Maio!$D$18</f>
        <v>20.100000000000001</v>
      </c>
      <c r="P28" s="15">
        <f>[24]Maio!$D$19</f>
        <v>18.7</v>
      </c>
      <c r="Q28" s="15">
        <f>[24]Maio!$D$20</f>
        <v>19.2</v>
      </c>
      <c r="R28" s="15">
        <f>[24]Maio!$D$21</f>
        <v>17.600000000000001</v>
      </c>
      <c r="S28" s="15">
        <f>[24]Maio!$D$22</f>
        <v>20</v>
      </c>
      <c r="T28" s="15">
        <f>[24]Maio!$D$23</f>
        <v>20.7</v>
      </c>
      <c r="U28" s="15">
        <f>[24]Maio!$D$24</f>
        <v>19.100000000000001</v>
      </c>
      <c r="V28" s="15">
        <f>[24]Maio!$D$25</f>
        <v>18.600000000000001</v>
      </c>
      <c r="W28" s="15">
        <f>[24]Maio!$D$26</f>
        <v>16.2</v>
      </c>
      <c r="X28" s="15">
        <f>[24]Maio!$D$27</f>
        <v>19.899999999999999</v>
      </c>
      <c r="Y28" s="15">
        <f>[24]Maio!$D$28</f>
        <v>19.399999999999999</v>
      </c>
      <c r="Z28" s="15">
        <f>[24]Maio!$D$29</f>
        <v>20.3</v>
      </c>
      <c r="AA28" s="15">
        <f>[24]Maio!$D$30</f>
        <v>20.3</v>
      </c>
      <c r="AB28" s="15">
        <f>[24]Maio!$D$31</f>
        <v>18.8</v>
      </c>
      <c r="AC28" s="15">
        <f>[24]Maio!$D$32</f>
        <v>19.399999999999999</v>
      </c>
      <c r="AD28" s="15">
        <f>[24]Maio!$D$33</f>
        <v>18.399999999999999</v>
      </c>
      <c r="AE28" s="15">
        <f>[24]Maio!$D$34</f>
        <v>17.600000000000001</v>
      </c>
      <c r="AF28" s="15">
        <f>[24]Maio!$D$35</f>
        <v>16.399999999999999</v>
      </c>
      <c r="AG28" s="21">
        <f t="shared" si="3"/>
        <v>16.2</v>
      </c>
      <c r="AH28" s="99">
        <f t="shared" si="4"/>
        <v>18.509677419354837</v>
      </c>
    </row>
    <row r="29" spans="1:34" ht="17.100000000000001" customHeight="1" x14ac:dyDescent="0.2">
      <c r="A29" s="80" t="s">
        <v>19</v>
      </c>
      <c r="B29" s="15">
        <f>[25]Maio!$D$5</f>
        <v>17.2</v>
      </c>
      <c r="C29" s="15">
        <f>[25]Maio!$D$6</f>
        <v>16.2</v>
      </c>
      <c r="D29" s="15">
        <f>[25]Maio!$D$7</f>
        <v>18.3</v>
      </c>
      <c r="E29" s="15">
        <f>[25]Maio!$D$8</f>
        <v>17.399999999999999</v>
      </c>
      <c r="F29" s="15">
        <f>[25]Maio!$D$9</f>
        <v>19</v>
      </c>
      <c r="G29" s="15">
        <f>[25]Maio!$D$10</f>
        <v>17.2</v>
      </c>
      <c r="H29" s="15">
        <f>[25]Maio!$D$11</f>
        <v>17.5</v>
      </c>
      <c r="I29" s="15">
        <f>[25]Maio!$D$12</f>
        <v>16.600000000000001</v>
      </c>
      <c r="J29" s="15">
        <f>[25]Maio!$D$13</f>
        <v>18</v>
      </c>
      <c r="K29" s="15">
        <f>[25]Maio!$D$14</f>
        <v>18.899999999999999</v>
      </c>
      <c r="L29" s="15">
        <f>[25]Maio!$D$15</f>
        <v>17.899999999999999</v>
      </c>
      <c r="M29" s="15">
        <f>[25]Maio!$D$16</f>
        <v>18</v>
      </c>
      <c r="N29" s="15">
        <f>[25]Maio!$D$17</f>
        <v>15.4</v>
      </c>
      <c r="O29" s="15">
        <f>[25]Maio!$D$18</f>
        <v>14</v>
      </c>
      <c r="P29" s="15">
        <f>[25]Maio!$D$19</f>
        <v>16</v>
      </c>
      <c r="Q29" s="15">
        <f>[25]Maio!$D$20</f>
        <v>12.5</v>
      </c>
      <c r="R29" s="15">
        <f>[25]Maio!$D$21</f>
        <v>17.2</v>
      </c>
      <c r="S29" s="15">
        <f>[25]Maio!$D$22</f>
        <v>18.8</v>
      </c>
      <c r="T29" s="15">
        <f>[25]Maio!$D$23</f>
        <v>19.5</v>
      </c>
      <c r="U29" s="15">
        <f>[25]Maio!$D$24</f>
        <v>17.7</v>
      </c>
      <c r="V29" s="15">
        <f>[25]Maio!$D$25</f>
        <v>14.8</v>
      </c>
      <c r="W29" s="15">
        <f>[25]Maio!$D$26</f>
        <v>13.4</v>
      </c>
      <c r="X29" s="15">
        <f>[25]Maio!$D$27</f>
        <v>18.600000000000001</v>
      </c>
      <c r="Y29" s="15">
        <f>[25]Maio!$D$28</f>
        <v>19.100000000000001</v>
      </c>
      <c r="Z29" s="15">
        <f>[25]Maio!$D$29</f>
        <v>20.8</v>
      </c>
      <c r="AA29" s="15">
        <f>[25]Maio!$D$30</f>
        <v>21</v>
      </c>
      <c r="AB29" s="15">
        <f>[25]Maio!$D$31</f>
        <v>19.2</v>
      </c>
      <c r="AC29" s="15">
        <f>[25]Maio!$D$32</f>
        <v>16.100000000000001</v>
      </c>
      <c r="AD29" s="15">
        <f>[25]Maio!$D$33</f>
        <v>16.899999999999999</v>
      </c>
      <c r="AE29" s="15">
        <f>[25]Maio!$D$34</f>
        <v>18.2</v>
      </c>
      <c r="AF29" s="15">
        <f>[25]Maio!$D$35</f>
        <v>14</v>
      </c>
      <c r="AG29" s="21">
        <f t="shared" si="3"/>
        <v>12.5</v>
      </c>
      <c r="AH29" s="99">
        <f t="shared" si="4"/>
        <v>17.270967741935486</v>
      </c>
    </row>
    <row r="30" spans="1:34" ht="17.100000000000001" customHeight="1" x14ac:dyDescent="0.2">
      <c r="A30" s="80" t="s">
        <v>31</v>
      </c>
      <c r="B30" s="15">
        <f>[26]Maio!$D$5</f>
        <v>16</v>
      </c>
      <c r="C30" s="15">
        <f>[26]Maio!$D$6</f>
        <v>18.2</v>
      </c>
      <c r="D30" s="15">
        <f>[26]Maio!$D$7</f>
        <v>24.6</v>
      </c>
      <c r="E30" s="15">
        <f>[26]Maio!$D$8</f>
        <v>22.1</v>
      </c>
      <c r="F30" s="15">
        <f>[26]Maio!$D$9</f>
        <v>23.3</v>
      </c>
      <c r="G30" s="15">
        <f>[26]Maio!$D$10</f>
        <v>22.8</v>
      </c>
      <c r="H30" s="15">
        <f>[26]Maio!$D$11</f>
        <v>23.5</v>
      </c>
      <c r="I30" s="15">
        <f>[26]Maio!$D$12</f>
        <v>23.6</v>
      </c>
      <c r="J30" s="15" t="str">
        <f>[26]Maio!$D$13</f>
        <v>*</v>
      </c>
      <c r="K30" s="15">
        <f>[26]Maio!$D$14</f>
        <v>25.6</v>
      </c>
      <c r="L30" s="15">
        <f>[26]Maio!$D$15</f>
        <v>25.2</v>
      </c>
      <c r="M30" s="15">
        <f>[26]Maio!$D$16</f>
        <v>22.6</v>
      </c>
      <c r="N30" s="15">
        <f>[26]Maio!$D$17</f>
        <v>26.1</v>
      </c>
      <c r="O30" s="15" t="str">
        <f>[26]Maio!$D$18</f>
        <v>*</v>
      </c>
      <c r="P30" s="15" t="str">
        <f>[26]Maio!$D$19</f>
        <v>*</v>
      </c>
      <c r="Q30" s="15" t="str">
        <f>[26]Maio!$D$20</f>
        <v>*</v>
      </c>
      <c r="R30" s="15">
        <f>[26]Maio!$D$21</f>
        <v>25.5</v>
      </c>
      <c r="S30" s="15">
        <f>[26]Maio!$D$22</f>
        <v>25.9</v>
      </c>
      <c r="T30" s="15">
        <f>[26]Maio!$D$23</f>
        <v>25.4</v>
      </c>
      <c r="U30" s="15" t="str">
        <f>[26]Maio!$D$24</f>
        <v>*</v>
      </c>
      <c r="V30" s="15">
        <f>[26]Maio!$D$25</f>
        <v>19.7</v>
      </c>
      <c r="W30" s="15">
        <f>[26]Maio!$D$26</f>
        <v>21.7</v>
      </c>
      <c r="X30" s="15">
        <f>[26]Maio!$D$27</f>
        <v>21.7</v>
      </c>
      <c r="Y30" s="15">
        <f>[26]Maio!$D$28</f>
        <v>20.9</v>
      </c>
      <c r="Z30" s="15">
        <f>[26]Maio!$D$29</f>
        <v>23.4</v>
      </c>
      <c r="AA30" s="15">
        <f>[26]Maio!$D$30</f>
        <v>23.6</v>
      </c>
      <c r="AB30" s="15">
        <f>[26]Maio!$D$31</f>
        <v>26.4</v>
      </c>
      <c r="AC30" s="15">
        <f>[26]Maio!$D$32</f>
        <v>19.600000000000001</v>
      </c>
      <c r="AD30" s="15">
        <f>[26]Maio!$D$33</f>
        <v>20.9</v>
      </c>
      <c r="AE30" s="15">
        <f>[26]Maio!$D$34</f>
        <v>19.7</v>
      </c>
      <c r="AF30" s="15">
        <f>[26]Maio!$D$35</f>
        <v>18.8</v>
      </c>
      <c r="AG30" s="21">
        <f t="shared" si="3"/>
        <v>16</v>
      </c>
      <c r="AH30" s="99">
        <f t="shared" si="4"/>
        <v>22.569230769230764</v>
      </c>
    </row>
    <row r="31" spans="1:34" ht="17.100000000000001" customHeight="1" x14ac:dyDescent="0.2">
      <c r="A31" s="80" t="s">
        <v>51</v>
      </c>
      <c r="B31" s="15">
        <f>[27]Maio!$D$5</f>
        <v>20.5</v>
      </c>
      <c r="C31" s="15">
        <f>[27]Maio!$D$6</f>
        <v>20.9</v>
      </c>
      <c r="D31" s="15">
        <f>[27]Maio!$D$7</f>
        <v>19.5</v>
      </c>
      <c r="E31" s="15">
        <f>[27]Maio!$D$8</f>
        <v>20</v>
      </c>
      <c r="F31" s="15">
        <f>[27]Maio!$D$9</f>
        <v>20.100000000000001</v>
      </c>
      <c r="G31" s="15">
        <f>[27]Maio!$D$10</f>
        <v>19.8</v>
      </c>
      <c r="H31" s="15">
        <f>[27]Maio!$D$11</f>
        <v>20.3</v>
      </c>
      <c r="I31" s="15">
        <f>[27]Maio!$D$12</f>
        <v>20</v>
      </c>
      <c r="J31" s="15">
        <f>[27]Maio!$D$13</f>
        <v>20</v>
      </c>
      <c r="K31" s="15">
        <f>[27]Maio!$D$14</f>
        <v>21.6</v>
      </c>
      <c r="L31" s="15">
        <f>[27]Maio!$D$15</f>
        <v>19.8</v>
      </c>
      <c r="M31" s="15">
        <f>[27]Maio!$D$16</f>
        <v>19.3</v>
      </c>
      <c r="N31" s="15">
        <f>[27]Maio!$D$17</f>
        <v>19.399999999999999</v>
      </c>
      <c r="O31" s="15">
        <f>[27]Maio!$D$18</f>
        <v>21.6</v>
      </c>
      <c r="P31" s="15">
        <f>[27]Maio!$D$19</f>
        <v>21.1</v>
      </c>
      <c r="Q31" s="15">
        <f>[27]Maio!$D$20</f>
        <v>20</v>
      </c>
      <c r="R31" s="15">
        <f>[27]Maio!$D$21</f>
        <v>20.3</v>
      </c>
      <c r="S31" s="15">
        <f>[27]Maio!$D$22</f>
        <v>20.7</v>
      </c>
      <c r="T31" s="15">
        <f>[27]Maio!$D$23</f>
        <v>21.9</v>
      </c>
      <c r="U31" s="15">
        <f>[27]Maio!$D$24</f>
        <v>22</v>
      </c>
      <c r="V31" s="15">
        <f>[27]Maio!$D$25</f>
        <v>21.3</v>
      </c>
      <c r="W31" s="15">
        <f>[27]Maio!$D$26</f>
        <v>19.899999999999999</v>
      </c>
      <c r="X31" s="15">
        <f>[27]Maio!$D$27</f>
        <v>21.4</v>
      </c>
      <c r="Y31" s="15">
        <f>[27]Maio!$D$28</f>
        <v>21</v>
      </c>
      <c r="Z31" s="15">
        <f>[27]Maio!$D$29</f>
        <v>21.6</v>
      </c>
      <c r="AA31" s="15">
        <f>[27]Maio!$D$30</f>
        <v>21.5</v>
      </c>
      <c r="AB31" s="15">
        <f>[27]Maio!$D$31</f>
        <v>20.3</v>
      </c>
      <c r="AC31" s="15">
        <f>[27]Maio!$D$32</f>
        <v>20.6</v>
      </c>
      <c r="AD31" s="15">
        <f>[27]Maio!$D$33</f>
        <v>19.8</v>
      </c>
      <c r="AE31" s="15">
        <f>[27]Maio!$D$34</f>
        <v>19.2</v>
      </c>
      <c r="AF31" s="15">
        <f>[27]Maio!$D$35</f>
        <v>18</v>
      </c>
      <c r="AG31" s="21">
        <f>MIN(B31:AF31)</f>
        <v>18</v>
      </c>
      <c r="AH31" s="99">
        <f>AVERAGE(B31:AF31)</f>
        <v>20.432258064516127</v>
      </c>
    </row>
    <row r="32" spans="1:34" ht="17.100000000000001" customHeight="1" x14ac:dyDescent="0.2">
      <c r="A32" s="80" t="s">
        <v>20</v>
      </c>
      <c r="B32" s="15">
        <f>[28]Maio!$D$5</f>
        <v>18.100000000000001</v>
      </c>
      <c r="C32" s="15">
        <f>[28]Maio!$D$6</f>
        <v>19</v>
      </c>
      <c r="D32" s="15">
        <f>[28]Maio!$D$7</f>
        <v>19.899999999999999</v>
      </c>
      <c r="E32" s="15">
        <f>[28]Maio!$D$8</f>
        <v>21.2</v>
      </c>
      <c r="F32" s="15">
        <f>[28]Maio!$D$9</f>
        <v>19.5</v>
      </c>
      <c r="G32" s="15">
        <f>[28]Maio!$D$10</f>
        <v>18.2</v>
      </c>
      <c r="H32" s="15">
        <f>[28]Maio!$D$11</f>
        <v>17</v>
      </c>
      <c r="I32" s="15">
        <f>[28]Maio!$D$12</f>
        <v>16.3</v>
      </c>
      <c r="J32" s="15">
        <f>[28]Maio!$D$13</f>
        <v>18.3</v>
      </c>
      <c r="K32" s="15">
        <f>[28]Maio!$D$14</f>
        <v>18.600000000000001</v>
      </c>
      <c r="L32" s="15">
        <f>[28]Maio!$D$15</f>
        <v>19.3</v>
      </c>
      <c r="M32" s="15">
        <f>[28]Maio!$D$16</f>
        <v>17.5</v>
      </c>
      <c r="N32" s="15">
        <f>[28]Maio!$D$17</f>
        <v>19.5</v>
      </c>
      <c r="O32" s="15">
        <f>[28]Maio!$D$18</f>
        <v>20.9</v>
      </c>
      <c r="P32" s="15">
        <f>[28]Maio!$D$19</f>
        <v>21</v>
      </c>
      <c r="Q32" s="15">
        <f>[28]Maio!$D$20</f>
        <v>20</v>
      </c>
      <c r="R32" s="15">
        <f>[28]Maio!$D$21</f>
        <v>20.2</v>
      </c>
      <c r="S32" s="15">
        <f>[28]Maio!$D$22</f>
        <v>20.9</v>
      </c>
      <c r="T32" s="15">
        <f>[28]Maio!$D$23</f>
        <v>18.7</v>
      </c>
      <c r="U32" s="15">
        <f>[28]Maio!$D$24</f>
        <v>18.2</v>
      </c>
      <c r="V32" s="15">
        <f>[28]Maio!$D$25</f>
        <v>18.8</v>
      </c>
      <c r="W32" s="15">
        <f>[28]Maio!$D$26</f>
        <v>19</v>
      </c>
      <c r="X32" s="15">
        <f>[28]Maio!$D$27</f>
        <v>19.3</v>
      </c>
      <c r="Y32" s="15">
        <f>[28]Maio!$D$28</f>
        <v>21.2</v>
      </c>
      <c r="Z32" s="15">
        <f>[28]Maio!$D$29</f>
        <v>21.1</v>
      </c>
      <c r="AA32" s="15">
        <f>[28]Maio!$D$30</f>
        <v>21</v>
      </c>
      <c r="AB32" s="15">
        <f>[28]Maio!$D$31</f>
        <v>20.7</v>
      </c>
      <c r="AC32" s="15">
        <f>[28]Maio!$D$32</f>
        <v>20.399999999999999</v>
      </c>
      <c r="AD32" s="15">
        <f>[28]Maio!$D$33</f>
        <v>19.3</v>
      </c>
      <c r="AE32" s="15">
        <f>[28]Maio!$D$34</f>
        <v>18.100000000000001</v>
      </c>
      <c r="AF32" s="15">
        <f>[28]Maio!$D$35</f>
        <v>17.8</v>
      </c>
      <c r="AG32" s="21">
        <f>MIN(B32:AF32)</f>
        <v>16.3</v>
      </c>
      <c r="AH32" s="99">
        <f>AVERAGE(B32:AF32)</f>
        <v>19.322580645161288</v>
      </c>
    </row>
    <row r="33" spans="1:35" s="5" customFormat="1" ht="17.100000000000001" customHeight="1" thickBot="1" x14ac:dyDescent="0.25">
      <c r="A33" s="91" t="s">
        <v>35</v>
      </c>
      <c r="B33" s="92">
        <f t="shared" ref="B33:AG33" si="5">MIN(B5:B32)</f>
        <v>15.5</v>
      </c>
      <c r="C33" s="92">
        <f t="shared" si="5"/>
        <v>13.9</v>
      </c>
      <c r="D33" s="92">
        <f t="shared" si="5"/>
        <v>16.7</v>
      </c>
      <c r="E33" s="92">
        <f t="shared" si="5"/>
        <v>16.3</v>
      </c>
      <c r="F33" s="92">
        <f t="shared" si="5"/>
        <v>17.7</v>
      </c>
      <c r="G33" s="92">
        <f t="shared" si="5"/>
        <v>15.9</v>
      </c>
      <c r="H33" s="92">
        <f t="shared" si="5"/>
        <v>15.9</v>
      </c>
      <c r="I33" s="92">
        <f t="shared" si="5"/>
        <v>14.9</v>
      </c>
      <c r="J33" s="92">
        <f t="shared" si="5"/>
        <v>16.2</v>
      </c>
      <c r="K33" s="92">
        <f t="shared" si="5"/>
        <v>17.7</v>
      </c>
      <c r="L33" s="92">
        <f t="shared" si="5"/>
        <v>16.899999999999999</v>
      </c>
      <c r="M33" s="92">
        <f t="shared" si="5"/>
        <v>15.8</v>
      </c>
      <c r="N33" s="92">
        <f t="shared" si="5"/>
        <v>14.9</v>
      </c>
      <c r="O33" s="92">
        <f t="shared" si="5"/>
        <v>13.5</v>
      </c>
      <c r="P33" s="92">
        <f t="shared" si="5"/>
        <v>16</v>
      </c>
      <c r="Q33" s="92">
        <f t="shared" si="5"/>
        <v>12.5</v>
      </c>
      <c r="R33" s="92">
        <f t="shared" si="5"/>
        <v>16.8</v>
      </c>
      <c r="S33" s="92">
        <f t="shared" si="5"/>
        <v>17.899999999999999</v>
      </c>
      <c r="T33" s="92">
        <f t="shared" si="5"/>
        <v>17.899999999999999</v>
      </c>
      <c r="U33" s="92">
        <f t="shared" si="5"/>
        <v>16.2</v>
      </c>
      <c r="V33" s="92">
        <f t="shared" si="5"/>
        <v>14.8</v>
      </c>
      <c r="W33" s="92">
        <f t="shared" si="5"/>
        <v>13.4</v>
      </c>
      <c r="X33" s="92">
        <f t="shared" si="5"/>
        <v>17.5</v>
      </c>
      <c r="Y33" s="92">
        <f t="shared" si="5"/>
        <v>18.8</v>
      </c>
      <c r="Z33" s="92">
        <f t="shared" si="5"/>
        <v>19.399999999999999</v>
      </c>
      <c r="AA33" s="92">
        <f t="shared" si="5"/>
        <v>18.7</v>
      </c>
      <c r="AB33" s="92">
        <f t="shared" si="5"/>
        <v>17.5</v>
      </c>
      <c r="AC33" s="92">
        <f t="shared" si="5"/>
        <v>15.5</v>
      </c>
      <c r="AD33" s="92">
        <f t="shared" si="5"/>
        <v>15.4</v>
      </c>
      <c r="AE33" s="92">
        <f t="shared" si="5"/>
        <v>16</v>
      </c>
      <c r="AF33" s="92">
        <f t="shared" si="5"/>
        <v>12.1</v>
      </c>
      <c r="AG33" s="111">
        <f t="shared" si="5"/>
        <v>12.1</v>
      </c>
      <c r="AH33" s="117">
        <f>AVERAGE(AH5:AH32)</f>
        <v>19.065695735145454</v>
      </c>
    </row>
    <row r="34" spans="1:35" x14ac:dyDescent="0.2">
      <c r="A34" s="64"/>
      <c r="B34" s="65"/>
      <c r="C34" s="65"/>
      <c r="D34" s="65" t="s">
        <v>144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76"/>
      <c r="AH34" s="69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52</v>
      </c>
      <c r="N35" s="66"/>
      <c r="O35" s="66"/>
      <c r="P35" s="66"/>
      <c r="Q35" s="66"/>
      <c r="R35" s="66"/>
      <c r="S35" s="66"/>
      <c r="T35" s="139" t="s">
        <v>136</v>
      </c>
      <c r="U35" s="139"/>
      <c r="V35" s="139"/>
      <c r="W35" s="139"/>
      <c r="X35" s="139"/>
      <c r="Y35" s="66"/>
      <c r="Z35" s="66"/>
      <c r="AA35" s="66"/>
      <c r="AB35" s="66"/>
      <c r="AC35" s="66"/>
      <c r="AD35" s="67"/>
      <c r="AE35" s="66"/>
      <c r="AF35" s="66"/>
      <c r="AG35" s="67"/>
      <c r="AH35" s="71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53</v>
      </c>
      <c r="N36" s="73"/>
      <c r="O36" s="73"/>
      <c r="P36" s="73"/>
      <c r="Q36" s="66"/>
      <c r="R36" s="66"/>
      <c r="S36" s="66"/>
      <c r="T36" s="140" t="s">
        <v>137</v>
      </c>
      <c r="U36" s="140"/>
      <c r="V36" s="140"/>
      <c r="W36" s="140"/>
      <c r="X36" s="140"/>
      <c r="Y36" s="66"/>
      <c r="Z36" s="66"/>
      <c r="AA36" s="66"/>
      <c r="AB36" s="66"/>
      <c r="AC36" s="66"/>
      <c r="AD36" s="67"/>
      <c r="AE36" s="68"/>
      <c r="AF36" s="76"/>
      <c r="AG36" s="66"/>
      <c r="AH36" s="71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73"/>
      <c r="AH37" s="87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95"/>
      <c r="AH38" s="106"/>
    </row>
  </sheetData>
  <sheetProtection password="C6EC" sheet="1" objects="1" scenarios="1"/>
  <mergeCells count="36">
    <mergeCell ref="T35:X35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16" zoomScaleNormal="100" workbookViewId="0">
      <selection activeCell="K43" sqref="K43"/>
    </sheetView>
  </sheetViews>
  <sheetFormatPr defaultRowHeight="12.75" x14ac:dyDescent="0.2"/>
  <cols>
    <col min="1" max="1" width="19.140625" style="2" bestFit="1" customWidth="1"/>
    <col min="2" max="20" width="5.42578125" style="2" bestFit="1" customWidth="1"/>
    <col min="21" max="22" width="6.42578125" style="2" bestFit="1" customWidth="1"/>
    <col min="23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5" t="s">
        <v>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4" s="4" customFormat="1" ht="20.100000000000001" customHeight="1" x14ac:dyDescent="0.2">
      <c r="A2" s="138" t="s">
        <v>21</v>
      </c>
      <c r="B2" s="133" t="s">
        <v>133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  <c r="AH2" s="7"/>
    </row>
    <row r="3" spans="1:34" s="5" customFormat="1" ht="20.100000000000001" customHeight="1" x14ac:dyDescent="0.2">
      <c r="A3" s="138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19" t="s">
        <v>40</v>
      </c>
      <c r="AH3" s="8"/>
    </row>
    <row r="4" spans="1:34" s="5" customFormat="1" ht="20.100000000000001" customHeight="1" x14ac:dyDescent="0.2">
      <c r="A4" s="13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19" t="s">
        <v>39</v>
      </c>
      <c r="AH4" s="8"/>
    </row>
    <row r="5" spans="1:34" s="5" customFormat="1" ht="20.100000000000001" customHeight="1" x14ac:dyDescent="0.2">
      <c r="A5" s="80" t="s">
        <v>47</v>
      </c>
      <c r="B5" s="15">
        <f>[1]Maio!$E$5</f>
        <v>82.125</v>
      </c>
      <c r="C5" s="15">
        <f>[1]Maio!$E$6</f>
        <v>81.083333333333329</v>
      </c>
      <c r="D5" s="15">
        <f>[1]Maio!$E$7</f>
        <v>77.083333333333329</v>
      </c>
      <c r="E5" s="15">
        <f>[1]Maio!$E$8</f>
        <v>78.125</v>
      </c>
      <c r="F5" s="15">
        <f>[1]Maio!$E$9</f>
        <v>84.916666666666671</v>
      </c>
      <c r="G5" s="15">
        <f>[1]Maio!$E$10</f>
        <v>89.041666666666671</v>
      </c>
      <c r="H5" s="15">
        <f>[1]Maio!$E$11</f>
        <v>82.083333333333329</v>
      </c>
      <c r="I5" s="15">
        <f>[1]Maio!$E$12</f>
        <v>77.125</v>
      </c>
      <c r="J5" s="15">
        <f>[1]Maio!$E$13</f>
        <v>76.666666666666671</v>
      </c>
      <c r="K5" s="15">
        <f>[1]Maio!$E$14</f>
        <v>81.708333333333329</v>
      </c>
      <c r="L5" s="15">
        <f>[1]Maio!$E$15</f>
        <v>77.958333333333329</v>
      </c>
      <c r="M5" s="15">
        <f>[1]Maio!$E$16</f>
        <v>75.291666666666671</v>
      </c>
      <c r="N5" s="15">
        <f>[1]Maio!$E$17</f>
        <v>68.458333333333329</v>
      </c>
      <c r="O5" s="15">
        <f>[1]Maio!$E$18</f>
        <v>79.25</v>
      </c>
      <c r="P5" s="15">
        <f>[1]Maio!$E$19</f>
        <v>89.375</v>
      </c>
      <c r="Q5" s="15">
        <f>[1]Maio!$E$20</f>
        <v>89</v>
      </c>
      <c r="R5" s="15">
        <f>[1]Maio!$E$21</f>
        <v>86.541666666666671</v>
      </c>
      <c r="S5" s="15">
        <f>[1]Maio!$E$22</f>
        <v>81.166666666666671</v>
      </c>
      <c r="T5" s="15">
        <f>[1]Maio!$E$23</f>
        <v>82.708333333333329</v>
      </c>
      <c r="U5" s="15">
        <f>[1]Maio!$E$24</f>
        <v>96.291666666666671</v>
      </c>
      <c r="V5" s="15">
        <f>[1]Maio!$E$25</f>
        <v>94.083333333333329</v>
      </c>
      <c r="W5" s="15">
        <f>[1]Maio!$E$26</f>
        <v>91.708333333333329</v>
      </c>
      <c r="X5" s="15">
        <f>[1]Maio!$E$27</f>
        <v>88.708333333333329</v>
      </c>
      <c r="Y5" s="15">
        <f>[1]Maio!$E$28</f>
        <v>86.791666666666671</v>
      </c>
      <c r="Z5" s="15">
        <f>[1]Maio!$E$29</f>
        <v>81.291666666666671</v>
      </c>
      <c r="AA5" s="15">
        <f>[1]Maio!$E$30</f>
        <v>76.708333333333329</v>
      </c>
      <c r="AB5" s="15">
        <f>[1]Maio!$E$31</f>
        <v>79.291666666666671</v>
      </c>
      <c r="AC5" s="15">
        <f>[1]Maio!$E$32</f>
        <v>81.458333333333329</v>
      </c>
      <c r="AD5" s="15">
        <f>[1]Maio!$E$33</f>
        <v>81.833333333333329</v>
      </c>
      <c r="AE5" s="15">
        <f>[1]Maio!$E$34</f>
        <v>80.708333333333329</v>
      </c>
      <c r="AF5" s="15">
        <f>[1]Maio!$E$35</f>
        <v>88.333333333333329</v>
      </c>
      <c r="AG5" s="120">
        <f>AVERAGE(B5:AF5)</f>
        <v>82.803763440860237</v>
      </c>
      <c r="AH5" s="8"/>
    </row>
    <row r="6" spans="1:34" ht="17.100000000000001" customHeight="1" x14ac:dyDescent="0.2">
      <c r="A6" s="80" t="s">
        <v>0</v>
      </c>
      <c r="B6" s="15">
        <f>[2]Maio!$E$5</f>
        <v>94.5</v>
      </c>
      <c r="C6" s="15">
        <f>[2]Maio!$E$6</f>
        <v>89.208333333333329</v>
      </c>
      <c r="D6" s="15">
        <f>[2]Maio!$E$7</f>
        <v>82.958333333333329</v>
      </c>
      <c r="E6" s="15">
        <f>[2]Maio!$E$8</f>
        <v>90.708333333333329</v>
      </c>
      <c r="F6" s="15">
        <f>[2]Maio!$E$9</f>
        <v>87.375</v>
      </c>
      <c r="G6" s="15">
        <f>[2]Maio!$E$10</f>
        <v>86.375</v>
      </c>
      <c r="H6" s="15">
        <f>[2]Maio!$E$11</f>
        <v>83.833333333333329</v>
      </c>
      <c r="I6" s="15">
        <f>[2]Maio!$E$12</f>
        <v>81.333333333333329</v>
      </c>
      <c r="J6" s="15">
        <f>[2]Maio!$E$13</f>
        <v>81.541666666666671</v>
      </c>
      <c r="K6" s="15">
        <f>[2]Maio!$E$14</f>
        <v>79.666666666666671</v>
      </c>
      <c r="L6" s="15">
        <f>[2]Maio!$E$15</f>
        <v>85.875</v>
      </c>
      <c r="M6" s="15">
        <f>[2]Maio!$E$16</f>
        <v>82.666666666666671</v>
      </c>
      <c r="N6" s="15">
        <f>[2]Maio!$E$17</f>
        <v>79.375</v>
      </c>
      <c r="O6" s="15">
        <f>[2]Maio!$E$18</f>
        <v>84.5</v>
      </c>
      <c r="P6" s="15">
        <f>[2]Maio!$E$19</f>
        <v>91.125</v>
      </c>
      <c r="Q6" s="15">
        <f>[2]Maio!$E$20</f>
        <v>84.083333333333329</v>
      </c>
      <c r="R6" s="15">
        <f>[2]Maio!$E$21</f>
        <v>94.583333333333329</v>
      </c>
      <c r="S6" s="15">
        <f>[2]Maio!$E$22</f>
        <v>89.791666666666671</v>
      </c>
      <c r="T6" s="15">
        <f>[2]Maio!$E$23</f>
        <v>87.791666666666671</v>
      </c>
      <c r="U6" s="15">
        <f>[2]Maio!$E$24</f>
        <v>96.13636363636364</v>
      </c>
      <c r="V6" s="15">
        <f>[2]Maio!$E$25</f>
        <v>97</v>
      </c>
      <c r="W6" s="15">
        <f>[2]Maio!$E$26</f>
        <v>83.909090909090907</v>
      </c>
      <c r="X6" s="15">
        <f>[2]Maio!$E$27</f>
        <v>91.375</v>
      </c>
      <c r="Y6" s="15">
        <f>[2]Maio!$E$28</f>
        <v>91.666666666666671</v>
      </c>
      <c r="Z6" s="15">
        <f>[2]Maio!$E$29</f>
        <v>83</v>
      </c>
      <c r="AA6" s="15">
        <f>[2]Maio!$E$30</f>
        <v>82.75</v>
      </c>
      <c r="AB6" s="15">
        <f>[2]Maio!$E$31</f>
        <v>90.5</v>
      </c>
      <c r="AC6" s="15">
        <f>[2]Maio!$E$32</f>
        <v>93</v>
      </c>
      <c r="AD6" s="15">
        <f>[2]Maio!$E$33</f>
        <v>92.208333333333329</v>
      </c>
      <c r="AE6" s="15">
        <f>[2]Maio!$E$34</f>
        <v>90.958333333333329</v>
      </c>
      <c r="AF6" s="15">
        <f>[2]Maio!$E$35</f>
        <v>90.458333333333329</v>
      </c>
      <c r="AG6" s="83">
        <f t="shared" ref="AG6:AG19" si="1">AVERAGE(B6:AF6)</f>
        <v>87.750122189638333</v>
      </c>
    </row>
    <row r="7" spans="1:34" ht="17.100000000000001" customHeight="1" x14ac:dyDescent="0.2">
      <c r="A7" s="80" t="s">
        <v>1</v>
      </c>
      <c r="B7" s="15">
        <f>[3]Maio!$E$5</f>
        <v>57.583333333333336</v>
      </c>
      <c r="C7" s="15">
        <f>[3]Maio!$E$6</f>
        <v>45.666666666666664</v>
      </c>
      <c r="D7" s="15">
        <f>[3]Maio!$E$7</f>
        <v>62.291666666666664</v>
      </c>
      <c r="E7" s="15">
        <f>[3]Maio!$E$8</f>
        <v>58.791666666666664</v>
      </c>
      <c r="F7" s="15">
        <f>[3]Maio!$E$9</f>
        <v>64.333333333333329</v>
      </c>
      <c r="G7" s="15">
        <f>[3]Maio!$E$10</f>
        <v>65.791666666666671</v>
      </c>
      <c r="H7" s="15">
        <f>[3]Maio!$E$11</f>
        <v>45.833333333333336</v>
      </c>
      <c r="I7" s="15">
        <f>[3]Maio!$E$12</f>
        <v>42.958333333333336</v>
      </c>
      <c r="J7" s="15">
        <f>[3]Maio!$E$13</f>
        <v>79</v>
      </c>
      <c r="K7" s="15">
        <f>[3]Maio!$E$14</f>
        <v>81.869565217391298</v>
      </c>
      <c r="L7" s="15">
        <f>[3]Maio!$E$15</f>
        <v>83.416666666666671</v>
      </c>
      <c r="M7" s="15">
        <f>[3]Maio!$E$16</f>
        <v>68.375</v>
      </c>
      <c r="N7" s="15">
        <f>[3]Maio!$E$17</f>
        <v>72.916666666666671</v>
      </c>
      <c r="O7" s="15">
        <f>[3]Maio!$E$18</f>
        <v>86.291666666666671</v>
      </c>
      <c r="P7" s="15">
        <f>[3]Maio!$E$19</f>
        <v>93.25</v>
      </c>
      <c r="Q7" s="15">
        <f>[3]Maio!$E$20</f>
        <v>88.230769230769226</v>
      </c>
      <c r="R7" s="15">
        <f>[3]Maio!$E$21</f>
        <v>83.266666666666666</v>
      </c>
      <c r="S7" s="15">
        <f>[3]Maio!$E$22</f>
        <v>81.347826086956516</v>
      </c>
      <c r="T7" s="15">
        <f>[3]Maio!$E$23</f>
        <v>84.666666666666671</v>
      </c>
      <c r="U7" s="15">
        <f>[3]Maio!$E$24</f>
        <v>92.857142857142861</v>
      </c>
      <c r="V7" s="15">
        <f>[3]Maio!$E$25</f>
        <v>92.333333333333329</v>
      </c>
      <c r="W7" s="15">
        <f>[3]Maio!$E$26</f>
        <v>74.07692307692308</v>
      </c>
      <c r="X7" s="15">
        <f>[3]Maio!$E$27</f>
        <v>78.541666666666671</v>
      </c>
      <c r="Y7" s="15">
        <f>[3]Maio!$E$28</f>
        <v>77.458333333333329</v>
      </c>
      <c r="Z7" s="15">
        <f>[3]Maio!$E$29</f>
        <v>76.166666666666671</v>
      </c>
      <c r="AA7" s="15">
        <f>[3]Maio!$E$30</f>
        <v>80.416666666666671</v>
      </c>
      <c r="AB7" s="15">
        <f>[3]Maio!$E$31</f>
        <v>85.083333333333329</v>
      </c>
      <c r="AC7" s="15">
        <f>[3]Maio!$E$32</f>
        <v>83.625</v>
      </c>
      <c r="AD7" s="15">
        <f>[3]Maio!$E$33</f>
        <v>82.416666666666671</v>
      </c>
      <c r="AE7" s="15">
        <f>[3]Maio!$E$34</f>
        <v>89.291666666666671</v>
      </c>
      <c r="AF7" s="15">
        <f>[3]Maio!$E$35</f>
        <v>86.684210526315795</v>
      </c>
      <c r="AG7" s="83">
        <f t="shared" si="1"/>
        <v>75.639777537489195</v>
      </c>
    </row>
    <row r="8" spans="1:34" ht="17.100000000000001" customHeight="1" x14ac:dyDescent="0.2">
      <c r="A8" s="80" t="s">
        <v>75</v>
      </c>
      <c r="B8" s="15">
        <f>[4]Maio!$E$5</f>
        <v>72.125</v>
      </c>
      <c r="C8" s="15">
        <f>[4]Maio!$E$6</f>
        <v>74.75</v>
      </c>
      <c r="D8" s="15">
        <f>[4]Maio!$E$7</f>
        <v>70.708333333333329</v>
      </c>
      <c r="E8" s="15">
        <f>[4]Maio!$E$8</f>
        <v>78.75</v>
      </c>
      <c r="F8" s="15">
        <f>[4]Maio!$E$9</f>
        <v>87.5</v>
      </c>
      <c r="G8" s="15">
        <f>[4]Maio!$E$10</f>
        <v>80</v>
      </c>
      <c r="H8" s="15">
        <f>[4]Maio!$E$11</f>
        <v>77.458333333333329</v>
      </c>
      <c r="I8" s="15">
        <f>[4]Maio!$E$12</f>
        <v>71.125</v>
      </c>
      <c r="J8" s="15">
        <f>[4]Maio!$E$13</f>
        <v>60.833333333333336</v>
      </c>
      <c r="K8" s="15">
        <f>[4]Maio!$E$14</f>
        <v>62.416666666666664</v>
      </c>
      <c r="L8" s="15">
        <f>[4]Maio!$E$15</f>
        <v>73.708333333333329</v>
      </c>
      <c r="M8" s="15">
        <f>[4]Maio!$E$16</f>
        <v>70.666666666666671</v>
      </c>
      <c r="N8" s="15">
        <f>[4]Maio!$E$17</f>
        <v>65.041666666666671</v>
      </c>
      <c r="O8" s="15">
        <f>[4]Maio!$E$18</f>
        <v>73.818181818181813</v>
      </c>
      <c r="P8" s="15">
        <f>[4]Maio!$E$19</f>
        <v>88.94736842105263</v>
      </c>
      <c r="Q8" s="15">
        <f>[4]Maio!$E$20</f>
        <v>88.3125</v>
      </c>
      <c r="R8" s="15">
        <f>[4]Maio!$E$21</f>
        <v>82.166666666666671</v>
      </c>
      <c r="S8" s="15">
        <f>[4]Maio!$E$22</f>
        <v>87</v>
      </c>
      <c r="T8" s="15">
        <f>[4]Maio!$E$23</f>
        <v>85.36363636363636</v>
      </c>
      <c r="U8" s="15">
        <f>[4]Maio!$E$24</f>
        <v>98.181818181818187</v>
      </c>
      <c r="V8" s="15">
        <f>[4]Maio!$E$25</f>
        <v>99.5625</v>
      </c>
      <c r="W8" s="15">
        <f>[4]Maio!$E$26</f>
        <v>85.15</v>
      </c>
      <c r="X8" s="15">
        <f>[4]Maio!$E$27</f>
        <v>83.772727272727266</v>
      </c>
      <c r="Y8" s="15">
        <f>[4]Maio!$E$28</f>
        <v>79.541666666666671</v>
      </c>
      <c r="Z8" s="15">
        <f>[4]Maio!$E$29</f>
        <v>75.782608695652172</v>
      </c>
      <c r="AA8" s="15">
        <f>[4]Maio!$E$30</f>
        <v>70.166666666666671</v>
      </c>
      <c r="AB8" s="15">
        <f>[4]Maio!$E$31</f>
        <v>72.913043478260875</v>
      </c>
      <c r="AC8" s="15">
        <f>[4]Maio!$E$32</f>
        <v>79.958333333333329</v>
      </c>
      <c r="AD8" s="15">
        <f>[4]Maio!$E$33</f>
        <v>77.86363636363636</v>
      </c>
      <c r="AE8" s="15">
        <f>[4]Maio!$E$34</f>
        <v>72.25</v>
      </c>
      <c r="AF8" s="15">
        <f>[4]Maio!$E$35</f>
        <v>78.86363636363636</v>
      </c>
      <c r="AG8" s="83">
        <f t="shared" si="1"/>
        <v>78.216074955653852</v>
      </c>
    </row>
    <row r="9" spans="1:34" ht="17.100000000000001" customHeight="1" x14ac:dyDescent="0.2">
      <c r="A9" s="80" t="s">
        <v>48</v>
      </c>
      <c r="B9" s="15" t="str">
        <f>[5]Maio!$E$5</f>
        <v>*</v>
      </c>
      <c r="C9" s="15" t="str">
        <f>[5]Maio!$E$6</f>
        <v>*</v>
      </c>
      <c r="D9" s="15" t="str">
        <f>[5]Maio!$E$7</f>
        <v>*</v>
      </c>
      <c r="E9" s="15">
        <f>[5]Maio!$E$8</f>
        <v>15</v>
      </c>
      <c r="F9" s="15" t="str">
        <f>[5]Maio!$E$9</f>
        <v>*</v>
      </c>
      <c r="G9" s="15" t="str">
        <f>[5]Maio!$E$10</f>
        <v>*</v>
      </c>
      <c r="H9" s="15" t="str">
        <f>[5]Maio!$E$11</f>
        <v>*</v>
      </c>
      <c r="I9" s="15" t="str">
        <f>[5]Maio!$E$12</f>
        <v>*</v>
      </c>
      <c r="J9" s="15">
        <f>[5]Maio!$E$13</f>
        <v>32.5</v>
      </c>
      <c r="K9" s="15" t="str">
        <f>[5]Maio!$E$14</f>
        <v>*</v>
      </c>
      <c r="L9" s="15" t="str">
        <f>[5]Maio!$E$15</f>
        <v>*</v>
      </c>
      <c r="M9" s="15" t="str">
        <f>[5]Maio!$E$16</f>
        <v>*</v>
      </c>
      <c r="N9" s="15">
        <f>[5]Maio!$E$17</f>
        <v>16</v>
      </c>
      <c r="O9" s="15" t="str">
        <f>[5]Maio!$E$18</f>
        <v>*</v>
      </c>
      <c r="P9" s="15">
        <f>[5]Maio!$E$19</f>
        <v>45</v>
      </c>
      <c r="Q9" s="15" t="str">
        <f>[5]Maio!$E$20</f>
        <v>*</v>
      </c>
      <c r="R9" s="15" t="str">
        <f>[5]Maio!$E$21</f>
        <v>*</v>
      </c>
      <c r="S9" s="15" t="str">
        <f>[5]Maio!$E$22</f>
        <v>*</v>
      </c>
      <c r="T9" s="15" t="str">
        <f>[5]Maio!$E$23</f>
        <v>*</v>
      </c>
      <c r="U9" s="15">
        <f>[5]Maio!$E$24</f>
        <v>10</v>
      </c>
      <c r="V9" s="15">
        <f>[5]Maio!$E$25</f>
        <v>38</v>
      </c>
      <c r="W9" s="15" t="str">
        <f>[5]Maio!$E$26</f>
        <v>*</v>
      </c>
      <c r="X9" s="15" t="str">
        <f>[5]Maio!$E$27</f>
        <v>*</v>
      </c>
      <c r="Y9" s="15">
        <f>[5]Maio!$E$28</f>
        <v>10</v>
      </c>
      <c r="Z9" s="15" t="str">
        <f>[5]Maio!$E$29</f>
        <v>*</v>
      </c>
      <c r="AA9" s="15" t="str">
        <f>[5]Maio!$E$30</f>
        <v>*</v>
      </c>
      <c r="AB9" s="15" t="str">
        <f>[5]Maio!$E$31</f>
        <v>*</v>
      </c>
      <c r="AC9" s="15" t="str">
        <f>[5]Maio!$E$32</f>
        <v>*</v>
      </c>
      <c r="AD9" s="15" t="str">
        <f>[5]Maio!$E$33</f>
        <v>*</v>
      </c>
      <c r="AE9" s="15" t="str">
        <f>[5]Maio!$E$34</f>
        <v>*</v>
      </c>
      <c r="AF9" s="15">
        <f>[5]Maio!$E$35</f>
        <v>20</v>
      </c>
      <c r="AG9" s="83" t="s">
        <v>138</v>
      </c>
    </row>
    <row r="10" spans="1:34" ht="17.100000000000001" customHeight="1" x14ac:dyDescent="0.2">
      <c r="A10" s="80" t="s">
        <v>2</v>
      </c>
      <c r="B10" s="15">
        <f>[6]Maio!$E$5</f>
        <v>75.375</v>
      </c>
      <c r="C10" s="15">
        <f>[6]Maio!$E$6</f>
        <v>69.791666666666671</v>
      </c>
      <c r="D10" s="15">
        <f>[6]Maio!$E$7</f>
        <v>64.083333333333329</v>
      </c>
      <c r="E10" s="15">
        <f>[6]Maio!$E$8</f>
        <v>76</v>
      </c>
      <c r="F10" s="15">
        <f>[6]Maio!$E$9</f>
        <v>78.833333333333329</v>
      </c>
      <c r="G10" s="15">
        <f>[6]Maio!$E$10</f>
        <v>72.958333333333329</v>
      </c>
      <c r="H10" s="15">
        <f>[6]Maio!$E$11</f>
        <v>70.208333333333329</v>
      </c>
      <c r="I10" s="15">
        <f>[6]Maio!$E$12</f>
        <v>66.708333333333329</v>
      </c>
      <c r="J10" s="15">
        <f>[6]Maio!$E$13</f>
        <v>77.375</v>
      </c>
      <c r="K10" s="15">
        <f>[6]Maio!$E$14</f>
        <v>72.875</v>
      </c>
      <c r="L10" s="15">
        <f>[6]Maio!$E$15</f>
        <v>71.125</v>
      </c>
      <c r="M10" s="15">
        <f>[6]Maio!$E$16</f>
        <v>61.5</v>
      </c>
      <c r="N10" s="15">
        <f>[6]Maio!$E$17</f>
        <v>61.5</v>
      </c>
      <c r="O10" s="15">
        <f>[6]Maio!$E$18</f>
        <v>86.791666666666671</v>
      </c>
      <c r="P10" s="15">
        <f>[6]Maio!$E$19</f>
        <v>92.666666666666671</v>
      </c>
      <c r="Q10" s="15">
        <f>[6]Maio!$E$20</f>
        <v>93.333333333333329</v>
      </c>
      <c r="R10" s="15">
        <f>[6]Maio!$E$21</f>
        <v>87.541666666666671</v>
      </c>
      <c r="S10" s="15">
        <f>[6]Maio!$E$22</f>
        <v>78.666666666666671</v>
      </c>
      <c r="T10" s="15">
        <f>[6]Maio!$E$23</f>
        <v>81.166666666666671</v>
      </c>
      <c r="U10" s="15">
        <f>[6]Maio!$E$24</f>
        <v>94.333333333333329</v>
      </c>
      <c r="V10" s="15">
        <f>[6]Maio!$E$25</f>
        <v>91.916666666666671</v>
      </c>
      <c r="W10" s="15">
        <f>[6]Maio!$E$26</f>
        <v>79.291666666666671</v>
      </c>
      <c r="X10" s="15">
        <f>[6]Maio!$E$27</f>
        <v>78.833333333333329</v>
      </c>
      <c r="Y10" s="15">
        <f>[6]Maio!$E$28</f>
        <v>74.166666666666671</v>
      </c>
      <c r="Z10" s="15">
        <f>[6]Maio!$E$29</f>
        <v>70.583333333333329</v>
      </c>
      <c r="AA10" s="15">
        <f>[6]Maio!$E$30</f>
        <v>75.041666666666671</v>
      </c>
      <c r="AB10" s="15">
        <f>[6]Maio!$E$31</f>
        <v>81.083333333333329</v>
      </c>
      <c r="AC10" s="15">
        <f>[6]Maio!$E$32</f>
        <v>84.083333333333329</v>
      </c>
      <c r="AD10" s="15">
        <f>[6]Maio!$E$33</f>
        <v>80.958333333333329</v>
      </c>
      <c r="AE10" s="15">
        <f>[6]Maio!$E$34</f>
        <v>84.791666666666671</v>
      </c>
      <c r="AF10" s="15">
        <f>[6]Maio!$E$35</f>
        <v>93.125</v>
      </c>
      <c r="AG10" s="83">
        <f t="shared" si="1"/>
        <v>78.280913978494624</v>
      </c>
    </row>
    <row r="11" spans="1:34" ht="17.100000000000001" customHeight="1" x14ac:dyDescent="0.2">
      <c r="A11" s="80" t="s">
        <v>3</v>
      </c>
      <c r="B11" s="15">
        <f>[7]Maio!$E$5</f>
        <v>76.583333333333329</v>
      </c>
      <c r="C11" s="15">
        <f>[7]Maio!$E$6</f>
        <v>71.958333333333329</v>
      </c>
      <c r="D11" s="15">
        <f>[7]Maio!$E$7</f>
        <v>68.625</v>
      </c>
      <c r="E11" s="15">
        <f>[7]Maio!$E$8</f>
        <v>67.708333333333329</v>
      </c>
      <c r="F11" s="15">
        <f>[7]Maio!$E$9</f>
        <v>72.708333333333329</v>
      </c>
      <c r="G11" s="15">
        <f>[7]Maio!$E$10</f>
        <v>81.208333333333329</v>
      </c>
      <c r="H11" s="15">
        <f>[7]Maio!$E$11</f>
        <v>75.625</v>
      </c>
      <c r="I11" s="15">
        <f>[7]Maio!$E$12</f>
        <v>71.625</v>
      </c>
      <c r="J11" s="15">
        <f>[7]Maio!$E$13</f>
        <v>67.291666666666671</v>
      </c>
      <c r="K11" s="15">
        <f>[7]Maio!$E$14</f>
        <v>66.041666666666671</v>
      </c>
      <c r="L11" s="15">
        <f>[7]Maio!$E$15</f>
        <v>67.416666666666671</v>
      </c>
      <c r="M11" s="15">
        <f>[7]Maio!$E$16</f>
        <v>69.916666666666671</v>
      </c>
      <c r="N11" s="15">
        <f>[7]Maio!$E$17</f>
        <v>64.25</v>
      </c>
      <c r="O11" s="15">
        <f>[7]Maio!$E$18</f>
        <v>65.625</v>
      </c>
      <c r="P11" s="15">
        <f>[7]Maio!$E$19</f>
        <v>78.208333333333329</v>
      </c>
      <c r="Q11" s="15">
        <f>[7]Maio!$E$20</f>
        <v>83</v>
      </c>
      <c r="R11" s="15">
        <f>[7]Maio!$E$21</f>
        <v>81.541666666666671</v>
      </c>
      <c r="S11" s="15">
        <f>[7]Maio!$E$22</f>
        <v>80</v>
      </c>
      <c r="T11" s="15">
        <f>[7]Maio!$E$23</f>
        <v>86.25</v>
      </c>
      <c r="U11" s="15">
        <f>[7]Maio!$E$24</f>
        <v>88.954545454545453</v>
      </c>
      <c r="V11" s="15">
        <f>[7]Maio!$E$25</f>
        <v>88.454545454545453</v>
      </c>
      <c r="W11" s="15">
        <f>[7]Maio!$E$26</f>
        <v>86.375</v>
      </c>
      <c r="X11" s="15">
        <f>[7]Maio!$E$27</f>
        <v>84.916666666666671</v>
      </c>
      <c r="Y11" s="15">
        <f>[7]Maio!$E$28</f>
        <v>79.375</v>
      </c>
      <c r="Z11" s="15">
        <f>[7]Maio!$E$29</f>
        <v>74.166666666666671</v>
      </c>
      <c r="AA11" s="15">
        <f>[7]Maio!$E$30</f>
        <v>71.791666666666671</v>
      </c>
      <c r="AB11" s="15">
        <f>[7]Maio!$E$31</f>
        <v>72.75</v>
      </c>
      <c r="AC11" s="15">
        <f>[7]Maio!$E$32</f>
        <v>74.458333333333329</v>
      </c>
      <c r="AD11" s="15">
        <f>[7]Maio!$E$33</f>
        <v>71.708333333333329</v>
      </c>
      <c r="AE11" s="15">
        <f>[7]Maio!$E$34</f>
        <v>72.375</v>
      </c>
      <c r="AF11" s="15">
        <f>[7]Maio!$E$35</f>
        <v>73.875</v>
      </c>
      <c r="AG11" s="83">
        <f t="shared" si="1"/>
        <v>75.315615835777137</v>
      </c>
    </row>
    <row r="12" spans="1:34" ht="17.100000000000001" customHeight="1" x14ac:dyDescent="0.2">
      <c r="A12" s="80" t="s">
        <v>4</v>
      </c>
      <c r="B12" s="15">
        <f>[8]Maio!$E$5</f>
        <v>78.208333333333329</v>
      </c>
      <c r="C12" s="15">
        <f>[8]Maio!$E$6</f>
        <v>71.583333333333329</v>
      </c>
      <c r="D12" s="15">
        <f>[8]Maio!$E$7</f>
        <v>65.125</v>
      </c>
      <c r="E12" s="15">
        <f>[8]Maio!$E$8</f>
        <v>66.25</v>
      </c>
      <c r="F12" s="15">
        <f>[8]Maio!$E$9</f>
        <v>70.541666666666671</v>
      </c>
      <c r="G12" s="15">
        <f>[8]Maio!$E$10</f>
        <v>77.333333333333329</v>
      </c>
      <c r="H12" s="15">
        <f>[8]Maio!$E$11</f>
        <v>75.541666666666671</v>
      </c>
      <c r="I12" s="15">
        <f>[8]Maio!$E$12</f>
        <v>67.5</v>
      </c>
      <c r="J12" s="15">
        <f>[8]Maio!$E$13</f>
        <v>63.458333333333336</v>
      </c>
      <c r="K12" s="15">
        <f>[8]Maio!$E$14</f>
        <v>64.958333333333329</v>
      </c>
      <c r="L12" s="15">
        <f>[8]Maio!$E$15</f>
        <v>59.375</v>
      </c>
      <c r="M12" s="15">
        <f>[8]Maio!$E$16</f>
        <v>61.625</v>
      </c>
      <c r="N12" s="15">
        <f>[8]Maio!$E$17</f>
        <v>54.583333333333336</v>
      </c>
      <c r="O12" s="15">
        <f>[8]Maio!$E$18</f>
        <v>68.416666666666671</v>
      </c>
      <c r="P12" s="15">
        <f>[8]Maio!$E$19</f>
        <v>76.583333333333329</v>
      </c>
      <c r="Q12" s="15">
        <f>[8]Maio!$E$20</f>
        <v>77.333333333333329</v>
      </c>
      <c r="R12" s="15">
        <f>[8]Maio!$E$21</f>
        <v>80.5</v>
      </c>
      <c r="S12" s="15">
        <f>[8]Maio!$E$22</f>
        <v>75.125</v>
      </c>
      <c r="T12" s="15">
        <f>[8]Maio!$E$23</f>
        <v>78.583333333333329</v>
      </c>
      <c r="U12" s="15">
        <f>[8]Maio!$E$24</f>
        <v>85.916666666666671</v>
      </c>
      <c r="V12" s="15">
        <f>[8]Maio!$E$25</f>
        <v>76.666666666666671</v>
      </c>
      <c r="W12" s="15">
        <f>[8]Maio!$E$26</f>
        <v>85.833333333333329</v>
      </c>
      <c r="X12" s="15">
        <f>[8]Maio!$E$27</f>
        <v>83.833333333333329</v>
      </c>
      <c r="Y12" s="15">
        <f>[8]Maio!$E$28</f>
        <v>80.625</v>
      </c>
      <c r="Z12" s="15">
        <f>[8]Maio!$E$29</f>
        <v>73.041666666666671</v>
      </c>
      <c r="AA12" s="15">
        <f>[8]Maio!$E$30</f>
        <v>68.083333333333329</v>
      </c>
      <c r="AB12" s="15">
        <f>[8]Maio!$E$31</f>
        <v>65.333333333333329</v>
      </c>
      <c r="AC12" s="15">
        <f>[8]Maio!$E$32</f>
        <v>65.583333333333329</v>
      </c>
      <c r="AD12" s="15">
        <f>[8]Maio!$E$33</f>
        <v>64.541666666666671</v>
      </c>
      <c r="AE12" s="15">
        <f>[8]Maio!$E$34</f>
        <v>62.125</v>
      </c>
      <c r="AF12" s="15">
        <f>[8]Maio!$E$35</f>
        <v>74.416666666666671</v>
      </c>
      <c r="AG12" s="83">
        <f t="shared" si="1"/>
        <v>71.568548387096754</v>
      </c>
    </row>
    <row r="13" spans="1:34" ht="17.100000000000001" customHeight="1" x14ac:dyDescent="0.2">
      <c r="A13" s="80" t="s">
        <v>5</v>
      </c>
      <c r="B13" s="15" t="str">
        <f>[9]Maio!$E$5</f>
        <v>*</v>
      </c>
      <c r="C13" s="15" t="str">
        <f>[9]Maio!$E$6</f>
        <v>*</v>
      </c>
      <c r="D13" s="15" t="str">
        <f>[9]Maio!$E$7</f>
        <v>*</v>
      </c>
      <c r="E13" s="15" t="str">
        <f>[9]Maio!$E$8</f>
        <v>*</v>
      </c>
      <c r="F13" s="15" t="str">
        <f>[9]Maio!$E$9</f>
        <v>*</v>
      </c>
      <c r="G13" s="15" t="str">
        <f>[9]Maio!$E$10</f>
        <v>*</v>
      </c>
      <c r="H13" s="15" t="str">
        <f>[9]Maio!$E$11</f>
        <v>*</v>
      </c>
      <c r="I13" s="15">
        <f>[9]Maio!$E$12</f>
        <v>66.166666666666671</v>
      </c>
      <c r="J13" s="15">
        <f>[9]Maio!$E$13</f>
        <v>78.631578947368425</v>
      </c>
      <c r="K13" s="15">
        <f>[9]Maio!$E$14</f>
        <v>80.615384615384613</v>
      </c>
      <c r="L13" s="15">
        <f>[9]Maio!$E$15</f>
        <v>77.529411764705884</v>
      </c>
      <c r="M13" s="15">
        <f>[9]Maio!$E$16</f>
        <v>76.125</v>
      </c>
      <c r="N13" s="15">
        <f>[9]Maio!$E$17</f>
        <v>69.708333333333329</v>
      </c>
      <c r="O13" s="15">
        <f>[9]Maio!$E$18</f>
        <v>76.375</v>
      </c>
      <c r="P13" s="15">
        <f>[9]Maio!$E$19</f>
        <v>84.958333333333329</v>
      </c>
      <c r="Q13" s="15">
        <f>[9]Maio!$E$20</f>
        <v>85.458333333333329</v>
      </c>
      <c r="R13" s="15">
        <f>[9]Maio!$E$21</f>
        <v>82.458333333333329</v>
      </c>
      <c r="S13" s="15">
        <f>[9]Maio!$E$22</f>
        <v>82.416666666666671</v>
      </c>
      <c r="T13" s="15">
        <f>[9]Maio!$E$23</f>
        <v>80.5</v>
      </c>
      <c r="U13" s="15">
        <f>[9]Maio!$E$24</f>
        <v>88.291666666666671</v>
      </c>
      <c r="V13" s="15">
        <f>[9]Maio!$E$25</f>
        <v>86.75</v>
      </c>
      <c r="W13" s="15">
        <f>[9]Maio!$E$26</f>
        <v>82.708333333333329</v>
      </c>
      <c r="X13" s="15">
        <f>[9]Maio!$E$27</f>
        <v>81.166666666666671</v>
      </c>
      <c r="Y13" s="15">
        <f>[9]Maio!$E$28</f>
        <v>79.375</v>
      </c>
      <c r="Z13" s="15">
        <f>[9]Maio!$E$29</f>
        <v>77.375</v>
      </c>
      <c r="AA13" s="15">
        <f>[9]Maio!$E$30</f>
        <v>75.666666666666671</v>
      </c>
      <c r="AB13" s="15">
        <f>[9]Maio!$E$31</f>
        <v>78.541666666666671</v>
      </c>
      <c r="AC13" s="15">
        <f>[9]Maio!$E$32</f>
        <v>82.125</v>
      </c>
      <c r="AD13" s="15">
        <f>[9]Maio!$E$33</f>
        <v>83.291666666666671</v>
      </c>
      <c r="AE13" s="15">
        <f>[9]Maio!$E$34</f>
        <v>83.208333333333329</v>
      </c>
      <c r="AF13" s="15">
        <f>[9]Maio!$E$35</f>
        <v>79.125</v>
      </c>
      <c r="AG13" s="83" t="s">
        <v>138</v>
      </c>
    </row>
    <row r="14" spans="1:34" ht="17.100000000000001" customHeight="1" x14ac:dyDescent="0.2">
      <c r="A14" s="80" t="s">
        <v>50</v>
      </c>
      <c r="B14" s="15">
        <f>[10]Maio!$E$5</f>
        <v>76.416666666666671</v>
      </c>
      <c r="C14" s="15">
        <f>[10]Maio!$E$6</f>
        <v>71.875</v>
      </c>
      <c r="D14" s="15">
        <f>[10]Maio!$E$7</f>
        <v>66.958333333333329</v>
      </c>
      <c r="E14" s="15">
        <f>[10]Maio!$E$8</f>
        <v>67.833333333333329</v>
      </c>
      <c r="F14" s="15">
        <f>[10]Maio!$E$9</f>
        <v>69.958333333333329</v>
      </c>
      <c r="G14" s="15">
        <f>[10]Maio!$E$10</f>
        <v>73.916666666666671</v>
      </c>
      <c r="H14" s="15">
        <f>[10]Maio!$E$11</f>
        <v>69.708333333333329</v>
      </c>
      <c r="I14" s="15">
        <f>[10]Maio!$E$12</f>
        <v>67.75</v>
      </c>
      <c r="J14" s="15">
        <f>[10]Maio!$E$13</f>
        <v>67.125</v>
      </c>
      <c r="K14" s="15">
        <f>[10]Maio!$E$14</f>
        <v>68.583333333333329</v>
      </c>
      <c r="L14" s="15">
        <f>[10]Maio!$E$15</f>
        <v>66.333333333333329</v>
      </c>
      <c r="M14" s="15">
        <f>[10]Maio!$E$16</f>
        <v>58.666666666666664</v>
      </c>
      <c r="N14" s="15">
        <f>[10]Maio!$E$17</f>
        <v>57.666666666666664</v>
      </c>
      <c r="O14" s="15">
        <f>[10]Maio!$E$18</f>
        <v>71.958333333333329</v>
      </c>
      <c r="P14" s="15">
        <f>[10]Maio!$E$19</f>
        <v>78.916666666666671</v>
      </c>
      <c r="Q14" s="15">
        <f>[10]Maio!$E$20</f>
        <v>79.666666666666671</v>
      </c>
      <c r="R14" s="15">
        <f>[10]Maio!$E$21</f>
        <v>79.583333333333329</v>
      </c>
      <c r="S14" s="15">
        <f>[10]Maio!$E$22</f>
        <v>79.416666666666671</v>
      </c>
      <c r="T14" s="15">
        <f>[10]Maio!$E$23</f>
        <v>85.583333333333329</v>
      </c>
      <c r="U14" s="15">
        <f>[10]Maio!$E$24</f>
        <v>87.541666666666671</v>
      </c>
      <c r="V14" s="15">
        <f>[10]Maio!$E$25</f>
        <v>78.833333333333329</v>
      </c>
      <c r="W14" s="15">
        <f>[10]Maio!$E$26</f>
        <v>83.625</v>
      </c>
      <c r="X14" s="15">
        <f>[10]Maio!$E$27</f>
        <v>85.166666666666671</v>
      </c>
      <c r="Y14" s="15">
        <f>[10]Maio!$E$28</f>
        <v>81.666666666666671</v>
      </c>
      <c r="Z14" s="15">
        <f>[10]Maio!$E$29</f>
        <v>75.833333333333329</v>
      </c>
      <c r="AA14" s="15">
        <f>[10]Maio!$E$30</f>
        <v>73.208333333333329</v>
      </c>
      <c r="AB14" s="15">
        <f>[10]Maio!$E$31</f>
        <v>68.875</v>
      </c>
      <c r="AC14" s="15">
        <f>[10]Maio!$E$32</f>
        <v>69.375</v>
      </c>
      <c r="AD14" s="15">
        <f>[10]Maio!$E$33</f>
        <v>69.708333333333329</v>
      </c>
      <c r="AE14" s="15">
        <f>[10]Maio!$E$34</f>
        <v>68.5</v>
      </c>
      <c r="AF14" s="15">
        <f>[10]Maio!$E$35</f>
        <v>85.125</v>
      </c>
      <c r="AG14" s="83">
        <f>AVERAGE(B14:AF14)</f>
        <v>73.721774193548399</v>
      </c>
    </row>
    <row r="15" spans="1:34" ht="17.100000000000001" customHeight="1" x14ac:dyDescent="0.2">
      <c r="A15" s="80" t="s">
        <v>6</v>
      </c>
      <c r="B15" s="15">
        <f>[11]Maio!$E$5</f>
        <v>78.650000000000006</v>
      </c>
      <c r="C15" s="15">
        <f>[11]Maio!$E$6</f>
        <v>70.611111111111114</v>
      </c>
      <c r="D15" s="15">
        <f>[11]Maio!$E$7</f>
        <v>73.166666666666671</v>
      </c>
      <c r="E15" s="15">
        <f>[11]Maio!$E$8</f>
        <v>77.650000000000006</v>
      </c>
      <c r="F15" s="15">
        <f>[11]Maio!$E$9</f>
        <v>72.066666666666663</v>
      </c>
      <c r="G15" s="15">
        <f>[11]Maio!$E$10</f>
        <v>76.75</v>
      </c>
      <c r="H15" s="15">
        <f>[11]Maio!$E$11</f>
        <v>78.625</v>
      </c>
      <c r="I15" s="15">
        <f>[11]Maio!$E$12</f>
        <v>78.916666666666671</v>
      </c>
      <c r="J15" s="15">
        <f>[11]Maio!$E$13</f>
        <v>82.333333333333329</v>
      </c>
      <c r="K15" s="15">
        <f>[11]Maio!$E$14</f>
        <v>78.416666666666671</v>
      </c>
      <c r="L15" s="15">
        <f>[11]Maio!$E$15</f>
        <v>78.25</v>
      </c>
      <c r="M15" s="15">
        <f>[11]Maio!$E$16</f>
        <v>76.291666666666671</v>
      </c>
      <c r="N15" s="15">
        <f>[11]Maio!$E$17</f>
        <v>76.041666666666671</v>
      </c>
      <c r="O15" s="15">
        <f>[11]Maio!$E$18</f>
        <v>79.916666666666671</v>
      </c>
      <c r="P15" s="15">
        <f>[11]Maio!$E$19</f>
        <v>87.041666666666671</v>
      </c>
      <c r="Q15" s="15">
        <f>[11]Maio!$E$20</f>
        <v>87.333333333333329</v>
      </c>
      <c r="R15" s="15">
        <f>[11]Maio!$E$21</f>
        <v>87.291666666666671</v>
      </c>
      <c r="S15" s="15">
        <f>[11]Maio!$E$22</f>
        <v>82.625</v>
      </c>
      <c r="T15" s="15">
        <f>[11]Maio!$E$23</f>
        <v>83</v>
      </c>
      <c r="U15" s="15">
        <f>[11]Maio!$E$24</f>
        <v>91.375</v>
      </c>
      <c r="V15" s="15">
        <f>[11]Maio!$E$25</f>
        <v>84.708333333333329</v>
      </c>
      <c r="W15" s="15">
        <f>[11]Maio!$E$26</f>
        <v>79.541666666666671</v>
      </c>
      <c r="X15" s="15">
        <f>[11]Maio!$E$27</f>
        <v>84.791666666666671</v>
      </c>
      <c r="Y15" s="15">
        <f>[11]Maio!$E$28</f>
        <v>82.666666666666671</v>
      </c>
      <c r="Z15" s="15">
        <f>[11]Maio!$E$29</f>
        <v>82.208333333333329</v>
      </c>
      <c r="AA15" s="15">
        <f>[11]Maio!$E$30</f>
        <v>81.208333333333329</v>
      </c>
      <c r="AB15" s="15">
        <f>[11]Maio!$E$31</f>
        <v>81.916666666666671</v>
      </c>
      <c r="AC15" s="15">
        <f>[11]Maio!$E$32</f>
        <v>85.208333333333329</v>
      </c>
      <c r="AD15" s="15">
        <f>[11]Maio!$E$33</f>
        <v>80.416666666666671</v>
      </c>
      <c r="AE15" s="15">
        <f>[11]Maio!$E$34</f>
        <v>82.041666666666671</v>
      </c>
      <c r="AF15" s="15">
        <f>[11]Maio!$E$35</f>
        <v>85.25</v>
      </c>
      <c r="AG15" s="83">
        <f t="shared" si="1"/>
        <v>80.848745519713248</v>
      </c>
    </row>
    <row r="16" spans="1:34" ht="17.100000000000001" customHeight="1" x14ac:dyDescent="0.2">
      <c r="A16" s="80" t="s">
        <v>7</v>
      </c>
      <c r="B16" s="15">
        <f>[12]Maio!$E$5</f>
        <v>84.5</v>
      </c>
      <c r="C16" s="15">
        <f>[12]Maio!$E$6</f>
        <v>81.708333333333329</v>
      </c>
      <c r="D16" s="15">
        <f>[12]Maio!$E$7</f>
        <v>74.208333333333329</v>
      </c>
      <c r="E16" s="15">
        <f>[12]Maio!$E$8</f>
        <v>86.208333333333329</v>
      </c>
      <c r="F16" s="15">
        <f>[12]Maio!$E$9</f>
        <v>85.208333333333329</v>
      </c>
      <c r="G16" s="15">
        <f>[12]Maio!$E$10</f>
        <v>83.5</v>
      </c>
      <c r="H16" s="15">
        <f>[12]Maio!$E$11</f>
        <v>79.125</v>
      </c>
      <c r="I16" s="15">
        <f>[12]Maio!$E$12</f>
        <v>72.583333333333329</v>
      </c>
      <c r="J16" s="15">
        <f>[12]Maio!$E$13</f>
        <v>79.625</v>
      </c>
      <c r="K16" s="15">
        <f>[12]Maio!$E$14</f>
        <v>74.958333333333329</v>
      </c>
      <c r="L16" s="15">
        <f>[12]Maio!$E$15</f>
        <v>77.75</v>
      </c>
      <c r="M16" s="15">
        <f>[12]Maio!$E$16</f>
        <v>75.625</v>
      </c>
      <c r="N16" s="15">
        <f>[12]Maio!$E$17</f>
        <v>74.416666666666671</v>
      </c>
      <c r="O16" s="15">
        <f>[12]Maio!$E$18</f>
        <v>84.541666666666671</v>
      </c>
      <c r="P16" s="15">
        <f>[12]Maio!$E$19</f>
        <v>88.833333333333329</v>
      </c>
      <c r="Q16" s="15">
        <f>[12]Maio!$E$20</f>
        <v>89.083333333333329</v>
      </c>
      <c r="R16" s="15">
        <f>[12]Maio!$E$21</f>
        <v>92.666666666666671</v>
      </c>
      <c r="S16" s="15">
        <f>[12]Maio!$E$22</f>
        <v>87.375</v>
      </c>
      <c r="T16" s="15">
        <f>[12]Maio!$E$23</f>
        <v>87.791666666666671</v>
      </c>
      <c r="U16" s="15">
        <f>[12]Maio!$E$24</f>
        <v>96.208333333333329</v>
      </c>
      <c r="V16" s="15">
        <f>[12]Maio!$E$25</f>
        <v>96.541666666666671</v>
      </c>
      <c r="W16" s="15">
        <f>[12]Maio!$E$26</f>
        <v>88.708333333333329</v>
      </c>
      <c r="X16" s="15">
        <f>[12]Maio!$E$27</f>
        <v>86.291666666666671</v>
      </c>
      <c r="Y16" s="15">
        <f>[12]Maio!$E$28</f>
        <v>84.833333333333329</v>
      </c>
      <c r="Z16" s="15">
        <f>[12]Maio!$E$29</f>
        <v>79.708333333333329</v>
      </c>
      <c r="AA16" s="15">
        <f>[12]Maio!$E$30</f>
        <v>78.166666666666671</v>
      </c>
      <c r="AB16" s="15">
        <f>[12]Maio!$E$31</f>
        <v>85.541666666666671</v>
      </c>
      <c r="AC16" s="15">
        <f>[12]Maio!$E$32</f>
        <v>92.375</v>
      </c>
      <c r="AD16" s="15">
        <f>[12]Maio!$E$33</f>
        <v>93.958333333333329</v>
      </c>
      <c r="AE16" s="15">
        <f>[12]Maio!$E$34</f>
        <v>88.875</v>
      </c>
      <c r="AF16" s="15">
        <f>[12]Maio!$E$35</f>
        <v>91.333333333333329</v>
      </c>
      <c r="AG16" s="83">
        <f t="shared" si="1"/>
        <v>84.588709677419359</v>
      </c>
    </row>
    <row r="17" spans="1:33" ht="17.100000000000001" customHeight="1" x14ac:dyDescent="0.2">
      <c r="A17" s="80" t="s">
        <v>8</v>
      </c>
      <c r="B17" s="15">
        <f>[13]Maio!$E$5</f>
        <v>89.291666666666671</v>
      </c>
      <c r="C17" s="15">
        <f>[13]Maio!$E$6</f>
        <v>84.941176470588232</v>
      </c>
      <c r="D17" s="15">
        <f>[13]Maio!$E$7</f>
        <v>78.791666666666671</v>
      </c>
      <c r="E17" s="15">
        <f>[13]Maio!$E$8</f>
        <v>88.541666666666671</v>
      </c>
      <c r="F17" s="15">
        <f>[13]Maio!$E$9</f>
        <v>88.833333333333329</v>
      </c>
      <c r="G17" s="15">
        <f>[13]Maio!$E$10</f>
        <v>84.681818181818187</v>
      </c>
      <c r="H17" s="15">
        <f>[13]Maio!$E$11</f>
        <v>80.416666666666671</v>
      </c>
      <c r="I17" s="15">
        <f>[13]Maio!$E$12</f>
        <v>78.125</v>
      </c>
      <c r="J17" s="15">
        <f>[13]Maio!$E$13</f>
        <v>77.25</v>
      </c>
      <c r="K17" s="15">
        <f>[13]Maio!$E$14</f>
        <v>87.958333333333329</v>
      </c>
      <c r="L17" s="15">
        <f>[13]Maio!$E$15</f>
        <v>87.166666666666671</v>
      </c>
      <c r="M17" s="15">
        <f>[13]Maio!$E$16</f>
        <v>78.416666666666671</v>
      </c>
      <c r="N17" s="15">
        <f>[13]Maio!$E$17</f>
        <v>74</v>
      </c>
      <c r="O17" s="15">
        <f>[13]Maio!$E$18</f>
        <v>82.125</v>
      </c>
      <c r="P17" s="15">
        <f>[13]Maio!$E$19</f>
        <v>88.041666666666671</v>
      </c>
      <c r="Q17" s="15">
        <f>[13]Maio!$E$20</f>
        <v>87.272727272727266</v>
      </c>
      <c r="R17" s="15">
        <f>[13]Maio!$E$21</f>
        <v>90.047619047619051</v>
      </c>
      <c r="S17" s="15">
        <f>[13]Maio!$E$22</f>
        <v>88.833333333333329</v>
      </c>
      <c r="T17" s="15">
        <f>[13]Maio!$E$23</f>
        <v>96.958333333333329</v>
      </c>
      <c r="U17" s="15">
        <f>[13]Maio!$E$24</f>
        <v>96.304347826086953</v>
      </c>
      <c r="V17" s="15">
        <f>[13]Maio!$E$25</f>
        <v>97.333333333333329</v>
      </c>
      <c r="W17" s="15">
        <f>[13]Maio!$E$26</f>
        <v>84.272727272727266</v>
      </c>
      <c r="X17" s="15">
        <f>[13]Maio!$E$27</f>
        <v>88.25</v>
      </c>
      <c r="Y17" s="15">
        <f>[13]Maio!$E$28</f>
        <v>83.791666666666671</v>
      </c>
      <c r="Z17" s="15">
        <f>[13]Maio!$E$29</f>
        <v>81.083333333333329</v>
      </c>
      <c r="AA17" s="15">
        <f>[13]Maio!$E$30</f>
        <v>78.208333333333329</v>
      </c>
      <c r="AB17" s="15">
        <f>[13]Maio!$E$31</f>
        <v>89.375</v>
      </c>
      <c r="AC17" s="15">
        <f>[13]Maio!$E$32</f>
        <v>96.333333333333329</v>
      </c>
      <c r="AD17" s="15">
        <f>[13]Maio!$E$33</f>
        <v>89.266666666666666</v>
      </c>
      <c r="AE17" s="15">
        <f>[13]Maio!$E$34</f>
        <v>77.400000000000006</v>
      </c>
      <c r="AF17" s="15">
        <f>[13]Maio!$E$35</f>
        <v>94.5</v>
      </c>
      <c r="AG17" s="83">
        <f t="shared" si="1"/>
        <v>86.058454281878511</v>
      </c>
    </row>
    <row r="18" spans="1:33" ht="17.100000000000001" customHeight="1" x14ac:dyDescent="0.2">
      <c r="A18" s="80" t="s">
        <v>9</v>
      </c>
      <c r="B18" s="15">
        <f>[14]Maio!$E$5</f>
        <v>79.083333333333329</v>
      </c>
      <c r="C18" s="15">
        <f>[14]Maio!$E$6</f>
        <v>78.291666666666671</v>
      </c>
      <c r="D18" s="15">
        <f>[14]Maio!$E$7</f>
        <v>70.791666666666671</v>
      </c>
      <c r="E18" s="15">
        <f>[14]Maio!$E$8</f>
        <v>83.333333333333329</v>
      </c>
      <c r="F18" s="15">
        <f>[14]Maio!$E$9</f>
        <v>88.833333333333329</v>
      </c>
      <c r="G18" s="15">
        <f>[14]Maio!$E$10</f>
        <v>83.666666666666671</v>
      </c>
      <c r="H18" s="15">
        <f>[14]Maio!$E$11</f>
        <v>74.583333333333329</v>
      </c>
      <c r="I18" s="15">
        <f>[14]Maio!$E$12</f>
        <v>71.791666666666671</v>
      </c>
      <c r="J18" s="15">
        <f>[14]Maio!$E$13</f>
        <v>68.416666666666671</v>
      </c>
      <c r="K18" s="15">
        <f>[14]Maio!$E$14</f>
        <v>75.458333333333329</v>
      </c>
      <c r="L18" s="15">
        <f>[14]Maio!$E$15</f>
        <v>74.625</v>
      </c>
      <c r="M18" s="15">
        <f>[14]Maio!$E$16</f>
        <v>72.458333333333329</v>
      </c>
      <c r="N18" s="15">
        <f>[14]Maio!$E$17</f>
        <v>67.625</v>
      </c>
      <c r="O18" s="15">
        <f>[14]Maio!$E$18</f>
        <v>76.666666666666671</v>
      </c>
      <c r="P18" s="15">
        <f>[14]Maio!$E$19</f>
        <v>86.291666666666671</v>
      </c>
      <c r="Q18" s="15">
        <f>[14]Maio!$E$20</f>
        <v>86.291666666666671</v>
      </c>
      <c r="R18" s="15">
        <f>[14]Maio!$E$21</f>
        <v>86</v>
      </c>
      <c r="S18" s="15">
        <f>[14]Maio!$E$22</f>
        <v>82.541666666666671</v>
      </c>
      <c r="T18" s="15">
        <f>[14]Maio!$E$23</f>
        <v>85.083333333333329</v>
      </c>
      <c r="U18" s="15">
        <f>[14]Maio!$E$24</f>
        <v>92.791666666666671</v>
      </c>
      <c r="V18" s="15">
        <f>[14]Maio!$E$25</f>
        <v>96.166666666666671</v>
      </c>
      <c r="W18" s="15">
        <f>[14]Maio!$E$26</f>
        <v>86.434782608695656</v>
      </c>
      <c r="X18" s="15">
        <f>[14]Maio!$E$27</f>
        <v>81.458333333333329</v>
      </c>
      <c r="Y18" s="15">
        <f>[14]Maio!$E$28</f>
        <v>78.833333333333329</v>
      </c>
      <c r="Z18" s="15">
        <f>[14]Maio!$E$29</f>
        <v>74.75</v>
      </c>
      <c r="AA18" s="15">
        <f>[14]Maio!$E$30</f>
        <v>72.958333333333329</v>
      </c>
      <c r="AB18" s="15">
        <f>[14]Maio!$E$31</f>
        <v>77.041666666666671</v>
      </c>
      <c r="AC18" s="15">
        <f>[14]Maio!$E$32</f>
        <v>87.666666666666671</v>
      </c>
      <c r="AD18" s="15">
        <f>[14]Maio!$E$33</f>
        <v>84.125</v>
      </c>
      <c r="AE18" s="15">
        <f>[14]Maio!$E$34</f>
        <v>79.083333333333329</v>
      </c>
      <c r="AF18" s="15">
        <f>[14]Maio!$E$35</f>
        <v>85.208333333333329</v>
      </c>
      <c r="AG18" s="83">
        <f t="shared" si="1"/>
        <v>80.269401589527817</v>
      </c>
    </row>
    <row r="19" spans="1:33" ht="17.100000000000001" customHeight="1" x14ac:dyDescent="0.2">
      <c r="A19" s="80" t="s">
        <v>49</v>
      </c>
      <c r="B19" s="15">
        <f>[15]Maio!$E$5</f>
        <v>79.583333333333329</v>
      </c>
      <c r="C19" s="15">
        <f>[15]Maio!$E$6</f>
        <v>73.5</v>
      </c>
      <c r="D19" s="15">
        <f>[15]Maio!$E$7</f>
        <v>73.041666666666671</v>
      </c>
      <c r="E19" s="15">
        <f>[15]Maio!$E$8</f>
        <v>81.375</v>
      </c>
      <c r="F19" s="15">
        <f>[15]Maio!$E$9</f>
        <v>86.541666666666671</v>
      </c>
      <c r="G19" s="15">
        <f>[15]Maio!$E$10</f>
        <v>80.541666666666671</v>
      </c>
      <c r="H19" s="15">
        <f>[15]Maio!$E$11</f>
        <v>73.208333333333329</v>
      </c>
      <c r="I19" s="15">
        <f>[15]Maio!$E$12</f>
        <v>70.416666666666671</v>
      </c>
      <c r="J19" s="15">
        <f>[15]Maio!$E$13</f>
        <v>88.25</v>
      </c>
      <c r="K19" s="15">
        <f>[15]Maio!$E$14</f>
        <v>81.666666666666671</v>
      </c>
      <c r="L19" s="15">
        <f>[15]Maio!$E$15</f>
        <v>80.791666666666671</v>
      </c>
      <c r="M19" s="15">
        <f>[15]Maio!$E$16</f>
        <v>72</v>
      </c>
      <c r="N19" s="15">
        <f>[15]Maio!$E$17</f>
        <v>74.541666666666671</v>
      </c>
      <c r="O19" s="15">
        <f>[15]Maio!$E$18</f>
        <v>93.208333333333329</v>
      </c>
      <c r="P19" s="15">
        <f>[15]Maio!$E$19</f>
        <v>99.375</v>
      </c>
      <c r="Q19" s="15">
        <f>[15]Maio!$E$20</f>
        <v>92.166666666666671</v>
      </c>
      <c r="R19" s="15">
        <f>[15]Maio!$E$21</f>
        <v>90.833333333333329</v>
      </c>
      <c r="S19" s="15">
        <f>[15]Maio!$E$22</f>
        <v>81.583333333333329</v>
      </c>
      <c r="T19" s="15">
        <f>[15]Maio!$E$23</f>
        <v>86</v>
      </c>
      <c r="U19" s="15">
        <f>[15]Maio!$E$24</f>
        <v>94.416666666666671</v>
      </c>
      <c r="V19" s="15">
        <f>[15]Maio!$E$25</f>
        <v>100</v>
      </c>
      <c r="W19" s="15">
        <f>[15]Maio!$E$26</f>
        <v>88.708333333333329</v>
      </c>
      <c r="X19" s="15">
        <f>[15]Maio!$E$27</f>
        <v>84.625</v>
      </c>
      <c r="Y19" s="15">
        <f>[15]Maio!$E$28</f>
        <v>83.333333333333329</v>
      </c>
      <c r="Z19" s="15">
        <f>[15]Maio!$E$29</f>
        <v>75.304347826086953</v>
      </c>
      <c r="AA19" s="15">
        <f>[15]Maio!$E$30</f>
        <v>79.416666666666671</v>
      </c>
      <c r="AB19" s="15">
        <f>[15]Maio!$E$31</f>
        <v>89.833333333333329</v>
      </c>
      <c r="AC19" s="15">
        <f>[15]Maio!$E$32</f>
        <v>87.375</v>
      </c>
      <c r="AD19" s="15">
        <f>[15]Maio!$E$33</f>
        <v>86.166666666666671</v>
      </c>
      <c r="AE19" s="15">
        <f>[15]Maio!$E$34</f>
        <v>88.458333333333329</v>
      </c>
      <c r="AF19" s="15">
        <f>[15]Maio!$E$35</f>
        <v>83.625</v>
      </c>
      <c r="AG19" s="83">
        <f t="shared" si="1"/>
        <v>83.867344553529676</v>
      </c>
    </row>
    <row r="20" spans="1:33" ht="17.100000000000001" customHeight="1" x14ac:dyDescent="0.2">
      <c r="A20" s="80" t="s">
        <v>10</v>
      </c>
      <c r="B20" s="15">
        <f>[16]Maio!$E$5</f>
        <v>88.041666666666671</v>
      </c>
      <c r="C20" s="15">
        <f>[16]Maio!$E$6</f>
        <v>83.458333333333329</v>
      </c>
      <c r="D20" s="15">
        <f>[16]Maio!$E$7</f>
        <v>72.583333333333329</v>
      </c>
      <c r="E20" s="15">
        <f>[16]Maio!$E$8</f>
        <v>88.041666666666671</v>
      </c>
      <c r="F20" s="15">
        <f>[16]Maio!$E$9</f>
        <v>87.333333333333329</v>
      </c>
      <c r="G20" s="15">
        <f>[16]Maio!$E$10</f>
        <v>83.458333333333329</v>
      </c>
      <c r="H20" s="15">
        <f>[16]Maio!$E$11</f>
        <v>76.041666666666671</v>
      </c>
      <c r="I20" s="15">
        <f>[16]Maio!$E$12</f>
        <v>71.333333333333329</v>
      </c>
      <c r="J20" s="15">
        <f>[16]Maio!$E$13</f>
        <v>75.333333333333329</v>
      </c>
      <c r="K20" s="15">
        <f>[16]Maio!$E$14</f>
        <v>76.833333333333329</v>
      </c>
      <c r="L20" s="15">
        <f>[16]Maio!$E$15</f>
        <v>81.791666666666671</v>
      </c>
      <c r="M20" s="15">
        <f>[16]Maio!$E$16</f>
        <v>73.166666666666671</v>
      </c>
      <c r="N20" s="15">
        <f>[16]Maio!$E$17</f>
        <v>72</v>
      </c>
      <c r="O20" s="15">
        <f>[16]Maio!$E$18</f>
        <v>82.291666666666671</v>
      </c>
      <c r="P20" s="15">
        <f>[16]Maio!$E$19</f>
        <v>91</v>
      </c>
      <c r="Q20" s="15">
        <f>[16]Maio!$E$20</f>
        <v>86.708333333333329</v>
      </c>
      <c r="R20" s="15">
        <f>[16]Maio!$E$21</f>
        <v>89.5</v>
      </c>
      <c r="S20" s="15">
        <f>[16]Maio!$E$22</f>
        <v>85.625</v>
      </c>
      <c r="T20" s="15">
        <f>[16]Maio!$E$23</f>
        <v>87.208333333333329</v>
      </c>
      <c r="U20" s="15">
        <f>[16]Maio!$E$24</f>
        <v>92.333333333333329</v>
      </c>
      <c r="V20" s="15">
        <f>[16]Maio!$E$25</f>
        <v>97.083333333333329</v>
      </c>
      <c r="W20" s="15">
        <f>[16]Maio!$E$26</f>
        <v>89.75</v>
      </c>
      <c r="X20" s="15">
        <f>[16]Maio!$E$27</f>
        <v>87.625</v>
      </c>
      <c r="Y20" s="15">
        <f>[16]Maio!$E$28</f>
        <v>84.583333333333329</v>
      </c>
      <c r="Z20" s="15">
        <f>[16]Maio!$E$29</f>
        <v>77.791666666666671</v>
      </c>
      <c r="AA20" s="15">
        <f>[16]Maio!$E$30</f>
        <v>77</v>
      </c>
      <c r="AB20" s="15">
        <f>[16]Maio!$E$31</f>
        <v>89.458333333333329</v>
      </c>
      <c r="AC20" s="15">
        <f>[16]Maio!$E$32</f>
        <v>92.666666666666671</v>
      </c>
      <c r="AD20" s="15">
        <f>[16]Maio!$E$33</f>
        <v>91.708333333333329</v>
      </c>
      <c r="AE20" s="15">
        <f>[16]Maio!$E$34</f>
        <v>89.833333333333329</v>
      </c>
      <c r="AF20" s="15">
        <f>[16]Maio!$E$35</f>
        <v>93.666666666666671</v>
      </c>
      <c r="AG20" s="83">
        <f t="shared" ref="AG20:AG32" si="2">AVERAGE(B20:AF20)</f>
        <v>84.362903225806434</v>
      </c>
    </row>
    <row r="21" spans="1:33" ht="17.100000000000001" customHeight="1" x14ac:dyDescent="0.2">
      <c r="A21" s="80" t="s">
        <v>11</v>
      </c>
      <c r="B21" s="15">
        <f>[17]Maio!$E$5</f>
        <v>83.166666666666671</v>
      </c>
      <c r="C21" s="15">
        <f>[17]Maio!$E$6</f>
        <v>80.291666666666671</v>
      </c>
      <c r="D21" s="15">
        <f>[17]Maio!$E$7</f>
        <v>75.541666666666671</v>
      </c>
      <c r="E21" s="15">
        <f>[17]Maio!$E$8</f>
        <v>82.666666666666671</v>
      </c>
      <c r="F21" s="15">
        <f>[17]Maio!$E$9</f>
        <v>83.416666666666671</v>
      </c>
      <c r="G21" s="15">
        <f>[17]Maio!$E$10</f>
        <v>86.333333333333329</v>
      </c>
      <c r="H21" s="15">
        <f>[17]Maio!$E$11</f>
        <v>79.833333333333329</v>
      </c>
      <c r="I21" s="15">
        <f>[17]Maio!$E$12</f>
        <v>78.208333333333329</v>
      </c>
      <c r="J21" s="15">
        <f>[17]Maio!$E$13</f>
        <v>87.291666666666671</v>
      </c>
      <c r="K21" s="15">
        <f>[17]Maio!$E$14</f>
        <v>79.208333333333329</v>
      </c>
      <c r="L21" s="15">
        <f>[17]Maio!$E$15</f>
        <v>74.666666666666671</v>
      </c>
      <c r="M21" s="15">
        <f>[17]Maio!$E$16</f>
        <v>75.041666666666671</v>
      </c>
      <c r="N21" s="15">
        <f>[17]Maio!$E$17</f>
        <v>75.666666666666671</v>
      </c>
      <c r="O21" s="15">
        <f>[17]Maio!$E$18</f>
        <v>85.166666666666671</v>
      </c>
      <c r="P21" s="15">
        <f>[17]Maio!$E$19</f>
        <v>92.958333333333329</v>
      </c>
      <c r="Q21" s="15">
        <f>[17]Maio!$E$20</f>
        <v>86.666666666666671</v>
      </c>
      <c r="R21" s="15">
        <f>[17]Maio!$E$21</f>
        <v>89.458333333333329</v>
      </c>
      <c r="S21" s="15">
        <f>[17]Maio!$E$22</f>
        <v>83.541666666666671</v>
      </c>
      <c r="T21" s="15">
        <f>[17]Maio!$E$23</f>
        <v>85.5</v>
      </c>
      <c r="U21" s="15">
        <f>[17]Maio!$E$24</f>
        <v>93.25</v>
      </c>
      <c r="V21" s="15">
        <f>[17]Maio!$E$25</f>
        <v>94.875</v>
      </c>
      <c r="W21" s="15">
        <f>[17]Maio!$E$26</f>
        <v>91.916666666666671</v>
      </c>
      <c r="X21" s="15">
        <f>[17]Maio!$E$27</f>
        <v>86.416666666666671</v>
      </c>
      <c r="Y21" s="15">
        <f>[17]Maio!$E$28</f>
        <v>83.833333333333329</v>
      </c>
      <c r="Z21" s="15">
        <f>[17]Maio!$E$29</f>
        <v>79.458333333333329</v>
      </c>
      <c r="AA21" s="15">
        <f>[17]Maio!$E$30</f>
        <v>80.833333333333329</v>
      </c>
      <c r="AB21" s="15">
        <f>[17]Maio!$E$31</f>
        <v>85.666666666666671</v>
      </c>
      <c r="AC21" s="15">
        <f>[17]Maio!$E$32</f>
        <v>86.958333333333329</v>
      </c>
      <c r="AD21" s="15">
        <f>[17]Maio!$E$33</f>
        <v>87.333333333333329</v>
      </c>
      <c r="AE21" s="15">
        <f>[17]Maio!$E$34</f>
        <v>87.375</v>
      </c>
      <c r="AF21" s="15">
        <f>[17]Maio!$E$35</f>
        <v>85.916666666666671</v>
      </c>
      <c r="AG21" s="83">
        <f t="shared" si="2"/>
        <v>84.143817204301087</v>
      </c>
    </row>
    <row r="22" spans="1:33" ht="17.100000000000001" customHeight="1" x14ac:dyDescent="0.2">
      <c r="A22" s="80" t="s">
        <v>12</v>
      </c>
      <c r="B22" s="15">
        <f>[18]Maio!$E$5</f>
        <v>78.375</v>
      </c>
      <c r="C22" s="15">
        <f>[18]Maio!$E$6</f>
        <v>74.833333333333329</v>
      </c>
      <c r="D22" s="15">
        <f>[18]Maio!$E$7</f>
        <v>71.708333333333329</v>
      </c>
      <c r="E22" s="15">
        <f>[18]Maio!$E$8</f>
        <v>80.708333333333329</v>
      </c>
      <c r="F22" s="15">
        <f>[18]Maio!$E$9</f>
        <v>79.458333333333329</v>
      </c>
      <c r="G22" s="15">
        <f>[18]Maio!$E$10</f>
        <v>78.625</v>
      </c>
      <c r="H22" s="15">
        <f>[18]Maio!$E$11</f>
        <v>76.166666666666671</v>
      </c>
      <c r="I22" s="15">
        <f>[18]Maio!$E$12</f>
        <v>72.75</v>
      </c>
      <c r="J22" s="15">
        <f>[18]Maio!$E$13</f>
        <v>91.041666666666671</v>
      </c>
      <c r="K22" s="15">
        <f>[18]Maio!$E$14</f>
        <v>85.125</v>
      </c>
      <c r="L22" s="15">
        <f>[18]Maio!$E$15</f>
        <v>84.083333333333329</v>
      </c>
      <c r="M22" s="15">
        <f>[18]Maio!$E$16</f>
        <v>75.583333333333329</v>
      </c>
      <c r="N22" s="15">
        <f>[18]Maio!$E$17</f>
        <v>76.791666666666671</v>
      </c>
      <c r="O22" s="15">
        <f>[18]Maio!$E$18</f>
        <v>87.833333333333329</v>
      </c>
      <c r="P22" s="15">
        <f>[18]Maio!$E$19</f>
        <v>93.208333333333329</v>
      </c>
      <c r="Q22" s="15">
        <f>[18]Maio!$E$20</f>
        <v>89.458333333333329</v>
      </c>
      <c r="R22" s="15">
        <f>[18]Maio!$E$21</f>
        <v>89.083333333333329</v>
      </c>
      <c r="S22" s="15" t="str">
        <f>[18]Maio!$E$22</f>
        <v>*</v>
      </c>
      <c r="T22" s="15" t="str">
        <f>[18]Maio!$E$23</f>
        <v>*</v>
      </c>
      <c r="U22" s="15" t="str">
        <f>[18]Maio!$E$24</f>
        <v>*</v>
      </c>
      <c r="V22" s="15" t="str">
        <f>[18]Maio!$E$25</f>
        <v>*</v>
      </c>
      <c r="W22" s="15" t="str">
        <f>[18]Maio!$E$26</f>
        <v>*</v>
      </c>
      <c r="X22" s="15" t="str">
        <f>[18]Maio!$E$27</f>
        <v>*</v>
      </c>
      <c r="Y22" s="15" t="str">
        <f>[18]Maio!$E$28</f>
        <v>*</v>
      </c>
      <c r="Z22" s="15" t="str">
        <f>[18]Maio!$E$29</f>
        <v>*</v>
      </c>
      <c r="AA22" s="15" t="str">
        <f>[18]Maio!$E$30</f>
        <v>*</v>
      </c>
      <c r="AB22" s="15" t="str">
        <f>[18]Maio!$E$31</f>
        <v>*</v>
      </c>
      <c r="AC22" s="15" t="str">
        <f>[18]Maio!$E$32</f>
        <v>*</v>
      </c>
      <c r="AD22" s="15" t="str">
        <f>[18]Maio!$E$33</f>
        <v>*</v>
      </c>
      <c r="AE22" s="15" t="str">
        <f>[18]Maio!$E$34</f>
        <v>*</v>
      </c>
      <c r="AF22" s="15" t="str">
        <f>[18]Maio!$E$35</f>
        <v>*</v>
      </c>
      <c r="AG22" s="83">
        <f t="shared" si="2"/>
        <v>81.460784313725469</v>
      </c>
    </row>
    <row r="23" spans="1:33" ht="17.100000000000001" customHeight="1" x14ac:dyDescent="0.2">
      <c r="A23" s="80" t="s">
        <v>13</v>
      </c>
      <c r="B23" s="15">
        <f>[19]Maio!$E$5</f>
        <v>78.791666666666671</v>
      </c>
      <c r="C23" s="15">
        <f>[19]Maio!$E$6</f>
        <v>76.75</v>
      </c>
      <c r="D23" s="15">
        <f>[19]Maio!$E$7</f>
        <v>75.625</v>
      </c>
      <c r="E23" s="15">
        <f>[19]Maio!$E$8</f>
        <v>83.541666666666671</v>
      </c>
      <c r="F23" s="15">
        <f>[19]Maio!$E$9</f>
        <v>85.25</v>
      </c>
      <c r="G23" s="15">
        <f>[19]Maio!$E$10</f>
        <v>79.25</v>
      </c>
      <c r="H23" s="15">
        <f>[19]Maio!$E$11</f>
        <v>77.166666666666671</v>
      </c>
      <c r="I23" s="15">
        <f>[19]Maio!$E$12</f>
        <v>78.083333333333329</v>
      </c>
      <c r="J23" s="15">
        <f>[19]Maio!$E$13</f>
        <v>84.875</v>
      </c>
      <c r="K23" s="15">
        <f>[19]Maio!$E$14</f>
        <v>89.875</v>
      </c>
      <c r="L23" s="15">
        <f>[19]Maio!$E$15</f>
        <v>85.583333333333329</v>
      </c>
      <c r="M23" s="15">
        <f>[19]Maio!$E$16</f>
        <v>79.166666666666671</v>
      </c>
      <c r="N23" s="15">
        <f>[19]Maio!$E$17</f>
        <v>77.375</v>
      </c>
      <c r="O23" s="15">
        <f>[19]Maio!$E$18</f>
        <v>82.541666666666671</v>
      </c>
      <c r="P23" s="15">
        <f>[19]Maio!$E$19</f>
        <v>84.291666666666671</v>
      </c>
      <c r="Q23" s="15">
        <f>[19]Maio!$E$20</f>
        <v>90.75</v>
      </c>
      <c r="R23" s="15">
        <f>[19]Maio!$E$21</f>
        <v>88.708333333333329</v>
      </c>
      <c r="S23" s="15">
        <f>[19]Maio!$E$22</f>
        <v>84.583333333333329</v>
      </c>
      <c r="T23" s="15">
        <f>[19]Maio!$E$23</f>
        <v>87.125</v>
      </c>
      <c r="U23" s="15">
        <f>[19]Maio!$E$24</f>
        <v>93.958333333333329</v>
      </c>
      <c r="V23" s="15">
        <f>[19]Maio!$E$25</f>
        <v>91.291666666666671</v>
      </c>
      <c r="W23" s="15">
        <f>[19]Maio!$E$26</f>
        <v>85.916666666666671</v>
      </c>
      <c r="X23" s="15">
        <f>[19]Maio!$E$27</f>
        <v>84.708333333333329</v>
      </c>
      <c r="Y23" s="15">
        <f>[19]Maio!$E$28</f>
        <v>81.375</v>
      </c>
      <c r="Z23" s="15">
        <f>[19]Maio!$E$29</f>
        <v>80.791666666666671</v>
      </c>
      <c r="AA23" s="15">
        <f>[19]Maio!$E$30</f>
        <v>81.875</v>
      </c>
      <c r="AB23" s="15">
        <f>[19]Maio!$E$31</f>
        <v>88.666666666666671</v>
      </c>
      <c r="AC23" s="15">
        <f>[19]Maio!$E$32</f>
        <v>85.958333333333329</v>
      </c>
      <c r="AD23" s="15">
        <f>[19]Maio!$E$33</f>
        <v>90.666666666666671</v>
      </c>
      <c r="AE23" s="15">
        <f>[19]Maio!$E$34</f>
        <v>89.541666666666671</v>
      </c>
      <c r="AF23" s="15">
        <f>[19]Maio!$E$35</f>
        <v>83.416666666666671</v>
      </c>
      <c r="AG23" s="83">
        <f t="shared" si="2"/>
        <v>84.112903225806434</v>
      </c>
    </row>
    <row r="24" spans="1:33" ht="17.100000000000001" customHeight="1" x14ac:dyDescent="0.2">
      <c r="A24" s="80" t="s">
        <v>14</v>
      </c>
      <c r="B24" s="15">
        <f>[20]Maio!$E$5</f>
        <v>72.291666666666671</v>
      </c>
      <c r="C24" s="15">
        <f>[20]Maio!$E$6</f>
        <v>72.583333333333329</v>
      </c>
      <c r="D24" s="15">
        <f>[20]Maio!$E$7</f>
        <v>68.625</v>
      </c>
      <c r="E24" s="15">
        <f>[20]Maio!$E$8</f>
        <v>70.125</v>
      </c>
      <c r="F24" s="15">
        <f>[20]Maio!$E$9</f>
        <v>79.458333333333329</v>
      </c>
      <c r="G24" s="15">
        <f>[20]Maio!$E$10</f>
        <v>80.625</v>
      </c>
      <c r="H24" s="15">
        <f>[20]Maio!$E$11</f>
        <v>75.833333333333329</v>
      </c>
      <c r="I24" s="15">
        <f>[20]Maio!$E$12</f>
        <v>71</v>
      </c>
      <c r="J24" s="15">
        <f>[20]Maio!$E$13</f>
        <v>66.541666666666671</v>
      </c>
      <c r="K24" s="15">
        <f>[20]Maio!$E$14</f>
        <v>64.208333333333329</v>
      </c>
      <c r="L24" s="15">
        <f>[20]Maio!$E$15</f>
        <v>67.333333333333329</v>
      </c>
      <c r="M24" s="15">
        <f>[20]Maio!$E$16</f>
        <v>67.583333333333329</v>
      </c>
      <c r="N24" s="15">
        <f>[20]Maio!$E$17</f>
        <v>65</v>
      </c>
      <c r="O24" s="15">
        <f>[20]Maio!$E$18</f>
        <v>71.333333333333329</v>
      </c>
      <c r="P24" s="15">
        <f>[20]Maio!$E$19</f>
        <v>79.416666666666671</v>
      </c>
      <c r="Q24" s="15">
        <f>[20]Maio!$E$20</f>
        <v>80.583333333333329</v>
      </c>
      <c r="R24" s="15">
        <f>[20]Maio!$E$21</f>
        <v>79.583333333333329</v>
      </c>
      <c r="S24" s="15">
        <f>[20]Maio!$E$22</f>
        <v>76.041666666666671</v>
      </c>
      <c r="T24" s="15">
        <f>[20]Maio!$E$23</f>
        <v>84.541666666666671</v>
      </c>
      <c r="U24" s="15">
        <f>[20]Maio!$E$24</f>
        <v>88.291666666666671</v>
      </c>
      <c r="V24" s="15">
        <f>[20]Maio!$E$25</f>
        <v>83.333333333333329</v>
      </c>
      <c r="W24" s="15">
        <f>[20]Maio!$E$26</f>
        <v>88.875</v>
      </c>
      <c r="X24" s="15">
        <f>[20]Maio!$E$27</f>
        <v>81.875</v>
      </c>
      <c r="Y24" s="15">
        <f>[20]Maio!$E$28</f>
        <v>74.875</v>
      </c>
      <c r="Z24" s="15">
        <f>[20]Maio!$E$29</f>
        <v>73.375</v>
      </c>
      <c r="AA24" s="15">
        <f>[20]Maio!$E$30</f>
        <v>69.75</v>
      </c>
      <c r="AB24" s="15">
        <f>[20]Maio!$E$31</f>
        <v>74.333333333333329</v>
      </c>
      <c r="AC24" s="15">
        <f>[20]Maio!$E$32</f>
        <v>74.708333333333329</v>
      </c>
      <c r="AD24" s="15">
        <f>[20]Maio!$E$33</f>
        <v>71.458333333333329</v>
      </c>
      <c r="AE24" s="15">
        <f>[20]Maio!$E$34</f>
        <v>71.291666666666671</v>
      </c>
      <c r="AF24" s="15">
        <f>[20]Maio!$E$35</f>
        <v>71.25</v>
      </c>
      <c r="AG24" s="83">
        <f t="shared" si="2"/>
        <v>74.713709677419359</v>
      </c>
    </row>
    <row r="25" spans="1:33" ht="17.100000000000001" customHeight="1" x14ac:dyDescent="0.2">
      <c r="A25" s="80" t="s">
        <v>15</v>
      </c>
      <c r="B25" s="15">
        <f>[21]Maio!$E$5</f>
        <v>84.125</v>
      </c>
      <c r="C25" s="15">
        <f>[21]Maio!$E$6</f>
        <v>83.958333333333329</v>
      </c>
      <c r="D25" s="15">
        <f>[21]Maio!$E$7</f>
        <v>79.833333333333329</v>
      </c>
      <c r="E25" s="15">
        <f>[21]Maio!$E$8</f>
        <v>82.375</v>
      </c>
      <c r="F25" s="15">
        <f>[21]Maio!$E$9</f>
        <v>81.041666666666671</v>
      </c>
      <c r="G25" s="15">
        <f>[21]Maio!$E$10</f>
        <v>82</v>
      </c>
      <c r="H25" s="15">
        <f>[21]Maio!$E$11</f>
        <v>81.166666666666671</v>
      </c>
      <c r="I25" s="15">
        <f>[21]Maio!$E$12</f>
        <v>79</v>
      </c>
      <c r="J25" s="15">
        <f>[21]Maio!$E$13</f>
        <v>80.916666666666671</v>
      </c>
      <c r="K25" s="15">
        <f>[21]Maio!$E$14</f>
        <v>80.916666666666671</v>
      </c>
      <c r="L25" s="15">
        <f>[21]Maio!$E$15</f>
        <v>81.333333333333329</v>
      </c>
      <c r="M25" s="15">
        <f>[21]Maio!$E$16</f>
        <v>80</v>
      </c>
      <c r="N25" s="15">
        <f>[21]Maio!$E$17</f>
        <v>75.5</v>
      </c>
      <c r="O25" s="15">
        <f>[21]Maio!$E$18</f>
        <v>81.833333333333329</v>
      </c>
      <c r="P25" s="15">
        <f>[21]Maio!$E$19</f>
        <v>84.875</v>
      </c>
      <c r="Q25" s="15">
        <f>[21]Maio!$E$20</f>
        <v>84.375</v>
      </c>
      <c r="R25" s="15">
        <f>[21]Maio!$E$21</f>
        <v>87.625</v>
      </c>
      <c r="S25" s="15">
        <f>[21]Maio!$E$22</f>
        <v>85.291666666666671</v>
      </c>
      <c r="T25" s="15">
        <f>[21]Maio!$E$23</f>
        <v>82.333333333333329</v>
      </c>
      <c r="U25" s="15">
        <f>[21]Maio!$E$24</f>
        <v>89.875</v>
      </c>
      <c r="V25" s="15">
        <f>[21]Maio!$E$25</f>
        <v>92.541666666666671</v>
      </c>
      <c r="W25" s="15">
        <f>[21]Maio!$E$26</f>
        <v>90.833333333333329</v>
      </c>
      <c r="X25" s="15">
        <f>[21]Maio!$E$27</f>
        <v>88.458333333333329</v>
      </c>
      <c r="Y25" s="15">
        <f>[21]Maio!$E$28</f>
        <v>86.791666666666671</v>
      </c>
      <c r="Z25" s="15">
        <f>[21]Maio!$E$29</f>
        <v>81.5</v>
      </c>
      <c r="AA25" s="15">
        <f>[21]Maio!$E$30</f>
        <v>80.208333333333329</v>
      </c>
      <c r="AB25" s="15">
        <f>[21]Maio!$E$31</f>
        <v>86.083333333333329</v>
      </c>
      <c r="AC25" s="15">
        <f>[21]Maio!$E$32</f>
        <v>90</v>
      </c>
      <c r="AD25" s="15">
        <f>[21]Maio!$E$33</f>
        <v>89.208333333333329</v>
      </c>
      <c r="AE25" s="15">
        <f>[21]Maio!$E$34</f>
        <v>88.208333333333329</v>
      </c>
      <c r="AF25" s="15">
        <f>[21]Maio!$E$35</f>
        <v>89.041666666666671</v>
      </c>
      <c r="AG25" s="83">
        <f t="shared" si="2"/>
        <v>84.23387096774195</v>
      </c>
    </row>
    <row r="26" spans="1:33" ht="17.100000000000001" customHeight="1" x14ac:dyDescent="0.2">
      <c r="A26" s="80" t="s">
        <v>16</v>
      </c>
      <c r="B26" s="15">
        <f>[22]Maio!$E$5</f>
        <v>74.708333333333329</v>
      </c>
      <c r="C26" s="15">
        <f>[22]Maio!$E$6</f>
        <v>72.541666666666671</v>
      </c>
      <c r="D26" s="15">
        <f>[22]Maio!$E$7</f>
        <v>66.958333333333329</v>
      </c>
      <c r="E26" s="15">
        <f>[22]Maio!$E$8</f>
        <v>89.125</v>
      </c>
      <c r="F26" s="15">
        <f>[22]Maio!$E$9</f>
        <v>86.458333333333329</v>
      </c>
      <c r="G26" s="15">
        <f>[22]Maio!$E$10</f>
        <v>81.125</v>
      </c>
      <c r="H26" s="15">
        <f>[22]Maio!$E$11</f>
        <v>72.375</v>
      </c>
      <c r="I26" s="15">
        <f>[22]Maio!$E$12</f>
        <v>68.833333333333329</v>
      </c>
      <c r="J26" s="15">
        <f>[22]Maio!$E$13</f>
        <v>82.916666666666671</v>
      </c>
      <c r="K26" s="15">
        <f>[22]Maio!$E$14</f>
        <v>90.333333333333329</v>
      </c>
      <c r="L26" s="15">
        <f>[22]Maio!$E$15</f>
        <v>87.333333333333329</v>
      </c>
      <c r="M26" s="15">
        <f>[22]Maio!$E$16</f>
        <v>76.25</v>
      </c>
      <c r="N26" s="15">
        <f>[22]Maio!$E$17</f>
        <v>72.791666666666671</v>
      </c>
      <c r="O26" s="15">
        <f>[22]Maio!$E$18</f>
        <v>87.5</v>
      </c>
      <c r="P26" s="15">
        <f>[22]Maio!$E$19</f>
        <v>91.083333333333329</v>
      </c>
      <c r="Q26" s="15">
        <f>[22]Maio!$E$20</f>
        <v>87.625</v>
      </c>
      <c r="R26" s="15">
        <f>[22]Maio!$E$21</f>
        <v>85.958333333333329</v>
      </c>
      <c r="S26" s="15">
        <f>[22]Maio!$E$22</f>
        <v>80.416666666666671</v>
      </c>
      <c r="T26" s="15">
        <f>[22]Maio!$E$23</f>
        <v>85.125</v>
      </c>
      <c r="U26" s="15">
        <f>[22]Maio!$E$24</f>
        <v>87.75</v>
      </c>
      <c r="V26" s="15">
        <f>[22]Maio!$E$25</f>
        <v>90.791666666666671</v>
      </c>
      <c r="W26" s="15">
        <f>[22]Maio!$E$26</f>
        <v>86.958333333333329</v>
      </c>
      <c r="X26" s="15">
        <f>[22]Maio!$E$27</f>
        <v>84.083333333333329</v>
      </c>
      <c r="Y26" s="15">
        <f>[22]Maio!$E$28</f>
        <v>82.5</v>
      </c>
      <c r="Z26" s="15">
        <f>[22]Maio!$E$29</f>
        <v>76.541666666666671</v>
      </c>
      <c r="AA26" s="15">
        <f>[22]Maio!$E$30</f>
        <v>74.333333333333329</v>
      </c>
      <c r="AB26" s="15">
        <f>[22]Maio!$E$31</f>
        <v>86.541666666666671</v>
      </c>
      <c r="AC26" s="15">
        <f>[22]Maio!$E$32</f>
        <v>89.958333333333329</v>
      </c>
      <c r="AD26" s="15">
        <f>[22]Maio!$E$33</f>
        <v>88.375</v>
      </c>
      <c r="AE26" s="15">
        <f>[22]Maio!$E$34</f>
        <v>89.708333333333329</v>
      </c>
      <c r="AF26" s="15">
        <f>[22]Maio!$E$35</f>
        <v>85.208333333333329</v>
      </c>
      <c r="AG26" s="83">
        <f t="shared" si="2"/>
        <v>82.651881720430111</v>
      </c>
    </row>
    <row r="27" spans="1:33" ht="17.100000000000001" customHeight="1" x14ac:dyDescent="0.2">
      <c r="A27" s="80" t="s">
        <v>17</v>
      </c>
      <c r="B27" s="15" t="str">
        <f>[23]Maio!$E$5</f>
        <v>*</v>
      </c>
      <c r="C27" s="15" t="str">
        <f>[23]Maio!$E$6</f>
        <v>*</v>
      </c>
      <c r="D27" s="15" t="str">
        <f>[23]Maio!$E$7</f>
        <v>*</v>
      </c>
      <c r="E27" s="15">
        <f>[23]Maio!$E$8</f>
        <v>15</v>
      </c>
      <c r="F27" s="15" t="str">
        <f>[23]Maio!$E$9</f>
        <v>*</v>
      </c>
      <c r="G27" s="15" t="str">
        <f>[23]Maio!$E$10</f>
        <v>*</v>
      </c>
      <c r="H27" s="15" t="str">
        <f>[23]Maio!$E$11</f>
        <v>*</v>
      </c>
      <c r="I27" s="15" t="str">
        <f>[23]Maio!$E$12</f>
        <v>*</v>
      </c>
      <c r="J27" s="15" t="str">
        <f>[23]Maio!$E$13</f>
        <v>*</v>
      </c>
      <c r="K27" s="15" t="str">
        <f>[23]Maio!$E$14</f>
        <v>*</v>
      </c>
      <c r="L27" s="15" t="str">
        <f>[23]Maio!$E$15</f>
        <v>*</v>
      </c>
      <c r="M27" s="15" t="str">
        <f>[23]Maio!$E$16</f>
        <v>*</v>
      </c>
      <c r="N27" s="15" t="str">
        <f>[23]Maio!$E$17</f>
        <v>*</v>
      </c>
      <c r="O27" s="15" t="str">
        <f>[23]Maio!$E$18</f>
        <v>*</v>
      </c>
      <c r="P27" s="15" t="str">
        <f>[23]Maio!$E$19</f>
        <v>*</v>
      </c>
      <c r="Q27" s="15" t="str">
        <f>[23]Maio!$E$20</f>
        <v>*</v>
      </c>
      <c r="R27" s="15">
        <f>[23]Maio!$E$21</f>
        <v>29</v>
      </c>
      <c r="S27" s="15" t="str">
        <f>[23]Maio!$E$22</f>
        <v>*</v>
      </c>
      <c r="T27" s="15" t="str">
        <f>[23]Maio!$E$23</f>
        <v>*</v>
      </c>
      <c r="U27" s="15">
        <f>[23]Maio!$E$24</f>
        <v>17.399999999999999</v>
      </c>
      <c r="V27" s="15">
        <f>[23]Maio!$E$25</f>
        <v>27.545454545454547</v>
      </c>
      <c r="W27" s="15">
        <f>[23]Maio!$E$26</f>
        <v>26.181818181818183</v>
      </c>
      <c r="X27" s="15" t="str">
        <f>[23]Maio!$E$27</f>
        <v>*</v>
      </c>
      <c r="Y27" s="15" t="str">
        <f>[23]Maio!$E$28</f>
        <v>*</v>
      </c>
      <c r="Z27" s="15" t="str">
        <f>[23]Maio!$E$29</f>
        <v>*</v>
      </c>
      <c r="AA27" s="15" t="str">
        <f>[23]Maio!$E$30</f>
        <v>*</v>
      </c>
      <c r="AB27" s="15" t="str">
        <f>[23]Maio!$E$31</f>
        <v>*</v>
      </c>
      <c r="AC27" s="15">
        <f>[23]Maio!$E$32</f>
        <v>44.333333333333336</v>
      </c>
      <c r="AD27" s="15">
        <f>[23]Maio!$E$33</f>
        <v>28.666666666666668</v>
      </c>
      <c r="AE27" s="15">
        <f>[23]Maio!$E$34</f>
        <v>28.5</v>
      </c>
      <c r="AF27" s="15">
        <f>[23]Maio!$E$35</f>
        <v>11</v>
      </c>
      <c r="AG27" s="83">
        <f t="shared" si="2"/>
        <v>25.291919191919192</v>
      </c>
    </row>
    <row r="28" spans="1:33" ht="17.100000000000001" customHeight="1" x14ac:dyDescent="0.2">
      <c r="A28" s="80" t="s">
        <v>18</v>
      </c>
      <c r="B28" s="15">
        <f>[24]Maio!$E$5</f>
        <v>81.25</v>
      </c>
      <c r="C28" s="15">
        <f>[24]Maio!$E$6</f>
        <v>78.041666666666671</v>
      </c>
      <c r="D28" s="15">
        <f>[24]Maio!$E$7</f>
        <v>70.416666666666671</v>
      </c>
      <c r="E28" s="15">
        <f>[24]Maio!$E$8</f>
        <v>82.208333333333329</v>
      </c>
      <c r="F28" s="15">
        <f>[24]Maio!$E$9</f>
        <v>82.625</v>
      </c>
      <c r="G28" s="15">
        <f>[24]Maio!$E$10</f>
        <v>77.833333333333329</v>
      </c>
      <c r="H28" s="15">
        <f>[24]Maio!$E$11</f>
        <v>78.208333333333329</v>
      </c>
      <c r="I28" s="15">
        <f>[24]Maio!$E$12</f>
        <v>76.041666666666671</v>
      </c>
      <c r="J28" s="15">
        <f>[24]Maio!$E$13</f>
        <v>78.208333333333329</v>
      </c>
      <c r="K28" s="15">
        <f>[24]Maio!$E$14</f>
        <v>80.916666666666671</v>
      </c>
      <c r="L28" s="15">
        <f>[24]Maio!$E$15</f>
        <v>75.083333333333329</v>
      </c>
      <c r="M28" s="15">
        <f>[24]Maio!$E$16</f>
        <v>69.416666666666671</v>
      </c>
      <c r="N28" s="15">
        <f>[24]Maio!$E$17</f>
        <v>67.541666666666671</v>
      </c>
      <c r="O28" s="15">
        <f>[24]Maio!$E$18</f>
        <v>79.458333333333329</v>
      </c>
      <c r="P28" s="15">
        <f>[24]Maio!$E$19</f>
        <v>88.958333333333329</v>
      </c>
      <c r="Q28" s="15">
        <f>[24]Maio!$E$20</f>
        <v>92.5</v>
      </c>
      <c r="R28" s="15">
        <f>[24]Maio!$E$21</f>
        <v>90.541666666666671</v>
      </c>
      <c r="S28" s="15">
        <f>[24]Maio!$E$22</f>
        <v>84.708333333333329</v>
      </c>
      <c r="T28" s="15">
        <f>[24]Maio!$E$23</f>
        <v>85.541666666666671</v>
      </c>
      <c r="U28" s="15">
        <f>[24]Maio!$E$24</f>
        <v>91.916666666666671</v>
      </c>
      <c r="V28" s="15">
        <f>[24]Maio!$E$25</f>
        <v>88.5</v>
      </c>
      <c r="W28" s="15">
        <f>[24]Maio!$E$26</f>
        <v>80.791666666666671</v>
      </c>
      <c r="X28" s="15">
        <f>[24]Maio!$E$27</f>
        <v>88.125</v>
      </c>
      <c r="Y28" s="15">
        <f>[24]Maio!$E$28</f>
        <v>78.958333333333329</v>
      </c>
      <c r="Z28" s="15">
        <f>[24]Maio!$E$29</f>
        <v>76.916666666666671</v>
      </c>
      <c r="AA28" s="15">
        <f>[24]Maio!$E$30</f>
        <v>77.25</v>
      </c>
      <c r="AB28" s="15">
        <f>[24]Maio!$E$31</f>
        <v>78.291666666666671</v>
      </c>
      <c r="AC28" s="15">
        <f>[24]Maio!$E$32</f>
        <v>82.791666666666671</v>
      </c>
      <c r="AD28" s="15">
        <f>[24]Maio!$E$33</f>
        <v>86.708333333333329</v>
      </c>
      <c r="AE28" s="15">
        <f>[24]Maio!$E$34</f>
        <v>82.583333333333329</v>
      </c>
      <c r="AF28" s="15">
        <f>[24]Maio!$E$35</f>
        <v>92.458333333333329</v>
      </c>
      <c r="AG28" s="83">
        <f t="shared" si="2"/>
        <v>81.444892473118287</v>
      </c>
    </row>
    <row r="29" spans="1:33" ht="17.100000000000001" customHeight="1" x14ac:dyDescent="0.2">
      <c r="A29" s="80" t="s">
        <v>19</v>
      </c>
      <c r="B29" s="15">
        <f>[25]Maio!$E$5</f>
        <v>88.583333333333329</v>
      </c>
      <c r="C29" s="15">
        <f>[25]Maio!$E$6</f>
        <v>87.294117647058826</v>
      </c>
      <c r="D29" s="15">
        <f>[25]Maio!$E$7</f>
        <v>80.913043478260875</v>
      </c>
      <c r="E29" s="15">
        <f>[25]Maio!$E$8</f>
        <v>87.388888888888886</v>
      </c>
      <c r="F29" s="15">
        <f>[25]Maio!$E$9</f>
        <v>81.214285714285708</v>
      </c>
      <c r="G29" s="15">
        <f>[25]Maio!$E$10</f>
        <v>82.555555555555557</v>
      </c>
      <c r="H29" s="15">
        <f>[25]Maio!$E$11</f>
        <v>78.454545454545453</v>
      </c>
      <c r="I29" s="15">
        <f>[25]Maio!$E$12</f>
        <v>75.583333333333329</v>
      </c>
      <c r="J29" s="15">
        <f>[25]Maio!$E$13</f>
        <v>79.61904761904762</v>
      </c>
      <c r="K29" s="15">
        <f>[25]Maio!$E$14</f>
        <v>91.368421052631575</v>
      </c>
      <c r="L29" s="15">
        <f>[25]Maio!$E$15</f>
        <v>83.8</v>
      </c>
      <c r="M29" s="15">
        <f>[25]Maio!$E$16</f>
        <v>79.5</v>
      </c>
      <c r="N29" s="15">
        <f>[25]Maio!$E$17</f>
        <v>78.25</v>
      </c>
      <c r="O29" s="15">
        <f>[25]Maio!$E$18</f>
        <v>83.055555555555557</v>
      </c>
      <c r="P29" s="15">
        <f>[25]Maio!$E$19</f>
        <v>84.291666666666671</v>
      </c>
      <c r="Q29" s="15">
        <f>[25]Maio!$E$20</f>
        <v>75.473684210526315</v>
      </c>
      <c r="R29" s="15">
        <f>[25]Maio!$E$21</f>
        <v>87.5</v>
      </c>
      <c r="S29" s="15">
        <f>[25]Maio!$E$22</f>
        <v>90.058823529411768</v>
      </c>
      <c r="T29" s="15">
        <f>[25]Maio!$E$23</f>
        <v>99</v>
      </c>
      <c r="U29" s="15">
        <f>[25]Maio!$E$24</f>
        <v>96.6</v>
      </c>
      <c r="V29" s="15">
        <f>[25]Maio!$E$25</f>
        <v>92.4</v>
      </c>
      <c r="W29" s="15">
        <f>[25]Maio!$E$26</f>
        <v>84.222222222222229</v>
      </c>
      <c r="X29" s="15">
        <f>[25]Maio!$E$27</f>
        <v>88.80952380952381</v>
      </c>
      <c r="Y29" s="15">
        <f>[25]Maio!$E$28</f>
        <v>86.291666666666671</v>
      </c>
      <c r="Z29" s="15">
        <f>[25]Maio!$E$29</f>
        <v>79.583333333333329</v>
      </c>
      <c r="AA29" s="15">
        <f>[25]Maio!$E$30</f>
        <v>86.208333333333329</v>
      </c>
      <c r="AB29" s="15">
        <f>[25]Maio!$E$31</f>
        <v>94.416666666666671</v>
      </c>
      <c r="AC29" s="15">
        <f>[25]Maio!$E$32</f>
        <v>96.125</v>
      </c>
      <c r="AD29" s="15">
        <f>[25]Maio!$E$33</f>
        <v>97.083333333333329</v>
      </c>
      <c r="AE29" s="15">
        <f>[25]Maio!$E$34</f>
        <v>92.333333333333329</v>
      </c>
      <c r="AF29" s="15">
        <f>[25]Maio!$E$35</f>
        <v>95.166666666666671</v>
      </c>
      <c r="AG29" s="83">
        <f t="shared" si="2"/>
        <v>86.55304456142521</v>
      </c>
    </row>
    <row r="30" spans="1:33" ht="17.100000000000001" customHeight="1" x14ac:dyDescent="0.2">
      <c r="A30" s="80" t="s">
        <v>31</v>
      </c>
      <c r="B30" s="15">
        <f>[26]Maio!$E$5</f>
        <v>84</v>
      </c>
      <c r="C30" s="15">
        <f>[26]Maio!$E$6</f>
        <v>70.736842105263165</v>
      </c>
      <c r="D30" s="15">
        <f>[26]Maio!$E$7</f>
        <v>54.9</v>
      </c>
      <c r="E30" s="15">
        <f>[26]Maio!$E$8</f>
        <v>80.25</v>
      </c>
      <c r="F30" s="15">
        <f>[26]Maio!$E$9</f>
        <v>72</v>
      </c>
      <c r="G30" s="15">
        <f>[26]Maio!$E$10</f>
        <v>63</v>
      </c>
      <c r="H30" s="15">
        <f>[26]Maio!$E$11</f>
        <v>58.5</v>
      </c>
      <c r="I30" s="15">
        <f>[26]Maio!$E$12</f>
        <v>52.875</v>
      </c>
      <c r="J30" s="15">
        <f>[26]Maio!$E$13</f>
        <v>89</v>
      </c>
      <c r="K30" s="15">
        <f>[26]Maio!$E$14</f>
        <v>58.8</v>
      </c>
      <c r="L30" s="15">
        <f>[26]Maio!$E$15</f>
        <v>52</v>
      </c>
      <c r="M30" s="15">
        <f>[26]Maio!$E$16</f>
        <v>49.75</v>
      </c>
      <c r="N30" s="15">
        <f>[26]Maio!$E$17</f>
        <v>51.5</v>
      </c>
      <c r="O30" s="15" t="str">
        <f>[26]Maio!$E$18</f>
        <v>*</v>
      </c>
      <c r="P30" s="15" t="str">
        <f>[26]Maio!$E$19</f>
        <v>*</v>
      </c>
      <c r="Q30" s="15" t="str">
        <f>[26]Maio!$E$20</f>
        <v>*</v>
      </c>
      <c r="R30" s="15">
        <f>[26]Maio!$E$21</f>
        <v>75.666666666666671</v>
      </c>
      <c r="S30" s="15">
        <f>[26]Maio!$E$22</f>
        <v>63.2</v>
      </c>
      <c r="T30" s="15">
        <f>[26]Maio!$E$23</f>
        <v>75</v>
      </c>
      <c r="U30" s="15">
        <f>[26]Maio!$E$24</f>
        <v>93</v>
      </c>
      <c r="V30" s="15">
        <f>[26]Maio!$E$25</f>
        <v>78.599999999999994</v>
      </c>
      <c r="W30" s="15">
        <f>[26]Maio!$E$26</f>
        <v>75.400000000000006</v>
      </c>
      <c r="X30" s="15">
        <f>[26]Maio!$E$27</f>
        <v>75.400000000000006</v>
      </c>
      <c r="Y30" s="15">
        <f>[26]Maio!$E$28</f>
        <v>70.307692307692307</v>
      </c>
      <c r="Z30" s="15">
        <f>[26]Maio!$E$29</f>
        <v>69.2</v>
      </c>
      <c r="AA30" s="15">
        <f>[26]Maio!$E$30</f>
        <v>70</v>
      </c>
      <c r="AB30" s="15">
        <f>[26]Maio!$E$31</f>
        <v>68.285714285714292</v>
      </c>
      <c r="AC30" s="15">
        <f>[26]Maio!$E$32</f>
        <v>83.181818181818187</v>
      </c>
      <c r="AD30" s="15">
        <f>[26]Maio!$E$33</f>
        <v>75.083333333333329</v>
      </c>
      <c r="AE30" s="15">
        <f>[26]Maio!$E$34</f>
        <v>81.25</v>
      </c>
      <c r="AF30" s="15">
        <f>[26]Maio!$E$35</f>
        <v>83</v>
      </c>
      <c r="AG30" s="83">
        <f t="shared" si="2"/>
        <v>70.495966674303148</v>
      </c>
    </row>
    <row r="31" spans="1:33" ht="17.100000000000001" customHeight="1" x14ac:dyDescent="0.2">
      <c r="A31" s="80" t="s">
        <v>51</v>
      </c>
      <c r="B31" s="15">
        <f>[27]Maio!$E$5</f>
        <v>78.625</v>
      </c>
      <c r="C31" s="15">
        <f>[27]Maio!$E$6</f>
        <v>73.791666666666671</v>
      </c>
      <c r="D31" s="15">
        <f>[27]Maio!$E$7</f>
        <v>65.083333333333329</v>
      </c>
      <c r="E31" s="15">
        <f>[27]Maio!$E$8</f>
        <v>72.166666666666671</v>
      </c>
      <c r="F31" s="15">
        <f>[27]Maio!$E$9</f>
        <v>80.708333333333329</v>
      </c>
      <c r="G31" s="15">
        <f>[27]Maio!$E$10</f>
        <v>73.333333333333329</v>
      </c>
      <c r="H31" s="15">
        <f>[27]Maio!$E$11</f>
        <v>69.041666666666671</v>
      </c>
      <c r="I31" s="15">
        <f>[27]Maio!$E$12</f>
        <v>70.666666666666671</v>
      </c>
      <c r="J31" s="15">
        <f>[27]Maio!$E$13</f>
        <v>67.916666666666671</v>
      </c>
      <c r="K31" s="15">
        <f>[27]Maio!$E$14</f>
        <v>79.208333333333329</v>
      </c>
      <c r="L31" s="15">
        <f>[27]Maio!$E$15</f>
        <v>75.166666666666671</v>
      </c>
      <c r="M31" s="15">
        <f>[27]Maio!$E$16</f>
        <v>60.916666666666664</v>
      </c>
      <c r="N31" s="15">
        <f>[27]Maio!$E$17</f>
        <v>65.208333333333329</v>
      </c>
      <c r="O31" s="15">
        <f>[27]Maio!$E$18</f>
        <v>75.083333333333329</v>
      </c>
      <c r="P31" s="15">
        <f>[27]Maio!$E$19</f>
        <v>80.833333333333329</v>
      </c>
      <c r="Q31" s="15">
        <f>[27]Maio!$E$20</f>
        <v>88.875</v>
      </c>
      <c r="R31" s="15">
        <f>[27]Maio!$E$21</f>
        <v>90.166666666666671</v>
      </c>
      <c r="S31" s="15">
        <f>[27]Maio!$E$22</f>
        <v>79.125</v>
      </c>
      <c r="T31" s="15">
        <f>[27]Maio!$E$23</f>
        <v>81.208333333333329</v>
      </c>
      <c r="U31" s="15">
        <f>[27]Maio!$E$24</f>
        <v>88.083333333333329</v>
      </c>
      <c r="V31" s="15">
        <f>[27]Maio!$E$25</f>
        <v>81.958333333333329</v>
      </c>
      <c r="W31" s="15">
        <f>[27]Maio!$E$26</f>
        <v>90.208333333333329</v>
      </c>
      <c r="X31" s="15">
        <f>[27]Maio!$E$27</f>
        <v>86.75</v>
      </c>
      <c r="Y31" s="15">
        <f>[27]Maio!$E$28</f>
        <v>79.166666666666671</v>
      </c>
      <c r="Z31" s="15">
        <f>[27]Maio!$E$29</f>
        <v>73.583333333333329</v>
      </c>
      <c r="AA31" s="15">
        <f>[27]Maio!$E$30</f>
        <v>71.583333333333329</v>
      </c>
      <c r="AB31" s="15">
        <f>[27]Maio!$E$31</f>
        <v>73.708333333333329</v>
      </c>
      <c r="AC31" s="15">
        <f>[27]Maio!$E$32</f>
        <v>92.583333333333329</v>
      </c>
      <c r="AD31" s="15">
        <f>[27]Maio!$E$33</f>
        <v>88.416666666666671</v>
      </c>
      <c r="AE31" s="15">
        <f>[27]Maio!$E$34</f>
        <v>86.458333333333329</v>
      </c>
      <c r="AF31" s="15">
        <f>[27]Maio!$E$35</f>
        <v>92.291666666666671</v>
      </c>
      <c r="AG31" s="83">
        <f>AVERAGE(B31:AF31)</f>
        <v>78.448924731182785</v>
      </c>
    </row>
    <row r="32" spans="1:33" ht="17.100000000000001" customHeight="1" x14ac:dyDescent="0.2">
      <c r="A32" s="80" t="s">
        <v>20</v>
      </c>
      <c r="B32" s="15">
        <f>[28]Maio!$E$5</f>
        <v>70.958333333333329</v>
      </c>
      <c r="C32" s="15">
        <f>[28]Maio!$E$6</f>
        <v>71.333333333333329</v>
      </c>
      <c r="D32" s="15">
        <f>[28]Maio!$E$7</f>
        <v>67.833333333333329</v>
      </c>
      <c r="E32" s="15">
        <f>[28]Maio!$E$8</f>
        <v>73.541666666666671</v>
      </c>
      <c r="F32" s="15">
        <f>[28]Maio!$E$9</f>
        <v>83.458333333333329</v>
      </c>
      <c r="G32" s="15">
        <f>[28]Maio!$E$10</f>
        <v>84.458333333333329</v>
      </c>
      <c r="H32" s="15">
        <f>[28]Maio!$E$11</f>
        <v>75.916666666666671</v>
      </c>
      <c r="I32" s="15">
        <f>[28]Maio!$E$12</f>
        <v>71.375</v>
      </c>
      <c r="J32" s="15">
        <f>[28]Maio!$E$13</f>
        <v>69.041666666666671</v>
      </c>
      <c r="K32" s="15">
        <f>[28]Maio!$E$14</f>
        <v>66.791666666666671</v>
      </c>
      <c r="L32" s="15">
        <f>[28]Maio!$E$15</f>
        <v>68.208333333333329</v>
      </c>
      <c r="M32" s="15">
        <f>[28]Maio!$E$16</f>
        <v>67.458333333333329</v>
      </c>
      <c r="N32" s="15">
        <f>[28]Maio!$E$17</f>
        <v>66.666666666666671</v>
      </c>
      <c r="O32" s="15">
        <f>[28]Maio!$E$18</f>
        <v>77.458333333333329</v>
      </c>
      <c r="P32" s="15">
        <f>[28]Maio!$E$19</f>
        <v>83.25</v>
      </c>
      <c r="Q32" s="15">
        <f>[28]Maio!$E$20</f>
        <v>84.625</v>
      </c>
      <c r="R32" s="15">
        <f>[28]Maio!$E$21</f>
        <v>75</v>
      </c>
      <c r="S32" s="15">
        <f>[28]Maio!$E$22</f>
        <v>77.75</v>
      </c>
      <c r="T32" s="15">
        <f>[28]Maio!$E$23</f>
        <v>86.5</v>
      </c>
      <c r="U32" s="15">
        <f>[28]Maio!$E$24</f>
        <v>89.916666666666671</v>
      </c>
      <c r="V32" s="15">
        <f>[28]Maio!$E$25</f>
        <v>90.166666666666671</v>
      </c>
      <c r="W32" s="15">
        <f>[28]Maio!$E$26</f>
        <v>88.833333333333329</v>
      </c>
      <c r="X32" s="15">
        <f>[28]Maio!$E$27</f>
        <v>81.875</v>
      </c>
      <c r="Y32" s="15">
        <f>[28]Maio!$E$28</f>
        <v>73.833333333333329</v>
      </c>
      <c r="Z32" s="15">
        <f>[28]Maio!$E$29</f>
        <v>73.75</v>
      </c>
      <c r="AA32" s="15">
        <f>[28]Maio!$E$30</f>
        <v>72.833333333333329</v>
      </c>
      <c r="AB32" s="15">
        <f>[28]Maio!$E$31</f>
        <v>73.416666666666671</v>
      </c>
      <c r="AC32" s="15">
        <f>[28]Maio!$E$32</f>
        <v>73.291666666666671</v>
      </c>
      <c r="AD32" s="15">
        <f>[28]Maio!$E$33</f>
        <v>70.875</v>
      </c>
      <c r="AE32" s="15">
        <f>[28]Maio!$E$34</f>
        <v>70.208333333333329</v>
      </c>
      <c r="AF32" s="15">
        <f>[28]Maio!$E$35</f>
        <v>74.291666666666671</v>
      </c>
      <c r="AG32" s="83">
        <f t="shared" si="2"/>
        <v>75.965053763440849</v>
      </c>
    </row>
    <row r="33" spans="1:35" s="5" customFormat="1" ht="17.100000000000001" customHeight="1" thickBot="1" x14ac:dyDescent="0.25">
      <c r="A33" s="91" t="s">
        <v>34</v>
      </c>
      <c r="B33" s="92">
        <f t="shared" ref="B33:AG33" si="3">AVERAGE(B5:B32)</f>
        <v>79.477666666666664</v>
      </c>
      <c r="C33" s="92">
        <f t="shared" si="3"/>
        <v>75.623329893360847</v>
      </c>
      <c r="D33" s="92">
        <f t="shared" si="3"/>
        <v>71.11418840579708</v>
      </c>
      <c r="E33" s="92">
        <f t="shared" si="3"/>
        <v>74.200514403292189</v>
      </c>
      <c r="F33" s="92">
        <f t="shared" si="3"/>
        <v>80.802904761904756</v>
      </c>
      <c r="G33" s="92">
        <f t="shared" si="3"/>
        <v>79.534494949494942</v>
      </c>
      <c r="H33" s="92">
        <f t="shared" si="3"/>
        <v>74.598181818181828</v>
      </c>
      <c r="I33" s="92">
        <f t="shared" si="3"/>
        <v>71.149038461538453</v>
      </c>
      <c r="J33" s="92">
        <f t="shared" si="3"/>
        <v>75.29631950245988</v>
      </c>
      <c r="K33" s="92">
        <f t="shared" si="3"/>
        <v>76.953014264823366</v>
      </c>
      <c r="L33" s="92">
        <f t="shared" si="3"/>
        <v>76.065554298642525</v>
      </c>
      <c r="M33" s="92">
        <f t="shared" si="3"/>
        <v>71.286858974358978</v>
      </c>
      <c r="N33" s="92">
        <f t="shared" si="3"/>
        <v>67.422839506172849</v>
      </c>
      <c r="O33" s="92">
        <f t="shared" si="3"/>
        <v>80.12161616161616</v>
      </c>
      <c r="P33" s="92">
        <f t="shared" si="3"/>
        <v>85.491565452091763</v>
      </c>
      <c r="Q33" s="92">
        <f t="shared" si="3"/>
        <v>86.328253895227576</v>
      </c>
      <c r="R33" s="92">
        <f t="shared" si="3"/>
        <v>83.807936507936489</v>
      </c>
      <c r="S33" s="92">
        <f t="shared" si="3"/>
        <v>81.929265984654734</v>
      </c>
      <c r="T33" s="92">
        <f t="shared" si="3"/>
        <v>85.221212121212119</v>
      </c>
      <c r="U33" s="92">
        <f t="shared" si="3"/>
        <v>86.369477208245343</v>
      </c>
      <c r="V33" s="92">
        <f t="shared" si="3"/>
        <v>86.201388888888886</v>
      </c>
      <c r="W33" s="92">
        <f t="shared" si="3"/>
        <v>83.085803754031204</v>
      </c>
      <c r="X33" s="92">
        <f t="shared" si="3"/>
        <v>84.634290043290036</v>
      </c>
      <c r="Y33" s="92">
        <f t="shared" si="3"/>
        <v>78.332347140039445</v>
      </c>
      <c r="Z33" s="92">
        <f t="shared" si="3"/>
        <v>76.911478260869586</v>
      </c>
      <c r="AA33" s="92">
        <f t="shared" si="3"/>
        <v>76.226666666666645</v>
      </c>
      <c r="AB33" s="92">
        <f t="shared" si="3"/>
        <v>80.677950310558998</v>
      </c>
      <c r="AC33" s="92">
        <f t="shared" si="3"/>
        <v>82.891608391608386</v>
      </c>
      <c r="AD33" s="92">
        <f t="shared" si="3"/>
        <v>80.924883449883438</v>
      </c>
      <c r="AE33" s="92">
        <f t="shared" si="3"/>
        <v>79.898397435897422</v>
      </c>
      <c r="AF33" s="92">
        <f t="shared" si="3"/>
        <v>80.245599267529087</v>
      </c>
      <c r="AG33" s="121">
        <f t="shared" si="3"/>
        <v>78.184958379663357</v>
      </c>
      <c r="AH33" s="8"/>
    </row>
    <row r="34" spans="1:35" x14ac:dyDescent="0.2">
      <c r="A34" s="64"/>
      <c r="B34" s="65"/>
      <c r="C34" s="65"/>
      <c r="D34" s="65" t="s">
        <v>144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69"/>
      <c r="AH34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52</v>
      </c>
      <c r="N35" s="66"/>
      <c r="O35" s="66"/>
      <c r="P35" s="66"/>
      <c r="Q35" s="66"/>
      <c r="R35" s="66"/>
      <c r="S35" s="66"/>
      <c r="T35" s="139" t="s">
        <v>136</v>
      </c>
      <c r="U35" s="139"/>
      <c r="V35" s="139"/>
      <c r="W35" s="139"/>
      <c r="X35" s="139"/>
      <c r="Y35" s="66"/>
      <c r="Z35" s="66"/>
      <c r="AA35" s="66"/>
      <c r="AB35" s="66"/>
      <c r="AC35" s="66"/>
      <c r="AD35" s="67"/>
      <c r="AE35" s="66"/>
      <c r="AF35" s="66"/>
      <c r="AG35" s="86"/>
      <c r="AH35" s="2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53</v>
      </c>
      <c r="N36" s="73"/>
      <c r="O36" s="73"/>
      <c r="P36" s="73"/>
      <c r="Q36" s="66"/>
      <c r="R36" s="66"/>
      <c r="S36" s="66"/>
      <c r="T36" s="140" t="s">
        <v>137</v>
      </c>
      <c r="U36" s="140"/>
      <c r="V36" s="140"/>
      <c r="W36" s="140"/>
      <c r="X36" s="140"/>
      <c r="Y36" s="66"/>
      <c r="Z36" s="66"/>
      <c r="AA36" s="66"/>
      <c r="AB36" s="66"/>
      <c r="AC36" s="66"/>
      <c r="AD36" s="67"/>
      <c r="AE36" s="68"/>
      <c r="AF36" s="76"/>
      <c r="AG36" s="71"/>
      <c r="AH36" s="2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87"/>
      <c r="AH37" s="29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88"/>
    </row>
    <row r="39" spans="1:3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7"/>
      <c r="AH39" s="96"/>
    </row>
    <row r="40" spans="1:35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7"/>
      <c r="AH40" s="96"/>
    </row>
    <row r="41" spans="1:35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7"/>
      <c r="AH41" s="96"/>
    </row>
  </sheetData>
  <sheetProtection password="C6EC" sheet="1" objects="1" scenarios="1"/>
  <mergeCells count="36"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A16" zoomScale="90" zoomScaleNormal="90" workbookViewId="0">
      <selection activeCell="M48" sqref="M4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8.7109375" style="1" customWidth="1"/>
    <col min="35" max="35" width="9.140625" style="1"/>
  </cols>
  <sheetData>
    <row r="1" spans="1:35" ht="20.100000000000001" customHeight="1" x14ac:dyDescent="0.2">
      <c r="A1" s="135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7"/>
    </row>
    <row r="2" spans="1:35" s="4" customFormat="1" ht="20.100000000000001" customHeight="1" x14ac:dyDescent="0.2">
      <c r="A2" s="144" t="s">
        <v>21</v>
      </c>
      <c r="B2" s="141" t="s">
        <v>134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3"/>
      <c r="AI2" s="7"/>
    </row>
    <row r="3" spans="1:35" s="5" customFormat="1" ht="20.100000000000001" customHeight="1" x14ac:dyDescent="0.2">
      <c r="A3" s="144"/>
      <c r="B3" s="145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45">
        <f t="shared" si="0"/>
        <v>29</v>
      </c>
      <c r="AE3" s="145">
        <v>30</v>
      </c>
      <c r="AF3" s="145">
        <v>31</v>
      </c>
      <c r="AG3" s="129" t="s">
        <v>41</v>
      </c>
      <c r="AH3" s="130" t="s">
        <v>40</v>
      </c>
      <c r="AI3" s="8"/>
    </row>
    <row r="4" spans="1:35" s="5" customFormat="1" ht="20.100000000000001" customHeight="1" x14ac:dyDescent="0.2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29" t="s">
        <v>39</v>
      </c>
      <c r="AH4" s="130" t="s">
        <v>39</v>
      </c>
      <c r="AI4" s="8"/>
    </row>
    <row r="5" spans="1:35" s="5" customFormat="1" ht="20.100000000000001" customHeight="1" x14ac:dyDescent="0.2">
      <c r="A5" s="80" t="s">
        <v>47</v>
      </c>
      <c r="B5" s="15">
        <f>[1]Maio!$F$5</f>
        <v>100</v>
      </c>
      <c r="C5" s="15">
        <f>[1]Maio!$F$6</f>
        <v>99</v>
      </c>
      <c r="D5" s="15">
        <f>[1]Maio!$F$7</f>
        <v>99</v>
      </c>
      <c r="E5" s="15">
        <f>[1]Maio!$F$8</f>
        <v>96</v>
      </c>
      <c r="F5" s="15">
        <f>[1]Maio!$F$9</f>
        <v>100</v>
      </c>
      <c r="G5" s="15">
        <f>[1]Maio!$F$10</f>
        <v>100</v>
      </c>
      <c r="H5" s="15">
        <f>[1]Maio!$F$11</f>
        <v>100</v>
      </c>
      <c r="I5" s="15">
        <f>[1]Maio!$F$12</f>
        <v>100</v>
      </c>
      <c r="J5" s="15">
        <f>[1]Maio!$F$13</f>
        <v>99</v>
      </c>
      <c r="K5" s="15">
        <f>[1]Maio!$F$14</f>
        <v>100</v>
      </c>
      <c r="L5" s="15">
        <f>[1]Maio!$F$15</f>
        <v>99</v>
      </c>
      <c r="M5" s="15">
        <f>[1]Maio!$F$16</f>
        <v>99</v>
      </c>
      <c r="N5" s="15">
        <f>[1]Maio!$F$17</f>
        <v>99</v>
      </c>
      <c r="O5" s="15">
        <f>[1]Maio!$F$18</f>
        <v>93</v>
      </c>
      <c r="P5" s="15">
        <f>[1]Maio!$F$19</f>
        <v>100</v>
      </c>
      <c r="Q5" s="15">
        <f>[1]Maio!$F$20</f>
        <v>100</v>
      </c>
      <c r="R5" s="15">
        <f>[1]Maio!$F$21</f>
        <v>100</v>
      </c>
      <c r="S5" s="15">
        <f>[1]Maio!$F$22</f>
        <v>97</v>
      </c>
      <c r="T5" s="15">
        <f>[1]Maio!$F$23</f>
        <v>97</v>
      </c>
      <c r="U5" s="15">
        <f>[1]Maio!$F$24</f>
        <v>100</v>
      </c>
      <c r="V5" s="15">
        <f>[1]Maio!$F$25</f>
        <v>100</v>
      </c>
      <c r="W5" s="15">
        <f>[1]Maio!$F$26</f>
        <v>99</v>
      </c>
      <c r="X5" s="15">
        <f>[1]Maio!$F$27</f>
        <v>100</v>
      </c>
      <c r="Y5" s="15">
        <f>[1]Maio!$F$28</f>
        <v>100</v>
      </c>
      <c r="Z5" s="15">
        <f>[1]Maio!$F$29</f>
        <v>99</v>
      </c>
      <c r="AA5" s="15">
        <f>[1]Maio!$F$30</f>
        <v>99</v>
      </c>
      <c r="AB5" s="15">
        <f>[1]Maio!$F$31</f>
        <v>99</v>
      </c>
      <c r="AC5" s="15">
        <f>[1]Maio!$F$32</f>
        <v>99</v>
      </c>
      <c r="AD5" s="15">
        <f>[1]Maio!$F$33</f>
        <v>100</v>
      </c>
      <c r="AE5" s="15">
        <f>[1]Maio!$F$34</f>
        <v>100</v>
      </c>
      <c r="AF5" s="15">
        <f>[1]Maio!$F$35</f>
        <v>100</v>
      </c>
      <c r="AG5" s="20">
        <f>MAX(B5:AF5)</f>
        <v>100</v>
      </c>
      <c r="AH5" s="98">
        <f>AVERAGE(B5:AF5)</f>
        <v>99.096774193548384</v>
      </c>
      <c r="AI5" s="8"/>
    </row>
    <row r="6" spans="1:35" ht="17.100000000000001" customHeight="1" x14ac:dyDescent="0.2">
      <c r="A6" s="80" t="s">
        <v>0</v>
      </c>
      <c r="B6" s="15">
        <f>[2]Maio!$F$5</f>
        <v>97</v>
      </c>
      <c r="C6" s="15">
        <f>[2]Maio!$F$6</f>
        <v>98</v>
      </c>
      <c r="D6" s="15">
        <f>[2]Maio!$F$7</f>
        <v>97</v>
      </c>
      <c r="E6" s="15">
        <f>[2]Maio!$F$8</f>
        <v>98</v>
      </c>
      <c r="F6" s="15">
        <f>[2]Maio!$F$9</f>
        <v>98</v>
      </c>
      <c r="G6" s="15">
        <f>[2]Maio!$F$10</f>
        <v>98</v>
      </c>
      <c r="H6" s="15">
        <f>[2]Maio!$F$11</f>
        <v>98</v>
      </c>
      <c r="I6" s="15">
        <f>[2]Maio!$F$12</f>
        <v>98</v>
      </c>
      <c r="J6" s="15">
        <f>[2]Maio!$F$13</f>
        <v>97</v>
      </c>
      <c r="K6" s="15">
        <f>[2]Maio!$F$14</f>
        <v>91</v>
      </c>
      <c r="L6" s="15">
        <f>[2]Maio!$F$15</f>
        <v>98</v>
      </c>
      <c r="M6" s="15">
        <f>[2]Maio!$F$16</f>
        <v>98</v>
      </c>
      <c r="N6" s="15">
        <f>[2]Maio!$F$17</f>
        <v>98</v>
      </c>
      <c r="O6" s="15">
        <f>[2]Maio!$F$18</f>
        <v>97</v>
      </c>
      <c r="P6" s="15">
        <f>[2]Maio!$F$19</f>
        <v>97</v>
      </c>
      <c r="Q6" s="15">
        <f>[2]Maio!$F$20</f>
        <v>97</v>
      </c>
      <c r="R6" s="15">
        <f>[2]Maio!$F$21</f>
        <v>98</v>
      </c>
      <c r="S6" s="15">
        <f>[2]Maio!$F$22</f>
        <v>98</v>
      </c>
      <c r="T6" s="15">
        <f>[2]Maio!$F$23</f>
        <v>96</v>
      </c>
      <c r="U6" s="15">
        <f>[2]Maio!$F$24</f>
        <v>98</v>
      </c>
      <c r="V6" s="15">
        <f>[2]Maio!$F$25</f>
        <v>98</v>
      </c>
      <c r="W6" s="15">
        <f>[2]Maio!$F$26</f>
        <v>98</v>
      </c>
      <c r="X6" s="15">
        <f>[2]Maio!$F$27</f>
        <v>98</v>
      </c>
      <c r="Y6" s="15">
        <f>[2]Maio!$F$28</f>
        <v>98</v>
      </c>
      <c r="Z6" s="15">
        <f>[2]Maio!$F$29</f>
        <v>98</v>
      </c>
      <c r="AA6" s="15">
        <f>[2]Maio!$F$30</f>
        <v>98</v>
      </c>
      <c r="AB6" s="15">
        <f>[2]Maio!$F$31</f>
        <v>97</v>
      </c>
      <c r="AC6" s="15">
        <f>[2]Maio!$F$32</f>
        <v>97</v>
      </c>
      <c r="AD6" s="15">
        <f>[2]Maio!$F$33</f>
        <v>98</v>
      </c>
      <c r="AE6" s="15">
        <f>[2]Maio!$F$34</f>
        <v>98</v>
      </c>
      <c r="AF6" s="15">
        <f>[2]Maio!$F$35</f>
        <v>97</v>
      </c>
      <c r="AG6" s="21">
        <f>MAX(B6:AF6)</f>
        <v>98</v>
      </c>
      <c r="AH6" s="99">
        <f t="shared" ref="AH6:AH16" si="1">AVERAGE(B6:AF6)</f>
        <v>97.41935483870968</v>
      </c>
    </row>
    <row r="7" spans="1:35" ht="17.100000000000001" customHeight="1" x14ac:dyDescent="0.2">
      <c r="A7" s="80" t="s">
        <v>1</v>
      </c>
      <c r="B7" s="15">
        <f>[3]Maio!$F$5</f>
        <v>94</v>
      </c>
      <c r="C7" s="15">
        <f>[3]Maio!$F$6</f>
        <v>69</v>
      </c>
      <c r="D7" s="15">
        <f>[3]Maio!$F$7</f>
        <v>97</v>
      </c>
      <c r="E7" s="15">
        <f>[3]Maio!$F$8</f>
        <v>94</v>
      </c>
      <c r="F7" s="15">
        <f>[3]Maio!$F$9</f>
        <v>96</v>
      </c>
      <c r="G7" s="15">
        <f>[3]Maio!$F$10</f>
        <v>98</v>
      </c>
      <c r="H7" s="15">
        <f>[3]Maio!$F$11</f>
        <v>65</v>
      </c>
      <c r="I7" s="15">
        <f>[3]Maio!$F$12</f>
        <v>67</v>
      </c>
      <c r="J7" s="15">
        <f>[3]Maio!$F$13</f>
        <v>95</v>
      </c>
      <c r="K7" s="15">
        <f>[3]Maio!$F$14</f>
        <v>98</v>
      </c>
      <c r="L7" s="15">
        <f>[3]Maio!$F$15</f>
        <v>100</v>
      </c>
      <c r="M7" s="15">
        <f>[3]Maio!$F$16</f>
        <v>94</v>
      </c>
      <c r="N7" s="15">
        <f>[3]Maio!$F$17</f>
        <v>96</v>
      </c>
      <c r="O7" s="15">
        <f>[3]Maio!$F$18</f>
        <v>97</v>
      </c>
      <c r="P7" s="15">
        <f>[3]Maio!$F$19</f>
        <v>98</v>
      </c>
      <c r="Q7" s="15">
        <f>[3]Maio!$F$20</f>
        <v>97</v>
      </c>
      <c r="R7" s="15">
        <f>[3]Maio!$F$21</f>
        <v>96</v>
      </c>
      <c r="S7" s="15">
        <f>[3]Maio!$F$22</f>
        <v>97</v>
      </c>
      <c r="T7" s="15">
        <f>[3]Maio!$F$23</f>
        <v>96</v>
      </c>
      <c r="U7" s="15">
        <f>[3]Maio!$F$24</f>
        <v>96</v>
      </c>
      <c r="V7" s="15">
        <f>[3]Maio!$F$25</f>
        <v>97</v>
      </c>
      <c r="W7" s="15">
        <f>[3]Maio!$F$26</f>
        <v>96</v>
      </c>
      <c r="X7" s="15">
        <f>[3]Maio!$F$27</f>
        <v>93</v>
      </c>
      <c r="Y7" s="15">
        <f>[3]Maio!$F$28</f>
        <v>96</v>
      </c>
      <c r="Z7" s="15">
        <f>[3]Maio!$F$29</f>
        <v>95</v>
      </c>
      <c r="AA7" s="15">
        <f>[3]Maio!$F$30</f>
        <v>97</v>
      </c>
      <c r="AB7" s="15">
        <f>[3]Maio!$F$31</f>
        <v>97</v>
      </c>
      <c r="AC7" s="15">
        <f>[3]Maio!$F$32</f>
        <v>93</v>
      </c>
      <c r="AD7" s="15">
        <f>[3]Maio!$F$33</f>
        <v>93</v>
      </c>
      <c r="AE7" s="15">
        <f>[3]Maio!$F$34</f>
        <v>97</v>
      </c>
      <c r="AF7" s="15">
        <f>[3]Maio!$F$35</f>
        <v>99</v>
      </c>
      <c r="AG7" s="21">
        <f>MAX(B7:AF7)</f>
        <v>100</v>
      </c>
      <c r="AH7" s="99">
        <f t="shared" si="1"/>
        <v>93.322580645161295</v>
      </c>
    </row>
    <row r="8" spans="1:35" ht="17.100000000000001" customHeight="1" x14ac:dyDescent="0.2">
      <c r="A8" s="80" t="s">
        <v>75</v>
      </c>
      <c r="B8" s="15">
        <f>[4]Maio!$F$5</f>
        <v>93</v>
      </c>
      <c r="C8" s="15">
        <f>[4]Maio!$F$6</f>
        <v>100</v>
      </c>
      <c r="D8" s="15">
        <f>[4]Maio!$F$7</f>
        <v>97</v>
      </c>
      <c r="E8" s="15">
        <f>[4]Maio!$F$8</f>
        <v>100</v>
      </c>
      <c r="F8" s="15">
        <f>[4]Maio!$F$9</f>
        <v>100</v>
      </c>
      <c r="G8" s="15">
        <f>[4]Maio!$F$10</f>
        <v>100</v>
      </c>
      <c r="H8" s="15">
        <f>[4]Maio!$F$11</f>
        <v>100</v>
      </c>
      <c r="I8" s="15">
        <f>[4]Maio!$F$12</f>
        <v>100</v>
      </c>
      <c r="J8" s="15">
        <f>[4]Maio!$F$13</f>
        <v>97</v>
      </c>
      <c r="K8" s="15">
        <f>[4]Maio!$F$14</f>
        <v>77</v>
      </c>
      <c r="L8" s="15">
        <f>[4]Maio!$F$15</f>
        <v>100</v>
      </c>
      <c r="M8" s="15">
        <f>[4]Maio!$F$16</f>
        <v>95</v>
      </c>
      <c r="N8" s="15">
        <f>[4]Maio!$F$17</f>
        <v>99</v>
      </c>
      <c r="O8" s="15">
        <f>[4]Maio!$F$18</f>
        <v>100</v>
      </c>
      <c r="P8" s="15">
        <f>[4]Maio!$F$19</f>
        <v>100</v>
      </c>
      <c r="Q8" s="15">
        <f>[4]Maio!$F$20</f>
        <v>100</v>
      </c>
      <c r="R8" s="15">
        <f>[4]Maio!$F$21</f>
        <v>100</v>
      </c>
      <c r="S8" s="15">
        <f>[4]Maio!$F$22</f>
        <v>100</v>
      </c>
      <c r="T8" s="15">
        <f>[4]Maio!$F$23</f>
        <v>100</v>
      </c>
      <c r="U8" s="15">
        <f>[4]Maio!$F$24</f>
        <v>100</v>
      </c>
      <c r="V8" s="15">
        <f>[4]Maio!$F$25</f>
        <v>100</v>
      </c>
      <c r="W8" s="15">
        <f>[4]Maio!$F$26</f>
        <v>100</v>
      </c>
      <c r="X8" s="15">
        <f>[4]Maio!$F$27</f>
        <v>100</v>
      </c>
      <c r="Y8" s="15">
        <f>[4]Maio!$F$28</f>
        <v>100</v>
      </c>
      <c r="Z8" s="15">
        <f>[4]Maio!$F$29</f>
        <v>100</v>
      </c>
      <c r="AA8" s="15">
        <f>[4]Maio!$F$30</f>
        <v>97</v>
      </c>
      <c r="AB8" s="15">
        <f>[4]Maio!$F$31</f>
        <v>100</v>
      </c>
      <c r="AC8" s="15">
        <f>[4]Maio!$F$32</f>
        <v>100</v>
      </c>
      <c r="AD8" s="15">
        <f>[4]Maio!$F$33</f>
        <v>100</v>
      </c>
      <c r="AE8" s="15">
        <f>[4]Maio!$F$34</f>
        <v>100</v>
      </c>
      <c r="AF8" s="15">
        <f>[4]Maio!$F$35</f>
        <v>100</v>
      </c>
      <c r="AG8" s="21">
        <f>MAX(B8:AF8)</f>
        <v>100</v>
      </c>
      <c r="AH8" s="99">
        <f t="shared" si="1"/>
        <v>98.548387096774192</v>
      </c>
    </row>
    <row r="9" spans="1:35" ht="17.100000000000001" customHeight="1" x14ac:dyDescent="0.2">
      <c r="A9" s="80" t="s">
        <v>48</v>
      </c>
      <c r="B9" s="15" t="str">
        <f>[5]Maio!$F$5</f>
        <v>*</v>
      </c>
      <c r="C9" s="15" t="str">
        <f>[5]Maio!$F$6</f>
        <v>*</v>
      </c>
      <c r="D9" s="15" t="str">
        <f>[5]Maio!$F$7</f>
        <v>*</v>
      </c>
      <c r="E9" s="15">
        <f>[5]Maio!$F$8</f>
        <v>90</v>
      </c>
      <c r="F9" s="15" t="str">
        <f>[5]Maio!$F$9</f>
        <v>*</v>
      </c>
      <c r="G9" s="15" t="str">
        <f>[5]Maio!$F$10</f>
        <v>*</v>
      </c>
      <c r="H9" s="15" t="str">
        <f>[5]Maio!$F$11</f>
        <v>*</v>
      </c>
      <c r="I9" s="15" t="str">
        <f>[5]Maio!$F$12</f>
        <v>*</v>
      </c>
      <c r="J9" s="15">
        <f>[5]Maio!$F$13</f>
        <v>91</v>
      </c>
      <c r="K9" s="15" t="str">
        <f>[5]Maio!$F$14</f>
        <v>*</v>
      </c>
      <c r="L9" s="15" t="str">
        <f>[5]Maio!$F$15</f>
        <v>*</v>
      </c>
      <c r="M9" s="15" t="str">
        <f>[5]Maio!$F$16</f>
        <v>*</v>
      </c>
      <c r="N9" s="15" t="str">
        <f>[5]Maio!$F$17</f>
        <v>*</v>
      </c>
      <c r="O9" s="15" t="str">
        <f>[5]Maio!$F$18</f>
        <v>*</v>
      </c>
      <c r="P9" s="15">
        <f>[5]Maio!$F$19</f>
        <v>45</v>
      </c>
      <c r="Q9" s="15" t="str">
        <f>[5]Maio!$F$20</f>
        <v>*</v>
      </c>
      <c r="R9" s="15" t="str">
        <f>[5]Maio!$F$21</f>
        <v>*</v>
      </c>
      <c r="S9" s="15" t="str">
        <f>[5]Maio!$F$22</f>
        <v>*</v>
      </c>
      <c r="T9" s="15" t="str">
        <f>[5]Maio!$F$23</f>
        <v>*</v>
      </c>
      <c r="U9" s="15">
        <f>[5]Maio!$F$24</f>
        <v>9</v>
      </c>
      <c r="V9" s="15">
        <f>[5]Maio!$F$25</f>
        <v>100</v>
      </c>
      <c r="W9" s="15" t="str">
        <f>[5]Maio!$F$26</f>
        <v>*</v>
      </c>
      <c r="X9" s="15" t="str">
        <f>[5]Maio!$F$27</f>
        <v>*</v>
      </c>
      <c r="Y9" s="15">
        <f>[5]Maio!$F$28</f>
        <v>14</v>
      </c>
      <c r="Z9" s="15" t="str">
        <f>[5]Maio!$F$29</f>
        <v>*</v>
      </c>
      <c r="AA9" s="15" t="str">
        <f>[5]Maio!$F$30</f>
        <v>*</v>
      </c>
      <c r="AB9" s="15" t="str">
        <f>[5]Maio!$F$31</f>
        <v>*</v>
      </c>
      <c r="AC9" s="15" t="str">
        <f>[5]Maio!$F$32</f>
        <v>*</v>
      </c>
      <c r="AD9" s="15" t="str">
        <f>[5]Maio!$F$33</f>
        <v>*</v>
      </c>
      <c r="AE9" s="15" t="str">
        <f>[5]Maio!$F$34</f>
        <v>*</v>
      </c>
      <c r="AF9" s="15">
        <f>[5]Maio!$F$35</f>
        <v>20</v>
      </c>
      <c r="AG9" s="21" t="s">
        <v>138</v>
      </c>
      <c r="AH9" s="99" t="s">
        <v>138</v>
      </c>
    </row>
    <row r="10" spans="1:35" ht="17.100000000000001" customHeight="1" x14ac:dyDescent="0.2">
      <c r="A10" s="80" t="s">
        <v>2</v>
      </c>
      <c r="B10" s="15">
        <f>[6]Maio!$F$5</f>
        <v>91</v>
      </c>
      <c r="C10" s="15">
        <f>[6]Maio!$F$6</f>
        <v>86</v>
      </c>
      <c r="D10" s="15">
        <f>[6]Maio!$F$7</f>
        <v>78</v>
      </c>
      <c r="E10" s="15">
        <f>[6]Maio!$F$8</f>
        <v>93</v>
      </c>
      <c r="F10" s="15">
        <f>[6]Maio!$F$9</f>
        <v>92</v>
      </c>
      <c r="G10" s="15">
        <f>[6]Maio!$F$10</f>
        <v>91</v>
      </c>
      <c r="H10" s="15">
        <f>[6]Maio!$F$11</f>
        <v>85</v>
      </c>
      <c r="I10" s="15">
        <f>[6]Maio!$F$12</f>
        <v>82</v>
      </c>
      <c r="J10" s="15">
        <f>[6]Maio!$F$13</f>
        <v>93</v>
      </c>
      <c r="K10" s="15">
        <f>[6]Maio!$F$14</f>
        <v>95</v>
      </c>
      <c r="L10" s="15">
        <f>[6]Maio!$F$15</f>
        <v>95</v>
      </c>
      <c r="M10" s="15">
        <f>[6]Maio!$F$16</f>
        <v>79</v>
      </c>
      <c r="N10" s="15">
        <f>[6]Maio!$F$17</f>
        <v>81</v>
      </c>
      <c r="O10" s="15">
        <f>[6]Maio!$F$18</f>
        <v>95</v>
      </c>
      <c r="P10" s="15">
        <f>[6]Maio!$F$19</f>
        <v>97</v>
      </c>
      <c r="Q10" s="15">
        <f>[6]Maio!$F$20</f>
        <v>96</v>
      </c>
      <c r="R10" s="15">
        <f>[6]Maio!$F$21</f>
        <v>96</v>
      </c>
      <c r="S10" s="15">
        <f>[6]Maio!$F$22</f>
        <v>93</v>
      </c>
      <c r="T10" s="15">
        <f>[6]Maio!$F$23</f>
        <v>88</v>
      </c>
      <c r="U10" s="15">
        <f>[6]Maio!$F$24</f>
        <v>96</v>
      </c>
      <c r="V10" s="15">
        <f>[6]Maio!$F$25</f>
        <v>96</v>
      </c>
      <c r="W10" s="15">
        <f>[6]Maio!$F$26</f>
        <v>93</v>
      </c>
      <c r="X10" s="15">
        <f>[6]Maio!$F$27</f>
        <v>89</v>
      </c>
      <c r="Y10" s="15">
        <f>[6]Maio!$F$28</f>
        <v>90</v>
      </c>
      <c r="Z10" s="15">
        <f>[6]Maio!$F$29</f>
        <v>83</v>
      </c>
      <c r="AA10" s="15">
        <f>[6]Maio!$F$30</f>
        <v>91</v>
      </c>
      <c r="AB10" s="15">
        <f>[6]Maio!$F$31</f>
        <v>95</v>
      </c>
      <c r="AC10" s="15">
        <f>[6]Maio!$F$32</f>
        <v>96</v>
      </c>
      <c r="AD10" s="15">
        <f>[6]Maio!$F$33</f>
        <v>96</v>
      </c>
      <c r="AE10" s="15">
        <f>[6]Maio!$F$34</f>
        <v>95</v>
      </c>
      <c r="AF10" s="15">
        <f>[6]Maio!$F$35</f>
        <v>97</v>
      </c>
      <c r="AG10" s="21">
        <f t="shared" ref="AG10:AG16" si="2">MAX(B10:AF10)</f>
        <v>97</v>
      </c>
      <c r="AH10" s="99">
        <f>AVERAGE(B10:AF10)</f>
        <v>91.064516129032256</v>
      </c>
    </row>
    <row r="11" spans="1:35" ht="17.100000000000001" customHeight="1" x14ac:dyDescent="0.2">
      <c r="A11" s="80" t="s">
        <v>3</v>
      </c>
      <c r="B11" s="15">
        <f>[7]Maio!$F$5</f>
        <v>98</v>
      </c>
      <c r="C11" s="15">
        <f>[7]Maio!$F$6</f>
        <v>97</v>
      </c>
      <c r="D11" s="15">
        <f>[7]Maio!$F$7</f>
        <v>95</v>
      </c>
      <c r="E11" s="15">
        <f>[7]Maio!$F$8</f>
        <v>92</v>
      </c>
      <c r="F11" s="15">
        <f>[7]Maio!$F$9</f>
        <v>96</v>
      </c>
      <c r="G11" s="15">
        <f>[7]Maio!$F$10</f>
        <v>98</v>
      </c>
      <c r="H11" s="15">
        <f>[7]Maio!$F$11</f>
        <v>97</v>
      </c>
      <c r="I11" s="15">
        <f>[7]Maio!$F$12</f>
        <v>97</v>
      </c>
      <c r="J11" s="15">
        <f>[7]Maio!$F$13</f>
        <v>90</v>
      </c>
      <c r="K11" s="15">
        <f>[7]Maio!$F$14</f>
        <v>92</v>
      </c>
      <c r="L11" s="15">
        <f>[7]Maio!$F$15</f>
        <v>91</v>
      </c>
      <c r="M11" s="15">
        <f>[7]Maio!$F$16</f>
        <v>96</v>
      </c>
      <c r="N11" s="15">
        <f>[7]Maio!$F$17</f>
        <v>91</v>
      </c>
      <c r="O11" s="15">
        <f>[7]Maio!$F$18</f>
        <v>85</v>
      </c>
      <c r="P11" s="15">
        <f>[7]Maio!$F$19</f>
        <v>98</v>
      </c>
      <c r="Q11" s="15">
        <f>[7]Maio!$F$20</f>
        <v>98</v>
      </c>
      <c r="R11" s="15">
        <f>[7]Maio!$F$21</f>
        <v>99</v>
      </c>
      <c r="S11" s="15">
        <f>[7]Maio!$F$22</f>
        <v>98</v>
      </c>
      <c r="T11" s="15">
        <f>[7]Maio!$F$23</f>
        <v>98</v>
      </c>
      <c r="U11" s="15">
        <f>[7]Maio!$F$24</f>
        <v>99</v>
      </c>
      <c r="V11" s="15">
        <f>[7]Maio!$F$25</f>
        <v>99</v>
      </c>
      <c r="W11" s="15">
        <f>[7]Maio!$F$26</f>
        <v>99</v>
      </c>
      <c r="X11" s="15">
        <f>[7]Maio!$F$27</f>
        <v>98</v>
      </c>
      <c r="Y11" s="15">
        <f>[7]Maio!$F$28</f>
        <v>99</v>
      </c>
      <c r="Z11" s="15">
        <f>[7]Maio!$F$29</f>
        <v>97</v>
      </c>
      <c r="AA11" s="15">
        <f>[7]Maio!$F$30</f>
        <v>96</v>
      </c>
      <c r="AB11" s="15">
        <f>[7]Maio!$F$31</f>
        <v>96</v>
      </c>
      <c r="AC11" s="15">
        <f>[7]Maio!$F$32</f>
        <v>97</v>
      </c>
      <c r="AD11" s="15">
        <f>[7]Maio!$F$33</f>
        <v>97</v>
      </c>
      <c r="AE11" s="15">
        <f>[7]Maio!$F$34</f>
        <v>96</v>
      </c>
      <c r="AF11" s="15">
        <f>[7]Maio!$F$35</f>
        <v>96</v>
      </c>
      <c r="AG11" s="21">
        <f t="shared" si="2"/>
        <v>99</v>
      </c>
      <c r="AH11" s="99">
        <f>AVERAGE(B11:AF11)</f>
        <v>95.967741935483872</v>
      </c>
    </row>
    <row r="12" spans="1:35" ht="17.100000000000001" customHeight="1" x14ac:dyDescent="0.2">
      <c r="A12" s="80" t="s">
        <v>4</v>
      </c>
      <c r="B12" s="15">
        <f>[8]Maio!$F$5</f>
        <v>95</v>
      </c>
      <c r="C12" s="15">
        <f>[8]Maio!$F$6</f>
        <v>95</v>
      </c>
      <c r="D12" s="15">
        <f>[8]Maio!$F$7</f>
        <v>86</v>
      </c>
      <c r="E12" s="15">
        <f>[8]Maio!$F$8</f>
        <v>86</v>
      </c>
      <c r="F12" s="15">
        <f>[8]Maio!$F$9</f>
        <v>90</v>
      </c>
      <c r="G12" s="15">
        <f>[8]Maio!$F$10</f>
        <v>96</v>
      </c>
      <c r="H12" s="15">
        <f>[8]Maio!$F$11</f>
        <v>94</v>
      </c>
      <c r="I12" s="15">
        <f>[8]Maio!$F$12</f>
        <v>91</v>
      </c>
      <c r="J12" s="15">
        <f>[8]Maio!$F$13</f>
        <v>81</v>
      </c>
      <c r="K12" s="15">
        <f>[8]Maio!$F$14</f>
        <v>85</v>
      </c>
      <c r="L12" s="15">
        <f>[8]Maio!$F$15</f>
        <v>78</v>
      </c>
      <c r="M12" s="15">
        <f>[8]Maio!$F$16</f>
        <v>88</v>
      </c>
      <c r="N12" s="15">
        <f>[8]Maio!$F$17</f>
        <v>69</v>
      </c>
      <c r="O12" s="15">
        <f>[8]Maio!$F$18</f>
        <v>83</v>
      </c>
      <c r="P12" s="15">
        <f>[8]Maio!$F$19</f>
        <v>95</v>
      </c>
      <c r="Q12" s="15">
        <f>[8]Maio!$F$20</f>
        <v>93</v>
      </c>
      <c r="R12" s="15">
        <f>[8]Maio!$F$21</f>
        <v>95</v>
      </c>
      <c r="S12" s="15">
        <f>[8]Maio!$F$22</f>
        <v>91</v>
      </c>
      <c r="T12" s="15">
        <f>[8]Maio!$F$23</f>
        <v>88</v>
      </c>
      <c r="U12" s="15">
        <f>[8]Maio!$F$24</f>
        <v>95</v>
      </c>
      <c r="V12" s="15">
        <f>[8]Maio!$F$25</f>
        <v>93</v>
      </c>
      <c r="W12" s="15">
        <f>[8]Maio!$F$26</f>
        <v>96</v>
      </c>
      <c r="X12" s="15">
        <f>[8]Maio!$F$27</f>
        <v>95</v>
      </c>
      <c r="Y12" s="15">
        <f>[8]Maio!$F$28</f>
        <v>94</v>
      </c>
      <c r="Z12" s="15">
        <f>[8]Maio!$F$29</f>
        <v>91</v>
      </c>
      <c r="AA12" s="15">
        <f>[8]Maio!$F$30</f>
        <v>86</v>
      </c>
      <c r="AB12" s="15">
        <f>[8]Maio!$F$31</f>
        <v>82</v>
      </c>
      <c r="AC12" s="15">
        <f>[8]Maio!$F$32</f>
        <v>80</v>
      </c>
      <c r="AD12" s="15">
        <f>[8]Maio!$F$33</f>
        <v>85</v>
      </c>
      <c r="AE12" s="15">
        <f>[8]Maio!$F$34</f>
        <v>78</v>
      </c>
      <c r="AF12" s="15">
        <f>[8]Maio!$F$35</f>
        <v>88</v>
      </c>
      <c r="AG12" s="21">
        <f>MAX(B12:AF12)</f>
        <v>96</v>
      </c>
      <c r="AH12" s="99">
        <f t="shared" si="1"/>
        <v>88.451612903225808</v>
      </c>
    </row>
    <row r="13" spans="1:35" ht="17.100000000000001" customHeight="1" x14ac:dyDescent="0.2">
      <c r="A13" s="80" t="s">
        <v>5</v>
      </c>
      <c r="B13" s="15" t="str">
        <f>[9]Maio!$F$5</f>
        <v>*</v>
      </c>
      <c r="C13" s="15" t="str">
        <f>[9]Maio!$F$6</f>
        <v>*</v>
      </c>
      <c r="D13" s="15" t="str">
        <f>[9]Maio!$F$7</f>
        <v>*</v>
      </c>
      <c r="E13" s="15" t="str">
        <f>[9]Maio!$F$8</f>
        <v>*</v>
      </c>
      <c r="F13" s="15" t="str">
        <f>[9]Maio!$F$9</f>
        <v>*</v>
      </c>
      <c r="G13" s="15" t="str">
        <f>[9]Maio!$F$10</f>
        <v>*</v>
      </c>
      <c r="H13" s="15" t="str">
        <f>[9]Maio!$F$11</f>
        <v>*</v>
      </c>
      <c r="I13" s="15">
        <f>[9]Maio!$F$12</f>
        <v>84</v>
      </c>
      <c r="J13" s="15">
        <f>[9]Maio!$F$13</f>
        <v>88</v>
      </c>
      <c r="K13" s="15">
        <f>[9]Maio!$F$14</f>
        <v>87</v>
      </c>
      <c r="L13" s="15">
        <f>[9]Maio!$F$15</f>
        <v>90</v>
      </c>
      <c r="M13" s="15">
        <f>[9]Maio!$F$16</f>
        <v>92</v>
      </c>
      <c r="N13" s="15">
        <f>[9]Maio!$F$17</f>
        <v>87</v>
      </c>
      <c r="O13" s="15">
        <f>[9]Maio!$F$18</f>
        <v>88</v>
      </c>
      <c r="P13" s="15">
        <f>[9]Maio!$F$19</f>
        <v>93</v>
      </c>
      <c r="Q13" s="15">
        <f>[9]Maio!$F$20</f>
        <v>90</v>
      </c>
      <c r="R13" s="15">
        <f>[9]Maio!$F$21</f>
        <v>91</v>
      </c>
      <c r="S13" s="15">
        <f>[9]Maio!$F$22</f>
        <v>90</v>
      </c>
      <c r="T13" s="15">
        <f>[9]Maio!$F$23</f>
        <v>90</v>
      </c>
      <c r="U13" s="15">
        <f>[9]Maio!$F$24</f>
        <v>91</v>
      </c>
      <c r="V13" s="15">
        <f>[9]Maio!$F$25</f>
        <v>94</v>
      </c>
      <c r="W13" s="15">
        <f>[9]Maio!$F$26</f>
        <v>93</v>
      </c>
      <c r="X13" s="15">
        <f>[9]Maio!$F$27</f>
        <v>90</v>
      </c>
      <c r="Y13" s="15">
        <f>[9]Maio!$F$28</f>
        <v>88</v>
      </c>
      <c r="Z13" s="15">
        <f>[9]Maio!$F$29</f>
        <v>88</v>
      </c>
      <c r="AA13" s="15">
        <f>[9]Maio!$F$30</f>
        <v>89</v>
      </c>
      <c r="AB13" s="15">
        <f>[9]Maio!$F$31</f>
        <v>87</v>
      </c>
      <c r="AC13" s="15">
        <f>[9]Maio!$F$32</f>
        <v>89</v>
      </c>
      <c r="AD13" s="15">
        <f>[9]Maio!$F$33</f>
        <v>91</v>
      </c>
      <c r="AE13" s="15">
        <f>[9]Maio!$F$34</f>
        <v>92</v>
      </c>
      <c r="AF13" s="15">
        <f>[9]Maio!$F$35</f>
        <v>91</v>
      </c>
      <c r="AG13" s="21" t="s">
        <v>138</v>
      </c>
      <c r="AH13" s="99" t="s">
        <v>138</v>
      </c>
    </row>
    <row r="14" spans="1:35" ht="17.100000000000001" customHeight="1" x14ac:dyDescent="0.2">
      <c r="A14" s="80" t="s">
        <v>50</v>
      </c>
      <c r="B14" s="15">
        <f>[10]Maio!$F$5</f>
        <v>92</v>
      </c>
      <c r="C14" s="15">
        <f>[10]Maio!$F$6</f>
        <v>94</v>
      </c>
      <c r="D14" s="15">
        <f>[10]Maio!$F$7</f>
        <v>92</v>
      </c>
      <c r="E14" s="15">
        <f>[10]Maio!$F$8</f>
        <v>89</v>
      </c>
      <c r="F14" s="15">
        <f>[10]Maio!$F$9</f>
        <v>93</v>
      </c>
      <c r="G14" s="15">
        <f>[10]Maio!$F$10</f>
        <v>96</v>
      </c>
      <c r="H14" s="15">
        <f>[10]Maio!$F$11</f>
        <v>92</v>
      </c>
      <c r="I14" s="15">
        <f>[10]Maio!$F$12</f>
        <v>89</v>
      </c>
      <c r="J14" s="15">
        <f>[10]Maio!$F$13</f>
        <v>90</v>
      </c>
      <c r="K14" s="15">
        <f>[10]Maio!$F$14</f>
        <v>93</v>
      </c>
      <c r="L14" s="15">
        <f>[10]Maio!$F$15</f>
        <v>93</v>
      </c>
      <c r="M14" s="15">
        <f>[10]Maio!$F$16</f>
        <v>87</v>
      </c>
      <c r="N14" s="15">
        <f>[10]Maio!$F$17</f>
        <v>77</v>
      </c>
      <c r="O14" s="15">
        <f>[10]Maio!$F$18</f>
        <v>87</v>
      </c>
      <c r="P14" s="15">
        <f>[10]Maio!$F$19</f>
        <v>95</v>
      </c>
      <c r="Q14" s="15">
        <f>[10]Maio!$F$20</f>
        <v>96</v>
      </c>
      <c r="R14" s="15">
        <f>[10]Maio!$F$21</f>
        <v>97</v>
      </c>
      <c r="S14" s="15">
        <f>[10]Maio!$F$22</f>
        <v>95</v>
      </c>
      <c r="T14" s="15">
        <f>[10]Maio!$F$23</f>
        <v>94</v>
      </c>
      <c r="U14" s="15">
        <f>[10]Maio!$F$24</f>
        <v>97</v>
      </c>
      <c r="V14" s="15">
        <f>[10]Maio!$F$25</f>
        <v>95</v>
      </c>
      <c r="W14" s="15">
        <f>[10]Maio!$F$26</f>
        <v>97</v>
      </c>
      <c r="X14" s="15">
        <f>[10]Maio!$F$27</f>
        <v>96</v>
      </c>
      <c r="Y14" s="15">
        <f>[10]Maio!$F$28</f>
        <v>96</v>
      </c>
      <c r="Z14" s="15">
        <f>[10]Maio!$F$29</f>
        <v>96</v>
      </c>
      <c r="AA14" s="15">
        <f>[10]Maio!$F$30</f>
        <v>92</v>
      </c>
      <c r="AB14" s="15">
        <f>[10]Maio!$F$31</f>
        <v>92</v>
      </c>
      <c r="AC14" s="15">
        <f>[10]Maio!$F$32</f>
        <v>91</v>
      </c>
      <c r="AD14" s="15">
        <f>[10]Maio!$F$33</f>
        <v>94</v>
      </c>
      <c r="AE14" s="15">
        <f>[10]Maio!$F$34</f>
        <v>91</v>
      </c>
      <c r="AF14" s="15">
        <f>[10]Maio!$F$35</f>
        <v>97</v>
      </c>
      <c r="AG14" s="21">
        <f>MAX(B14:AF14)</f>
        <v>97</v>
      </c>
      <c r="AH14" s="99">
        <f>AVERAGE(B14:AF14)</f>
        <v>92.741935483870961</v>
      </c>
    </row>
    <row r="15" spans="1:35" ht="17.100000000000001" customHeight="1" x14ac:dyDescent="0.2">
      <c r="A15" s="80" t="s">
        <v>6</v>
      </c>
      <c r="B15" s="15">
        <f>[11]Maio!$F$5</f>
        <v>94</v>
      </c>
      <c r="C15" s="15">
        <f>[11]Maio!$F$6</f>
        <v>92</v>
      </c>
      <c r="D15" s="15">
        <f>[11]Maio!$F$7</f>
        <v>96</v>
      </c>
      <c r="E15" s="15">
        <f>[11]Maio!$F$8</f>
        <v>96</v>
      </c>
      <c r="F15" s="15">
        <f>[11]Maio!$F$9</f>
        <v>96</v>
      </c>
      <c r="G15" s="15">
        <f>[11]Maio!$F$10</f>
        <v>96</v>
      </c>
      <c r="H15" s="15">
        <f>[11]Maio!$F$11</f>
        <v>95</v>
      </c>
      <c r="I15" s="15">
        <f>[11]Maio!$F$12</f>
        <v>95</v>
      </c>
      <c r="J15" s="15">
        <f>[11]Maio!$F$13</f>
        <v>96</v>
      </c>
      <c r="K15" s="15">
        <f>[11]Maio!$F$14</f>
        <v>96</v>
      </c>
      <c r="L15" s="15">
        <f>[11]Maio!$F$15</f>
        <v>96</v>
      </c>
      <c r="M15" s="15">
        <f>[11]Maio!$F$16</f>
        <v>97</v>
      </c>
      <c r="N15" s="15">
        <f>[11]Maio!$F$17</f>
        <v>96</v>
      </c>
      <c r="O15" s="15">
        <f>[11]Maio!$F$18</f>
        <v>96</v>
      </c>
      <c r="P15" s="15">
        <f>[11]Maio!$F$19</f>
        <v>97</v>
      </c>
      <c r="Q15" s="15">
        <f>[11]Maio!$F$20</f>
        <v>97</v>
      </c>
      <c r="R15" s="15">
        <f>[11]Maio!$F$21</f>
        <v>97</v>
      </c>
      <c r="S15" s="15">
        <f>[11]Maio!$F$22</f>
        <v>97</v>
      </c>
      <c r="T15" s="15">
        <f>[11]Maio!$F$23</f>
        <v>96</v>
      </c>
      <c r="U15" s="15">
        <f>[11]Maio!$F$24</f>
        <v>96</v>
      </c>
      <c r="V15" s="15">
        <f>[11]Maio!$F$25</f>
        <v>97</v>
      </c>
      <c r="W15" s="15">
        <f>[11]Maio!$F$26</f>
        <v>94</v>
      </c>
      <c r="X15" s="15">
        <f>[11]Maio!$F$27</f>
        <v>96</v>
      </c>
      <c r="Y15" s="15">
        <f>[11]Maio!$F$28</f>
        <v>96</v>
      </c>
      <c r="Z15" s="15">
        <f>[11]Maio!$F$29</f>
        <v>96</v>
      </c>
      <c r="AA15" s="15">
        <f>[11]Maio!$F$30</f>
        <v>97</v>
      </c>
      <c r="AB15" s="15">
        <f>[11]Maio!$F$31</f>
        <v>96</v>
      </c>
      <c r="AC15" s="15">
        <f>[11]Maio!$F$32</f>
        <v>96</v>
      </c>
      <c r="AD15" s="15">
        <f>[11]Maio!$F$33</f>
        <v>95</v>
      </c>
      <c r="AE15" s="15">
        <f>[11]Maio!$F$34</f>
        <v>96</v>
      </c>
      <c r="AF15" s="15">
        <f>[11]Maio!$F$35</f>
        <v>96</v>
      </c>
      <c r="AG15" s="21">
        <f t="shared" si="2"/>
        <v>97</v>
      </c>
      <c r="AH15" s="99">
        <f t="shared" si="1"/>
        <v>95.870967741935488</v>
      </c>
    </row>
    <row r="16" spans="1:35" ht="17.100000000000001" customHeight="1" x14ac:dyDescent="0.2">
      <c r="A16" s="80" t="s">
        <v>7</v>
      </c>
      <c r="B16" s="15">
        <f>[12]Maio!$F$5</f>
        <v>95</v>
      </c>
      <c r="C16" s="15">
        <f>[12]Maio!$F$6</f>
        <v>100</v>
      </c>
      <c r="D16" s="15">
        <f>[12]Maio!$F$7</f>
        <v>89</v>
      </c>
      <c r="E16" s="15">
        <f>[12]Maio!$F$8</f>
        <v>96</v>
      </c>
      <c r="F16" s="15">
        <f>[12]Maio!$F$9</f>
        <v>97</v>
      </c>
      <c r="G16" s="15">
        <f>[12]Maio!$F$10</f>
        <v>98</v>
      </c>
      <c r="H16" s="15">
        <f>[12]Maio!$F$11</f>
        <v>95</v>
      </c>
      <c r="I16" s="15">
        <f>[12]Maio!$F$12</f>
        <v>88</v>
      </c>
      <c r="J16" s="15">
        <f>[12]Maio!$F$13</f>
        <v>93</v>
      </c>
      <c r="K16" s="15">
        <f>[12]Maio!$F$14</f>
        <v>90</v>
      </c>
      <c r="L16" s="15">
        <f>[12]Maio!$F$15</f>
        <v>94</v>
      </c>
      <c r="M16" s="15">
        <f>[12]Maio!$F$16</f>
        <v>92</v>
      </c>
      <c r="N16" s="15">
        <f>[12]Maio!$F$17</f>
        <v>92</v>
      </c>
      <c r="O16" s="15">
        <f>[12]Maio!$F$18</f>
        <v>96</v>
      </c>
      <c r="P16" s="15">
        <f>[12]Maio!$F$19</f>
        <v>97</v>
      </c>
      <c r="Q16" s="15">
        <f>[12]Maio!$F$20</f>
        <v>96</v>
      </c>
      <c r="R16" s="15">
        <f>[12]Maio!$F$21</f>
        <v>97</v>
      </c>
      <c r="S16" s="15">
        <f>[12]Maio!$F$22</f>
        <v>96</v>
      </c>
      <c r="T16" s="15">
        <f>[12]Maio!$F$23</f>
        <v>97</v>
      </c>
      <c r="U16" s="15">
        <f>[12]Maio!$F$24</f>
        <v>97</v>
      </c>
      <c r="V16" s="15">
        <f>[12]Maio!$F$25</f>
        <v>98</v>
      </c>
      <c r="W16" s="15">
        <f>[12]Maio!$F$26</f>
        <v>97</v>
      </c>
      <c r="X16" s="15">
        <f>[12]Maio!$F$27</f>
        <v>94</v>
      </c>
      <c r="Y16" s="15">
        <f>[12]Maio!$F$28</f>
        <v>96</v>
      </c>
      <c r="Z16" s="15">
        <f>[12]Maio!$F$29</f>
        <v>94</v>
      </c>
      <c r="AA16" s="15">
        <f>[12]Maio!$F$30</f>
        <v>93</v>
      </c>
      <c r="AB16" s="15">
        <f>[12]Maio!$F$31</f>
        <v>96</v>
      </c>
      <c r="AC16" s="15">
        <f>[12]Maio!$F$32</f>
        <v>98</v>
      </c>
      <c r="AD16" s="15">
        <f>[12]Maio!$F$33</f>
        <v>100</v>
      </c>
      <c r="AE16" s="15">
        <f>[12]Maio!$F$34</f>
        <v>100</v>
      </c>
      <c r="AF16" s="15">
        <f>[12]Maio!$F$35</f>
        <v>97</v>
      </c>
      <c r="AG16" s="21">
        <f t="shared" si="2"/>
        <v>100</v>
      </c>
      <c r="AH16" s="99">
        <f t="shared" si="1"/>
        <v>95.41935483870968</v>
      </c>
    </row>
    <row r="17" spans="1:34" ht="17.100000000000001" customHeight="1" x14ac:dyDescent="0.2">
      <c r="A17" s="80" t="s">
        <v>8</v>
      </c>
      <c r="B17" s="15">
        <f>[13]Maio!$F$5</f>
        <v>100</v>
      </c>
      <c r="C17" s="15">
        <f>[13]Maio!$F$6</f>
        <v>100</v>
      </c>
      <c r="D17" s="15">
        <f>[13]Maio!$F$7</f>
        <v>92</v>
      </c>
      <c r="E17" s="15">
        <f>[13]Maio!$F$8</f>
        <v>100</v>
      </c>
      <c r="F17" s="15">
        <f>[13]Maio!$F$9</f>
        <v>97</v>
      </c>
      <c r="G17" s="15">
        <f>[13]Maio!$F$10</f>
        <v>100</v>
      </c>
      <c r="H17" s="15">
        <f>[13]Maio!$F$11</f>
        <v>98</v>
      </c>
      <c r="I17" s="15">
        <f>[13]Maio!$F$12</f>
        <v>97</v>
      </c>
      <c r="J17" s="15">
        <f>[13]Maio!$F$13</f>
        <v>96</v>
      </c>
      <c r="K17" s="15">
        <f>[13]Maio!$F$14</f>
        <v>96</v>
      </c>
      <c r="L17" s="15">
        <f>[13]Maio!$F$15</f>
        <v>100</v>
      </c>
      <c r="M17" s="15">
        <f>[13]Maio!$F$16</f>
        <v>95</v>
      </c>
      <c r="N17" s="15">
        <f>[13]Maio!$F$17</f>
        <v>95</v>
      </c>
      <c r="O17" s="15">
        <f>[13]Maio!$F$18</f>
        <v>99</v>
      </c>
      <c r="P17" s="15">
        <f>[13]Maio!$F$19</f>
        <v>96</v>
      </c>
      <c r="Q17" s="15">
        <f>[13]Maio!$F$20</f>
        <v>100</v>
      </c>
      <c r="R17" s="15">
        <f>[13]Maio!$F$21</f>
        <v>100</v>
      </c>
      <c r="S17" s="15">
        <f>[13]Maio!$F$22</f>
        <v>97</v>
      </c>
      <c r="T17" s="15">
        <f>[13]Maio!$F$23</f>
        <v>100</v>
      </c>
      <c r="U17" s="15">
        <f>[13]Maio!$F$24</f>
        <v>100</v>
      </c>
      <c r="V17" s="15">
        <f>[13]Maio!$F$25</f>
        <v>100</v>
      </c>
      <c r="W17" s="15">
        <f>[13]Maio!$F$26</f>
        <v>100</v>
      </c>
      <c r="X17" s="15">
        <f>[13]Maio!$F$27</f>
        <v>98</v>
      </c>
      <c r="Y17" s="15">
        <f>[13]Maio!$F$28</f>
        <v>94</v>
      </c>
      <c r="Z17" s="15">
        <f>[13]Maio!$F$29</f>
        <v>93</v>
      </c>
      <c r="AA17" s="15">
        <f>[13]Maio!$F$30</f>
        <v>95</v>
      </c>
      <c r="AB17" s="15">
        <f>[13]Maio!$F$31</f>
        <v>100</v>
      </c>
      <c r="AC17" s="15">
        <f>[13]Maio!$F$32</f>
        <v>100</v>
      </c>
      <c r="AD17" s="15">
        <f>[13]Maio!$F$33</f>
        <v>100</v>
      </c>
      <c r="AE17" s="15">
        <f>[13]Maio!$F$34</f>
        <v>89</v>
      </c>
      <c r="AF17" s="15">
        <f>[13]Maio!$F$35</f>
        <v>100</v>
      </c>
      <c r="AG17" s="21">
        <f>MAX(B17:AF17)</f>
        <v>100</v>
      </c>
      <c r="AH17" s="99">
        <f>AVERAGE(B17:AF17)</f>
        <v>97.645161290322577</v>
      </c>
    </row>
    <row r="18" spans="1:34" ht="17.100000000000001" customHeight="1" x14ac:dyDescent="0.2">
      <c r="A18" s="80" t="s">
        <v>9</v>
      </c>
      <c r="B18" s="15">
        <f>[14]Maio!$F$5</f>
        <v>93</v>
      </c>
      <c r="C18" s="15">
        <f>[14]Maio!$F$6</f>
        <v>97</v>
      </c>
      <c r="D18" s="15">
        <f>[14]Maio!$F$7</f>
        <v>86</v>
      </c>
      <c r="E18" s="15">
        <f>[14]Maio!$F$8</f>
        <v>97</v>
      </c>
      <c r="F18" s="15">
        <f>[14]Maio!$F$9</f>
        <v>96</v>
      </c>
      <c r="G18" s="15">
        <f>[14]Maio!$F$10</f>
        <v>96</v>
      </c>
      <c r="H18" s="15">
        <f>[14]Maio!$F$11</f>
        <v>92</v>
      </c>
      <c r="I18" s="15">
        <f>[14]Maio!$F$12</f>
        <v>93</v>
      </c>
      <c r="J18" s="15">
        <f>[14]Maio!$F$13</f>
        <v>86</v>
      </c>
      <c r="K18" s="15">
        <f>[14]Maio!$F$14</f>
        <v>94</v>
      </c>
      <c r="L18" s="15">
        <f>[14]Maio!$F$15</f>
        <v>88</v>
      </c>
      <c r="M18" s="15">
        <f>[14]Maio!$F$16</f>
        <v>88</v>
      </c>
      <c r="N18" s="15">
        <f>[14]Maio!$F$17</f>
        <v>91</v>
      </c>
      <c r="O18" s="15">
        <f>[14]Maio!$F$18</f>
        <v>95</v>
      </c>
      <c r="P18" s="15">
        <f>[14]Maio!$F$19</f>
        <v>95</v>
      </c>
      <c r="Q18" s="15">
        <f>[14]Maio!$F$20</f>
        <v>95</v>
      </c>
      <c r="R18" s="15">
        <f>[14]Maio!$F$21</f>
        <v>95</v>
      </c>
      <c r="S18" s="15">
        <f>[14]Maio!$F$22</f>
        <v>92</v>
      </c>
      <c r="T18" s="15">
        <f>[14]Maio!$F$23</f>
        <v>96</v>
      </c>
      <c r="U18" s="15">
        <f>[14]Maio!$F$24</f>
        <v>98</v>
      </c>
      <c r="V18" s="15">
        <f>[14]Maio!$F$25</f>
        <v>98</v>
      </c>
      <c r="W18" s="15">
        <f>[14]Maio!$F$26</f>
        <v>96</v>
      </c>
      <c r="X18" s="15">
        <f>[14]Maio!$F$27</f>
        <v>92</v>
      </c>
      <c r="Y18" s="15">
        <f>[14]Maio!$F$28</f>
        <v>91</v>
      </c>
      <c r="Z18" s="15">
        <f>[14]Maio!$F$29</f>
        <v>90</v>
      </c>
      <c r="AA18" s="15">
        <f>[14]Maio!$F$30</f>
        <v>94</v>
      </c>
      <c r="AB18" s="15">
        <f>[14]Maio!$F$31</f>
        <v>93</v>
      </c>
      <c r="AC18" s="15">
        <f>[14]Maio!$F$32</f>
        <v>97</v>
      </c>
      <c r="AD18" s="15">
        <f>[14]Maio!$F$33</f>
        <v>99</v>
      </c>
      <c r="AE18" s="15">
        <f>[14]Maio!$F$34</f>
        <v>97</v>
      </c>
      <c r="AF18" s="15">
        <f>[14]Maio!$F$35</f>
        <v>95</v>
      </c>
      <c r="AG18" s="21">
        <f t="shared" ref="AG18:AG29" si="3">MAX(B18:AF18)</f>
        <v>99</v>
      </c>
      <c r="AH18" s="99">
        <f t="shared" ref="AH18:AH30" si="4">AVERAGE(B18:AF18)</f>
        <v>93.709677419354833</v>
      </c>
    </row>
    <row r="19" spans="1:34" ht="17.100000000000001" customHeight="1" x14ac:dyDescent="0.2">
      <c r="A19" s="80" t="s">
        <v>49</v>
      </c>
      <c r="B19" s="15">
        <f>[15]Maio!$F$5</f>
        <v>99</v>
      </c>
      <c r="C19" s="15">
        <f>[15]Maio!$F$6</f>
        <v>100</v>
      </c>
      <c r="D19" s="15">
        <f>[15]Maio!$F$7</f>
        <v>100</v>
      </c>
      <c r="E19" s="15">
        <f>[15]Maio!$F$8</f>
        <v>100</v>
      </c>
      <c r="F19" s="15">
        <f>[15]Maio!$F$9</f>
        <v>100</v>
      </c>
      <c r="G19" s="15">
        <f>[15]Maio!$F$10</f>
        <v>100</v>
      </c>
      <c r="H19" s="15">
        <f>[15]Maio!$F$11</f>
        <v>90</v>
      </c>
      <c r="I19" s="15">
        <f>[15]Maio!$F$12</f>
        <v>88</v>
      </c>
      <c r="J19" s="15">
        <f>[15]Maio!$F$13</f>
        <v>100</v>
      </c>
      <c r="K19" s="15">
        <f>[15]Maio!$F$14</f>
        <v>100</v>
      </c>
      <c r="L19" s="15">
        <f>[15]Maio!$F$15</f>
        <v>100</v>
      </c>
      <c r="M19" s="15">
        <f>[15]Maio!$F$16</f>
        <v>92</v>
      </c>
      <c r="N19" s="15">
        <f>[15]Maio!$F$17</f>
        <v>100</v>
      </c>
      <c r="O19" s="15">
        <f>[15]Maio!$F$18</f>
        <v>100</v>
      </c>
      <c r="P19" s="15">
        <f>[15]Maio!$F$19</f>
        <v>100</v>
      </c>
      <c r="Q19" s="15">
        <f>[15]Maio!$F$20</f>
        <v>100</v>
      </c>
      <c r="R19" s="15">
        <f>[15]Maio!$F$21</f>
        <v>100</v>
      </c>
      <c r="S19" s="15">
        <f>[15]Maio!$F$22</f>
        <v>99</v>
      </c>
      <c r="T19" s="15">
        <f>[15]Maio!$F$23</f>
        <v>100</v>
      </c>
      <c r="U19" s="15">
        <f>[15]Maio!$F$24</f>
        <v>100</v>
      </c>
      <c r="V19" s="15">
        <f>[15]Maio!$F$25</f>
        <v>100</v>
      </c>
      <c r="W19" s="15">
        <f>[15]Maio!$F$26</f>
        <v>100</v>
      </c>
      <c r="X19" s="15">
        <f>[15]Maio!$F$27</f>
        <v>100</v>
      </c>
      <c r="Y19" s="15">
        <f>[15]Maio!$F$28</f>
        <v>100</v>
      </c>
      <c r="Z19" s="15">
        <f>[15]Maio!$F$29</f>
        <v>90</v>
      </c>
      <c r="AA19" s="15">
        <f>[15]Maio!$F$30</f>
        <v>100</v>
      </c>
      <c r="AB19" s="15">
        <f>[15]Maio!$F$31</f>
        <v>100</v>
      </c>
      <c r="AC19" s="15">
        <f>[15]Maio!$F$32</f>
        <v>100</v>
      </c>
      <c r="AD19" s="15">
        <f>[15]Maio!$F$33</f>
        <v>99</v>
      </c>
      <c r="AE19" s="15">
        <f>[15]Maio!$F$34</f>
        <v>100</v>
      </c>
      <c r="AF19" s="15">
        <f>[15]Maio!$F$35</f>
        <v>92</v>
      </c>
      <c r="AG19" s="21">
        <f>MAX(B19:AF19)</f>
        <v>100</v>
      </c>
      <c r="AH19" s="99">
        <f>AVERAGE(B19:AF19)</f>
        <v>98.354838709677423</v>
      </c>
    </row>
    <row r="20" spans="1:34" ht="17.100000000000001" customHeight="1" x14ac:dyDescent="0.2">
      <c r="A20" s="80" t="s">
        <v>10</v>
      </c>
      <c r="B20" s="15">
        <f>[16]Maio!$F$5</f>
        <v>97</v>
      </c>
      <c r="C20" s="15">
        <f>[16]Maio!$F$6</f>
        <v>98</v>
      </c>
      <c r="D20" s="15">
        <f>[16]Maio!$F$7</f>
        <v>88</v>
      </c>
      <c r="E20" s="15">
        <f>[16]Maio!$F$8</f>
        <v>97</v>
      </c>
      <c r="F20" s="15">
        <f>[16]Maio!$F$9</f>
        <v>97</v>
      </c>
      <c r="G20" s="15">
        <f>[16]Maio!$F$10</f>
        <v>98</v>
      </c>
      <c r="H20" s="15">
        <f>[16]Maio!$F$11</f>
        <v>95</v>
      </c>
      <c r="I20" s="15">
        <f>[16]Maio!$F$12</f>
        <v>92</v>
      </c>
      <c r="J20" s="15">
        <f>[16]Maio!$F$13</f>
        <v>94</v>
      </c>
      <c r="K20" s="15">
        <f>[16]Maio!$F$14</f>
        <v>90</v>
      </c>
      <c r="L20" s="15">
        <f>[16]Maio!$F$15</f>
        <v>96</v>
      </c>
      <c r="M20" s="15">
        <f>[16]Maio!$F$16</f>
        <v>88</v>
      </c>
      <c r="N20" s="15">
        <f>[16]Maio!$F$17</f>
        <v>95</v>
      </c>
      <c r="O20" s="15">
        <f>[16]Maio!$F$18</f>
        <v>97</v>
      </c>
      <c r="P20" s="15">
        <f>[16]Maio!$F$19</f>
        <v>97</v>
      </c>
      <c r="Q20" s="15">
        <f>[16]Maio!$F$20</f>
        <v>97</v>
      </c>
      <c r="R20" s="15">
        <f>[16]Maio!$F$21</f>
        <v>93</v>
      </c>
      <c r="S20" s="15">
        <f>[16]Maio!$F$22</f>
        <v>94</v>
      </c>
      <c r="T20" s="15">
        <f>[16]Maio!$F$23</f>
        <v>95</v>
      </c>
      <c r="U20" s="15">
        <f>[16]Maio!$F$24</f>
        <v>97</v>
      </c>
      <c r="V20" s="15">
        <f>[16]Maio!$F$25</f>
        <v>98</v>
      </c>
      <c r="W20" s="15">
        <f>[16]Maio!$F$26</f>
        <v>98</v>
      </c>
      <c r="X20" s="15">
        <f>[16]Maio!$F$27</f>
        <v>97</v>
      </c>
      <c r="Y20" s="15">
        <f>[16]Maio!$F$28</f>
        <v>95</v>
      </c>
      <c r="Z20" s="15">
        <f>[16]Maio!$F$29</f>
        <v>91</v>
      </c>
      <c r="AA20" s="15">
        <f>[16]Maio!$F$30</f>
        <v>95</v>
      </c>
      <c r="AB20" s="15">
        <f>[16]Maio!$F$31</f>
        <v>97</v>
      </c>
      <c r="AC20" s="15">
        <f>[16]Maio!$F$32</f>
        <v>97</v>
      </c>
      <c r="AD20" s="15">
        <f>[16]Maio!$F$33</f>
        <v>98</v>
      </c>
      <c r="AE20" s="15">
        <f>[16]Maio!$F$34</f>
        <v>98</v>
      </c>
      <c r="AF20" s="15">
        <f>[16]Maio!$F$35</f>
        <v>97</v>
      </c>
      <c r="AG20" s="21">
        <f t="shared" si="3"/>
        <v>98</v>
      </c>
      <c r="AH20" s="99">
        <f t="shared" si="4"/>
        <v>95.354838709677423</v>
      </c>
    </row>
    <row r="21" spans="1:34" ht="17.100000000000001" customHeight="1" x14ac:dyDescent="0.2">
      <c r="A21" s="80" t="s">
        <v>11</v>
      </c>
      <c r="B21" s="15">
        <f>[17]Maio!$F$5</f>
        <v>93</v>
      </c>
      <c r="C21" s="15">
        <f>[17]Maio!$F$6</f>
        <v>96</v>
      </c>
      <c r="D21" s="15">
        <f>[17]Maio!$F$7</f>
        <v>95</v>
      </c>
      <c r="E21" s="15">
        <f>[17]Maio!$F$8</f>
        <v>95</v>
      </c>
      <c r="F21" s="15">
        <f>[17]Maio!$F$9</f>
        <v>95</v>
      </c>
      <c r="G21" s="15">
        <f>[17]Maio!$F$10</f>
        <v>96</v>
      </c>
      <c r="H21" s="15">
        <f>[17]Maio!$F$11</f>
        <v>95</v>
      </c>
      <c r="I21" s="15">
        <f>[17]Maio!$F$12</f>
        <v>95</v>
      </c>
      <c r="J21" s="15">
        <f>[17]Maio!$F$13</f>
        <v>92</v>
      </c>
      <c r="K21" s="15">
        <f>[17]Maio!$F$14</f>
        <v>94</v>
      </c>
      <c r="L21" s="15">
        <f>[17]Maio!$F$15</f>
        <v>94</v>
      </c>
      <c r="M21" s="15">
        <f>[17]Maio!$F$16</f>
        <v>92</v>
      </c>
      <c r="N21" s="15">
        <f>[17]Maio!$F$17</f>
        <v>95</v>
      </c>
      <c r="O21" s="15">
        <f>[17]Maio!$F$18</f>
        <v>95</v>
      </c>
      <c r="P21" s="15">
        <f>[17]Maio!$F$19</f>
        <v>95</v>
      </c>
      <c r="Q21" s="15">
        <f>[17]Maio!$F$20</f>
        <v>94</v>
      </c>
      <c r="R21" s="15">
        <f>[17]Maio!$F$21</f>
        <v>95</v>
      </c>
      <c r="S21" s="15">
        <f>[17]Maio!$F$22</f>
        <v>95</v>
      </c>
      <c r="T21" s="15">
        <f>[17]Maio!$F$23</f>
        <v>95</v>
      </c>
      <c r="U21" s="15">
        <f>[17]Maio!$F$24</f>
        <v>96</v>
      </c>
      <c r="V21" s="15">
        <f>[17]Maio!$F$25</f>
        <v>96</v>
      </c>
      <c r="W21" s="15">
        <f>[17]Maio!$F$26</f>
        <v>96</v>
      </c>
      <c r="X21" s="15">
        <f>[17]Maio!$F$27</f>
        <v>96</v>
      </c>
      <c r="Y21" s="15">
        <f>[17]Maio!$F$28</f>
        <v>95</v>
      </c>
      <c r="Z21" s="15">
        <f>[17]Maio!$F$29</f>
        <v>95</v>
      </c>
      <c r="AA21" s="15">
        <f>[17]Maio!$F$30</f>
        <v>95</v>
      </c>
      <c r="AB21" s="15">
        <f>[17]Maio!$F$31</f>
        <v>95</v>
      </c>
      <c r="AC21" s="15">
        <f>[17]Maio!$F$32</f>
        <v>94</v>
      </c>
      <c r="AD21" s="15">
        <f>[17]Maio!$F$33</f>
        <v>95</v>
      </c>
      <c r="AE21" s="15">
        <f>[17]Maio!$F$34</f>
        <v>96</v>
      </c>
      <c r="AF21" s="15">
        <f>[17]Maio!$F$35</f>
        <v>95</v>
      </c>
      <c r="AG21" s="21">
        <f t="shared" si="3"/>
        <v>96</v>
      </c>
      <c r="AH21" s="99">
        <f t="shared" si="4"/>
        <v>94.838709677419359</v>
      </c>
    </row>
    <row r="22" spans="1:34" ht="17.100000000000001" customHeight="1" x14ac:dyDescent="0.2">
      <c r="A22" s="80" t="s">
        <v>12</v>
      </c>
      <c r="B22" s="15">
        <f>[18]Maio!$F$5</f>
        <v>92</v>
      </c>
      <c r="C22" s="15">
        <f>[18]Maio!$F$6</f>
        <v>88</v>
      </c>
      <c r="D22" s="15">
        <f>[18]Maio!$F$7</f>
        <v>89</v>
      </c>
      <c r="E22" s="15">
        <f>[18]Maio!$F$8</f>
        <v>94</v>
      </c>
      <c r="F22" s="15">
        <f>[18]Maio!$F$9</f>
        <v>91</v>
      </c>
      <c r="G22" s="15">
        <f>[18]Maio!$F$10</f>
        <v>93</v>
      </c>
      <c r="H22" s="15">
        <f>[18]Maio!$F$11</f>
        <v>91</v>
      </c>
      <c r="I22" s="15">
        <f>[18]Maio!$F$12</f>
        <v>92</v>
      </c>
      <c r="J22" s="15">
        <f>[18]Maio!$F$13</f>
        <v>95</v>
      </c>
      <c r="K22" s="15">
        <f>[18]Maio!$F$14</f>
        <v>95</v>
      </c>
      <c r="L22" s="15">
        <f>[18]Maio!$F$15</f>
        <v>95</v>
      </c>
      <c r="M22" s="15">
        <f>[18]Maio!$F$16</f>
        <v>94</v>
      </c>
      <c r="N22" s="15">
        <f>[18]Maio!$F$17</f>
        <v>94</v>
      </c>
      <c r="O22" s="15">
        <f>[18]Maio!$F$18</f>
        <v>93</v>
      </c>
      <c r="P22" s="15">
        <f>[18]Maio!$F$19</f>
        <v>95</v>
      </c>
      <c r="Q22" s="15">
        <f>[18]Maio!$F$20</f>
        <v>95</v>
      </c>
      <c r="R22" s="15">
        <f>[18]Maio!$F$21</f>
        <v>94</v>
      </c>
      <c r="S22" s="15" t="str">
        <f>[18]Maio!$F$22</f>
        <v>*</v>
      </c>
      <c r="T22" s="15" t="str">
        <f>[18]Maio!$F$23</f>
        <v>*</v>
      </c>
      <c r="U22" s="15" t="str">
        <f>[18]Maio!$F$24</f>
        <v>*</v>
      </c>
      <c r="V22" s="15" t="str">
        <f>[18]Maio!$F$25</f>
        <v>*</v>
      </c>
      <c r="W22" s="15" t="str">
        <f>[18]Maio!$F$26</f>
        <v>*</v>
      </c>
      <c r="X22" s="15" t="str">
        <f>[18]Maio!$F$27</f>
        <v>*</v>
      </c>
      <c r="Y22" s="15" t="str">
        <f>[18]Maio!$F$28</f>
        <v>*</v>
      </c>
      <c r="Z22" s="15" t="str">
        <f>[18]Maio!$F$29</f>
        <v>*</v>
      </c>
      <c r="AA22" s="15" t="str">
        <f>[18]Maio!$F$30</f>
        <v>*</v>
      </c>
      <c r="AB22" s="15" t="str">
        <f>[18]Maio!$F$31</f>
        <v>*</v>
      </c>
      <c r="AC22" s="15" t="str">
        <f>[18]Maio!$F$32</f>
        <v>*</v>
      </c>
      <c r="AD22" s="15" t="str">
        <f>[18]Maio!$F$33</f>
        <v>*</v>
      </c>
      <c r="AE22" s="15" t="str">
        <f>[18]Maio!$F$34</f>
        <v>*</v>
      </c>
      <c r="AF22" s="15" t="str">
        <f>[18]Maio!$F$35</f>
        <v>*</v>
      </c>
      <c r="AG22" s="21">
        <f t="shared" si="3"/>
        <v>95</v>
      </c>
      <c r="AH22" s="99">
        <f t="shared" si="4"/>
        <v>92.941176470588232</v>
      </c>
    </row>
    <row r="23" spans="1:34" ht="17.100000000000001" customHeight="1" x14ac:dyDescent="0.2">
      <c r="A23" s="80" t="s">
        <v>13</v>
      </c>
      <c r="B23" s="15">
        <f>[19]Maio!$F$5</f>
        <v>97</v>
      </c>
      <c r="C23" s="15">
        <f>[19]Maio!$F$6</f>
        <v>95</v>
      </c>
      <c r="D23" s="15">
        <f>[19]Maio!$F$7</f>
        <v>96</v>
      </c>
      <c r="E23" s="15">
        <f>[19]Maio!$F$8</f>
        <v>96</v>
      </c>
      <c r="F23" s="15">
        <f>[19]Maio!$F$9</f>
        <v>97</v>
      </c>
      <c r="G23" s="15">
        <f>[19]Maio!$F$10</f>
        <v>96</v>
      </c>
      <c r="H23" s="15">
        <f>[19]Maio!$F$11</f>
        <v>96</v>
      </c>
      <c r="I23" s="15">
        <f>[19]Maio!$F$12</f>
        <v>96</v>
      </c>
      <c r="J23" s="15">
        <f>[19]Maio!$F$13</f>
        <v>96</v>
      </c>
      <c r="K23" s="15">
        <f>[19]Maio!$F$14</f>
        <v>96</v>
      </c>
      <c r="L23" s="15">
        <f>[19]Maio!$F$15</f>
        <v>97</v>
      </c>
      <c r="M23" s="15">
        <f>[19]Maio!$F$16</f>
        <v>97</v>
      </c>
      <c r="N23" s="15">
        <f>[19]Maio!$F$17</f>
        <v>96</v>
      </c>
      <c r="O23" s="15">
        <f>[19]Maio!$F$18</f>
        <v>95</v>
      </c>
      <c r="P23" s="15">
        <f>[19]Maio!$F$19</f>
        <v>96</v>
      </c>
      <c r="Q23" s="15">
        <f>[19]Maio!$F$20</f>
        <v>96</v>
      </c>
      <c r="R23" s="15">
        <f>[19]Maio!$F$21</f>
        <v>96</v>
      </c>
      <c r="S23" s="15">
        <f>[19]Maio!$F$22</f>
        <v>96</v>
      </c>
      <c r="T23" s="15">
        <f>[19]Maio!$F$23</f>
        <v>96</v>
      </c>
      <c r="U23" s="15">
        <f>[19]Maio!$F$24</f>
        <v>96</v>
      </c>
      <c r="V23" s="15">
        <f>[19]Maio!$F$25</f>
        <v>97</v>
      </c>
      <c r="W23" s="15">
        <f>[19]Maio!$F$26</f>
        <v>96</v>
      </c>
      <c r="X23" s="15">
        <f>[19]Maio!$F$27</f>
        <v>96</v>
      </c>
      <c r="Y23" s="15">
        <f>[19]Maio!$F$28</f>
        <v>94</v>
      </c>
      <c r="Z23" s="15">
        <f>[19]Maio!$F$29</f>
        <v>96</v>
      </c>
      <c r="AA23" s="15">
        <f>[19]Maio!$F$30</f>
        <v>97</v>
      </c>
      <c r="AB23" s="15">
        <f>[19]Maio!$F$31</f>
        <v>96</v>
      </c>
      <c r="AC23" s="15">
        <f>[19]Maio!$F$32</f>
        <v>95</v>
      </c>
      <c r="AD23" s="15">
        <f>[19]Maio!$F$33</f>
        <v>96</v>
      </c>
      <c r="AE23" s="15">
        <f>[19]Maio!$F$34</f>
        <v>97</v>
      </c>
      <c r="AF23" s="15">
        <f>[19]Maio!$F$35</f>
        <v>94</v>
      </c>
      <c r="AG23" s="21">
        <f t="shared" si="3"/>
        <v>97</v>
      </c>
      <c r="AH23" s="99">
        <f t="shared" si="4"/>
        <v>96</v>
      </c>
    </row>
    <row r="24" spans="1:34" ht="17.100000000000001" customHeight="1" x14ac:dyDescent="0.2">
      <c r="A24" s="80" t="s">
        <v>14</v>
      </c>
      <c r="B24" s="15">
        <f>[20]Maio!$F$5</f>
        <v>92</v>
      </c>
      <c r="C24" s="15">
        <f>[20]Maio!$F$6</f>
        <v>94</v>
      </c>
      <c r="D24" s="15">
        <f>[20]Maio!$F$7</f>
        <v>92</v>
      </c>
      <c r="E24" s="15">
        <f>[20]Maio!$F$8</f>
        <v>94</v>
      </c>
      <c r="F24" s="15">
        <f>[20]Maio!$F$9</f>
        <v>94</v>
      </c>
      <c r="G24" s="15">
        <f>[20]Maio!$F$10</f>
        <v>96</v>
      </c>
      <c r="H24" s="15">
        <f>[20]Maio!$F$11</f>
        <v>94</v>
      </c>
      <c r="I24" s="15">
        <f>[20]Maio!$F$12</f>
        <v>96</v>
      </c>
      <c r="J24" s="15">
        <f>[20]Maio!$F$13</f>
        <v>94</v>
      </c>
      <c r="K24" s="15">
        <f>[20]Maio!$F$14</f>
        <v>92</v>
      </c>
      <c r="L24" s="15">
        <f>[20]Maio!$F$15</f>
        <v>89</v>
      </c>
      <c r="M24" s="15">
        <f>[20]Maio!$F$16</f>
        <v>93</v>
      </c>
      <c r="N24" s="15">
        <f>[20]Maio!$F$17</f>
        <v>94</v>
      </c>
      <c r="O24" s="15">
        <f>[20]Maio!$F$18</f>
        <v>88</v>
      </c>
      <c r="P24" s="15">
        <f>[20]Maio!$F$19</f>
        <v>95</v>
      </c>
      <c r="Q24" s="15">
        <f>[20]Maio!$F$20</f>
        <v>95</v>
      </c>
      <c r="R24" s="15">
        <f>[20]Maio!$F$21</f>
        <v>95</v>
      </c>
      <c r="S24" s="15">
        <f>[20]Maio!$F$22</f>
        <v>95</v>
      </c>
      <c r="T24" s="15">
        <f>[20]Maio!$F$23</f>
        <v>95</v>
      </c>
      <c r="U24" s="15">
        <f>[20]Maio!$F$24</f>
        <v>94</v>
      </c>
      <c r="V24" s="15">
        <f>[20]Maio!$F$25</f>
        <v>95</v>
      </c>
      <c r="W24" s="15">
        <f>[20]Maio!$F$26</f>
        <v>96</v>
      </c>
      <c r="X24" s="15">
        <f>[20]Maio!$F$27</f>
        <v>95</v>
      </c>
      <c r="Y24" s="15">
        <f>[20]Maio!$F$28</f>
        <v>95</v>
      </c>
      <c r="Z24" s="15">
        <f>[20]Maio!$F$29</f>
        <v>95</v>
      </c>
      <c r="AA24" s="15">
        <f>[20]Maio!$F$30</f>
        <v>95</v>
      </c>
      <c r="AB24" s="15">
        <f>[20]Maio!$F$31</f>
        <v>95</v>
      </c>
      <c r="AC24" s="15">
        <f>[20]Maio!$F$32</f>
        <v>96</v>
      </c>
      <c r="AD24" s="15">
        <f>[20]Maio!$F$33</f>
        <v>95</v>
      </c>
      <c r="AE24" s="15">
        <f>[20]Maio!$F$34</f>
        <v>95</v>
      </c>
      <c r="AF24" s="15">
        <f>[20]Maio!$F$35</f>
        <v>95</v>
      </c>
      <c r="AG24" s="21">
        <f t="shared" si="3"/>
        <v>96</v>
      </c>
      <c r="AH24" s="99">
        <f t="shared" si="4"/>
        <v>94.129032258064512</v>
      </c>
    </row>
    <row r="25" spans="1:34" ht="17.100000000000001" customHeight="1" x14ac:dyDescent="0.2">
      <c r="A25" s="80" t="s">
        <v>15</v>
      </c>
      <c r="B25" s="15">
        <f>[21]Maio!$F$5</f>
        <v>92</v>
      </c>
      <c r="C25" s="15">
        <f>[21]Maio!$F$6</f>
        <v>93</v>
      </c>
      <c r="D25" s="15">
        <f>[21]Maio!$F$7</f>
        <v>89</v>
      </c>
      <c r="E25" s="15">
        <f>[21]Maio!$F$8</f>
        <v>88</v>
      </c>
      <c r="F25" s="15">
        <f>[21]Maio!$F$9</f>
        <v>88</v>
      </c>
      <c r="G25" s="15">
        <f>[21]Maio!$F$10</f>
        <v>91</v>
      </c>
      <c r="H25" s="15">
        <f>[21]Maio!$F$11</f>
        <v>88</v>
      </c>
      <c r="I25" s="15">
        <f>[21]Maio!$F$12</f>
        <v>85</v>
      </c>
      <c r="J25" s="15">
        <f>[21]Maio!$F$13</f>
        <v>89</v>
      </c>
      <c r="K25" s="15">
        <f>[21]Maio!$F$14</f>
        <v>87</v>
      </c>
      <c r="L25" s="15">
        <f>[21]Maio!$F$15</f>
        <v>89</v>
      </c>
      <c r="M25" s="15">
        <f>[21]Maio!$F$16</f>
        <v>88</v>
      </c>
      <c r="N25" s="15">
        <f>[21]Maio!$F$17</f>
        <v>85</v>
      </c>
      <c r="O25" s="15">
        <f>[21]Maio!$F$18</f>
        <v>87</v>
      </c>
      <c r="P25" s="15">
        <f>[21]Maio!$F$19</f>
        <v>92</v>
      </c>
      <c r="Q25" s="15">
        <f>[21]Maio!$F$20</f>
        <v>90</v>
      </c>
      <c r="R25" s="15">
        <f>[21]Maio!$F$21</f>
        <v>93</v>
      </c>
      <c r="S25" s="15">
        <f>[21]Maio!$F$22</f>
        <v>92</v>
      </c>
      <c r="T25" s="15">
        <f>[21]Maio!$F$23</f>
        <v>86</v>
      </c>
      <c r="U25" s="15">
        <f>[21]Maio!$F$24</f>
        <v>92</v>
      </c>
      <c r="V25" s="15">
        <f>[21]Maio!$F$25</f>
        <v>93</v>
      </c>
      <c r="W25" s="15">
        <f>[21]Maio!$F$26</f>
        <v>93</v>
      </c>
      <c r="X25" s="15">
        <f>[21]Maio!$F$27</f>
        <v>93</v>
      </c>
      <c r="Y25" s="15">
        <f>[21]Maio!$F$28</f>
        <v>93</v>
      </c>
      <c r="Z25" s="15">
        <f>[21]Maio!$F$29</f>
        <v>90</v>
      </c>
      <c r="AA25" s="15">
        <f>[21]Maio!$F$30</f>
        <v>88</v>
      </c>
      <c r="AB25" s="15">
        <f>[21]Maio!$F$31</f>
        <v>89</v>
      </c>
      <c r="AC25" s="15">
        <f>[21]Maio!$F$32</f>
        <v>95</v>
      </c>
      <c r="AD25" s="15">
        <f>[21]Maio!$F$33</f>
        <v>94</v>
      </c>
      <c r="AE25" s="15">
        <f>[21]Maio!$F$34</f>
        <v>93</v>
      </c>
      <c r="AF25" s="15">
        <f>[21]Maio!$F$35</f>
        <v>90</v>
      </c>
      <c r="AG25" s="21">
        <f t="shared" si="3"/>
        <v>95</v>
      </c>
      <c r="AH25" s="99">
        <f t="shared" si="4"/>
        <v>90.161290322580641</v>
      </c>
    </row>
    <row r="26" spans="1:34" ht="17.100000000000001" customHeight="1" x14ac:dyDescent="0.2">
      <c r="A26" s="80" t="s">
        <v>16</v>
      </c>
      <c r="B26" s="15">
        <f>[22]Maio!$F$5</f>
        <v>88</v>
      </c>
      <c r="C26" s="15">
        <f>[22]Maio!$F$6</f>
        <v>88</v>
      </c>
      <c r="D26" s="15">
        <f>[22]Maio!$F$7</f>
        <v>86</v>
      </c>
      <c r="E26" s="15">
        <f>[22]Maio!$F$8</f>
        <v>92</v>
      </c>
      <c r="F26" s="15">
        <f>[22]Maio!$F$9</f>
        <v>92</v>
      </c>
      <c r="G26" s="15">
        <f>[22]Maio!$F$10</f>
        <v>93</v>
      </c>
      <c r="H26" s="15">
        <f>[22]Maio!$F$11</f>
        <v>88</v>
      </c>
      <c r="I26" s="15">
        <f>[22]Maio!$F$12</f>
        <v>84</v>
      </c>
      <c r="J26" s="15">
        <f>[22]Maio!$F$13</f>
        <v>92</v>
      </c>
      <c r="K26" s="15">
        <f>[22]Maio!$F$14</f>
        <v>93</v>
      </c>
      <c r="L26" s="15">
        <f>[22]Maio!$F$15</f>
        <v>94</v>
      </c>
      <c r="M26" s="15">
        <f>[22]Maio!$F$16</f>
        <v>91</v>
      </c>
      <c r="N26" s="15">
        <f>[22]Maio!$F$17</f>
        <v>87</v>
      </c>
      <c r="O26" s="15">
        <f>[22]Maio!$F$18</f>
        <v>92</v>
      </c>
      <c r="P26" s="15">
        <f>[22]Maio!$F$19</f>
        <v>93</v>
      </c>
      <c r="Q26" s="15">
        <f>[22]Maio!$F$20</f>
        <v>93</v>
      </c>
      <c r="R26" s="15">
        <f>[22]Maio!$F$21</f>
        <v>91</v>
      </c>
      <c r="S26" s="15">
        <f>[22]Maio!$F$22</f>
        <v>87</v>
      </c>
      <c r="T26" s="15">
        <f>[22]Maio!$F$23</f>
        <v>88</v>
      </c>
      <c r="U26" s="15">
        <f>[22]Maio!$F$24</f>
        <v>90</v>
      </c>
      <c r="V26" s="15">
        <f>[22]Maio!$F$25</f>
        <v>93</v>
      </c>
      <c r="W26" s="15">
        <f>[22]Maio!$F$26</f>
        <v>93</v>
      </c>
      <c r="X26" s="15">
        <f>[22]Maio!$F$27</f>
        <v>91</v>
      </c>
      <c r="Y26" s="15">
        <f>[22]Maio!$F$28</f>
        <v>89</v>
      </c>
      <c r="Z26" s="15">
        <f>[22]Maio!$F$29</f>
        <v>87</v>
      </c>
      <c r="AA26" s="15">
        <f>[22]Maio!$F$30</f>
        <v>87</v>
      </c>
      <c r="AB26" s="15">
        <f>[22]Maio!$F$31</f>
        <v>91</v>
      </c>
      <c r="AC26" s="15">
        <f>[22]Maio!$F$32</f>
        <v>93</v>
      </c>
      <c r="AD26" s="15">
        <f>[22]Maio!$F$33</f>
        <v>92</v>
      </c>
      <c r="AE26" s="15">
        <f>[22]Maio!$F$34</f>
        <v>93</v>
      </c>
      <c r="AF26" s="15">
        <f>[22]Maio!$F$35</f>
        <v>92</v>
      </c>
      <c r="AG26" s="21">
        <f t="shared" si="3"/>
        <v>94</v>
      </c>
      <c r="AH26" s="99">
        <f t="shared" si="4"/>
        <v>90.41935483870968</v>
      </c>
    </row>
    <row r="27" spans="1:34" ht="17.100000000000001" customHeight="1" x14ac:dyDescent="0.2">
      <c r="A27" s="80" t="s">
        <v>17</v>
      </c>
      <c r="B27" s="15" t="str">
        <f>[23]Maio!$F$5</f>
        <v>*</v>
      </c>
      <c r="C27" s="15" t="str">
        <f>[23]Maio!$F$6</f>
        <v>*</v>
      </c>
      <c r="D27" s="15" t="str">
        <f>[23]Maio!$F$7</f>
        <v>*</v>
      </c>
      <c r="E27" s="15">
        <f>[23]Maio!$F$8</f>
        <v>16</v>
      </c>
      <c r="F27" s="15" t="str">
        <f>[23]Maio!$F$9</f>
        <v>*</v>
      </c>
      <c r="G27" s="15" t="str">
        <f>[23]Maio!$F$10</f>
        <v>*</v>
      </c>
      <c r="H27" s="15" t="str">
        <f>[23]Maio!$F$11</f>
        <v>*</v>
      </c>
      <c r="I27" s="15" t="str">
        <f>[23]Maio!$F$12</f>
        <v>*</v>
      </c>
      <c r="J27" s="15" t="str">
        <f>[23]Maio!$F$13</f>
        <v>*</v>
      </c>
      <c r="K27" s="15">
        <f>[23]Maio!$F$14</f>
        <v>15</v>
      </c>
      <c r="L27" s="15" t="str">
        <f>[23]Maio!$F$15</f>
        <v>*</v>
      </c>
      <c r="M27" s="15" t="str">
        <f>[23]Maio!$F$16</f>
        <v>*</v>
      </c>
      <c r="N27" s="15" t="str">
        <f>[23]Maio!$F$17</f>
        <v>*</v>
      </c>
      <c r="O27" s="15" t="str">
        <f>[23]Maio!$F$18</f>
        <v>*</v>
      </c>
      <c r="P27" s="15" t="str">
        <f>[23]Maio!$F$19</f>
        <v>*</v>
      </c>
      <c r="Q27" s="15" t="str">
        <f>[23]Maio!$F$20</f>
        <v>*</v>
      </c>
      <c r="R27" s="15">
        <f>[23]Maio!$F$21</f>
        <v>67</v>
      </c>
      <c r="S27" s="15" t="str">
        <f>[23]Maio!$F$22</f>
        <v>*</v>
      </c>
      <c r="T27" s="15" t="str">
        <f>[23]Maio!$F$23</f>
        <v>*</v>
      </c>
      <c r="U27" s="15">
        <f>[23]Maio!$F$24</f>
        <v>40</v>
      </c>
      <c r="V27" s="15">
        <f>[23]Maio!$F$25</f>
        <v>76</v>
      </c>
      <c r="W27" s="15">
        <f>[23]Maio!$F$26</f>
        <v>42</v>
      </c>
      <c r="X27" s="15" t="str">
        <f>[23]Maio!$F$27</f>
        <v>*</v>
      </c>
      <c r="Y27" s="15" t="str">
        <f>[23]Maio!$F$28</f>
        <v>*</v>
      </c>
      <c r="Z27" s="15" t="str">
        <f>[23]Maio!$F$29</f>
        <v>*</v>
      </c>
      <c r="AA27" s="15" t="str">
        <f>[23]Maio!$F$30</f>
        <v>*</v>
      </c>
      <c r="AB27" s="15" t="str">
        <f>[23]Maio!$F$31</f>
        <v>*</v>
      </c>
      <c r="AC27" s="15">
        <f>[23]Maio!$F$32</f>
        <v>72</v>
      </c>
      <c r="AD27" s="15">
        <f>[23]Maio!$F$33</f>
        <v>62</v>
      </c>
      <c r="AE27" s="15">
        <f>[23]Maio!$F$34</f>
        <v>66</v>
      </c>
      <c r="AF27" s="15">
        <f>[23]Maio!$F$35</f>
        <v>26</v>
      </c>
      <c r="AG27" s="21">
        <f t="shared" si="3"/>
        <v>76</v>
      </c>
      <c r="AH27" s="99">
        <f t="shared" si="4"/>
        <v>48.2</v>
      </c>
    </row>
    <row r="28" spans="1:34" ht="17.100000000000001" customHeight="1" x14ac:dyDescent="0.2">
      <c r="A28" s="80" t="s">
        <v>18</v>
      </c>
      <c r="B28" s="15">
        <f>[24]Maio!$F$5</f>
        <v>94</v>
      </c>
      <c r="C28" s="15">
        <f>[24]Maio!$F$6</f>
        <v>95</v>
      </c>
      <c r="D28" s="15">
        <f>[24]Maio!$F$7</f>
        <v>87</v>
      </c>
      <c r="E28" s="15">
        <f>[24]Maio!$F$8</f>
        <v>95</v>
      </c>
      <c r="F28" s="15">
        <f>[24]Maio!$F$9</f>
        <v>97</v>
      </c>
      <c r="G28" s="15">
        <f>[24]Maio!$F$10</f>
        <v>97</v>
      </c>
      <c r="H28" s="15">
        <f>[24]Maio!$F$11</f>
        <v>95</v>
      </c>
      <c r="I28" s="15">
        <f>[24]Maio!$F$12</f>
        <v>92</v>
      </c>
      <c r="J28" s="15">
        <f>[24]Maio!$F$13</f>
        <v>92</v>
      </c>
      <c r="K28" s="15">
        <f>[24]Maio!$F$14</f>
        <v>93</v>
      </c>
      <c r="L28" s="15">
        <f>[24]Maio!$F$15</f>
        <v>96</v>
      </c>
      <c r="M28" s="15">
        <f>[24]Maio!$F$16</f>
        <v>92</v>
      </c>
      <c r="N28" s="15">
        <f>[24]Maio!$F$17</f>
        <v>88</v>
      </c>
      <c r="O28" s="15">
        <f>[24]Maio!$F$18</f>
        <v>93</v>
      </c>
      <c r="P28" s="15">
        <f>[24]Maio!$F$19</f>
        <v>100</v>
      </c>
      <c r="Q28" s="15">
        <f>[24]Maio!$F$20</f>
        <v>98</v>
      </c>
      <c r="R28" s="15">
        <f>[24]Maio!$F$21</f>
        <v>99</v>
      </c>
      <c r="S28" s="15">
        <f>[24]Maio!$F$22</f>
        <v>98</v>
      </c>
      <c r="T28" s="15">
        <f>[24]Maio!$F$23</f>
        <v>95</v>
      </c>
      <c r="U28" s="15">
        <f>[24]Maio!$F$24</f>
        <v>97</v>
      </c>
      <c r="V28" s="15">
        <f>[24]Maio!$F$25</f>
        <v>98</v>
      </c>
      <c r="W28" s="15">
        <f>[24]Maio!$F$26</f>
        <v>96</v>
      </c>
      <c r="X28" s="15">
        <f>[24]Maio!$F$27</f>
        <v>99</v>
      </c>
      <c r="Y28" s="15">
        <f>[24]Maio!$F$28</f>
        <v>95</v>
      </c>
      <c r="Z28" s="15">
        <f>[24]Maio!$F$29</f>
        <v>94</v>
      </c>
      <c r="AA28" s="15">
        <f>[24]Maio!$F$30</f>
        <v>93</v>
      </c>
      <c r="AB28" s="15">
        <f>[24]Maio!$F$31</f>
        <v>95</v>
      </c>
      <c r="AC28" s="15">
        <f>[24]Maio!$F$32</f>
        <v>98</v>
      </c>
      <c r="AD28" s="15">
        <f>[24]Maio!$F$33</f>
        <v>99</v>
      </c>
      <c r="AE28" s="15">
        <f>[24]Maio!$F$34</f>
        <v>98</v>
      </c>
      <c r="AF28" s="15">
        <f>[24]Maio!$F$35</f>
        <v>98</v>
      </c>
      <c r="AG28" s="21">
        <f t="shared" si="3"/>
        <v>100</v>
      </c>
      <c r="AH28" s="99">
        <f t="shared" si="4"/>
        <v>95.354838709677423</v>
      </c>
    </row>
    <row r="29" spans="1:34" ht="17.100000000000001" customHeight="1" x14ac:dyDescent="0.2">
      <c r="A29" s="80" t="s">
        <v>19</v>
      </c>
      <c r="B29" s="15">
        <f>[25]Maio!$F$5</f>
        <v>98</v>
      </c>
      <c r="C29" s="15">
        <f>[25]Maio!$F$6</f>
        <v>100</v>
      </c>
      <c r="D29" s="15">
        <f>[25]Maio!$F$7</f>
        <v>96</v>
      </c>
      <c r="E29" s="15">
        <f>[25]Maio!$F$8</f>
        <v>100</v>
      </c>
      <c r="F29" s="15">
        <f>[25]Maio!$F$9</f>
        <v>100</v>
      </c>
      <c r="G29" s="15">
        <f>[25]Maio!$F$10</f>
        <v>100</v>
      </c>
      <c r="H29" s="15">
        <f>[25]Maio!$F$11</f>
        <v>100</v>
      </c>
      <c r="I29" s="15">
        <f>[25]Maio!$F$12</f>
        <v>95</v>
      </c>
      <c r="J29" s="15">
        <f>[25]Maio!$F$13</f>
        <v>100</v>
      </c>
      <c r="K29" s="15">
        <f>[25]Maio!$F$14</f>
        <v>100</v>
      </c>
      <c r="L29" s="15">
        <f>[25]Maio!$F$15</f>
        <v>100</v>
      </c>
      <c r="M29" s="15">
        <f>[25]Maio!$F$16</f>
        <v>94</v>
      </c>
      <c r="N29" s="15">
        <f>[25]Maio!$F$17</f>
        <v>100</v>
      </c>
      <c r="O29" s="15">
        <f>[25]Maio!$F$18</f>
        <v>100</v>
      </c>
      <c r="P29" s="15">
        <f>[25]Maio!$F$19</f>
        <v>100</v>
      </c>
      <c r="Q29" s="15">
        <f>[25]Maio!$F$20</f>
        <v>100</v>
      </c>
      <c r="R29" s="15">
        <f>[25]Maio!$F$21</f>
        <v>100</v>
      </c>
      <c r="S29" s="15">
        <f>[25]Maio!$F$22</f>
        <v>100</v>
      </c>
      <c r="T29" s="15">
        <f>[25]Maio!$F$23</f>
        <v>100</v>
      </c>
      <c r="U29" s="15">
        <f>[25]Maio!$F$24</f>
        <v>100</v>
      </c>
      <c r="V29" s="15">
        <f>[25]Maio!$F$25</f>
        <v>100</v>
      </c>
      <c r="W29" s="15">
        <f>[25]Maio!$F$26</f>
        <v>89</v>
      </c>
      <c r="X29" s="15">
        <f>[25]Maio!$F$27</f>
        <v>100</v>
      </c>
      <c r="Y29" s="15">
        <f>[25]Maio!$F$28</f>
        <v>95</v>
      </c>
      <c r="Z29" s="15">
        <f>[25]Maio!$F$29</f>
        <v>95</v>
      </c>
      <c r="AA29" s="15">
        <f>[25]Maio!$F$30</f>
        <v>96</v>
      </c>
      <c r="AB29" s="15">
        <f>[25]Maio!$F$31</f>
        <v>98</v>
      </c>
      <c r="AC29" s="15">
        <f>[25]Maio!$F$32</f>
        <v>98</v>
      </c>
      <c r="AD29" s="15">
        <f>[25]Maio!$F$33</f>
        <v>99</v>
      </c>
      <c r="AE29" s="15">
        <f>[25]Maio!$F$34</f>
        <v>99</v>
      </c>
      <c r="AF29" s="15">
        <f>[25]Maio!$F$35</f>
        <v>99</v>
      </c>
      <c r="AG29" s="21">
        <f t="shared" si="3"/>
        <v>100</v>
      </c>
      <c r="AH29" s="99">
        <f>AVERAGE(B29:AF29)</f>
        <v>98.41935483870968</v>
      </c>
    </row>
    <row r="30" spans="1:34" ht="17.100000000000001" customHeight="1" x14ac:dyDescent="0.2">
      <c r="A30" s="80" t="s">
        <v>31</v>
      </c>
      <c r="B30" s="15">
        <f>[26]Maio!$F$5</f>
        <v>97</v>
      </c>
      <c r="C30" s="15">
        <f>[26]Maio!$F$6</f>
        <v>92</v>
      </c>
      <c r="D30" s="15">
        <f>[26]Maio!$F$7</f>
        <v>72</v>
      </c>
      <c r="E30" s="15">
        <f>[26]Maio!$F$8</f>
        <v>86</v>
      </c>
      <c r="F30" s="15">
        <f>[26]Maio!$F$9</f>
        <v>89</v>
      </c>
      <c r="G30" s="15">
        <f>[26]Maio!$F$10</f>
        <v>91</v>
      </c>
      <c r="H30" s="15">
        <f>[26]Maio!$F$11</f>
        <v>74</v>
      </c>
      <c r="I30" s="15">
        <f>[26]Maio!$F$12</f>
        <v>71</v>
      </c>
      <c r="J30" s="15" t="str">
        <f>[26]Maio!$F$13</f>
        <v>*</v>
      </c>
      <c r="K30" s="15">
        <f>[26]Maio!$F$14</f>
        <v>75</v>
      </c>
      <c r="L30" s="15">
        <f>[26]Maio!$F$15</f>
        <v>65</v>
      </c>
      <c r="M30" s="15">
        <f>[26]Maio!$F$16</f>
        <v>74</v>
      </c>
      <c r="N30" s="15">
        <f>[26]Maio!$F$17</f>
        <v>57</v>
      </c>
      <c r="O30" s="15" t="str">
        <f>[26]Maio!$F$18</f>
        <v>*</v>
      </c>
      <c r="P30" s="15" t="str">
        <f>[26]Maio!$F$19</f>
        <v>*</v>
      </c>
      <c r="Q30" s="15" t="str">
        <f>[26]Maio!$F$20</f>
        <v>*</v>
      </c>
      <c r="R30" s="15">
        <f>[26]Maio!$F$21</f>
        <v>77</v>
      </c>
      <c r="S30" s="15">
        <f>[26]Maio!$F$22</f>
        <v>77</v>
      </c>
      <c r="T30" s="15">
        <f>[26]Maio!$F$23</f>
        <v>81</v>
      </c>
      <c r="U30" s="15" t="str">
        <f>[26]Maio!$F$24</f>
        <v>*</v>
      </c>
      <c r="V30" s="15">
        <f>[26]Maio!$F$25</f>
        <v>88</v>
      </c>
      <c r="W30" s="15">
        <f>[26]Maio!$F$26</f>
        <v>88</v>
      </c>
      <c r="X30" s="15">
        <f>[26]Maio!$F$27</f>
        <v>88</v>
      </c>
      <c r="Y30" s="15">
        <f>[26]Maio!$F$28</f>
        <v>94</v>
      </c>
      <c r="Z30" s="15">
        <f>[26]Maio!$F$29</f>
        <v>86</v>
      </c>
      <c r="AA30" s="15">
        <f>[26]Maio!$F$30</f>
        <v>87</v>
      </c>
      <c r="AB30" s="15">
        <f>[26]Maio!$F$31</f>
        <v>79</v>
      </c>
      <c r="AC30" s="15">
        <f>[26]Maio!$F$32</f>
        <v>96</v>
      </c>
      <c r="AD30" s="15">
        <f>[26]Maio!$F$33</f>
        <v>96</v>
      </c>
      <c r="AE30" s="15">
        <f>[26]Maio!$F$34</f>
        <v>96</v>
      </c>
      <c r="AF30" s="15">
        <f>[26]Maio!$F$35</f>
        <v>83</v>
      </c>
      <c r="AG30" s="21">
        <f>MAX(B30:AF30)</f>
        <v>97</v>
      </c>
      <c r="AH30" s="99">
        <f t="shared" si="4"/>
        <v>83.038461538461533</v>
      </c>
    </row>
    <row r="31" spans="1:34" ht="17.100000000000001" customHeight="1" x14ac:dyDescent="0.2">
      <c r="A31" s="80" t="s">
        <v>51</v>
      </c>
      <c r="B31" s="15">
        <f>[27]Maio!$F$5</f>
        <v>98</v>
      </c>
      <c r="C31" s="15">
        <f>[27]Maio!$F$6</f>
        <v>95</v>
      </c>
      <c r="D31" s="15">
        <f>[27]Maio!$F$7</f>
        <v>83</v>
      </c>
      <c r="E31" s="15">
        <f>[27]Maio!$F$8</f>
        <v>90</v>
      </c>
      <c r="F31" s="15">
        <f>[27]Maio!$F$9</f>
        <v>97</v>
      </c>
      <c r="G31" s="15">
        <f>[27]Maio!$F$10</f>
        <v>97</v>
      </c>
      <c r="H31" s="15">
        <f>[27]Maio!$F$11</f>
        <v>90</v>
      </c>
      <c r="I31" s="15">
        <f>[27]Maio!$F$12</f>
        <v>92</v>
      </c>
      <c r="J31" s="15">
        <f>[27]Maio!$F$13</f>
        <v>92</v>
      </c>
      <c r="K31" s="15">
        <f>[27]Maio!$F$14</f>
        <v>94</v>
      </c>
      <c r="L31" s="15">
        <f>[27]Maio!$F$15</f>
        <v>98</v>
      </c>
      <c r="M31" s="15">
        <f>[27]Maio!$F$16</f>
        <v>92</v>
      </c>
      <c r="N31" s="15">
        <f>[27]Maio!$F$17</f>
        <v>82</v>
      </c>
      <c r="O31" s="15">
        <f>[27]Maio!$F$18</f>
        <v>95</v>
      </c>
      <c r="P31" s="15">
        <f>[27]Maio!$F$19</f>
        <v>97</v>
      </c>
      <c r="Q31" s="15">
        <f>[27]Maio!$F$20</f>
        <v>100</v>
      </c>
      <c r="R31" s="15">
        <f>[27]Maio!$F$21</f>
        <v>100</v>
      </c>
      <c r="S31" s="15">
        <f>[27]Maio!$F$22</f>
        <v>96</v>
      </c>
      <c r="T31" s="15">
        <f>[27]Maio!$F$23</f>
        <v>94</v>
      </c>
      <c r="U31" s="15">
        <f>[27]Maio!$F$24</f>
        <v>100</v>
      </c>
      <c r="V31" s="15">
        <f>[27]Maio!$F$25</f>
        <v>98</v>
      </c>
      <c r="W31" s="15">
        <f>[27]Maio!$F$26</f>
        <v>100</v>
      </c>
      <c r="X31" s="15">
        <f>[27]Maio!$F$27</f>
        <v>98</v>
      </c>
      <c r="Y31" s="15">
        <f>[27]Maio!$F$28</f>
        <v>98</v>
      </c>
      <c r="Z31" s="15">
        <f>[27]Maio!$F$29</f>
        <v>94</v>
      </c>
      <c r="AA31" s="15">
        <f>[27]Maio!$F$30</f>
        <v>91</v>
      </c>
      <c r="AB31" s="15">
        <f>[27]Maio!$F$31</f>
        <v>95</v>
      </c>
      <c r="AC31" s="15">
        <f>[27]Maio!$F$32</f>
        <v>100</v>
      </c>
      <c r="AD31" s="15">
        <f>[27]Maio!$F$33</f>
        <v>100</v>
      </c>
      <c r="AE31" s="15">
        <f>[27]Maio!$F$34</f>
        <v>100</v>
      </c>
      <c r="AF31" s="15">
        <f>[27]Maio!$F$35</f>
        <v>100</v>
      </c>
      <c r="AG31" s="21">
        <f>MAX(B31:AF31)</f>
        <v>100</v>
      </c>
      <c r="AH31" s="99">
        <f>AVERAGE(B31:AF31)</f>
        <v>95.354838709677423</v>
      </c>
    </row>
    <row r="32" spans="1:34" ht="17.100000000000001" customHeight="1" x14ac:dyDescent="0.2">
      <c r="A32" s="80" t="s">
        <v>20</v>
      </c>
      <c r="B32" s="15">
        <f>[28]Maio!$F$5</f>
        <v>91</v>
      </c>
      <c r="C32" s="15">
        <f>[28]Maio!$F$6</f>
        <v>92</v>
      </c>
      <c r="D32" s="15">
        <f>[28]Maio!$F$7</f>
        <v>88</v>
      </c>
      <c r="E32" s="15">
        <f>[28]Maio!$F$8</f>
        <v>88</v>
      </c>
      <c r="F32" s="15">
        <f>[28]Maio!$F$9</f>
        <v>95</v>
      </c>
      <c r="G32" s="15">
        <f>[28]Maio!$F$10</f>
        <v>96</v>
      </c>
      <c r="H32" s="15">
        <f>[28]Maio!$F$11</f>
        <v>93</v>
      </c>
      <c r="I32" s="15">
        <f>[28]Maio!$F$12</f>
        <v>92</v>
      </c>
      <c r="J32" s="15">
        <f>[28]Maio!$F$13</f>
        <v>93</v>
      </c>
      <c r="K32" s="15">
        <f>[28]Maio!$F$14</f>
        <v>86</v>
      </c>
      <c r="L32" s="15">
        <f>[28]Maio!$F$15</f>
        <v>87</v>
      </c>
      <c r="M32" s="15">
        <f>[28]Maio!$F$16</f>
        <v>85</v>
      </c>
      <c r="N32" s="15">
        <f>[28]Maio!$F$17</f>
        <v>94</v>
      </c>
      <c r="O32" s="15">
        <f>[28]Maio!$F$18</f>
        <v>95</v>
      </c>
      <c r="P32" s="15">
        <f>[28]Maio!$F$19</f>
        <v>94</v>
      </c>
      <c r="Q32" s="15">
        <f>[28]Maio!$F$20</f>
        <v>95</v>
      </c>
      <c r="R32" s="15">
        <f>[28]Maio!$F$21</f>
        <v>93</v>
      </c>
      <c r="S32" s="15">
        <f>[28]Maio!$F$22</f>
        <v>93</v>
      </c>
      <c r="T32" s="15">
        <f>[28]Maio!$F$23</f>
        <v>95</v>
      </c>
      <c r="U32" s="15">
        <f>[28]Maio!$F$24</f>
        <v>95</v>
      </c>
      <c r="V32" s="15">
        <f>[28]Maio!$F$25</f>
        <v>96</v>
      </c>
      <c r="W32" s="15">
        <f>[28]Maio!$F$26</f>
        <v>95</v>
      </c>
      <c r="X32" s="15">
        <f>[28]Maio!$F$27</f>
        <v>96</v>
      </c>
      <c r="Y32" s="15">
        <f>[28]Maio!$F$28</f>
        <v>88</v>
      </c>
      <c r="Z32" s="15">
        <f>[28]Maio!$F$29</f>
        <v>92</v>
      </c>
      <c r="AA32" s="15">
        <f>[28]Maio!$F$30</f>
        <v>94</v>
      </c>
      <c r="AB32" s="15">
        <f>[28]Maio!$F$31</f>
        <v>95</v>
      </c>
      <c r="AC32" s="15">
        <f>[28]Maio!$F$32</f>
        <v>91</v>
      </c>
      <c r="AD32" s="15">
        <f>[28]Maio!$F$33</f>
        <v>93</v>
      </c>
      <c r="AE32" s="15">
        <f>[28]Maio!$F$34</f>
        <v>93</v>
      </c>
      <c r="AF32" s="15">
        <f>[28]Maio!$F$35</f>
        <v>92</v>
      </c>
      <c r="AG32" s="21">
        <f>MAX(B32:AF32)</f>
        <v>96</v>
      </c>
      <c r="AH32" s="99">
        <f>AVERAGE(B32:AF32)</f>
        <v>92.41935483870968</v>
      </c>
    </row>
    <row r="33" spans="1:35" s="5" customFormat="1" ht="17.100000000000001" customHeight="1" thickBot="1" x14ac:dyDescent="0.25">
      <c r="A33" s="91" t="s">
        <v>33</v>
      </c>
      <c r="B33" s="92">
        <f t="shared" ref="B33:AG33" si="5">MAX(B5:B32)</f>
        <v>100</v>
      </c>
      <c r="C33" s="92">
        <f t="shared" si="5"/>
        <v>100</v>
      </c>
      <c r="D33" s="92">
        <f t="shared" si="5"/>
        <v>100</v>
      </c>
      <c r="E33" s="92">
        <f t="shared" si="5"/>
        <v>100</v>
      </c>
      <c r="F33" s="92">
        <f t="shared" si="5"/>
        <v>100</v>
      </c>
      <c r="G33" s="92">
        <f t="shared" si="5"/>
        <v>100</v>
      </c>
      <c r="H33" s="92">
        <f t="shared" si="5"/>
        <v>100</v>
      </c>
      <c r="I33" s="92">
        <f t="shared" si="5"/>
        <v>100</v>
      </c>
      <c r="J33" s="92">
        <f t="shared" si="5"/>
        <v>100</v>
      </c>
      <c r="K33" s="92">
        <f t="shared" si="5"/>
        <v>100</v>
      </c>
      <c r="L33" s="92">
        <f t="shared" si="5"/>
        <v>100</v>
      </c>
      <c r="M33" s="92">
        <f t="shared" si="5"/>
        <v>99</v>
      </c>
      <c r="N33" s="92">
        <f t="shared" si="5"/>
        <v>100</v>
      </c>
      <c r="O33" s="92">
        <f t="shared" si="5"/>
        <v>100</v>
      </c>
      <c r="P33" s="92">
        <f t="shared" si="5"/>
        <v>100</v>
      </c>
      <c r="Q33" s="92">
        <f t="shared" si="5"/>
        <v>100</v>
      </c>
      <c r="R33" s="92">
        <f t="shared" si="5"/>
        <v>100</v>
      </c>
      <c r="S33" s="92">
        <f t="shared" si="5"/>
        <v>100</v>
      </c>
      <c r="T33" s="92">
        <f t="shared" si="5"/>
        <v>100</v>
      </c>
      <c r="U33" s="92">
        <f t="shared" si="5"/>
        <v>100</v>
      </c>
      <c r="V33" s="92">
        <f t="shared" si="5"/>
        <v>100</v>
      </c>
      <c r="W33" s="92">
        <f t="shared" si="5"/>
        <v>100</v>
      </c>
      <c r="X33" s="92">
        <f t="shared" si="5"/>
        <v>100</v>
      </c>
      <c r="Y33" s="92">
        <f t="shared" si="5"/>
        <v>100</v>
      </c>
      <c r="Z33" s="92">
        <f t="shared" si="5"/>
        <v>100</v>
      </c>
      <c r="AA33" s="92">
        <f t="shared" si="5"/>
        <v>100</v>
      </c>
      <c r="AB33" s="92">
        <f t="shared" si="5"/>
        <v>100</v>
      </c>
      <c r="AC33" s="92">
        <f t="shared" si="5"/>
        <v>100</v>
      </c>
      <c r="AD33" s="92">
        <f t="shared" si="5"/>
        <v>100</v>
      </c>
      <c r="AE33" s="92">
        <f t="shared" si="5"/>
        <v>100</v>
      </c>
      <c r="AF33" s="92">
        <f t="shared" si="5"/>
        <v>100</v>
      </c>
      <c r="AG33" s="111">
        <f t="shared" si="5"/>
        <v>100</v>
      </c>
      <c r="AH33" s="116">
        <f>AVERAGE(AH5:AH32)</f>
        <v>92.470929005310836</v>
      </c>
      <c r="AI33" s="8"/>
    </row>
    <row r="34" spans="1:35" x14ac:dyDescent="0.2">
      <c r="A34" s="64"/>
      <c r="B34" s="65"/>
      <c r="C34" s="65"/>
      <c r="D34" s="65" t="s">
        <v>144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76"/>
      <c r="AH34" s="69"/>
      <c r="AI34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52</v>
      </c>
      <c r="N35" s="66"/>
      <c r="O35" s="66"/>
      <c r="P35" s="66"/>
      <c r="Q35" s="66"/>
      <c r="R35" s="66"/>
      <c r="S35" s="66"/>
      <c r="T35" s="139" t="s">
        <v>136</v>
      </c>
      <c r="U35" s="139"/>
      <c r="V35" s="139"/>
      <c r="W35" s="139"/>
      <c r="X35" s="139"/>
      <c r="Y35" s="66"/>
      <c r="Z35" s="66"/>
      <c r="AA35" s="66"/>
      <c r="AB35" s="66"/>
      <c r="AC35" s="66"/>
      <c r="AD35" s="67"/>
      <c r="AE35" s="66"/>
      <c r="AF35" s="66"/>
      <c r="AG35" s="67"/>
      <c r="AH35" s="71"/>
      <c r="AI35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53</v>
      </c>
      <c r="N36" s="73"/>
      <c r="O36" s="73"/>
      <c r="P36" s="73"/>
      <c r="Q36" s="66"/>
      <c r="R36" s="66"/>
      <c r="S36" s="66"/>
      <c r="T36" s="140" t="s">
        <v>137</v>
      </c>
      <c r="U36" s="140"/>
      <c r="V36" s="140"/>
      <c r="W36" s="140"/>
      <c r="X36" s="140"/>
      <c r="Y36" s="66"/>
      <c r="Z36" s="66"/>
      <c r="AA36" s="66"/>
      <c r="AB36" s="66"/>
      <c r="AC36" s="66"/>
      <c r="AD36" s="67"/>
      <c r="AE36" s="68"/>
      <c r="AF36" s="76"/>
      <c r="AG36" s="66"/>
      <c r="AH36" s="71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73"/>
      <c r="AH37" s="87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95"/>
      <c r="AH38" s="106"/>
    </row>
  </sheetData>
  <sheetProtection password="C6EC" sheet="1" objects="1" scenarios="1"/>
  <mergeCells count="36">
    <mergeCell ref="T35:X35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6" zoomScale="90" zoomScaleNormal="90" workbookViewId="0">
      <selection activeCell="L48" sqref="L48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1" width="5.140625" style="2" customWidth="1"/>
    <col min="22" max="22" width="6.42578125" style="2" bestFit="1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46" t="s">
        <v>27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8"/>
    </row>
    <row r="2" spans="1:34" s="4" customFormat="1" ht="20.100000000000001" customHeight="1" x14ac:dyDescent="0.2">
      <c r="A2" s="138" t="s">
        <v>21</v>
      </c>
      <c r="B2" s="141" t="s">
        <v>133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3"/>
    </row>
    <row r="3" spans="1:34" s="5" customFormat="1" ht="20.100000000000001" customHeight="1" x14ac:dyDescent="0.2">
      <c r="A3" s="138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9" t="s">
        <v>42</v>
      </c>
      <c r="AH3" s="97" t="s">
        <v>40</v>
      </c>
    </row>
    <row r="4" spans="1:34" s="5" customFormat="1" ht="20.100000000000001" customHeight="1" x14ac:dyDescent="0.2">
      <c r="A4" s="13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9" t="s">
        <v>39</v>
      </c>
      <c r="AH4" s="97" t="s">
        <v>39</v>
      </c>
    </row>
    <row r="5" spans="1:34" s="5" customFormat="1" ht="20.100000000000001" customHeight="1" x14ac:dyDescent="0.2">
      <c r="A5" s="80" t="s">
        <v>47</v>
      </c>
      <c r="B5" s="15">
        <f>[1]Maio!$G$5</f>
        <v>49</v>
      </c>
      <c r="C5" s="15">
        <f>[1]Maio!$G$6</f>
        <v>47</v>
      </c>
      <c r="D5" s="15">
        <f>[1]Maio!$G$7</f>
        <v>39</v>
      </c>
      <c r="E5" s="15">
        <f>[1]Maio!$G$8</f>
        <v>47</v>
      </c>
      <c r="F5" s="15">
        <f>[1]Maio!$G$9</f>
        <v>42</v>
      </c>
      <c r="G5" s="15">
        <f>[1]Maio!$G$10</f>
        <v>62</v>
      </c>
      <c r="H5" s="15">
        <f>[1]Maio!$G$11</f>
        <v>47</v>
      </c>
      <c r="I5" s="15">
        <f>[1]Maio!$G$12</f>
        <v>32</v>
      </c>
      <c r="J5" s="15">
        <f>[1]Maio!$G$13</f>
        <v>40</v>
      </c>
      <c r="K5" s="15">
        <f>[1]Maio!$G$14</f>
        <v>44</v>
      </c>
      <c r="L5" s="15">
        <f>[1]Maio!$G$15</f>
        <v>45</v>
      </c>
      <c r="M5" s="15">
        <f>[1]Maio!$G$16</f>
        <v>30</v>
      </c>
      <c r="N5" s="15">
        <f>[1]Maio!$G$17</f>
        <v>32</v>
      </c>
      <c r="O5" s="15">
        <f>[1]Maio!$G$18</f>
        <v>55</v>
      </c>
      <c r="P5" s="15">
        <f>[1]Maio!$G$19</f>
        <v>63</v>
      </c>
      <c r="Q5" s="15">
        <f>[1]Maio!$G$20</f>
        <v>67</v>
      </c>
      <c r="R5" s="15">
        <f>[1]Maio!$G$21</f>
        <v>50</v>
      </c>
      <c r="S5" s="15">
        <f>[1]Maio!$G$22</f>
        <v>48</v>
      </c>
      <c r="T5" s="15">
        <f>[1]Maio!$G$23</f>
        <v>59</v>
      </c>
      <c r="U5" s="15">
        <f>[1]Maio!$G$24</f>
        <v>86</v>
      </c>
      <c r="V5" s="15">
        <f>[1]Maio!$G$25</f>
        <v>65</v>
      </c>
      <c r="W5" s="15">
        <f>[1]Maio!$G$26</f>
        <v>76</v>
      </c>
      <c r="X5" s="15">
        <f>[1]Maio!$G$27</f>
        <v>61</v>
      </c>
      <c r="Y5" s="15">
        <f>[1]Maio!$G$28</f>
        <v>58</v>
      </c>
      <c r="Z5" s="15">
        <f>[1]Maio!$G$29</f>
        <v>47</v>
      </c>
      <c r="AA5" s="15">
        <f>[1]Maio!$G$30</f>
        <v>40</v>
      </c>
      <c r="AB5" s="15">
        <f>[1]Maio!$G$31</f>
        <v>43</v>
      </c>
      <c r="AC5" s="15">
        <f>[1]Maio!$G$32</f>
        <v>46</v>
      </c>
      <c r="AD5" s="15">
        <f>[1]Maio!$G$33</f>
        <v>40</v>
      </c>
      <c r="AE5" s="15">
        <f>[1]Maio!$G$34</f>
        <v>41</v>
      </c>
      <c r="AF5" s="15">
        <f>[1]Maio!$G$35</f>
        <v>57</v>
      </c>
      <c r="AG5" s="20">
        <f>MIN(B5:AF5)</f>
        <v>30</v>
      </c>
      <c r="AH5" s="100">
        <f>AVERAGE(B5:AF5)</f>
        <v>50.258064516129032</v>
      </c>
    </row>
    <row r="6" spans="1:34" ht="17.100000000000001" customHeight="1" x14ac:dyDescent="0.2">
      <c r="A6" s="80" t="s">
        <v>0</v>
      </c>
      <c r="B6" s="15">
        <f>[2]Maio!$G$5</f>
        <v>78</v>
      </c>
      <c r="C6" s="15">
        <f>[2]Maio!$G$6</f>
        <v>63</v>
      </c>
      <c r="D6" s="15">
        <f>[2]Maio!$G$7</f>
        <v>53</v>
      </c>
      <c r="E6" s="15">
        <f>[2]Maio!$G$8</f>
        <v>66</v>
      </c>
      <c r="F6" s="15">
        <f>[2]Maio!$G$9</f>
        <v>60</v>
      </c>
      <c r="G6" s="15">
        <f>[2]Maio!$G$10</f>
        <v>58</v>
      </c>
      <c r="H6" s="15">
        <f>[2]Maio!$G$11</f>
        <v>52</v>
      </c>
      <c r="I6" s="15">
        <f>[2]Maio!$G$12</f>
        <v>51</v>
      </c>
      <c r="J6" s="15">
        <f>[2]Maio!$G$13</f>
        <v>55</v>
      </c>
      <c r="K6" s="15">
        <f>[2]Maio!$G$14</f>
        <v>62</v>
      </c>
      <c r="L6" s="15">
        <f>[2]Maio!$G$15</f>
        <v>60</v>
      </c>
      <c r="M6" s="15">
        <f>[2]Maio!$G$16</f>
        <v>55</v>
      </c>
      <c r="N6" s="15">
        <f>[2]Maio!$G$17</f>
        <v>44</v>
      </c>
      <c r="O6" s="15">
        <f>[2]Maio!$G$18</f>
        <v>57</v>
      </c>
      <c r="P6" s="15">
        <f>[2]Maio!$G$19</f>
        <v>81</v>
      </c>
      <c r="Q6" s="15">
        <f>[2]Maio!$G$20</f>
        <v>47</v>
      </c>
      <c r="R6" s="15">
        <f>[2]Maio!$G$21</f>
        <v>83</v>
      </c>
      <c r="S6" s="15">
        <f>[2]Maio!$G$22</f>
        <v>68</v>
      </c>
      <c r="T6" s="15">
        <f>[2]Maio!$G$23</f>
        <v>64</v>
      </c>
      <c r="U6" s="15">
        <f>[2]Maio!$G$24</f>
        <v>88</v>
      </c>
      <c r="V6" s="15">
        <f>[2]Maio!$G$25</f>
        <v>97</v>
      </c>
      <c r="W6" s="15">
        <f>[2]Maio!$G$26</f>
        <v>75</v>
      </c>
      <c r="X6" s="15">
        <f>[2]Maio!$G$27</f>
        <v>69</v>
      </c>
      <c r="Y6" s="15">
        <f>[2]Maio!$G$28</f>
        <v>76</v>
      </c>
      <c r="Z6" s="15">
        <f>[2]Maio!$G$29</f>
        <v>54</v>
      </c>
      <c r="AA6" s="15">
        <f>[2]Maio!$G$30</f>
        <v>50</v>
      </c>
      <c r="AB6" s="15">
        <f>[2]Maio!$G$31</f>
        <v>72</v>
      </c>
      <c r="AC6" s="15">
        <f>[2]Maio!$G$32</f>
        <v>81</v>
      </c>
      <c r="AD6" s="15">
        <f>[2]Maio!$G$33</f>
        <v>76</v>
      </c>
      <c r="AE6" s="15">
        <f>[2]Maio!$G$34</f>
        <v>65</v>
      </c>
      <c r="AF6" s="15">
        <f>[2]Maio!$G$35</f>
        <v>68</v>
      </c>
      <c r="AG6" s="21">
        <f>MIN(B6:AF6)</f>
        <v>44</v>
      </c>
      <c r="AH6" s="99">
        <f t="shared" ref="AH6:AH16" si="1">AVERAGE(B6:AF6)</f>
        <v>65.41935483870968</v>
      </c>
    </row>
    <row r="7" spans="1:34" ht="17.100000000000001" customHeight="1" x14ac:dyDescent="0.2">
      <c r="A7" s="80" t="s">
        <v>1</v>
      </c>
      <c r="B7" s="15">
        <f>[3]Maio!$G$5</f>
        <v>32</v>
      </c>
      <c r="C7" s="15">
        <f>[3]Maio!$G$6</f>
        <v>27</v>
      </c>
      <c r="D7" s="15">
        <f>[3]Maio!$G$7</f>
        <v>20</v>
      </c>
      <c r="E7" s="15">
        <f>[3]Maio!$G$8</f>
        <v>33</v>
      </c>
      <c r="F7" s="15">
        <f>[3]Maio!$G$9</f>
        <v>29</v>
      </c>
      <c r="G7" s="15">
        <f>[3]Maio!$G$10</f>
        <v>24</v>
      </c>
      <c r="H7" s="15">
        <f>[3]Maio!$G$11</f>
        <v>19</v>
      </c>
      <c r="I7" s="15">
        <f>[3]Maio!$G$12</f>
        <v>20</v>
      </c>
      <c r="J7" s="15">
        <f>[3]Maio!$G$13</f>
        <v>52</v>
      </c>
      <c r="K7" s="15">
        <f>[3]Maio!$G$14</f>
        <v>53</v>
      </c>
      <c r="L7" s="15">
        <f>[3]Maio!$G$15</f>
        <v>51</v>
      </c>
      <c r="M7" s="15">
        <f>[3]Maio!$G$16</f>
        <v>31</v>
      </c>
      <c r="N7" s="15">
        <f>[3]Maio!$G$17</f>
        <v>46</v>
      </c>
      <c r="O7" s="15">
        <f>[3]Maio!$G$18</f>
        <v>64</v>
      </c>
      <c r="P7" s="15">
        <f>[3]Maio!$G$19</f>
        <v>78</v>
      </c>
      <c r="Q7" s="15">
        <f>[3]Maio!$G$20</f>
        <v>76</v>
      </c>
      <c r="R7" s="15">
        <f>[3]Maio!$G$21</f>
        <v>66</v>
      </c>
      <c r="S7" s="15">
        <f>[3]Maio!$G$22</f>
        <v>55</v>
      </c>
      <c r="T7" s="15">
        <f>[3]Maio!$G$23</f>
        <v>69</v>
      </c>
      <c r="U7" s="15">
        <f>[3]Maio!$G$24</f>
        <v>84</v>
      </c>
      <c r="V7" s="15">
        <f>[3]Maio!$G$25</f>
        <v>89</v>
      </c>
      <c r="W7" s="15">
        <f>[3]Maio!$G$26</f>
        <v>60</v>
      </c>
      <c r="X7" s="15">
        <f>[3]Maio!$G$27</f>
        <v>56</v>
      </c>
      <c r="Y7" s="15">
        <f>[3]Maio!$G$28</f>
        <v>51</v>
      </c>
      <c r="Z7" s="15">
        <f>[3]Maio!$G$29</f>
        <v>51</v>
      </c>
      <c r="AA7" s="15">
        <f>[3]Maio!$G$30</f>
        <v>49</v>
      </c>
      <c r="AB7" s="15">
        <f>[3]Maio!$G$31</f>
        <v>66</v>
      </c>
      <c r="AC7" s="15">
        <f>[3]Maio!$G$32</f>
        <v>67</v>
      </c>
      <c r="AD7" s="15">
        <f>[3]Maio!$G$33</f>
        <v>59</v>
      </c>
      <c r="AE7" s="15">
        <f>[3]Maio!$G$34</f>
        <v>70</v>
      </c>
      <c r="AF7" s="15">
        <f>[3]Maio!$G$35</f>
        <v>65</v>
      </c>
      <c r="AG7" s="21">
        <f t="shared" ref="AG7:AG16" si="2">MIN(B7:AF7)</f>
        <v>19</v>
      </c>
      <c r="AH7" s="99">
        <f t="shared" si="1"/>
        <v>52</v>
      </c>
    </row>
    <row r="8" spans="1:34" ht="17.100000000000001" customHeight="1" x14ac:dyDescent="0.2">
      <c r="A8" s="80" t="s">
        <v>75</v>
      </c>
      <c r="B8" s="15">
        <f>[4]Maio!$G$5</f>
        <v>50</v>
      </c>
      <c r="C8" s="15">
        <f>[4]Maio!$G$6</f>
        <v>44</v>
      </c>
      <c r="D8" s="15">
        <f>[4]Maio!$G$7</f>
        <v>44</v>
      </c>
      <c r="E8" s="15">
        <f>[4]Maio!$G$8</f>
        <v>58</v>
      </c>
      <c r="F8" s="15">
        <f>[4]Maio!$G$9</f>
        <v>66</v>
      </c>
      <c r="G8" s="15">
        <f>[4]Maio!$G$10</f>
        <v>49</v>
      </c>
      <c r="H8" s="15">
        <f>[4]Maio!$G$11</f>
        <v>43</v>
      </c>
      <c r="I8" s="15">
        <f>[4]Maio!$G$12</f>
        <v>37</v>
      </c>
      <c r="J8" s="15">
        <f>[4]Maio!$G$13</f>
        <v>35</v>
      </c>
      <c r="K8" s="15">
        <f>[4]Maio!$G$14</f>
        <v>45</v>
      </c>
      <c r="L8" s="15">
        <f>[4]Maio!$G$15</f>
        <v>45</v>
      </c>
      <c r="M8" s="15">
        <f>[4]Maio!$G$16</f>
        <v>46</v>
      </c>
      <c r="N8" s="15">
        <f>[4]Maio!$G$17</f>
        <v>33</v>
      </c>
      <c r="O8" s="15">
        <f>[4]Maio!$G$18</f>
        <v>55</v>
      </c>
      <c r="P8" s="15">
        <f>[4]Maio!$G$19</f>
        <v>67</v>
      </c>
      <c r="Q8" s="15">
        <f>[4]Maio!$G$20</f>
        <v>66</v>
      </c>
      <c r="R8" s="15">
        <f>[4]Maio!$G$21</f>
        <v>59</v>
      </c>
      <c r="S8" s="15">
        <f>[4]Maio!$G$22</f>
        <v>63</v>
      </c>
      <c r="T8" s="15">
        <f>[4]Maio!$G$23</f>
        <v>57</v>
      </c>
      <c r="U8" s="15">
        <f>[4]Maio!$G$24</f>
        <v>93</v>
      </c>
      <c r="V8" s="15">
        <f>[4]Maio!$G$25</f>
        <v>95</v>
      </c>
      <c r="W8" s="15">
        <f>[4]Maio!$G$26</f>
        <v>61</v>
      </c>
      <c r="X8" s="15">
        <f>[4]Maio!$G$27</f>
        <v>60</v>
      </c>
      <c r="Y8" s="15">
        <f>[4]Maio!$G$28</f>
        <v>57</v>
      </c>
      <c r="Z8" s="15">
        <f>[4]Maio!$G$29</f>
        <v>49</v>
      </c>
      <c r="AA8" s="15">
        <f>[4]Maio!$G$30</f>
        <v>41</v>
      </c>
      <c r="AB8" s="15">
        <f>[4]Maio!$G$31</f>
        <v>46</v>
      </c>
      <c r="AC8" s="15">
        <f>[4]Maio!$G$32</f>
        <v>55</v>
      </c>
      <c r="AD8" s="15">
        <f>[4]Maio!$G$33</f>
        <v>43</v>
      </c>
      <c r="AE8" s="15">
        <f>[4]Maio!$G$34</f>
        <v>44</v>
      </c>
      <c r="AF8" s="15">
        <f>[4]Maio!$G$35</f>
        <v>62</v>
      </c>
      <c r="AG8" s="61">
        <f t="shared" si="2"/>
        <v>33</v>
      </c>
      <c r="AH8" s="99">
        <f t="shared" si="1"/>
        <v>53.806451612903224</v>
      </c>
    </row>
    <row r="9" spans="1:34" ht="17.100000000000001" customHeight="1" x14ac:dyDescent="0.2">
      <c r="A9" s="80" t="s">
        <v>48</v>
      </c>
      <c r="B9" s="15" t="str">
        <f>[5]Maio!$G$5</f>
        <v>*</v>
      </c>
      <c r="C9" s="15" t="str">
        <f>[5]Maio!$G$6</f>
        <v>*</v>
      </c>
      <c r="D9" s="15" t="str">
        <f>[5]Maio!$G$7</f>
        <v>*</v>
      </c>
      <c r="E9" s="15" t="str">
        <f>[5]Maio!$G$8</f>
        <v>*</v>
      </c>
      <c r="F9" s="15" t="str">
        <f>[5]Maio!$G$9</f>
        <v>*</v>
      </c>
      <c r="G9" s="15" t="str">
        <f>[5]Maio!$G$10</f>
        <v>*</v>
      </c>
      <c r="H9" s="15" t="str">
        <f>[5]Maio!$G$11</f>
        <v>*</v>
      </c>
      <c r="I9" s="15" t="str">
        <f>[5]Maio!$G$12</f>
        <v>*</v>
      </c>
      <c r="J9" s="15" t="str">
        <f>[5]Maio!$G$13</f>
        <v>*</v>
      </c>
      <c r="K9" s="15" t="str">
        <f>[5]Maio!$G$14</f>
        <v>*</v>
      </c>
      <c r="L9" s="15" t="str">
        <f>[5]Maio!$G$15</f>
        <v>*</v>
      </c>
      <c r="M9" s="15" t="str">
        <f>[5]Maio!$G$16</f>
        <v>*</v>
      </c>
      <c r="N9" s="15" t="str">
        <f>[5]Maio!$G$17</f>
        <v>*</v>
      </c>
      <c r="O9" s="15" t="str">
        <f>[5]Maio!$G$18</f>
        <v>*</v>
      </c>
      <c r="P9" s="15" t="str">
        <f>[5]Maio!$G$19</f>
        <v>*</v>
      </c>
      <c r="Q9" s="15" t="str">
        <f>[5]Maio!$G$20</f>
        <v>*</v>
      </c>
      <c r="R9" s="15" t="str">
        <f>[5]Maio!$G$21</f>
        <v>*</v>
      </c>
      <c r="S9" s="15" t="str">
        <f>[5]Maio!$G$22</f>
        <v>*</v>
      </c>
      <c r="T9" s="15" t="str">
        <f>[5]Maio!$G$23</f>
        <v>*</v>
      </c>
      <c r="U9" s="15" t="str">
        <f>[5]Maio!$G$24</f>
        <v>*</v>
      </c>
      <c r="V9" s="15" t="str">
        <f>[5]Maio!$G$25</f>
        <v>*</v>
      </c>
      <c r="W9" s="15" t="str">
        <f>[5]Maio!$G$26</f>
        <v>*</v>
      </c>
      <c r="X9" s="15" t="str">
        <f>[5]Maio!$G$27</f>
        <v>*</v>
      </c>
      <c r="Y9" s="15" t="str">
        <f>[5]Maio!$G$28</f>
        <v>*</v>
      </c>
      <c r="Z9" s="15" t="str">
        <f>[5]Maio!$G$29</f>
        <v>*</v>
      </c>
      <c r="AA9" s="15" t="str">
        <f>[5]Maio!$G$30</f>
        <v>*</v>
      </c>
      <c r="AB9" s="15" t="str">
        <f>[5]Maio!$G$31</f>
        <v>*</v>
      </c>
      <c r="AC9" s="15" t="str">
        <f>[5]Maio!$G$32</f>
        <v>*</v>
      </c>
      <c r="AD9" s="15" t="str">
        <f>[5]Maio!$G$33</f>
        <v>*</v>
      </c>
      <c r="AE9" s="15" t="str">
        <f>[5]Maio!$G$34</f>
        <v>*</v>
      </c>
      <c r="AF9" s="15" t="str">
        <f>[5]Maio!$G$35</f>
        <v>*</v>
      </c>
      <c r="AG9" s="21" t="s">
        <v>138</v>
      </c>
      <c r="AH9" s="99" t="s">
        <v>138</v>
      </c>
    </row>
    <row r="10" spans="1:34" ht="17.100000000000001" customHeight="1" x14ac:dyDescent="0.2">
      <c r="A10" s="80" t="s">
        <v>2</v>
      </c>
      <c r="B10" s="15">
        <f>[6]Maio!$G$5</f>
        <v>42</v>
      </c>
      <c r="C10" s="15">
        <f>[6]Maio!$G$6</f>
        <v>43</v>
      </c>
      <c r="D10" s="15">
        <f>[6]Maio!$G$7</f>
        <v>40</v>
      </c>
      <c r="E10" s="15">
        <f>[6]Maio!$G$8</f>
        <v>58</v>
      </c>
      <c r="F10" s="15">
        <f>[6]Maio!$G$9</f>
        <v>53</v>
      </c>
      <c r="G10" s="15">
        <f>[6]Maio!$G$10</f>
        <v>46</v>
      </c>
      <c r="H10" s="15">
        <f>[6]Maio!$G$11</f>
        <v>43</v>
      </c>
      <c r="I10" s="15">
        <f>[6]Maio!$G$12</f>
        <v>42</v>
      </c>
      <c r="J10" s="15">
        <f>[6]Maio!$G$13</f>
        <v>60</v>
      </c>
      <c r="K10" s="15">
        <f>[6]Maio!$G$14</f>
        <v>43</v>
      </c>
      <c r="L10" s="15">
        <f>[6]Maio!$G$15</f>
        <v>41</v>
      </c>
      <c r="M10" s="15">
        <f>[6]Maio!$G$16</f>
        <v>33</v>
      </c>
      <c r="N10" s="15">
        <f>[6]Maio!$G$17</f>
        <v>45</v>
      </c>
      <c r="O10" s="15">
        <f>[6]Maio!$G$18</f>
        <v>67</v>
      </c>
      <c r="P10" s="15">
        <f>[6]Maio!$G$19</f>
        <v>72</v>
      </c>
      <c r="Q10" s="15">
        <f>[6]Maio!$G$20</f>
        <v>82</v>
      </c>
      <c r="R10" s="15">
        <f>[6]Maio!$G$21</f>
        <v>67</v>
      </c>
      <c r="S10" s="15">
        <f>[6]Maio!$G$22</f>
        <v>56</v>
      </c>
      <c r="T10" s="15">
        <f>[6]Maio!$G$23</f>
        <v>69</v>
      </c>
      <c r="U10" s="15">
        <f>[6]Maio!$G$24</f>
        <v>84</v>
      </c>
      <c r="V10" s="15">
        <f>[6]Maio!$G$25</f>
        <v>78</v>
      </c>
      <c r="W10" s="15">
        <f>[6]Maio!$G$26</f>
        <v>59</v>
      </c>
      <c r="X10" s="15">
        <f>[6]Maio!$G$27</f>
        <v>60</v>
      </c>
      <c r="Y10" s="15">
        <f>[6]Maio!$G$28</f>
        <v>51</v>
      </c>
      <c r="Z10" s="15">
        <f>[6]Maio!$G$29</f>
        <v>48</v>
      </c>
      <c r="AA10" s="15">
        <f>[6]Maio!$G$30</f>
        <v>49</v>
      </c>
      <c r="AB10" s="15">
        <f>[6]Maio!$G$31</f>
        <v>53</v>
      </c>
      <c r="AC10" s="15">
        <f>[6]Maio!$G$32</f>
        <v>59</v>
      </c>
      <c r="AD10" s="15">
        <f>[6]Maio!$G$33</f>
        <v>53</v>
      </c>
      <c r="AE10" s="15">
        <f>[6]Maio!$G$34</f>
        <v>61</v>
      </c>
      <c r="AF10" s="15">
        <f>[6]Maio!$G$35</f>
        <v>81</v>
      </c>
      <c r="AG10" s="21">
        <f t="shared" si="2"/>
        <v>33</v>
      </c>
      <c r="AH10" s="99">
        <f t="shared" si="1"/>
        <v>56.064516129032256</v>
      </c>
    </row>
    <row r="11" spans="1:34" ht="17.100000000000001" customHeight="1" x14ac:dyDescent="0.2">
      <c r="A11" s="80" t="s">
        <v>3</v>
      </c>
      <c r="B11" s="15">
        <f>[7]Maio!$G$5</f>
        <v>47</v>
      </c>
      <c r="C11" s="15">
        <f>[7]Maio!$G$6</f>
        <v>39</v>
      </c>
      <c r="D11" s="15">
        <f>[7]Maio!$G$7</f>
        <v>39</v>
      </c>
      <c r="E11" s="15">
        <f>[7]Maio!$G$8</f>
        <v>37</v>
      </c>
      <c r="F11" s="15">
        <f>[7]Maio!$G$9</f>
        <v>41</v>
      </c>
      <c r="G11" s="15">
        <f>[7]Maio!$G$10</f>
        <v>52</v>
      </c>
      <c r="H11" s="15">
        <f>[7]Maio!$G$11</f>
        <v>46</v>
      </c>
      <c r="I11" s="15">
        <f>[7]Maio!$G$12</f>
        <v>37</v>
      </c>
      <c r="J11" s="15">
        <f>[7]Maio!$G$13</f>
        <v>36</v>
      </c>
      <c r="K11" s="15">
        <f>[7]Maio!$G$14</f>
        <v>32</v>
      </c>
      <c r="L11" s="15">
        <f>[7]Maio!$G$15</f>
        <v>39</v>
      </c>
      <c r="M11" s="15">
        <f>[7]Maio!$G$16</f>
        <v>39</v>
      </c>
      <c r="N11" s="15">
        <f>[7]Maio!$G$17</f>
        <v>30</v>
      </c>
      <c r="O11" s="15">
        <f>[7]Maio!$G$18</f>
        <v>37</v>
      </c>
      <c r="P11" s="15">
        <f>[7]Maio!$G$19</f>
        <v>50</v>
      </c>
      <c r="Q11" s="15">
        <f>[7]Maio!$G$20</f>
        <v>52</v>
      </c>
      <c r="R11" s="15">
        <f>[7]Maio!$G$21</f>
        <v>50</v>
      </c>
      <c r="S11" s="15">
        <f>[7]Maio!$G$22</f>
        <v>52</v>
      </c>
      <c r="T11" s="15">
        <f>[7]Maio!$G$23</f>
        <v>51</v>
      </c>
      <c r="U11" s="15">
        <f>[7]Maio!$G$24</f>
        <v>72</v>
      </c>
      <c r="V11" s="15">
        <f>[7]Maio!$G$25</f>
        <v>56</v>
      </c>
      <c r="W11" s="15">
        <f>[7]Maio!$G$26</f>
        <v>62</v>
      </c>
      <c r="X11" s="15">
        <f>[7]Maio!$G$27</f>
        <v>60</v>
      </c>
      <c r="Y11" s="15">
        <f>[7]Maio!$G$28</f>
        <v>48</v>
      </c>
      <c r="Z11" s="15">
        <f>[7]Maio!$G$29</f>
        <v>42</v>
      </c>
      <c r="AA11" s="15">
        <f>[7]Maio!$G$30</f>
        <v>42</v>
      </c>
      <c r="AB11" s="15">
        <f>[7]Maio!$G$31</f>
        <v>43</v>
      </c>
      <c r="AC11" s="15">
        <f>[7]Maio!$G$32</f>
        <v>42</v>
      </c>
      <c r="AD11" s="15">
        <f>[7]Maio!$G$33</f>
        <v>37</v>
      </c>
      <c r="AE11" s="15">
        <f>[7]Maio!$G$34</f>
        <v>40</v>
      </c>
      <c r="AF11" s="15">
        <f>[7]Maio!$G$35</f>
        <v>45</v>
      </c>
      <c r="AG11" s="21">
        <f t="shared" si="2"/>
        <v>30</v>
      </c>
      <c r="AH11" s="99">
        <f>AVERAGE(B11:AF11)</f>
        <v>45</v>
      </c>
    </row>
    <row r="12" spans="1:34" ht="17.100000000000001" customHeight="1" x14ac:dyDescent="0.2">
      <c r="A12" s="80" t="s">
        <v>4</v>
      </c>
      <c r="B12" s="15">
        <f>[8]Maio!$G$5</f>
        <v>50</v>
      </c>
      <c r="C12" s="15">
        <f>[8]Maio!$G$6</f>
        <v>43</v>
      </c>
      <c r="D12" s="15">
        <f>[8]Maio!$G$7</f>
        <v>40</v>
      </c>
      <c r="E12" s="15">
        <f>[8]Maio!$G$8</f>
        <v>39</v>
      </c>
      <c r="F12" s="15">
        <f>[8]Maio!$G$9</f>
        <v>42</v>
      </c>
      <c r="G12" s="15">
        <f>[8]Maio!$G$10</f>
        <v>40</v>
      </c>
      <c r="H12" s="15">
        <f>[8]Maio!$G$11</f>
        <v>48</v>
      </c>
      <c r="I12" s="15">
        <f>[8]Maio!$G$12</f>
        <v>35</v>
      </c>
      <c r="J12" s="15">
        <f>[8]Maio!$G$13</f>
        <v>37</v>
      </c>
      <c r="K12" s="15">
        <f>[8]Maio!$G$14</f>
        <v>41</v>
      </c>
      <c r="L12" s="15">
        <f>[8]Maio!$G$15</f>
        <v>39</v>
      </c>
      <c r="M12" s="15">
        <f>[8]Maio!$G$16</f>
        <v>27</v>
      </c>
      <c r="N12" s="15">
        <f>[8]Maio!$G$17</f>
        <v>34</v>
      </c>
      <c r="O12" s="15">
        <f>[8]Maio!$G$18</f>
        <v>53</v>
      </c>
      <c r="P12" s="15">
        <f>[8]Maio!$G$19</f>
        <v>47</v>
      </c>
      <c r="Q12" s="15">
        <f>[8]Maio!$G$20</f>
        <v>54</v>
      </c>
      <c r="R12" s="15">
        <f>[8]Maio!$G$21</f>
        <v>55</v>
      </c>
      <c r="S12" s="15">
        <f>[8]Maio!$G$22</f>
        <v>45</v>
      </c>
      <c r="T12" s="15">
        <f>[8]Maio!$G$23</f>
        <v>56</v>
      </c>
      <c r="U12" s="15">
        <f>[8]Maio!$G$24</f>
        <v>69</v>
      </c>
      <c r="V12" s="15">
        <f>[8]Maio!$G$25</f>
        <v>49</v>
      </c>
      <c r="W12" s="15">
        <f>[8]Maio!$G$26</f>
        <v>59</v>
      </c>
      <c r="X12" s="15">
        <f>[8]Maio!$G$27</f>
        <v>52</v>
      </c>
      <c r="Y12" s="15">
        <f>[8]Maio!$G$28</f>
        <v>51</v>
      </c>
      <c r="Z12" s="15">
        <f>[8]Maio!$G$29</f>
        <v>42</v>
      </c>
      <c r="AA12" s="15">
        <f>[8]Maio!$G$30</f>
        <v>45</v>
      </c>
      <c r="AB12" s="15">
        <f>[8]Maio!$G$31</f>
        <v>43</v>
      </c>
      <c r="AC12" s="15">
        <f>[8]Maio!$G$32</f>
        <v>44</v>
      </c>
      <c r="AD12" s="15">
        <f>[8]Maio!$G$33</f>
        <v>39</v>
      </c>
      <c r="AE12" s="15">
        <f>[8]Maio!$G$34</f>
        <v>40</v>
      </c>
      <c r="AF12" s="15">
        <f>[8]Maio!$G$35</f>
        <v>54</v>
      </c>
      <c r="AG12" s="21">
        <f t="shared" si="2"/>
        <v>27</v>
      </c>
      <c r="AH12" s="99">
        <f t="shared" si="1"/>
        <v>45.548387096774192</v>
      </c>
    </row>
    <row r="13" spans="1:34" ht="17.100000000000001" customHeight="1" x14ac:dyDescent="0.2">
      <c r="A13" s="80" t="s">
        <v>5</v>
      </c>
      <c r="B13" s="15" t="str">
        <f>[9]Maio!$G$5</f>
        <v>*</v>
      </c>
      <c r="C13" s="15" t="str">
        <f>[9]Maio!$G$6</f>
        <v>*</v>
      </c>
      <c r="D13" s="15" t="str">
        <f>[9]Maio!$G$7</f>
        <v>*</v>
      </c>
      <c r="E13" s="15" t="str">
        <f>[9]Maio!$G$8</f>
        <v>*</v>
      </c>
      <c r="F13" s="15" t="str">
        <f>[9]Maio!$G$9</f>
        <v>*</v>
      </c>
      <c r="G13" s="15" t="str">
        <f>[9]Maio!$G$10</f>
        <v>*</v>
      </c>
      <c r="H13" s="15" t="str">
        <f>[9]Maio!$G$11</f>
        <v>*</v>
      </c>
      <c r="I13" s="15">
        <f>[9]Maio!$G$12</f>
        <v>53</v>
      </c>
      <c r="J13" s="15">
        <f>[9]Maio!$G$13</f>
        <v>65</v>
      </c>
      <c r="K13" s="15">
        <f>[9]Maio!$G$14</f>
        <v>73</v>
      </c>
      <c r="L13" s="15">
        <f>[9]Maio!$G$15</f>
        <v>63</v>
      </c>
      <c r="M13" s="15">
        <f>[9]Maio!$G$16</f>
        <v>57</v>
      </c>
      <c r="N13" s="15">
        <f>[9]Maio!$G$17</f>
        <v>46</v>
      </c>
      <c r="O13" s="15">
        <f>[9]Maio!$G$18</f>
        <v>64</v>
      </c>
      <c r="P13" s="15">
        <f>[9]Maio!$G$19</f>
        <v>61</v>
      </c>
      <c r="Q13" s="15">
        <f>[9]Maio!$G$20</f>
        <v>76</v>
      </c>
      <c r="R13" s="15">
        <f>[9]Maio!$G$21</f>
        <v>71</v>
      </c>
      <c r="S13" s="15">
        <f>[9]Maio!$G$22</f>
        <v>67</v>
      </c>
      <c r="T13" s="15">
        <f>[9]Maio!$G$23</f>
        <v>64</v>
      </c>
      <c r="U13" s="15">
        <f>[9]Maio!$G$24</f>
        <v>85</v>
      </c>
      <c r="V13" s="15">
        <f>[9]Maio!$G$25</f>
        <v>75</v>
      </c>
      <c r="W13" s="15">
        <f>[9]Maio!$G$26</f>
        <v>69</v>
      </c>
      <c r="X13" s="15">
        <f>[9]Maio!$G$27</f>
        <v>65</v>
      </c>
      <c r="Y13" s="15">
        <f>[9]Maio!$G$28</f>
        <v>66</v>
      </c>
      <c r="Z13" s="15">
        <f>[9]Maio!$G$29</f>
        <v>61</v>
      </c>
      <c r="AA13" s="15">
        <f>[9]Maio!$G$30</f>
        <v>59</v>
      </c>
      <c r="AB13" s="15">
        <f>[9]Maio!$G$31</f>
        <v>69</v>
      </c>
      <c r="AC13" s="15">
        <f>[9]Maio!$G$32</f>
        <v>71</v>
      </c>
      <c r="AD13" s="15">
        <f>[9]Maio!$G$33</f>
        <v>73</v>
      </c>
      <c r="AE13" s="15">
        <f>[9]Maio!$G$34</f>
        <v>71</v>
      </c>
      <c r="AF13" s="15">
        <f>[9]Maio!$G$35</f>
        <v>65</v>
      </c>
      <c r="AG13" s="21" t="s">
        <v>138</v>
      </c>
      <c r="AH13" s="99" t="s">
        <v>138</v>
      </c>
    </row>
    <row r="14" spans="1:34" ht="17.100000000000001" customHeight="1" x14ac:dyDescent="0.2">
      <c r="A14" s="80" t="s">
        <v>50</v>
      </c>
      <c r="B14" s="15">
        <f>[10]Maio!$G$5</f>
        <v>47</v>
      </c>
      <c r="C14" s="15">
        <f>[10]Maio!$G$6</f>
        <v>40</v>
      </c>
      <c r="D14" s="15">
        <f>[10]Maio!$G$7</f>
        <v>38</v>
      </c>
      <c r="E14" s="15">
        <f>[10]Maio!$G$8</f>
        <v>36</v>
      </c>
      <c r="F14" s="15">
        <f>[10]Maio!$G$9</f>
        <v>37</v>
      </c>
      <c r="G14" s="15">
        <f>[10]Maio!$G$10</f>
        <v>41</v>
      </c>
      <c r="H14" s="15">
        <f>[10]Maio!$G$11</f>
        <v>31</v>
      </c>
      <c r="I14" s="15">
        <f>[10]Maio!$G$12</f>
        <v>38</v>
      </c>
      <c r="J14" s="15">
        <f>[10]Maio!$G$13</f>
        <v>31</v>
      </c>
      <c r="K14" s="15">
        <f>[10]Maio!$G$14</f>
        <v>44</v>
      </c>
      <c r="L14" s="15">
        <f>[10]Maio!$G$15</f>
        <v>37</v>
      </c>
      <c r="M14" s="15">
        <f>[10]Maio!$G$16</f>
        <v>24</v>
      </c>
      <c r="N14" s="15">
        <f>[10]Maio!$G$17</f>
        <v>31</v>
      </c>
      <c r="O14" s="15">
        <f>[10]Maio!$G$18</f>
        <v>51</v>
      </c>
      <c r="P14" s="15">
        <f>[10]Maio!$G$19</f>
        <v>48</v>
      </c>
      <c r="Q14" s="15">
        <f>[10]Maio!$G$20</f>
        <v>46</v>
      </c>
      <c r="R14" s="15">
        <f>[10]Maio!$G$21</f>
        <v>50</v>
      </c>
      <c r="S14" s="15">
        <f>[10]Maio!$G$22</f>
        <v>45</v>
      </c>
      <c r="T14" s="15">
        <f>[10]Maio!$G$23</f>
        <v>62</v>
      </c>
      <c r="U14" s="15">
        <f>[10]Maio!$G$24</f>
        <v>62</v>
      </c>
      <c r="V14" s="15">
        <f>[10]Maio!$G$25</f>
        <v>49</v>
      </c>
      <c r="W14" s="15">
        <f>[10]Maio!$G$26</f>
        <v>45</v>
      </c>
      <c r="X14" s="15">
        <f>[10]Maio!$G$27</f>
        <v>50</v>
      </c>
      <c r="Y14" s="15">
        <f>[10]Maio!$G$28</f>
        <v>44</v>
      </c>
      <c r="Z14" s="15">
        <f>[10]Maio!$G$29</f>
        <v>42</v>
      </c>
      <c r="AA14" s="15">
        <f>[10]Maio!$G$30</f>
        <v>43</v>
      </c>
      <c r="AB14" s="15">
        <f>[10]Maio!$G$31</f>
        <v>39</v>
      </c>
      <c r="AC14" s="15">
        <f>[10]Maio!$G$32</f>
        <v>40</v>
      </c>
      <c r="AD14" s="15">
        <f>[10]Maio!$G$33</f>
        <v>39</v>
      </c>
      <c r="AE14" s="15">
        <f>[10]Maio!$G$34</f>
        <v>39</v>
      </c>
      <c r="AF14" s="15">
        <f>[10]Maio!$G$35</f>
        <v>60</v>
      </c>
      <c r="AG14" s="21">
        <f>MIN(B14:AF14)</f>
        <v>24</v>
      </c>
      <c r="AH14" s="99">
        <f>AVERAGE(B14:AF14)</f>
        <v>42.87096774193548</v>
      </c>
    </row>
    <row r="15" spans="1:34" ht="17.100000000000001" customHeight="1" x14ac:dyDescent="0.2">
      <c r="A15" s="80" t="s">
        <v>6</v>
      </c>
      <c r="B15" s="15">
        <f>[11]Maio!$G$5</f>
        <v>54</v>
      </c>
      <c r="C15" s="15">
        <f>[11]Maio!$G$6</f>
        <v>41</v>
      </c>
      <c r="D15" s="15">
        <f>[11]Maio!$G$7</f>
        <v>40</v>
      </c>
      <c r="E15" s="15">
        <f>[11]Maio!$G$8</f>
        <v>50</v>
      </c>
      <c r="F15" s="15">
        <f>[11]Maio!$G$9</f>
        <v>47</v>
      </c>
      <c r="G15" s="15">
        <f>[11]Maio!$G$10</f>
        <v>40</v>
      </c>
      <c r="H15" s="15">
        <f>[11]Maio!$G$11</f>
        <v>44</v>
      </c>
      <c r="I15" s="15">
        <f>[11]Maio!$G$12</f>
        <v>42</v>
      </c>
      <c r="J15" s="15">
        <f>[11]Maio!$G$13</f>
        <v>46</v>
      </c>
      <c r="K15" s="15">
        <f>[11]Maio!$G$14</f>
        <v>48</v>
      </c>
      <c r="L15" s="15">
        <f>[11]Maio!$G$15</f>
        <v>41</v>
      </c>
      <c r="M15" s="15">
        <f>[11]Maio!$G$16</f>
        <v>34</v>
      </c>
      <c r="N15" s="15">
        <f>[11]Maio!$G$17</f>
        <v>35</v>
      </c>
      <c r="O15" s="15">
        <f>[11]Maio!$G$18</f>
        <v>51</v>
      </c>
      <c r="P15" s="15">
        <f>[11]Maio!$G$19</f>
        <v>59</v>
      </c>
      <c r="Q15" s="15">
        <f>[11]Maio!$G$20</f>
        <v>71</v>
      </c>
      <c r="R15" s="15">
        <f>[11]Maio!$G$21</f>
        <v>59</v>
      </c>
      <c r="S15" s="15">
        <f>[11]Maio!$G$22</f>
        <v>49</v>
      </c>
      <c r="T15" s="15">
        <f>[11]Maio!$G$23</f>
        <v>60</v>
      </c>
      <c r="U15" s="15">
        <f>[11]Maio!$G$24</f>
        <v>82</v>
      </c>
      <c r="V15" s="15">
        <f>[11]Maio!$G$25</f>
        <v>54</v>
      </c>
      <c r="W15" s="15">
        <f>[11]Maio!$G$26</f>
        <v>54</v>
      </c>
      <c r="X15" s="15">
        <f>[11]Maio!$G$27</f>
        <v>56</v>
      </c>
      <c r="Y15" s="15">
        <f>[11]Maio!$G$28</f>
        <v>53</v>
      </c>
      <c r="Z15" s="15">
        <f>[11]Maio!$G$29</f>
        <v>48</v>
      </c>
      <c r="AA15" s="15">
        <f>[11]Maio!$G$30</f>
        <v>43</v>
      </c>
      <c r="AB15" s="15">
        <f>[11]Maio!$G$31</f>
        <v>45</v>
      </c>
      <c r="AC15" s="15">
        <f>[11]Maio!$G$32</f>
        <v>62</v>
      </c>
      <c r="AD15" s="15">
        <f>[11]Maio!$G$33</f>
        <v>53</v>
      </c>
      <c r="AE15" s="15">
        <f>[11]Maio!$G$34</f>
        <v>51</v>
      </c>
      <c r="AF15" s="15">
        <f>[11]Maio!$G$35</f>
        <v>69</v>
      </c>
      <c r="AG15" s="21">
        <f t="shared" si="2"/>
        <v>34</v>
      </c>
      <c r="AH15" s="99">
        <f t="shared" si="1"/>
        <v>51</v>
      </c>
    </row>
    <row r="16" spans="1:34" ht="17.100000000000001" customHeight="1" x14ac:dyDescent="0.2">
      <c r="A16" s="80" t="s">
        <v>7</v>
      </c>
      <c r="B16" s="15">
        <f>[12]Maio!$G$5</f>
        <v>72</v>
      </c>
      <c r="C16" s="15">
        <f>[12]Maio!$G$6</f>
        <v>60</v>
      </c>
      <c r="D16" s="15">
        <f>[12]Maio!$G$7</f>
        <v>54</v>
      </c>
      <c r="E16" s="15">
        <f>[12]Maio!$G$8</f>
        <v>70</v>
      </c>
      <c r="F16" s="15">
        <f>[12]Maio!$G$9</f>
        <v>61</v>
      </c>
      <c r="G16" s="15">
        <f>[12]Maio!$G$10</f>
        <v>62</v>
      </c>
      <c r="H16" s="15">
        <f>[12]Maio!$G$11</f>
        <v>60</v>
      </c>
      <c r="I16" s="15">
        <f>[12]Maio!$G$12</f>
        <v>55</v>
      </c>
      <c r="J16" s="15">
        <f>[12]Maio!$G$13</f>
        <v>67</v>
      </c>
      <c r="K16" s="15">
        <f>[12]Maio!$G$14</f>
        <v>58</v>
      </c>
      <c r="L16" s="15">
        <f>[12]Maio!$G$15</f>
        <v>63</v>
      </c>
      <c r="M16" s="15">
        <f>[12]Maio!$G$16</f>
        <v>54</v>
      </c>
      <c r="N16" s="15">
        <f>[12]Maio!$G$17</f>
        <v>50</v>
      </c>
      <c r="O16" s="15">
        <f>[12]Maio!$G$18</f>
        <v>60</v>
      </c>
      <c r="P16" s="15">
        <f>[12]Maio!$G$19</f>
        <v>79</v>
      </c>
      <c r="Q16" s="15">
        <f>[12]Maio!$G$20</f>
        <v>73</v>
      </c>
      <c r="R16" s="15">
        <f>[12]Maio!$G$21</f>
        <v>86</v>
      </c>
      <c r="S16" s="15">
        <f>[12]Maio!$G$22</f>
        <v>63</v>
      </c>
      <c r="T16" s="15">
        <f>[12]Maio!$G$23</f>
        <v>67</v>
      </c>
      <c r="U16" s="15">
        <f>[12]Maio!$G$24</f>
        <v>91</v>
      </c>
      <c r="V16" s="15">
        <f>[12]Maio!$G$25</f>
        <v>90</v>
      </c>
      <c r="W16" s="15">
        <f>[12]Maio!$G$26</f>
        <v>73</v>
      </c>
      <c r="X16" s="15">
        <f>[12]Maio!$G$27</f>
        <v>74</v>
      </c>
      <c r="Y16" s="15">
        <f>[12]Maio!$G$28</f>
        <v>65</v>
      </c>
      <c r="Z16" s="15">
        <f>[12]Maio!$G$29</f>
        <v>56</v>
      </c>
      <c r="AA16" s="15">
        <f>[12]Maio!$G$30</f>
        <v>56</v>
      </c>
      <c r="AB16" s="15">
        <f>[12]Maio!$G$31</f>
        <v>64</v>
      </c>
      <c r="AC16" s="15">
        <f>[12]Maio!$G$32</f>
        <v>82</v>
      </c>
      <c r="AD16" s="15">
        <f>[12]Maio!$G$33</f>
        <v>75</v>
      </c>
      <c r="AE16" s="15">
        <f>[12]Maio!$G$34</f>
        <v>65</v>
      </c>
      <c r="AF16" s="15">
        <f>[12]Maio!$G$35</f>
        <v>81</v>
      </c>
      <c r="AG16" s="21">
        <f t="shared" si="2"/>
        <v>50</v>
      </c>
      <c r="AH16" s="99">
        <f t="shared" si="1"/>
        <v>67.290322580645167</v>
      </c>
    </row>
    <row r="17" spans="1:34" ht="17.100000000000001" customHeight="1" x14ac:dyDescent="0.2">
      <c r="A17" s="80" t="s">
        <v>8</v>
      </c>
      <c r="B17" s="15">
        <f>[13]Maio!$G$5</f>
        <v>69</v>
      </c>
      <c r="C17" s="15">
        <f>[13]Maio!$G$6</f>
        <v>65</v>
      </c>
      <c r="D17" s="15">
        <f>[13]Maio!$G$7</f>
        <v>56</v>
      </c>
      <c r="E17" s="15">
        <f>[13]Maio!$G$8</f>
        <v>74</v>
      </c>
      <c r="F17" s="15">
        <f>[13]Maio!$G$9</f>
        <v>69</v>
      </c>
      <c r="G17" s="15">
        <f>[13]Maio!$G$10</f>
        <v>60</v>
      </c>
      <c r="H17" s="15">
        <f>[13]Maio!$G$11</f>
        <v>50</v>
      </c>
      <c r="I17" s="15">
        <f>[13]Maio!$G$12</f>
        <v>54</v>
      </c>
      <c r="J17" s="15">
        <f>[13]Maio!$G$13</f>
        <v>49</v>
      </c>
      <c r="K17" s="15">
        <f>[13]Maio!$G$14</f>
        <v>77</v>
      </c>
      <c r="L17" s="15">
        <f>[13]Maio!$G$15</f>
        <v>66</v>
      </c>
      <c r="M17" s="15">
        <f>[13]Maio!$G$16</f>
        <v>57</v>
      </c>
      <c r="N17" s="15">
        <f>[13]Maio!$G$17</f>
        <v>44</v>
      </c>
      <c r="O17" s="15">
        <f>[13]Maio!$G$18</f>
        <v>55</v>
      </c>
      <c r="P17" s="15">
        <f>[13]Maio!$G$19</f>
        <v>75</v>
      </c>
      <c r="Q17" s="15">
        <f>[13]Maio!$G$20</f>
        <v>66</v>
      </c>
      <c r="R17" s="15">
        <f>[13]Maio!$G$21</f>
        <v>72</v>
      </c>
      <c r="S17" s="15">
        <f>[13]Maio!$G$22</f>
        <v>73</v>
      </c>
      <c r="T17" s="15">
        <f>[13]Maio!$G$23</f>
        <v>86</v>
      </c>
      <c r="U17" s="15">
        <f>[13]Maio!$G$24</f>
        <v>88</v>
      </c>
      <c r="V17" s="15">
        <f>[13]Maio!$G$25</f>
        <v>94</v>
      </c>
      <c r="W17" s="15">
        <f>[13]Maio!$G$26</f>
        <v>70</v>
      </c>
      <c r="X17" s="15">
        <f>[13]Maio!$G$27</f>
        <v>74</v>
      </c>
      <c r="Y17" s="15">
        <f>[13]Maio!$G$28</f>
        <v>66</v>
      </c>
      <c r="Z17" s="15">
        <f>[13]Maio!$G$29</f>
        <v>61</v>
      </c>
      <c r="AA17" s="15">
        <f>[13]Maio!$G$30</f>
        <v>49</v>
      </c>
      <c r="AB17" s="15">
        <f>[13]Maio!$G$31</f>
        <v>69</v>
      </c>
      <c r="AC17" s="15">
        <f>[13]Maio!$G$32</f>
        <v>88</v>
      </c>
      <c r="AD17" s="15">
        <f>[13]Maio!$G$33</f>
        <v>70</v>
      </c>
      <c r="AE17" s="15">
        <f>[13]Maio!$G$34</f>
        <v>65</v>
      </c>
      <c r="AF17" s="15">
        <f>[13]Maio!$G$35</f>
        <v>83</v>
      </c>
      <c r="AG17" s="21">
        <f>MIN(B17:AF17)</f>
        <v>44</v>
      </c>
      <c r="AH17" s="99">
        <f>AVERAGE(B17:AF17)</f>
        <v>67.548387096774192</v>
      </c>
    </row>
    <row r="18" spans="1:34" ht="17.100000000000001" customHeight="1" x14ac:dyDescent="0.2">
      <c r="A18" s="80" t="s">
        <v>9</v>
      </c>
      <c r="B18" s="15">
        <f>[14]Maio!$G$5</f>
        <v>61</v>
      </c>
      <c r="C18" s="15">
        <f>[14]Maio!$G$6</f>
        <v>47</v>
      </c>
      <c r="D18" s="15">
        <f>[14]Maio!$G$7</f>
        <v>45</v>
      </c>
      <c r="E18" s="15">
        <f>[14]Maio!$G$8</f>
        <v>68</v>
      </c>
      <c r="F18" s="15">
        <f>[14]Maio!$G$9</f>
        <v>75</v>
      </c>
      <c r="G18" s="15">
        <f>[14]Maio!$G$10</f>
        <v>61</v>
      </c>
      <c r="H18" s="15">
        <f>[14]Maio!$G$11</f>
        <v>48</v>
      </c>
      <c r="I18" s="15">
        <f>[14]Maio!$G$12</f>
        <v>41</v>
      </c>
      <c r="J18" s="15">
        <f>[14]Maio!$G$13</f>
        <v>49</v>
      </c>
      <c r="K18" s="15">
        <f>[14]Maio!$G$14</f>
        <v>51</v>
      </c>
      <c r="L18" s="15">
        <f>[14]Maio!$G$15</f>
        <v>54</v>
      </c>
      <c r="M18" s="15">
        <f>[14]Maio!$G$16</f>
        <v>50</v>
      </c>
      <c r="N18" s="15">
        <f>[14]Maio!$G$17</f>
        <v>36</v>
      </c>
      <c r="O18" s="15">
        <f>[14]Maio!$G$18</f>
        <v>55</v>
      </c>
      <c r="P18" s="15">
        <f>[14]Maio!$G$19</f>
        <v>64</v>
      </c>
      <c r="Q18" s="15">
        <f>[14]Maio!$G$20</f>
        <v>68</v>
      </c>
      <c r="R18" s="15">
        <f>[14]Maio!$G$21</f>
        <v>71</v>
      </c>
      <c r="S18" s="15">
        <f>[14]Maio!$G$22</f>
        <v>67</v>
      </c>
      <c r="T18" s="15">
        <f>[14]Maio!$G$23</f>
        <v>60</v>
      </c>
      <c r="U18" s="15">
        <f>[14]Maio!$G$24</f>
        <v>88</v>
      </c>
      <c r="V18" s="15">
        <f>[14]Maio!$G$25</f>
        <v>92</v>
      </c>
      <c r="W18" s="15">
        <f>[14]Maio!$G$26</f>
        <v>67</v>
      </c>
      <c r="X18" s="15">
        <f>[14]Maio!$G$27</f>
        <v>63</v>
      </c>
      <c r="Y18" s="15">
        <f>[14]Maio!$G$28</f>
        <v>56</v>
      </c>
      <c r="Z18" s="15">
        <f>[14]Maio!$G$29</f>
        <v>52</v>
      </c>
      <c r="AA18" s="15">
        <f>[14]Maio!$G$30</f>
        <v>46</v>
      </c>
      <c r="AB18" s="15">
        <f>[14]Maio!$G$31</f>
        <v>59</v>
      </c>
      <c r="AC18" s="15">
        <f>[14]Maio!$G$32</f>
        <v>67</v>
      </c>
      <c r="AD18" s="15">
        <f>[14]Maio!$G$33</f>
        <v>55</v>
      </c>
      <c r="AE18" s="15">
        <f>[14]Maio!$G$34</f>
        <v>50</v>
      </c>
      <c r="AF18" s="15">
        <f>[14]Maio!$G$35</f>
        <v>73</v>
      </c>
      <c r="AG18" s="21">
        <f t="shared" ref="AG18:AG30" si="3">MIN(B18:AF18)</f>
        <v>36</v>
      </c>
      <c r="AH18" s="99">
        <f t="shared" ref="AH18:AH29" si="4">AVERAGE(B18:AF18)</f>
        <v>59.322580645161288</v>
      </c>
    </row>
    <row r="19" spans="1:34" ht="17.100000000000001" customHeight="1" x14ac:dyDescent="0.2">
      <c r="A19" s="80" t="s">
        <v>49</v>
      </c>
      <c r="B19" s="15">
        <f>[15]Maio!$G$5</f>
        <v>59</v>
      </c>
      <c r="C19" s="15">
        <f>[15]Maio!$G$6</f>
        <v>48</v>
      </c>
      <c r="D19" s="15">
        <f>[15]Maio!$G$7</f>
        <v>44</v>
      </c>
      <c r="E19" s="15">
        <f>[15]Maio!$G$8</f>
        <v>61</v>
      </c>
      <c r="F19" s="15">
        <f>[15]Maio!$G$9</f>
        <v>54</v>
      </c>
      <c r="G19" s="15">
        <f>[15]Maio!$G$10</f>
        <v>50</v>
      </c>
      <c r="H19" s="15">
        <f>[15]Maio!$G$11</f>
        <v>46</v>
      </c>
      <c r="I19" s="15">
        <f>[15]Maio!$G$12</f>
        <v>49</v>
      </c>
      <c r="J19" s="15">
        <f>[15]Maio!$G$13</f>
        <v>69</v>
      </c>
      <c r="K19" s="15">
        <f>[15]Maio!$G$14</f>
        <v>54</v>
      </c>
      <c r="L19" s="15">
        <f>[15]Maio!$G$15</f>
        <v>56</v>
      </c>
      <c r="M19" s="15">
        <f>[15]Maio!$G$16</f>
        <v>44</v>
      </c>
      <c r="N19" s="15">
        <f>[15]Maio!$G$17</f>
        <v>49</v>
      </c>
      <c r="O19" s="15">
        <f>[15]Maio!$G$18</f>
        <v>68</v>
      </c>
      <c r="P19" s="15">
        <f>[15]Maio!$G$19</f>
        <v>93</v>
      </c>
      <c r="Q19" s="15">
        <f>[15]Maio!$G$20</f>
        <v>73</v>
      </c>
      <c r="R19" s="15">
        <f>[15]Maio!$G$21</f>
        <v>69</v>
      </c>
      <c r="S19" s="15">
        <f>[15]Maio!$G$22</f>
        <v>60</v>
      </c>
      <c r="T19" s="15">
        <f>[15]Maio!$G$23</f>
        <v>57</v>
      </c>
      <c r="U19" s="15">
        <f>[15]Maio!$G$24</f>
        <v>83</v>
      </c>
      <c r="V19" s="15">
        <f>[15]Maio!$G$25</f>
        <v>100</v>
      </c>
      <c r="W19" s="15">
        <f>[15]Maio!$G$26</f>
        <v>66</v>
      </c>
      <c r="X19" s="15">
        <f>[15]Maio!$G$27</f>
        <v>61</v>
      </c>
      <c r="Y19" s="15">
        <f>[15]Maio!$G$28</f>
        <v>61</v>
      </c>
      <c r="Z19" s="15">
        <f>[15]Maio!$G$29</f>
        <v>54</v>
      </c>
      <c r="AA19" s="15">
        <f>[15]Maio!$G$30</f>
        <v>53</v>
      </c>
      <c r="AB19" s="15">
        <f>[15]Maio!$G$31</f>
        <v>74</v>
      </c>
      <c r="AC19" s="15">
        <f>[15]Maio!$G$32</f>
        <v>69</v>
      </c>
      <c r="AD19" s="15">
        <f>[15]Maio!$G$33</f>
        <v>67</v>
      </c>
      <c r="AE19" s="15">
        <f>[15]Maio!$G$34</f>
        <v>67</v>
      </c>
      <c r="AF19" s="15">
        <f>[15]Maio!$G$35</f>
        <v>65</v>
      </c>
      <c r="AG19" s="21">
        <f>MIN(B19:AF19)</f>
        <v>44</v>
      </c>
      <c r="AH19" s="99">
        <f>AVERAGE(B19:AF19)</f>
        <v>62.032258064516128</v>
      </c>
    </row>
    <row r="20" spans="1:34" ht="17.100000000000001" customHeight="1" x14ac:dyDescent="0.2">
      <c r="A20" s="80" t="s">
        <v>10</v>
      </c>
      <c r="B20" s="15">
        <f>[16]Maio!$G$5</f>
        <v>64</v>
      </c>
      <c r="C20" s="15">
        <f>[16]Maio!$G$6</f>
        <v>50</v>
      </c>
      <c r="D20" s="15">
        <f>[16]Maio!$G$7</f>
        <v>49</v>
      </c>
      <c r="E20" s="15">
        <f>[16]Maio!$G$8</f>
        <v>69</v>
      </c>
      <c r="F20" s="15">
        <f>[16]Maio!$G$9</f>
        <v>62</v>
      </c>
      <c r="G20" s="15">
        <f>[16]Maio!$G$10</f>
        <v>59</v>
      </c>
      <c r="H20" s="15">
        <f>[16]Maio!$G$11</f>
        <v>48</v>
      </c>
      <c r="I20" s="15">
        <f>[16]Maio!$G$12</f>
        <v>46</v>
      </c>
      <c r="J20" s="15">
        <f>[16]Maio!$G$13</f>
        <v>52</v>
      </c>
      <c r="K20" s="15">
        <f>[16]Maio!$G$14</f>
        <v>54</v>
      </c>
      <c r="L20" s="15">
        <f>[16]Maio!$G$15</f>
        <v>63</v>
      </c>
      <c r="M20" s="15">
        <f>[16]Maio!$G$16</f>
        <v>50</v>
      </c>
      <c r="N20" s="15">
        <f>[16]Maio!$G$17</f>
        <v>45</v>
      </c>
      <c r="O20" s="15">
        <f>[16]Maio!$G$18</f>
        <v>52</v>
      </c>
      <c r="P20" s="15">
        <f>[16]Maio!$G$19</f>
        <v>72</v>
      </c>
      <c r="Q20" s="15">
        <f>[16]Maio!$G$20</f>
        <v>66</v>
      </c>
      <c r="R20" s="15">
        <f>[16]Maio!$G$21</f>
        <v>82</v>
      </c>
      <c r="S20" s="15">
        <f>[16]Maio!$G$22</f>
        <v>68</v>
      </c>
      <c r="T20" s="15">
        <f>[16]Maio!$G$23</f>
        <v>63</v>
      </c>
      <c r="U20" s="15">
        <f>[16]Maio!$G$24</f>
        <v>85</v>
      </c>
      <c r="V20" s="15">
        <f>[16]Maio!$G$25</f>
        <v>94</v>
      </c>
      <c r="W20" s="15">
        <f>[16]Maio!$G$26</f>
        <v>71</v>
      </c>
      <c r="X20" s="15">
        <f>[16]Maio!$G$27</f>
        <v>68</v>
      </c>
      <c r="Y20" s="15">
        <f>[16]Maio!$G$28</f>
        <v>66</v>
      </c>
      <c r="Z20" s="15">
        <f>[16]Maio!$G$29</f>
        <v>59</v>
      </c>
      <c r="AA20" s="15">
        <f>[16]Maio!$G$30</f>
        <v>52</v>
      </c>
      <c r="AB20" s="15">
        <f>[16]Maio!$G$31</f>
        <v>71</v>
      </c>
      <c r="AC20" s="15">
        <f>[16]Maio!$G$32</f>
        <v>82</v>
      </c>
      <c r="AD20" s="15">
        <f>[16]Maio!$G$33</f>
        <v>71</v>
      </c>
      <c r="AE20" s="15">
        <f>[16]Maio!$G$34</f>
        <v>66</v>
      </c>
      <c r="AF20" s="15">
        <f>[16]Maio!$G$35</f>
        <v>83</v>
      </c>
      <c r="AG20" s="21">
        <f t="shared" si="3"/>
        <v>45</v>
      </c>
      <c r="AH20" s="99">
        <f t="shared" si="4"/>
        <v>63.935483870967744</v>
      </c>
    </row>
    <row r="21" spans="1:34" ht="17.100000000000001" customHeight="1" x14ac:dyDescent="0.2">
      <c r="A21" s="80" t="s">
        <v>11</v>
      </c>
      <c r="B21" s="15">
        <f>[17]Maio!$G$5</f>
        <v>68</v>
      </c>
      <c r="C21" s="15">
        <f>[17]Maio!$G$6</f>
        <v>49</v>
      </c>
      <c r="D21" s="15">
        <f>[17]Maio!$G$7</f>
        <v>44</v>
      </c>
      <c r="E21" s="15">
        <f>[17]Maio!$G$8</f>
        <v>64</v>
      </c>
      <c r="F21" s="15">
        <f>[17]Maio!$G$9</f>
        <v>55</v>
      </c>
      <c r="G21" s="15">
        <f>[17]Maio!$G$10</f>
        <v>62</v>
      </c>
      <c r="H21" s="15">
        <f>[17]Maio!$G$11</f>
        <v>54</v>
      </c>
      <c r="I21" s="15">
        <f>[17]Maio!$G$12</f>
        <v>48</v>
      </c>
      <c r="J21" s="15">
        <f>[17]Maio!$G$13</f>
        <v>78</v>
      </c>
      <c r="K21" s="15">
        <f>[17]Maio!$G$14</f>
        <v>51</v>
      </c>
      <c r="L21" s="15">
        <f>[17]Maio!$G$15</f>
        <v>48</v>
      </c>
      <c r="M21" s="15">
        <f>[17]Maio!$G$16</f>
        <v>45</v>
      </c>
      <c r="N21" s="15">
        <f>[17]Maio!$G$17</f>
        <v>47</v>
      </c>
      <c r="O21" s="15">
        <f>[17]Maio!$G$18</f>
        <v>71</v>
      </c>
      <c r="P21" s="15">
        <f>[17]Maio!$G$19</f>
        <v>88</v>
      </c>
      <c r="Q21" s="15">
        <f>[17]Maio!$G$20</f>
        <v>72</v>
      </c>
      <c r="R21" s="15">
        <f>[17]Maio!$G$21</f>
        <v>73</v>
      </c>
      <c r="S21" s="15">
        <f>[17]Maio!$G$22</f>
        <v>57</v>
      </c>
      <c r="T21" s="15">
        <f>[17]Maio!$G$23</f>
        <v>66</v>
      </c>
      <c r="U21" s="15">
        <f>[17]Maio!$G$24</f>
        <v>84</v>
      </c>
      <c r="V21" s="15">
        <f>[17]Maio!$G$25</f>
        <v>91</v>
      </c>
      <c r="W21" s="15">
        <f>[17]Maio!$G$26</f>
        <v>83</v>
      </c>
      <c r="X21" s="15">
        <f>[17]Maio!$G$27</f>
        <v>63</v>
      </c>
      <c r="Y21" s="15">
        <f>[17]Maio!$G$28</f>
        <v>59</v>
      </c>
      <c r="Z21" s="15">
        <f>[17]Maio!$G$29</f>
        <v>51</v>
      </c>
      <c r="AA21" s="15">
        <f>[17]Maio!$G$30</f>
        <v>50</v>
      </c>
      <c r="AB21" s="15">
        <f>[17]Maio!$G$31</f>
        <v>66</v>
      </c>
      <c r="AC21" s="15">
        <f>[17]Maio!$G$32</f>
        <v>76</v>
      </c>
      <c r="AD21" s="15">
        <f>[17]Maio!$G$33</f>
        <v>69</v>
      </c>
      <c r="AE21" s="15">
        <f>[17]Maio!$G$34</f>
        <v>64</v>
      </c>
      <c r="AF21" s="15">
        <f>[17]Maio!$G$35</f>
        <v>74</v>
      </c>
      <c r="AG21" s="21">
        <f t="shared" si="3"/>
        <v>44</v>
      </c>
      <c r="AH21" s="99">
        <f t="shared" si="4"/>
        <v>63.548387096774192</v>
      </c>
    </row>
    <row r="22" spans="1:34" ht="17.100000000000001" customHeight="1" x14ac:dyDescent="0.2">
      <c r="A22" s="80" t="s">
        <v>12</v>
      </c>
      <c r="B22" s="15">
        <f>[18]Maio!$G$5</f>
        <v>61</v>
      </c>
      <c r="C22" s="15">
        <f>[18]Maio!$G$6</f>
        <v>52</v>
      </c>
      <c r="D22" s="15">
        <f>[18]Maio!$G$7</f>
        <v>43</v>
      </c>
      <c r="E22" s="15">
        <f>[18]Maio!$G$8</f>
        <v>59</v>
      </c>
      <c r="F22" s="15">
        <f>[18]Maio!$G$9</f>
        <v>55</v>
      </c>
      <c r="G22" s="15">
        <f>[18]Maio!$G$10</f>
        <v>51</v>
      </c>
      <c r="H22" s="15">
        <f>[18]Maio!$G$11</f>
        <v>45</v>
      </c>
      <c r="I22" s="15">
        <f>[18]Maio!$G$12</f>
        <v>48</v>
      </c>
      <c r="J22" s="15">
        <f>[18]Maio!$G$13</f>
        <v>77</v>
      </c>
      <c r="K22" s="15">
        <f>[18]Maio!$G$14</f>
        <v>63</v>
      </c>
      <c r="L22" s="15">
        <f>[18]Maio!$G$15</f>
        <v>59</v>
      </c>
      <c r="M22" s="15">
        <f>[18]Maio!$G$16</f>
        <v>41</v>
      </c>
      <c r="N22" s="15">
        <f>[18]Maio!$G$17</f>
        <v>49</v>
      </c>
      <c r="O22" s="15">
        <f>[18]Maio!$G$18</f>
        <v>76</v>
      </c>
      <c r="P22" s="15">
        <f>[18]Maio!$G$19</f>
        <v>87</v>
      </c>
      <c r="Q22" s="15">
        <f>[18]Maio!$G$20</f>
        <v>76</v>
      </c>
      <c r="R22" s="15">
        <f>[18]Maio!$G$21</f>
        <v>71</v>
      </c>
      <c r="S22" s="15" t="str">
        <f>[18]Maio!$G$22</f>
        <v>*</v>
      </c>
      <c r="T22" s="15" t="str">
        <f>[18]Maio!$G$23</f>
        <v>*</v>
      </c>
      <c r="U22" s="15" t="str">
        <f>[18]Maio!$G$24</f>
        <v>*</v>
      </c>
      <c r="V22" s="15" t="str">
        <f>[18]Maio!$G$25</f>
        <v>*</v>
      </c>
      <c r="W22" s="15" t="str">
        <f>[18]Maio!$G$26</f>
        <v>*</v>
      </c>
      <c r="X22" s="15" t="str">
        <f>[18]Maio!$G$27</f>
        <v>*</v>
      </c>
      <c r="Y22" s="15" t="str">
        <f>[18]Maio!$G$28</f>
        <v>*</v>
      </c>
      <c r="Z22" s="15" t="str">
        <f>[18]Maio!$G$29</f>
        <v>*</v>
      </c>
      <c r="AA22" s="15" t="str">
        <f>[18]Maio!$G$30</f>
        <v>*</v>
      </c>
      <c r="AB22" s="15" t="str">
        <f>[18]Maio!$G$31</f>
        <v>*</v>
      </c>
      <c r="AC22" s="15" t="str">
        <f>[18]Maio!$G$32</f>
        <v>*</v>
      </c>
      <c r="AD22" s="15" t="str">
        <f>[18]Maio!$G$33</f>
        <v>*</v>
      </c>
      <c r="AE22" s="15" t="str">
        <f>[18]Maio!$G$34</f>
        <v>*</v>
      </c>
      <c r="AF22" s="15" t="str">
        <f>[18]Maio!$G$35</f>
        <v>*</v>
      </c>
      <c r="AG22" s="21">
        <f t="shared" si="3"/>
        <v>41</v>
      </c>
      <c r="AH22" s="99">
        <f t="shared" si="4"/>
        <v>59.588235294117645</v>
      </c>
    </row>
    <row r="23" spans="1:34" ht="17.100000000000001" customHeight="1" x14ac:dyDescent="0.2">
      <c r="A23" s="80" t="s">
        <v>13</v>
      </c>
      <c r="B23" s="15">
        <f>[19]Maio!$G$5</f>
        <v>51</v>
      </c>
      <c r="C23" s="15">
        <f>[19]Maio!$G$6</f>
        <v>49</v>
      </c>
      <c r="D23" s="15">
        <f>[19]Maio!$G$7</f>
        <v>40</v>
      </c>
      <c r="E23" s="15">
        <f>[19]Maio!$G$8</f>
        <v>53</v>
      </c>
      <c r="F23" s="15">
        <f>[19]Maio!$G$9</f>
        <v>56</v>
      </c>
      <c r="G23" s="15">
        <f>[19]Maio!$G$10</f>
        <v>45</v>
      </c>
      <c r="H23" s="15">
        <f>[19]Maio!$G$11</f>
        <v>43</v>
      </c>
      <c r="I23" s="15">
        <f>[19]Maio!$G$12</f>
        <v>46</v>
      </c>
      <c r="J23" s="15">
        <f>[19]Maio!$G$13</f>
        <v>55</v>
      </c>
      <c r="K23" s="15">
        <f>[19]Maio!$G$14</f>
        <v>72</v>
      </c>
      <c r="L23" s="15">
        <f>[19]Maio!$G$15</f>
        <v>60</v>
      </c>
      <c r="M23" s="15">
        <f>[19]Maio!$G$16</f>
        <v>44</v>
      </c>
      <c r="N23" s="15">
        <f>[19]Maio!$G$17</f>
        <v>51</v>
      </c>
      <c r="O23" s="15">
        <f>[19]Maio!$G$18</f>
        <v>63</v>
      </c>
      <c r="P23" s="15">
        <f>[19]Maio!$G$19</f>
        <v>53</v>
      </c>
      <c r="Q23" s="15">
        <f>[19]Maio!$G$20</f>
        <v>79</v>
      </c>
      <c r="R23" s="15">
        <f>[19]Maio!$G$21</f>
        <v>70</v>
      </c>
      <c r="S23" s="15">
        <f>[19]Maio!$G$22</f>
        <v>61</v>
      </c>
      <c r="T23" s="15">
        <f>[19]Maio!$G$23</f>
        <v>63</v>
      </c>
      <c r="U23" s="15">
        <f>[19]Maio!$G$24</f>
        <v>89</v>
      </c>
      <c r="V23" s="15">
        <f>[19]Maio!$G$25</f>
        <v>76</v>
      </c>
      <c r="W23" s="15">
        <f>[19]Maio!$G$26</f>
        <v>62</v>
      </c>
      <c r="X23" s="15">
        <f>[19]Maio!$G$27</f>
        <v>57</v>
      </c>
      <c r="Y23" s="15">
        <f>[19]Maio!$G$28</f>
        <v>55</v>
      </c>
      <c r="Z23" s="15">
        <f>[19]Maio!$G$29</f>
        <v>52</v>
      </c>
      <c r="AA23" s="15">
        <f>[19]Maio!$G$30</f>
        <v>52</v>
      </c>
      <c r="AB23" s="15">
        <f>[19]Maio!$G$31</f>
        <v>75</v>
      </c>
      <c r="AC23" s="15">
        <f>[19]Maio!$G$32</f>
        <v>74</v>
      </c>
      <c r="AD23" s="15">
        <f>[19]Maio!$G$33</f>
        <v>83</v>
      </c>
      <c r="AE23" s="15">
        <f>[19]Maio!$G$34</f>
        <v>77</v>
      </c>
      <c r="AF23" s="15">
        <f>[19]Maio!$G$35</f>
        <v>65</v>
      </c>
      <c r="AG23" s="21">
        <f t="shared" si="3"/>
        <v>40</v>
      </c>
      <c r="AH23" s="99">
        <f t="shared" si="4"/>
        <v>60.354838709677416</v>
      </c>
    </row>
    <row r="24" spans="1:34" ht="17.100000000000001" customHeight="1" x14ac:dyDescent="0.2">
      <c r="A24" s="80" t="s">
        <v>14</v>
      </c>
      <c r="B24" s="15">
        <f>[20]Maio!$G$5</f>
        <v>45</v>
      </c>
      <c r="C24" s="15">
        <f>[20]Maio!$G$6</f>
        <v>39</v>
      </c>
      <c r="D24" s="15">
        <f>[20]Maio!$G$7</f>
        <v>40</v>
      </c>
      <c r="E24" s="15">
        <f>[20]Maio!$G$8</f>
        <v>37</v>
      </c>
      <c r="F24" s="15">
        <f>[20]Maio!$G$9</f>
        <v>48</v>
      </c>
      <c r="G24" s="15">
        <f>[20]Maio!$G$10</f>
        <v>52</v>
      </c>
      <c r="H24" s="15">
        <f>[20]Maio!$G$11</f>
        <v>48</v>
      </c>
      <c r="I24" s="15">
        <f>[20]Maio!$G$12</f>
        <v>32</v>
      </c>
      <c r="J24" s="15">
        <f>[20]Maio!$G$13</f>
        <v>30</v>
      </c>
      <c r="K24" s="15">
        <f>[20]Maio!$G$14</f>
        <v>31</v>
      </c>
      <c r="L24" s="15">
        <f>[20]Maio!$G$15</f>
        <v>40</v>
      </c>
      <c r="M24" s="15">
        <f>[20]Maio!$G$16</f>
        <v>36</v>
      </c>
      <c r="N24" s="15">
        <f>[20]Maio!$G$17</f>
        <v>29</v>
      </c>
      <c r="O24" s="15">
        <f>[20]Maio!$G$18</f>
        <v>53</v>
      </c>
      <c r="P24" s="15">
        <f>[20]Maio!$G$19</f>
        <v>52</v>
      </c>
      <c r="Q24" s="15">
        <f>[20]Maio!$G$20</f>
        <v>49</v>
      </c>
      <c r="R24" s="15">
        <f>[20]Maio!$G$21</f>
        <v>53</v>
      </c>
      <c r="S24" s="15">
        <f>[20]Maio!$G$22</f>
        <v>47</v>
      </c>
      <c r="T24" s="15">
        <f>[20]Maio!$G$23</f>
        <v>52</v>
      </c>
      <c r="U24" s="15">
        <f>[20]Maio!$G$24</f>
        <v>75</v>
      </c>
      <c r="V24" s="15">
        <f>[20]Maio!$G$25</f>
        <v>55</v>
      </c>
      <c r="W24" s="15">
        <f>[20]Maio!$G$26</f>
        <v>69</v>
      </c>
      <c r="X24" s="15">
        <f>[20]Maio!$G$27</f>
        <v>53</v>
      </c>
      <c r="Y24" s="15">
        <f>[20]Maio!$G$28</f>
        <v>43</v>
      </c>
      <c r="Z24" s="15">
        <f>[20]Maio!$G$29</f>
        <v>44</v>
      </c>
      <c r="AA24" s="15">
        <f>[20]Maio!$G$30</f>
        <v>43</v>
      </c>
      <c r="AB24" s="15">
        <f>[20]Maio!$G$31</f>
        <v>46</v>
      </c>
      <c r="AC24" s="15">
        <f>[20]Maio!$G$32</f>
        <v>42</v>
      </c>
      <c r="AD24" s="15">
        <f>[20]Maio!$G$33</f>
        <v>37</v>
      </c>
      <c r="AE24" s="15">
        <f>[20]Maio!$G$34</f>
        <v>37</v>
      </c>
      <c r="AF24" s="15">
        <f>[20]Maio!$G$35</f>
        <v>39</v>
      </c>
      <c r="AG24" s="21">
        <f t="shared" si="3"/>
        <v>29</v>
      </c>
      <c r="AH24" s="99">
        <f t="shared" si="4"/>
        <v>45.032258064516128</v>
      </c>
    </row>
    <row r="25" spans="1:34" ht="17.100000000000001" customHeight="1" x14ac:dyDescent="0.2">
      <c r="A25" s="80" t="s">
        <v>15</v>
      </c>
      <c r="B25" s="15">
        <f>[21]Maio!$G$5</f>
        <v>77</v>
      </c>
      <c r="C25" s="15">
        <f>[21]Maio!$G$6</f>
        <v>69</v>
      </c>
      <c r="D25" s="15">
        <f>[21]Maio!$G$7</f>
        <v>67</v>
      </c>
      <c r="E25" s="15">
        <f>[21]Maio!$G$8</f>
        <v>73</v>
      </c>
      <c r="F25" s="15">
        <f>[21]Maio!$G$9</f>
        <v>73</v>
      </c>
      <c r="G25" s="15">
        <f>[21]Maio!$G$10</f>
        <v>70</v>
      </c>
      <c r="H25" s="15">
        <f>[21]Maio!$G$11</f>
        <v>70</v>
      </c>
      <c r="I25" s="15">
        <f>[21]Maio!$G$12</f>
        <v>68</v>
      </c>
      <c r="J25" s="15">
        <f>[21]Maio!$G$13</f>
        <v>74</v>
      </c>
      <c r="K25" s="15">
        <f>[21]Maio!$G$14</f>
        <v>73</v>
      </c>
      <c r="L25" s="15">
        <f>[21]Maio!$G$15</f>
        <v>72</v>
      </c>
      <c r="M25" s="15">
        <f>[21]Maio!$G$16</f>
        <v>67</v>
      </c>
      <c r="N25" s="15">
        <f>[21]Maio!$G$17</f>
        <v>61</v>
      </c>
      <c r="O25" s="15">
        <f>[21]Maio!$G$18</f>
        <v>75</v>
      </c>
      <c r="P25" s="15">
        <f>[21]Maio!$G$19</f>
        <v>77</v>
      </c>
      <c r="Q25" s="15">
        <f>[21]Maio!$G$20</f>
        <v>74</v>
      </c>
      <c r="R25" s="15">
        <f>[21]Maio!$G$21</f>
        <v>78</v>
      </c>
      <c r="S25" s="15">
        <f>[21]Maio!$G$22</f>
        <v>73</v>
      </c>
      <c r="T25" s="15">
        <f>[21]Maio!$G$23</f>
        <v>75</v>
      </c>
      <c r="U25" s="15">
        <f>[21]Maio!$G$24</f>
        <v>86</v>
      </c>
      <c r="V25" s="15">
        <f>[21]Maio!$G$25</f>
        <v>92</v>
      </c>
      <c r="W25" s="15">
        <f>[21]Maio!$G$26</f>
        <v>86</v>
      </c>
      <c r="X25" s="15">
        <f>[21]Maio!$G$27</f>
        <v>82</v>
      </c>
      <c r="Y25" s="15">
        <f>[21]Maio!$G$28</f>
        <v>79</v>
      </c>
      <c r="Z25" s="15">
        <f>[21]Maio!$G$29</f>
        <v>66</v>
      </c>
      <c r="AA25" s="15">
        <f>[21]Maio!$G$30</f>
        <v>67</v>
      </c>
      <c r="AB25" s="15">
        <f>[21]Maio!$G$31</f>
        <v>82</v>
      </c>
      <c r="AC25" s="15">
        <f>[21]Maio!$G$32</f>
        <v>87</v>
      </c>
      <c r="AD25" s="15">
        <f>[21]Maio!$G$33</f>
        <v>84</v>
      </c>
      <c r="AE25" s="15">
        <f>[21]Maio!$G$34</f>
        <v>81</v>
      </c>
      <c r="AF25" s="15">
        <f>[21]Maio!$G$35</f>
        <v>86</v>
      </c>
      <c r="AG25" s="21">
        <f t="shared" si="3"/>
        <v>61</v>
      </c>
      <c r="AH25" s="99">
        <f t="shared" si="4"/>
        <v>75.612903225806448</v>
      </c>
    </row>
    <row r="26" spans="1:34" ht="17.100000000000001" customHeight="1" x14ac:dyDescent="0.2">
      <c r="A26" s="80" t="s">
        <v>16</v>
      </c>
      <c r="B26" s="15">
        <f>[22]Maio!$G$5</f>
        <v>61</v>
      </c>
      <c r="C26" s="15">
        <f>[22]Maio!$G$6</f>
        <v>49</v>
      </c>
      <c r="D26" s="15">
        <f>[22]Maio!$G$7</f>
        <v>44</v>
      </c>
      <c r="E26" s="15">
        <f>[22]Maio!$G$8</f>
        <v>67</v>
      </c>
      <c r="F26" s="15">
        <f>[22]Maio!$G$9</f>
        <v>74</v>
      </c>
      <c r="G26" s="15">
        <f>[22]Maio!$G$10</f>
        <v>59</v>
      </c>
      <c r="H26" s="15">
        <f>[22]Maio!$G$11</f>
        <v>51</v>
      </c>
      <c r="I26" s="15">
        <f>[22]Maio!$G$12</f>
        <v>50</v>
      </c>
      <c r="J26" s="15">
        <f>[22]Maio!$G$13</f>
        <v>63</v>
      </c>
      <c r="K26" s="15">
        <f>[22]Maio!$G$14</f>
        <v>85</v>
      </c>
      <c r="L26" s="15">
        <f>[22]Maio!$G$15</f>
        <v>71</v>
      </c>
      <c r="M26" s="15">
        <f>[22]Maio!$G$16</f>
        <v>52</v>
      </c>
      <c r="N26" s="15">
        <f>[22]Maio!$G$17</f>
        <v>56</v>
      </c>
      <c r="O26" s="15">
        <f>[22]Maio!$G$18</f>
        <v>80</v>
      </c>
      <c r="P26" s="15">
        <f>[22]Maio!$G$19</f>
        <v>84</v>
      </c>
      <c r="Q26" s="15">
        <f>[22]Maio!$G$20</f>
        <v>80</v>
      </c>
      <c r="R26" s="15">
        <f>[22]Maio!$G$21</f>
        <v>76</v>
      </c>
      <c r="S26" s="15">
        <f>[22]Maio!$G$22</f>
        <v>67</v>
      </c>
      <c r="T26" s="15">
        <f>[22]Maio!$G$23</f>
        <v>79</v>
      </c>
      <c r="U26" s="15">
        <f>[22]Maio!$G$24</f>
        <v>86</v>
      </c>
      <c r="V26" s="15">
        <f>[22]Maio!$G$25</f>
        <v>87</v>
      </c>
      <c r="W26" s="15">
        <f>[22]Maio!$G$26</f>
        <v>76</v>
      </c>
      <c r="X26" s="15">
        <f>[22]Maio!$G$27</f>
        <v>71</v>
      </c>
      <c r="Y26" s="15">
        <f>[22]Maio!$G$28</f>
        <v>71</v>
      </c>
      <c r="Z26" s="15">
        <f>[22]Maio!$G$29</f>
        <v>59</v>
      </c>
      <c r="AA26" s="15">
        <f>[22]Maio!$G$30</f>
        <v>54</v>
      </c>
      <c r="AB26" s="15">
        <f>[22]Maio!$G$31</f>
        <v>71</v>
      </c>
      <c r="AC26" s="15">
        <f>[22]Maio!$G$32</f>
        <v>85</v>
      </c>
      <c r="AD26" s="15">
        <f>[22]Maio!$G$33</f>
        <v>83</v>
      </c>
      <c r="AE26" s="15">
        <f>[22]Maio!$G$34</f>
        <v>83</v>
      </c>
      <c r="AF26" s="15">
        <f>[22]Maio!$G$35</f>
        <v>72</v>
      </c>
      <c r="AG26" s="21">
        <f t="shared" si="3"/>
        <v>44</v>
      </c>
      <c r="AH26" s="99">
        <f t="shared" si="4"/>
        <v>69.225806451612897</v>
      </c>
    </row>
    <row r="27" spans="1:34" ht="17.100000000000001" customHeight="1" x14ac:dyDescent="0.2">
      <c r="A27" s="80" t="s">
        <v>17</v>
      </c>
      <c r="B27" s="15" t="str">
        <f>[23]Maio!$G$5</f>
        <v>*</v>
      </c>
      <c r="C27" s="15" t="str">
        <f>[23]Maio!$G$6</f>
        <v>*</v>
      </c>
      <c r="D27" s="15" t="str">
        <f>[23]Maio!$G$7</f>
        <v>*</v>
      </c>
      <c r="E27" s="15" t="str">
        <f>[23]Maio!$G$8</f>
        <v>*</v>
      </c>
      <c r="F27" s="15" t="str">
        <f>[23]Maio!$G$9</f>
        <v>*</v>
      </c>
      <c r="G27" s="15" t="str">
        <f>[23]Maio!$G$10</f>
        <v>*</v>
      </c>
      <c r="H27" s="15" t="str">
        <f>[23]Maio!$G$11</f>
        <v>*</v>
      </c>
      <c r="I27" s="15" t="str">
        <f>[23]Maio!$G$12</f>
        <v>*</v>
      </c>
      <c r="J27" s="15" t="str">
        <f>[23]Maio!$G$13</f>
        <v>*</v>
      </c>
      <c r="K27" s="15" t="str">
        <f>[23]Maio!$G$14</f>
        <v>*</v>
      </c>
      <c r="L27" s="15" t="str">
        <f>[23]Maio!$G$15</f>
        <v>*</v>
      </c>
      <c r="M27" s="15" t="str">
        <f>[23]Maio!$G$16</f>
        <v>*</v>
      </c>
      <c r="N27" s="15" t="str">
        <f>[23]Maio!$G$17</f>
        <v>*</v>
      </c>
      <c r="O27" s="15" t="str">
        <f>[23]Maio!$G$18</f>
        <v>*</v>
      </c>
      <c r="P27" s="15" t="str">
        <f>[23]Maio!$G$19</f>
        <v>*</v>
      </c>
      <c r="Q27" s="15" t="str">
        <f>[23]Maio!$G$20</f>
        <v>*</v>
      </c>
      <c r="R27" s="15" t="str">
        <f>[23]Maio!$G$21</f>
        <v>*</v>
      </c>
      <c r="S27" s="15" t="str">
        <f>[23]Maio!$G$22</f>
        <v>*</v>
      </c>
      <c r="T27" s="15" t="str">
        <f>[23]Maio!$G$23</f>
        <v>*</v>
      </c>
      <c r="U27" s="15">
        <f>[23]Maio!$G$24</f>
        <v>10</v>
      </c>
      <c r="V27" s="15">
        <f>[23]Maio!$G$25</f>
        <v>14</v>
      </c>
      <c r="W27" s="15">
        <f>[23]Maio!$G$26</f>
        <v>10</v>
      </c>
      <c r="X27" s="15" t="str">
        <f>[23]Maio!$G$27</f>
        <v>*</v>
      </c>
      <c r="Y27" s="15" t="str">
        <f>[23]Maio!$G$28</f>
        <v>*</v>
      </c>
      <c r="Z27" s="15" t="str">
        <f>[23]Maio!$G$29</f>
        <v>*</v>
      </c>
      <c r="AA27" s="15" t="str">
        <f>[23]Maio!$G$30</f>
        <v>*</v>
      </c>
      <c r="AB27" s="15" t="str">
        <f>[23]Maio!$G$31</f>
        <v>*</v>
      </c>
      <c r="AC27" s="15">
        <f>[23]Maio!$G$32</f>
        <v>17</v>
      </c>
      <c r="AD27" s="15">
        <f>[23]Maio!$G$33</f>
        <v>12</v>
      </c>
      <c r="AE27" s="15">
        <f>[23]Maio!$G$34</f>
        <v>10</v>
      </c>
      <c r="AF27" s="15" t="str">
        <f>[23]Maio!$G$35</f>
        <v>*</v>
      </c>
      <c r="AG27" s="21">
        <f t="shared" si="3"/>
        <v>10</v>
      </c>
      <c r="AH27" s="99">
        <f t="shared" si="4"/>
        <v>12.166666666666666</v>
      </c>
    </row>
    <row r="28" spans="1:34" ht="17.100000000000001" customHeight="1" x14ac:dyDescent="0.2">
      <c r="A28" s="80" t="s">
        <v>18</v>
      </c>
      <c r="B28" s="15">
        <f>[24]Maio!$G$5</f>
        <v>58</v>
      </c>
      <c r="C28" s="15">
        <f>[24]Maio!$G$6</f>
        <v>51</v>
      </c>
      <c r="D28" s="15">
        <f>[24]Maio!$G$7</f>
        <v>46</v>
      </c>
      <c r="E28" s="15">
        <f>[24]Maio!$G$8</f>
        <v>59</v>
      </c>
      <c r="F28" s="15">
        <f>[24]Maio!$G$9</f>
        <v>59</v>
      </c>
      <c r="G28" s="15">
        <f>[24]Maio!$G$10</f>
        <v>45</v>
      </c>
      <c r="H28" s="15">
        <f>[24]Maio!$G$11</f>
        <v>53</v>
      </c>
      <c r="I28" s="15">
        <f>[24]Maio!$G$12</f>
        <v>46</v>
      </c>
      <c r="J28" s="15">
        <f>[24]Maio!$G$13</f>
        <v>57</v>
      </c>
      <c r="K28" s="15">
        <f>[24]Maio!$G$14</f>
        <v>51</v>
      </c>
      <c r="L28" s="15">
        <f>[24]Maio!$G$15</f>
        <v>46</v>
      </c>
      <c r="M28" s="15">
        <f>[24]Maio!$G$16</f>
        <v>35</v>
      </c>
      <c r="N28" s="15">
        <f>[24]Maio!$G$17</f>
        <v>45</v>
      </c>
      <c r="O28" s="15">
        <f>[24]Maio!$G$18</f>
        <v>56</v>
      </c>
      <c r="P28" s="15">
        <f>[24]Maio!$G$19</f>
        <v>57</v>
      </c>
      <c r="Q28" s="15">
        <f>[24]Maio!$G$20</f>
        <v>79</v>
      </c>
      <c r="R28" s="15">
        <f>[24]Maio!$G$21</f>
        <v>64</v>
      </c>
      <c r="S28" s="15">
        <f>[24]Maio!$G$22</f>
        <v>55</v>
      </c>
      <c r="T28" s="15">
        <f>[24]Maio!$G$23</f>
        <v>65</v>
      </c>
      <c r="U28" s="15">
        <f>[24]Maio!$G$24</f>
        <v>81</v>
      </c>
      <c r="V28" s="15">
        <f>[24]Maio!$G$25</f>
        <v>65</v>
      </c>
      <c r="W28" s="15">
        <f>[24]Maio!$G$26</f>
        <v>50</v>
      </c>
      <c r="X28" s="15">
        <f>[24]Maio!$G$27</f>
        <v>62</v>
      </c>
      <c r="Y28" s="15">
        <f>[24]Maio!$G$28</f>
        <v>53</v>
      </c>
      <c r="Z28" s="15">
        <f>[24]Maio!$G$29</f>
        <v>52</v>
      </c>
      <c r="AA28" s="15">
        <f>[24]Maio!$G$30</f>
        <v>44</v>
      </c>
      <c r="AB28" s="15">
        <f>[24]Maio!$G$31</f>
        <v>49</v>
      </c>
      <c r="AC28" s="15">
        <f>[24]Maio!$G$32</f>
        <v>51</v>
      </c>
      <c r="AD28" s="15">
        <f>[24]Maio!$G$33</f>
        <v>51</v>
      </c>
      <c r="AE28" s="15">
        <f>[24]Maio!$G$34</f>
        <v>45</v>
      </c>
      <c r="AF28" s="15">
        <f>[24]Maio!$G$35</f>
        <v>75</v>
      </c>
      <c r="AG28" s="21">
        <f>MIN(B28:AF28)</f>
        <v>35</v>
      </c>
      <c r="AH28" s="99">
        <f t="shared" si="4"/>
        <v>55</v>
      </c>
    </row>
    <row r="29" spans="1:34" ht="17.100000000000001" customHeight="1" x14ac:dyDescent="0.2">
      <c r="A29" s="80" t="s">
        <v>19</v>
      </c>
      <c r="B29" s="15">
        <f>[25]Maio!$G$5</f>
        <v>69</v>
      </c>
      <c r="C29" s="15">
        <f>[25]Maio!$G$6</f>
        <v>67</v>
      </c>
      <c r="D29" s="15">
        <f>[25]Maio!$G$7</f>
        <v>63</v>
      </c>
      <c r="E29" s="15">
        <f>[25]Maio!$G$8</f>
        <v>63</v>
      </c>
      <c r="F29" s="15">
        <f>[25]Maio!$G$9</f>
        <v>58</v>
      </c>
      <c r="G29" s="15">
        <f>[25]Maio!$G$10</f>
        <v>61</v>
      </c>
      <c r="H29" s="15">
        <f>[25]Maio!$G$11</f>
        <v>56</v>
      </c>
      <c r="I29" s="15">
        <f>[25]Maio!$G$12</f>
        <v>52</v>
      </c>
      <c r="J29" s="15">
        <f>[25]Maio!$G$13</f>
        <v>55</v>
      </c>
      <c r="K29" s="15">
        <f>[25]Maio!$G$14</f>
        <v>75</v>
      </c>
      <c r="L29" s="15">
        <f>[25]Maio!$G$15</f>
        <v>64</v>
      </c>
      <c r="M29" s="15">
        <f>[25]Maio!$G$16</f>
        <v>57</v>
      </c>
      <c r="N29" s="15">
        <f>[25]Maio!$G$17</f>
        <v>48</v>
      </c>
      <c r="O29" s="15">
        <f>[25]Maio!$G$18</f>
        <v>57</v>
      </c>
      <c r="P29" s="15">
        <f>[25]Maio!$G$19</f>
        <v>63</v>
      </c>
      <c r="Q29" s="15">
        <f>[25]Maio!$G$20</f>
        <v>39</v>
      </c>
      <c r="R29" s="15">
        <f>[25]Maio!$G$21</f>
        <v>73</v>
      </c>
      <c r="S29" s="15">
        <f>[25]Maio!$G$22</f>
        <v>77</v>
      </c>
      <c r="T29" s="15">
        <f>[25]Maio!$G$23</f>
        <v>94</v>
      </c>
      <c r="U29" s="15">
        <f>[25]Maio!$G$24</f>
        <v>90</v>
      </c>
      <c r="V29" s="15">
        <f>[25]Maio!$G$25</f>
        <v>87</v>
      </c>
      <c r="W29" s="15">
        <f>[25]Maio!$G$26</f>
        <v>75</v>
      </c>
      <c r="X29" s="15">
        <f>[25]Maio!$G$27</f>
        <v>74</v>
      </c>
      <c r="Y29" s="15">
        <f>[25]Maio!$G$28</f>
        <v>68</v>
      </c>
      <c r="Z29" s="15">
        <f>[25]Maio!$G$29</f>
        <v>56</v>
      </c>
      <c r="AA29" s="15">
        <f>[25]Maio!$G$30</f>
        <v>63</v>
      </c>
      <c r="AB29" s="15">
        <f>[25]Maio!$G$31</f>
        <v>77</v>
      </c>
      <c r="AC29" s="15">
        <f>[25]Maio!$G$32</f>
        <v>88</v>
      </c>
      <c r="AD29" s="15">
        <f>[25]Maio!$G$33</f>
        <v>89</v>
      </c>
      <c r="AE29" s="15">
        <f>[25]Maio!$G$34</f>
        <v>75</v>
      </c>
      <c r="AF29" s="15">
        <f>[25]Maio!$G$35</f>
        <v>81</v>
      </c>
      <c r="AG29" s="21">
        <f t="shared" si="3"/>
        <v>39</v>
      </c>
      <c r="AH29" s="99">
        <f t="shared" si="4"/>
        <v>68.193548387096769</v>
      </c>
    </row>
    <row r="30" spans="1:34" ht="17.100000000000001" customHeight="1" x14ac:dyDescent="0.2">
      <c r="A30" s="80" t="s">
        <v>31</v>
      </c>
      <c r="B30" s="15">
        <f>[26]Maio!$G$5</f>
        <v>59</v>
      </c>
      <c r="C30" s="15">
        <f>[26]Maio!$G$6</f>
        <v>45</v>
      </c>
      <c r="D30" s="15">
        <f>[26]Maio!$G$7</f>
        <v>41</v>
      </c>
      <c r="E30" s="15">
        <f>[26]Maio!$G$8</f>
        <v>67</v>
      </c>
      <c r="F30" s="15">
        <f>[26]Maio!$G$9</f>
        <v>58</v>
      </c>
      <c r="G30" s="15">
        <f>[26]Maio!$G$10</f>
        <v>47</v>
      </c>
      <c r="H30" s="15">
        <f>[26]Maio!$G$11</f>
        <v>48</v>
      </c>
      <c r="I30" s="15">
        <f>[26]Maio!$G$12</f>
        <v>44</v>
      </c>
      <c r="J30" s="15" t="str">
        <f>[26]Maio!$G$13</f>
        <v>*</v>
      </c>
      <c r="K30" s="15">
        <f>[26]Maio!$G$14</f>
        <v>52</v>
      </c>
      <c r="L30" s="15">
        <f>[26]Maio!$G$15</f>
        <v>46</v>
      </c>
      <c r="M30" s="15">
        <f>[26]Maio!$G$16</f>
        <v>38</v>
      </c>
      <c r="N30" s="15">
        <f>[26]Maio!$G$17</f>
        <v>45</v>
      </c>
      <c r="O30" s="15" t="str">
        <f>[26]Maio!$G$18</f>
        <v>*</v>
      </c>
      <c r="P30" s="15" t="str">
        <f>[26]Maio!$G$19</f>
        <v>*</v>
      </c>
      <c r="Q30" s="15" t="str">
        <f>[26]Maio!$G$20</f>
        <v>*</v>
      </c>
      <c r="R30" s="15">
        <f>[26]Maio!$G$21</f>
        <v>71</v>
      </c>
      <c r="S30" s="15">
        <f>[26]Maio!$G$22</f>
        <v>58</v>
      </c>
      <c r="T30" s="15">
        <f>[26]Maio!$G$23</f>
        <v>68</v>
      </c>
      <c r="U30" s="15" t="str">
        <f>[26]Maio!$G$24</f>
        <v>*</v>
      </c>
      <c r="V30" s="15">
        <f>[26]Maio!$G$25</f>
        <v>72</v>
      </c>
      <c r="W30" s="15">
        <f>[26]Maio!$G$26</f>
        <v>65</v>
      </c>
      <c r="X30" s="15">
        <f>[26]Maio!$G$27</f>
        <v>65</v>
      </c>
      <c r="Y30" s="15">
        <f>[26]Maio!$G$28</f>
        <v>52</v>
      </c>
      <c r="Z30" s="15">
        <f>[26]Maio!$G$29</f>
        <v>55</v>
      </c>
      <c r="AA30" s="15">
        <f>[26]Maio!$G$30</f>
        <v>54</v>
      </c>
      <c r="AB30" s="15">
        <f>[26]Maio!$G$31</f>
        <v>61</v>
      </c>
      <c r="AC30" s="15">
        <f>[26]Maio!$G$32</f>
        <v>74</v>
      </c>
      <c r="AD30" s="15">
        <f>[26]Maio!$G$33</f>
        <v>53</v>
      </c>
      <c r="AE30" s="15">
        <f>[26]Maio!$G$34</f>
        <v>66</v>
      </c>
      <c r="AF30" s="15">
        <f>[26]Maio!$G$35</f>
        <v>78</v>
      </c>
      <c r="AG30" s="21">
        <f t="shared" si="3"/>
        <v>38</v>
      </c>
      <c r="AH30" s="99">
        <f>AVERAGE(B30:AF30)</f>
        <v>57</v>
      </c>
    </row>
    <row r="31" spans="1:34" ht="17.100000000000001" customHeight="1" x14ac:dyDescent="0.2">
      <c r="A31" s="80" t="s">
        <v>51</v>
      </c>
      <c r="B31" s="15">
        <f>[27]Maio!$G$5</f>
        <v>48</v>
      </c>
      <c r="C31" s="15">
        <f>[27]Maio!$G$6</f>
        <v>39</v>
      </c>
      <c r="D31" s="15">
        <f>[27]Maio!$G$7</f>
        <v>36</v>
      </c>
      <c r="E31" s="15">
        <f>[27]Maio!$G$8</f>
        <v>47</v>
      </c>
      <c r="F31" s="15">
        <f>[27]Maio!$G$9</f>
        <v>51</v>
      </c>
      <c r="G31" s="15">
        <f>[27]Maio!$G$10</f>
        <v>36</v>
      </c>
      <c r="H31" s="15">
        <f>[27]Maio!$G$11</f>
        <v>37</v>
      </c>
      <c r="I31" s="15">
        <f>[27]Maio!$G$12</f>
        <v>39</v>
      </c>
      <c r="J31" s="15">
        <f>[27]Maio!$G$13</f>
        <v>39</v>
      </c>
      <c r="K31" s="15">
        <f>[27]Maio!$G$14</f>
        <v>46</v>
      </c>
      <c r="L31" s="15">
        <f>[27]Maio!$G$15</f>
        <v>38</v>
      </c>
      <c r="M31" s="15">
        <f>[27]Maio!$G$16</f>
        <v>28</v>
      </c>
      <c r="N31" s="15">
        <f>[27]Maio!$G$17</f>
        <v>38</v>
      </c>
      <c r="O31" s="15">
        <f>[27]Maio!$G$18</f>
        <v>53</v>
      </c>
      <c r="P31" s="15">
        <f>[27]Maio!$G$19</f>
        <v>53</v>
      </c>
      <c r="Q31" s="15">
        <f>[27]Maio!$G$20</f>
        <v>63</v>
      </c>
      <c r="R31" s="15">
        <f>[27]Maio!$G$21</f>
        <v>57</v>
      </c>
      <c r="S31" s="15">
        <f>[27]Maio!$G$22</f>
        <v>52</v>
      </c>
      <c r="T31" s="15">
        <f>[27]Maio!$G$23</f>
        <v>62</v>
      </c>
      <c r="U31" s="15">
        <f>[27]Maio!$G$24</f>
        <v>62</v>
      </c>
      <c r="V31" s="15">
        <f>[27]Maio!$G$25</f>
        <v>52</v>
      </c>
      <c r="W31" s="15">
        <f>[27]Maio!$G$26</f>
        <v>46</v>
      </c>
      <c r="X31" s="15">
        <f>[27]Maio!$G$27</f>
        <v>53</v>
      </c>
      <c r="Y31" s="15">
        <f>[27]Maio!$G$28</f>
        <v>48</v>
      </c>
      <c r="Z31" s="15">
        <f>[27]Maio!$G$29</f>
        <v>41</v>
      </c>
      <c r="AA31" s="15">
        <f>[27]Maio!$G$30</f>
        <v>42</v>
      </c>
      <c r="AB31" s="15">
        <f>[27]Maio!$G$31</f>
        <v>47</v>
      </c>
      <c r="AC31" s="15">
        <f>[27]Maio!$G$32</f>
        <v>70</v>
      </c>
      <c r="AD31" s="15">
        <f>[27]Maio!$G$33</f>
        <v>59</v>
      </c>
      <c r="AE31" s="15">
        <f>[27]Maio!$G$34</f>
        <v>56</v>
      </c>
      <c r="AF31" s="15">
        <f>[27]Maio!$G$35</f>
        <v>65</v>
      </c>
      <c r="AG31" s="21">
        <f>MIN(B31:AF31)</f>
        <v>28</v>
      </c>
      <c r="AH31" s="99">
        <f>AVERAGE(B31:AF31)</f>
        <v>48.483870967741936</v>
      </c>
    </row>
    <row r="32" spans="1:34" ht="17.100000000000001" customHeight="1" x14ac:dyDescent="0.2">
      <c r="A32" s="80" t="s">
        <v>20</v>
      </c>
      <c r="B32" s="15">
        <f>[28]Maio!$G$5</f>
        <v>47</v>
      </c>
      <c r="C32" s="15">
        <f>[28]Maio!$G$6</f>
        <v>46</v>
      </c>
      <c r="D32" s="15">
        <f>[28]Maio!$G$7</f>
        <v>40</v>
      </c>
      <c r="E32" s="15">
        <f>[28]Maio!$G$8</f>
        <v>52</v>
      </c>
      <c r="F32" s="15">
        <f>[28]Maio!$G$9</f>
        <v>55</v>
      </c>
      <c r="G32" s="15">
        <f>[28]Maio!$G$10</f>
        <v>53</v>
      </c>
      <c r="H32" s="15">
        <f>[28]Maio!$G$11</f>
        <v>46</v>
      </c>
      <c r="I32" s="15">
        <f>[28]Maio!$G$12</f>
        <v>29</v>
      </c>
      <c r="J32" s="15">
        <f>[28]Maio!$G$13</f>
        <v>37</v>
      </c>
      <c r="K32" s="15">
        <f>[28]Maio!$G$14</f>
        <v>35</v>
      </c>
      <c r="L32" s="15">
        <f>[28]Maio!$G$15</f>
        <v>42</v>
      </c>
      <c r="M32" s="15">
        <f>[28]Maio!$G$16</f>
        <v>44</v>
      </c>
      <c r="N32" s="15">
        <f>[28]Maio!$G$17</f>
        <v>31</v>
      </c>
      <c r="O32" s="15">
        <f>[28]Maio!$G$18</f>
        <v>61</v>
      </c>
      <c r="P32" s="15">
        <f>[28]Maio!$G$19</f>
        <v>63</v>
      </c>
      <c r="Q32" s="15">
        <f>[28]Maio!$G$20</f>
        <v>61</v>
      </c>
      <c r="R32" s="15">
        <f>[28]Maio!$G$21</f>
        <v>53</v>
      </c>
      <c r="S32" s="15">
        <f>[28]Maio!$G$22</f>
        <v>58</v>
      </c>
      <c r="T32" s="15">
        <f>[28]Maio!$G$23</f>
        <v>62</v>
      </c>
      <c r="U32" s="15">
        <f>[28]Maio!$G$24</f>
        <v>80</v>
      </c>
      <c r="V32" s="15">
        <f>[28]Maio!$G$25</f>
        <v>62</v>
      </c>
      <c r="W32" s="15">
        <f>[28]Maio!$G$26</f>
        <v>72</v>
      </c>
      <c r="X32" s="15">
        <f>[28]Maio!$G$27</f>
        <v>56</v>
      </c>
      <c r="Y32" s="15">
        <f>[28]Maio!$G$28</f>
        <v>50</v>
      </c>
      <c r="Z32" s="15">
        <f>[28]Maio!$G$29</f>
        <v>51</v>
      </c>
      <c r="AA32" s="15">
        <f>[28]Maio!$G$30</f>
        <v>47</v>
      </c>
      <c r="AB32" s="15">
        <f>[28]Maio!$G$31</f>
        <v>42</v>
      </c>
      <c r="AC32" s="15">
        <f>[28]Maio!$G$32</f>
        <v>45</v>
      </c>
      <c r="AD32" s="15">
        <f>[28]Maio!$G$33</f>
        <v>42</v>
      </c>
      <c r="AE32" s="15">
        <f>[28]Maio!$G$34</f>
        <v>37</v>
      </c>
      <c r="AF32" s="15">
        <f>[28]Maio!$G$35</f>
        <v>43</v>
      </c>
      <c r="AG32" s="21">
        <f>MIN(B32:AF32)</f>
        <v>29</v>
      </c>
      <c r="AH32" s="99">
        <f>AVERAGE(B32:AF32)</f>
        <v>49.741935483870968</v>
      </c>
    </row>
    <row r="33" spans="1:35" s="5" customFormat="1" ht="17.100000000000001" customHeight="1" thickBot="1" x14ac:dyDescent="0.25">
      <c r="A33" s="114" t="s">
        <v>35</v>
      </c>
      <c r="B33" s="92">
        <f t="shared" ref="B33:AG33" si="5">MIN(B5:B32)</f>
        <v>32</v>
      </c>
      <c r="C33" s="92">
        <f t="shared" si="5"/>
        <v>27</v>
      </c>
      <c r="D33" s="92">
        <f t="shared" si="5"/>
        <v>20</v>
      </c>
      <c r="E33" s="92">
        <f t="shared" si="5"/>
        <v>33</v>
      </c>
      <c r="F33" s="92">
        <f t="shared" si="5"/>
        <v>29</v>
      </c>
      <c r="G33" s="92">
        <f t="shared" si="5"/>
        <v>24</v>
      </c>
      <c r="H33" s="92">
        <f t="shared" si="5"/>
        <v>19</v>
      </c>
      <c r="I33" s="92">
        <f t="shared" si="5"/>
        <v>20</v>
      </c>
      <c r="J33" s="92">
        <f t="shared" si="5"/>
        <v>30</v>
      </c>
      <c r="K33" s="92">
        <f t="shared" si="5"/>
        <v>31</v>
      </c>
      <c r="L33" s="92">
        <f t="shared" si="5"/>
        <v>37</v>
      </c>
      <c r="M33" s="92">
        <f t="shared" si="5"/>
        <v>24</v>
      </c>
      <c r="N33" s="92">
        <f t="shared" si="5"/>
        <v>29</v>
      </c>
      <c r="O33" s="92">
        <f t="shared" si="5"/>
        <v>37</v>
      </c>
      <c r="P33" s="92">
        <f t="shared" si="5"/>
        <v>47</v>
      </c>
      <c r="Q33" s="92">
        <f t="shared" si="5"/>
        <v>39</v>
      </c>
      <c r="R33" s="92">
        <f t="shared" si="5"/>
        <v>50</v>
      </c>
      <c r="S33" s="92">
        <f t="shared" si="5"/>
        <v>45</v>
      </c>
      <c r="T33" s="92">
        <f t="shared" si="5"/>
        <v>51</v>
      </c>
      <c r="U33" s="92">
        <f t="shared" si="5"/>
        <v>10</v>
      </c>
      <c r="V33" s="92">
        <f t="shared" si="5"/>
        <v>14</v>
      </c>
      <c r="W33" s="92">
        <f t="shared" si="5"/>
        <v>10</v>
      </c>
      <c r="X33" s="92">
        <f t="shared" si="5"/>
        <v>50</v>
      </c>
      <c r="Y33" s="92">
        <f t="shared" si="5"/>
        <v>43</v>
      </c>
      <c r="Z33" s="92">
        <f t="shared" si="5"/>
        <v>41</v>
      </c>
      <c r="AA33" s="92">
        <f t="shared" si="5"/>
        <v>40</v>
      </c>
      <c r="AB33" s="92">
        <f t="shared" si="5"/>
        <v>39</v>
      </c>
      <c r="AC33" s="92">
        <f t="shared" si="5"/>
        <v>17</v>
      </c>
      <c r="AD33" s="92">
        <f t="shared" si="5"/>
        <v>12</v>
      </c>
      <c r="AE33" s="92">
        <f t="shared" si="5"/>
        <v>10</v>
      </c>
      <c r="AF33" s="92">
        <f t="shared" si="5"/>
        <v>39</v>
      </c>
      <c r="AG33" s="111">
        <f t="shared" si="5"/>
        <v>10</v>
      </c>
      <c r="AH33" s="115">
        <f>AVERAGE(AH5:AH32)</f>
        <v>55.617124020824207</v>
      </c>
    </row>
    <row r="34" spans="1:35" x14ac:dyDescent="0.2">
      <c r="A34" s="64"/>
      <c r="B34" s="65"/>
      <c r="C34" s="65"/>
      <c r="D34" s="65" t="s">
        <v>144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76"/>
      <c r="AH34" s="69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52</v>
      </c>
      <c r="N35" s="66"/>
      <c r="O35" s="66"/>
      <c r="P35" s="66"/>
      <c r="Q35" s="66"/>
      <c r="R35" s="66"/>
      <c r="S35" s="66"/>
      <c r="T35" s="139" t="s">
        <v>136</v>
      </c>
      <c r="U35" s="139"/>
      <c r="V35" s="139"/>
      <c r="W35" s="139"/>
      <c r="X35" s="139"/>
      <c r="Y35" s="66"/>
      <c r="Z35" s="66"/>
      <c r="AA35" s="66"/>
      <c r="AB35" s="66"/>
      <c r="AC35" s="66"/>
      <c r="AD35" s="67"/>
      <c r="AE35" s="66"/>
      <c r="AF35" s="66"/>
      <c r="AG35" s="67"/>
      <c r="AH35" s="71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53</v>
      </c>
      <c r="N36" s="73"/>
      <c r="O36" s="73"/>
      <c r="P36" s="73"/>
      <c r="Q36" s="66"/>
      <c r="R36" s="66"/>
      <c r="S36" s="66"/>
      <c r="T36" s="140" t="s">
        <v>137</v>
      </c>
      <c r="U36" s="140"/>
      <c r="V36" s="140"/>
      <c r="W36" s="140"/>
      <c r="X36" s="140"/>
      <c r="Y36" s="66"/>
      <c r="Z36" s="66"/>
      <c r="AA36" s="66"/>
      <c r="AB36" s="66"/>
      <c r="AC36" s="66"/>
      <c r="AD36" s="67"/>
      <c r="AE36" s="68"/>
      <c r="AF36" s="76"/>
      <c r="AG36" s="66"/>
      <c r="AH36" s="71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73"/>
      <c r="AH37" s="87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95"/>
      <c r="AH38" s="106"/>
    </row>
    <row r="42" spans="1:35" x14ac:dyDescent="0.2">
      <c r="T42" s="14"/>
    </row>
    <row r="43" spans="1:35" x14ac:dyDescent="0.2">
      <c r="AC43" s="2" t="s">
        <v>54</v>
      </c>
    </row>
  </sheetData>
  <sheetProtection password="C6EC" sheet="1" objects="1" scenarios="1"/>
  <mergeCells count="36">
    <mergeCell ref="T35:X35"/>
    <mergeCell ref="T36:X36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6" zoomScale="90" zoomScaleNormal="90" workbookViewId="0">
      <selection activeCell="M45" sqref="M4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35" t="s">
        <v>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3" s="4" customFormat="1" ht="20.100000000000001" customHeight="1" x14ac:dyDescent="0.2">
      <c r="A2" s="138" t="s">
        <v>21</v>
      </c>
      <c r="B2" s="133" t="s">
        <v>134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3" s="5" customFormat="1" ht="20.100000000000001" customHeight="1" x14ac:dyDescent="0.2">
      <c r="A3" s="138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19" t="s">
        <v>41</v>
      </c>
    </row>
    <row r="4" spans="1:33" s="5" customFormat="1" ht="20.100000000000001" customHeight="1" x14ac:dyDescent="0.2">
      <c r="A4" s="13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19" t="s">
        <v>39</v>
      </c>
    </row>
    <row r="5" spans="1:33" s="5" customFormat="1" ht="20.100000000000001" customHeight="1" x14ac:dyDescent="0.2">
      <c r="A5" s="80" t="s">
        <v>47</v>
      </c>
      <c r="B5" s="15">
        <f>[1]Maio!$H$5</f>
        <v>11.16</v>
      </c>
      <c r="C5" s="15">
        <f>[1]Maio!$H$6</f>
        <v>10.8</v>
      </c>
      <c r="D5" s="15">
        <f>[1]Maio!$H$7</f>
        <v>13.32</v>
      </c>
      <c r="E5" s="15">
        <f>[1]Maio!$H$8</f>
        <v>11.879999999999999</v>
      </c>
      <c r="F5" s="15">
        <f>[1]Maio!$H$9</f>
        <v>12.6</v>
      </c>
      <c r="G5" s="15">
        <f>[1]Maio!$H$10</f>
        <v>7.9200000000000008</v>
      </c>
      <c r="H5" s="15">
        <f>[1]Maio!$H$11</f>
        <v>9.3600000000000012</v>
      </c>
      <c r="I5" s="15">
        <f>[1]Maio!$H$12</f>
        <v>8.2799999999999994</v>
      </c>
      <c r="J5" s="15">
        <f>[1]Maio!$H$13</f>
        <v>10.08</v>
      </c>
      <c r="K5" s="15">
        <f>[1]Maio!$H$14</f>
        <v>6.48</v>
      </c>
      <c r="L5" s="15">
        <f>[1]Maio!$H$15</f>
        <v>12.24</v>
      </c>
      <c r="M5" s="15">
        <f>[1]Maio!$H$16</f>
        <v>10.08</v>
      </c>
      <c r="N5" s="15">
        <f>[1]Maio!$H$17</f>
        <v>17.64</v>
      </c>
      <c r="O5" s="15">
        <f>[1]Maio!$H$18</f>
        <v>7.9200000000000008</v>
      </c>
      <c r="P5" s="15">
        <f>[1]Maio!$H$19</f>
        <v>7.5600000000000005</v>
      </c>
      <c r="Q5" s="15">
        <f>[1]Maio!$H$20</f>
        <v>4.6800000000000006</v>
      </c>
      <c r="R5" s="15">
        <f>[1]Maio!$H$21</f>
        <v>6.84</v>
      </c>
      <c r="S5" s="15">
        <f>[1]Maio!$H$22</f>
        <v>10.8</v>
      </c>
      <c r="T5" s="15">
        <f>[1]Maio!$H$23</f>
        <v>14.76</v>
      </c>
      <c r="U5" s="15">
        <f>[1]Maio!$H$24</f>
        <v>15.840000000000002</v>
      </c>
      <c r="V5" s="15">
        <f>[1]Maio!$H$25</f>
        <v>13.32</v>
      </c>
      <c r="W5" s="15">
        <f>[1]Maio!$H$26</f>
        <v>7.5600000000000005</v>
      </c>
      <c r="X5" s="15">
        <f>[1]Maio!$H$27</f>
        <v>8.2799999999999994</v>
      </c>
      <c r="Y5" s="15">
        <f>[1]Maio!$H$28</f>
        <v>6.84</v>
      </c>
      <c r="Z5" s="15">
        <f>[1]Maio!$H$29</f>
        <v>9.3600000000000012</v>
      </c>
      <c r="AA5" s="15">
        <f>[1]Maio!$H$30</f>
        <v>9.3600000000000012</v>
      </c>
      <c r="AB5" s="15">
        <f>[1]Maio!$H$31</f>
        <v>8.64</v>
      </c>
      <c r="AC5" s="15">
        <f>[1]Maio!$H$32</f>
        <v>7.2</v>
      </c>
      <c r="AD5" s="15">
        <f>[1]Maio!$H$33</f>
        <v>7.2</v>
      </c>
      <c r="AE5" s="15">
        <f>[1]Maio!$H$34</f>
        <v>6.84</v>
      </c>
      <c r="AF5" s="15">
        <f>[1]Maio!$H$35</f>
        <v>11.16</v>
      </c>
      <c r="AG5" s="120">
        <f>MAX(B5:AF5)</f>
        <v>17.64</v>
      </c>
    </row>
    <row r="6" spans="1:33" ht="17.100000000000001" customHeight="1" x14ac:dyDescent="0.2">
      <c r="A6" s="80" t="s">
        <v>0</v>
      </c>
      <c r="B6" s="15">
        <f>[2]Maio!$H$5</f>
        <v>12.24</v>
      </c>
      <c r="C6" s="15">
        <f>[2]Maio!$H$6</f>
        <v>12.96</v>
      </c>
      <c r="D6" s="15">
        <f>[2]Maio!$H$7</f>
        <v>15.840000000000002</v>
      </c>
      <c r="E6" s="15">
        <f>[2]Maio!$H$8</f>
        <v>16.559999999999999</v>
      </c>
      <c r="F6" s="15">
        <f>[2]Maio!$H$9</f>
        <v>6.12</v>
      </c>
      <c r="G6" s="15">
        <f>[2]Maio!$H$10</f>
        <v>15.840000000000002</v>
      </c>
      <c r="H6" s="15">
        <f>[2]Maio!$H$11</f>
        <v>21.240000000000002</v>
      </c>
      <c r="I6" s="15">
        <f>[2]Maio!$H$12</f>
        <v>17.28</v>
      </c>
      <c r="J6" s="15">
        <f>[2]Maio!$H$13</f>
        <v>12.6</v>
      </c>
      <c r="K6" s="15">
        <f>[2]Maio!$H$14</f>
        <v>10.44</v>
      </c>
      <c r="L6" s="15">
        <f>[2]Maio!$H$15</f>
        <v>15.840000000000002</v>
      </c>
      <c r="M6" s="15">
        <f>[2]Maio!$H$16</f>
        <v>19.079999999999998</v>
      </c>
      <c r="N6" s="15">
        <f>[2]Maio!$H$17</f>
        <v>23.759999999999998</v>
      </c>
      <c r="O6" s="15">
        <f>[2]Maio!$H$18</f>
        <v>10.08</v>
      </c>
      <c r="P6" s="15">
        <f>[2]Maio!$H$19</f>
        <v>2.8800000000000003</v>
      </c>
      <c r="Q6" s="15">
        <f>[2]Maio!$H$20</f>
        <v>4.6800000000000006</v>
      </c>
      <c r="R6" s="15">
        <f>[2]Maio!$H$21</f>
        <v>12.24</v>
      </c>
      <c r="S6" s="15">
        <f>[2]Maio!$H$22</f>
        <v>14.04</v>
      </c>
      <c r="T6" s="15">
        <f>[2]Maio!$H$23</f>
        <v>22.68</v>
      </c>
      <c r="U6" s="15">
        <f>[2]Maio!$H$24</f>
        <v>11.16</v>
      </c>
      <c r="V6" s="15">
        <f>[2]Maio!$H$25</f>
        <v>0</v>
      </c>
      <c r="W6" s="15">
        <f>[2]Maio!$H$26</f>
        <v>12.24</v>
      </c>
      <c r="X6" s="15">
        <f>[2]Maio!$H$27</f>
        <v>11.879999999999999</v>
      </c>
      <c r="Y6" s="15">
        <f>[2]Maio!$H$28</f>
        <v>13.32</v>
      </c>
      <c r="Z6" s="15">
        <f>[2]Maio!$H$29</f>
        <v>14.04</v>
      </c>
      <c r="AA6" s="15">
        <f>[2]Maio!$H$30</f>
        <v>12.6</v>
      </c>
      <c r="AB6" s="15">
        <f>[2]Maio!$H$31</f>
        <v>9.7200000000000006</v>
      </c>
      <c r="AC6" s="15">
        <f>[2]Maio!$H$32</f>
        <v>4.6800000000000006</v>
      </c>
      <c r="AD6" s="15">
        <f>[2]Maio!$H$33</f>
        <v>4.6800000000000006</v>
      </c>
      <c r="AE6" s="15">
        <f>[2]Maio!$H$34</f>
        <v>7.2</v>
      </c>
      <c r="AF6" s="15">
        <f>[2]Maio!$H$35</f>
        <v>11.520000000000001</v>
      </c>
      <c r="AG6" s="83">
        <f>MAX(B6:AF6)</f>
        <v>23.759999999999998</v>
      </c>
    </row>
    <row r="7" spans="1:33" ht="17.100000000000001" customHeight="1" x14ac:dyDescent="0.2">
      <c r="A7" s="80" t="s">
        <v>1</v>
      </c>
      <c r="B7" s="15">
        <f>[3]Maio!$H$5</f>
        <v>15.48</v>
      </c>
      <c r="C7" s="15">
        <f>[3]Maio!$H$6</f>
        <v>11.16</v>
      </c>
      <c r="D7" s="15">
        <f>[3]Maio!$H$7</f>
        <v>14.4</v>
      </c>
      <c r="E7" s="15">
        <f>[3]Maio!$H$8</f>
        <v>6.12</v>
      </c>
      <c r="F7" s="15">
        <f>[3]Maio!$H$9</f>
        <v>4.32</v>
      </c>
      <c r="G7" s="15">
        <f>[3]Maio!$H$10</f>
        <v>4.6800000000000006</v>
      </c>
      <c r="H7" s="15">
        <f>[3]Maio!$H$11</f>
        <v>11.16</v>
      </c>
      <c r="I7" s="15">
        <f>[3]Maio!$H$12</f>
        <v>11.879999999999999</v>
      </c>
      <c r="J7" s="15">
        <f>[3]Maio!$H$13</f>
        <v>2.52</v>
      </c>
      <c r="K7" s="15">
        <f>[3]Maio!$H$14</f>
        <v>7.2</v>
      </c>
      <c r="L7" s="15">
        <f>[3]Maio!$H$15</f>
        <v>3.9600000000000004</v>
      </c>
      <c r="M7" s="15">
        <f>[3]Maio!$H$16</f>
        <v>12.6</v>
      </c>
      <c r="N7" s="15">
        <f>[3]Maio!$H$17</f>
        <v>20.16</v>
      </c>
      <c r="O7" s="15">
        <f>[3]Maio!$H$18</f>
        <v>8.2799999999999994</v>
      </c>
      <c r="P7" s="15">
        <f>[3]Maio!$H$19</f>
        <v>15.120000000000001</v>
      </c>
      <c r="Q7" s="15">
        <f>[3]Maio!$H$20</f>
        <v>7.9200000000000008</v>
      </c>
      <c r="R7" s="15">
        <f>[3]Maio!$H$21</f>
        <v>9.3600000000000012</v>
      </c>
      <c r="S7" s="15">
        <f>[3]Maio!$H$22</f>
        <v>16.920000000000002</v>
      </c>
      <c r="T7" s="15">
        <f>[3]Maio!$H$23</f>
        <v>15.120000000000001</v>
      </c>
      <c r="U7" s="15">
        <f>[3]Maio!$H$24</f>
        <v>2.52</v>
      </c>
      <c r="V7" s="15">
        <f>[3]Maio!$H$25</f>
        <v>72.576000000000008</v>
      </c>
      <c r="W7" s="15">
        <f>[3]Maio!$H$26</f>
        <v>6.84</v>
      </c>
      <c r="X7" s="15">
        <f>[3]Maio!$H$27</f>
        <v>9.7200000000000006</v>
      </c>
      <c r="Y7" s="15">
        <f>[3]Maio!$H$28</f>
        <v>11.879999999999999</v>
      </c>
      <c r="Z7" s="15">
        <f>[3]Maio!$H$29</f>
        <v>12.24</v>
      </c>
      <c r="AA7" s="15">
        <f>[3]Maio!$H$30</f>
        <v>10.08</v>
      </c>
      <c r="AB7" s="15">
        <f>[3]Maio!$H$31</f>
        <v>6.12</v>
      </c>
      <c r="AC7" s="15">
        <f>[3]Maio!$H$32</f>
        <v>6.48</v>
      </c>
      <c r="AD7" s="15">
        <f>[3]Maio!$H$33</f>
        <v>5.7600000000000007</v>
      </c>
      <c r="AE7" s="15">
        <f>[3]Maio!$H$34</f>
        <v>4.6800000000000006</v>
      </c>
      <c r="AF7" s="15">
        <f>[3]Maio!$H$35</f>
        <v>3.24</v>
      </c>
      <c r="AG7" s="83">
        <f t="shared" ref="AG7:AG19" si="1">MAX(B7:AF7)</f>
        <v>72.576000000000008</v>
      </c>
    </row>
    <row r="8" spans="1:33" ht="17.100000000000001" customHeight="1" x14ac:dyDescent="0.2">
      <c r="A8" s="80" t="s">
        <v>75</v>
      </c>
      <c r="B8" s="15">
        <f>[4]Maio!$H$5</f>
        <v>24.12</v>
      </c>
      <c r="C8" s="15">
        <f>[4]Maio!$H$6</f>
        <v>21.96</v>
      </c>
      <c r="D8" s="15">
        <f>[4]Maio!$H$7</f>
        <v>18</v>
      </c>
      <c r="E8" s="15">
        <f>[4]Maio!$H$8</f>
        <v>18.720000000000002</v>
      </c>
      <c r="F8" s="15">
        <f>[4]Maio!$H$9</f>
        <v>20.16</v>
      </c>
      <c r="G8" s="15">
        <f>[4]Maio!$H$10</f>
        <v>16.920000000000002</v>
      </c>
      <c r="H8" s="15">
        <f>[4]Maio!$H$11</f>
        <v>21.240000000000002</v>
      </c>
      <c r="I8" s="15">
        <f>[4]Maio!$H$12</f>
        <v>19.079999999999998</v>
      </c>
      <c r="J8" s="15">
        <f>[4]Maio!$H$13</f>
        <v>16.559999999999999</v>
      </c>
      <c r="K8" s="15">
        <f>[4]Maio!$H$14</f>
        <v>16.2</v>
      </c>
      <c r="L8" s="15">
        <f>[4]Maio!$H$15</f>
        <v>22.68</v>
      </c>
      <c r="M8" s="15">
        <f>[4]Maio!$H$16</f>
        <v>21.6</v>
      </c>
      <c r="N8" s="15">
        <f>[4]Maio!$H$17</f>
        <v>21.6</v>
      </c>
      <c r="O8" s="15">
        <f>[4]Maio!$H$18</f>
        <v>15.840000000000002</v>
      </c>
      <c r="P8" s="15">
        <f>[4]Maio!$H$19</f>
        <v>19.079999999999998</v>
      </c>
      <c r="Q8" s="15">
        <f>[4]Maio!$H$20</f>
        <v>12.6</v>
      </c>
      <c r="R8" s="15">
        <f>[4]Maio!$H$21</f>
        <v>19.079999999999998</v>
      </c>
      <c r="S8" s="15">
        <f>[4]Maio!$H$22</f>
        <v>20.52</v>
      </c>
      <c r="T8" s="15">
        <f>[4]Maio!$H$23</f>
        <v>33.119999999999997</v>
      </c>
      <c r="U8" s="15">
        <f>[4]Maio!$H$24</f>
        <v>28.8</v>
      </c>
      <c r="V8" s="15">
        <f>[4]Maio!$H$25</f>
        <v>27.720000000000002</v>
      </c>
      <c r="W8" s="15">
        <f>[4]Maio!$H$26</f>
        <v>14.04</v>
      </c>
      <c r="X8" s="15">
        <f>[4]Maio!$H$27</f>
        <v>21.240000000000002</v>
      </c>
      <c r="Y8" s="15">
        <f>[4]Maio!$H$28</f>
        <v>16.559999999999999</v>
      </c>
      <c r="Z8" s="15">
        <f>[4]Maio!$H$29</f>
        <v>15.120000000000001</v>
      </c>
      <c r="AA8" s="15">
        <f>[4]Maio!$H$30</f>
        <v>14.04</v>
      </c>
      <c r="AB8" s="15">
        <f>[4]Maio!$H$31</f>
        <v>10.08</v>
      </c>
      <c r="AC8" s="15">
        <f>[4]Maio!$H$32</f>
        <v>18</v>
      </c>
      <c r="AD8" s="15">
        <f>[4]Maio!$H$33</f>
        <v>12.24</v>
      </c>
      <c r="AE8" s="15">
        <f>[4]Maio!$H$34</f>
        <v>14.04</v>
      </c>
      <c r="AF8" s="15">
        <f>[4]Maio!$H$35</f>
        <v>16.920000000000002</v>
      </c>
      <c r="AG8" s="83">
        <f t="shared" si="1"/>
        <v>33.119999999999997</v>
      </c>
    </row>
    <row r="9" spans="1:33" ht="17.100000000000001" customHeight="1" x14ac:dyDescent="0.2">
      <c r="A9" s="80" t="s">
        <v>48</v>
      </c>
      <c r="B9" s="15">
        <f>[5]Maio!$H$5</f>
        <v>14.4</v>
      </c>
      <c r="C9" s="15">
        <f>[5]Maio!$H$6</f>
        <v>16.920000000000002</v>
      </c>
      <c r="D9" s="15">
        <f>[5]Maio!$H$7</f>
        <v>21.6</v>
      </c>
      <c r="E9" s="15">
        <f>[5]Maio!$H$8</f>
        <v>29.16</v>
      </c>
      <c r="F9" s="15">
        <f>[5]Maio!$H$9</f>
        <v>10.08</v>
      </c>
      <c r="G9" s="15">
        <f>[5]Maio!$H$10</f>
        <v>10.8</v>
      </c>
      <c r="H9" s="15">
        <f>[5]Maio!$H$11</f>
        <v>15.48</v>
      </c>
      <c r="I9" s="15">
        <f>[5]Maio!$H$12</f>
        <v>16.920000000000002</v>
      </c>
      <c r="J9" s="15">
        <f>[5]Maio!$H$13</f>
        <v>15.840000000000002</v>
      </c>
      <c r="K9" s="15">
        <f>[5]Maio!$H$14</f>
        <v>6.48</v>
      </c>
      <c r="L9" s="15">
        <f>[5]Maio!$H$15</f>
        <v>8.2799999999999994</v>
      </c>
      <c r="M9" s="15">
        <f>[5]Maio!$H$16</f>
        <v>16.2</v>
      </c>
      <c r="N9" s="15">
        <f>[5]Maio!$H$17</f>
        <v>25.56</v>
      </c>
      <c r="O9" s="15">
        <f>[5]Maio!$H$18</f>
        <v>17.28</v>
      </c>
      <c r="P9" s="15">
        <f>[5]Maio!$H$19</f>
        <v>16.2</v>
      </c>
      <c r="Q9" s="15">
        <f>[5]Maio!$H$20</f>
        <v>9.3600000000000012</v>
      </c>
      <c r="R9" s="15">
        <f>[5]Maio!$H$21</f>
        <v>10.8</v>
      </c>
      <c r="S9" s="15">
        <f>[5]Maio!$H$22</f>
        <v>18.720000000000002</v>
      </c>
      <c r="T9" s="15">
        <f>[5]Maio!$H$23</f>
        <v>19.440000000000001</v>
      </c>
      <c r="U9" s="15">
        <f>[5]Maio!$H$24</f>
        <v>15.48</v>
      </c>
      <c r="V9" s="15">
        <f>[5]Maio!$H$25</f>
        <v>12.96</v>
      </c>
      <c r="W9" s="15">
        <f>[5]Maio!$H$26</f>
        <v>9</v>
      </c>
      <c r="X9" s="15">
        <f>[5]Maio!$H$27</f>
        <v>13.68</v>
      </c>
      <c r="Y9" s="15">
        <f>[5]Maio!$H$28</f>
        <v>15.840000000000002</v>
      </c>
      <c r="Z9" s="15">
        <f>[5]Maio!$H$29</f>
        <v>15.840000000000002</v>
      </c>
      <c r="AA9" s="15">
        <f>[5]Maio!$H$30</f>
        <v>14.04</v>
      </c>
      <c r="AB9" s="15">
        <f>[5]Maio!$H$31</f>
        <v>12.6</v>
      </c>
      <c r="AC9" s="15">
        <f>[5]Maio!$H$32</f>
        <v>12.24</v>
      </c>
      <c r="AD9" s="15">
        <f>[5]Maio!$H$33</f>
        <v>11.879999999999999</v>
      </c>
      <c r="AE9" s="15">
        <f>[5]Maio!$H$34</f>
        <v>8.2799999999999994</v>
      </c>
      <c r="AF9" s="15">
        <f>[5]Maio!$H$35</f>
        <v>15.840000000000002</v>
      </c>
      <c r="AG9" s="83">
        <f t="shared" si="1"/>
        <v>29.16</v>
      </c>
    </row>
    <row r="10" spans="1:33" ht="17.100000000000001" customHeight="1" x14ac:dyDescent="0.2">
      <c r="A10" s="80" t="s">
        <v>2</v>
      </c>
      <c r="B10" s="15">
        <f>[6]Maio!$H$5</f>
        <v>19.440000000000001</v>
      </c>
      <c r="C10" s="15">
        <f>[6]Maio!$H$6</f>
        <v>26.28</v>
      </c>
      <c r="D10" s="15">
        <f>[6]Maio!$H$7</f>
        <v>17.64</v>
      </c>
      <c r="E10" s="15">
        <f>[6]Maio!$H$8</f>
        <v>27</v>
      </c>
      <c r="F10" s="15">
        <f>[6]Maio!$H$9</f>
        <v>14.04</v>
      </c>
      <c r="G10" s="15">
        <f>[6]Maio!$H$10</f>
        <v>12.6</v>
      </c>
      <c r="H10" s="15">
        <f>[6]Maio!$H$11</f>
        <v>21.96</v>
      </c>
      <c r="I10" s="15">
        <f>[6]Maio!$H$12</f>
        <v>19.8</v>
      </c>
      <c r="J10" s="15">
        <f>[6]Maio!$H$13</f>
        <v>12.6</v>
      </c>
      <c r="K10" s="15">
        <f>[6]Maio!$H$14</f>
        <v>17.64</v>
      </c>
      <c r="L10" s="15">
        <f>[6]Maio!$H$15</f>
        <v>19.440000000000001</v>
      </c>
      <c r="M10" s="15">
        <f>[6]Maio!$H$16</f>
        <v>24.48</v>
      </c>
      <c r="N10" s="15">
        <f>[6]Maio!$H$17</f>
        <v>24.840000000000003</v>
      </c>
      <c r="O10" s="15">
        <f>[6]Maio!$H$18</f>
        <v>14.04</v>
      </c>
      <c r="P10" s="15">
        <f>[6]Maio!$H$19</f>
        <v>13.68</v>
      </c>
      <c r="Q10" s="15">
        <f>[6]Maio!$H$20</f>
        <v>11.879999999999999</v>
      </c>
      <c r="R10" s="15">
        <f>[6]Maio!$H$21</f>
        <v>11.520000000000001</v>
      </c>
      <c r="S10" s="15">
        <f>[6]Maio!$H$22</f>
        <v>18</v>
      </c>
      <c r="T10" s="15">
        <f>[6]Maio!$H$23</f>
        <v>19.8</v>
      </c>
      <c r="U10" s="15">
        <f>[6]Maio!$H$24</f>
        <v>13.68</v>
      </c>
      <c r="V10" s="15">
        <f>[6]Maio!$H$25</f>
        <v>24.840000000000003</v>
      </c>
      <c r="W10" s="15">
        <f>[6]Maio!$H$26</f>
        <v>25.56</v>
      </c>
      <c r="X10" s="15">
        <f>[6]Maio!$H$27</f>
        <v>19.440000000000001</v>
      </c>
      <c r="Y10" s="15">
        <f>[6]Maio!$H$28</f>
        <v>16.920000000000002</v>
      </c>
      <c r="Z10" s="15">
        <f>[6]Maio!$H$29</f>
        <v>16.2</v>
      </c>
      <c r="AA10" s="15">
        <f>[6]Maio!$H$30</f>
        <v>11.879999999999999</v>
      </c>
      <c r="AB10" s="15">
        <f>[6]Maio!$H$31</f>
        <v>15.120000000000001</v>
      </c>
      <c r="AC10" s="15">
        <f>[6]Maio!$H$32</f>
        <v>14.76</v>
      </c>
      <c r="AD10" s="15">
        <f>[6]Maio!$H$33</f>
        <v>13.32</v>
      </c>
      <c r="AE10" s="15">
        <f>[6]Maio!$H$34</f>
        <v>9.7200000000000006</v>
      </c>
      <c r="AF10" s="15">
        <f>[6]Maio!$H$35</f>
        <v>10.8</v>
      </c>
      <c r="AG10" s="83">
        <f t="shared" si="1"/>
        <v>27</v>
      </c>
    </row>
    <row r="11" spans="1:33" ht="17.100000000000001" customHeight="1" x14ac:dyDescent="0.2">
      <c r="A11" s="80" t="s">
        <v>3</v>
      </c>
      <c r="B11" s="15">
        <f>[7]Maio!$H$5</f>
        <v>14.04</v>
      </c>
      <c r="C11" s="15">
        <f>[7]Maio!$H$6</f>
        <v>14.04</v>
      </c>
      <c r="D11" s="15">
        <f>[7]Maio!$H$7</f>
        <v>15.48</v>
      </c>
      <c r="E11" s="15">
        <f>[7]Maio!$H$8</f>
        <v>14.4</v>
      </c>
      <c r="F11" s="15">
        <f>[7]Maio!$H$9</f>
        <v>14.04</v>
      </c>
      <c r="G11" s="15">
        <f>[7]Maio!$H$10</f>
        <v>11.16</v>
      </c>
      <c r="H11" s="15">
        <f>[7]Maio!$H$11</f>
        <v>11.16</v>
      </c>
      <c r="I11" s="15">
        <f>[7]Maio!$H$12</f>
        <v>9</v>
      </c>
      <c r="J11" s="15">
        <f>[7]Maio!$H$13</f>
        <v>9.7200000000000006</v>
      </c>
      <c r="K11" s="15">
        <f>[7]Maio!$H$14</f>
        <v>9.7200000000000006</v>
      </c>
      <c r="L11" s="15">
        <f>[7]Maio!$H$15</f>
        <v>15.48</v>
      </c>
      <c r="M11" s="15">
        <f>[7]Maio!$H$16</f>
        <v>12.24</v>
      </c>
      <c r="N11" s="15">
        <f>[7]Maio!$H$17</f>
        <v>11.879999999999999</v>
      </c>
      <c r="O11" s="15">
        <f>[7]Maio!$H$18</f>
        <v>20.52</v>
      </c>
      <c r="P11" s="15">
        <f>[7]Maio!$H$19</f>
        <v>9</v>
      </c>
      <c r="Q11" s="15">
        <f>[7]Maio!$H$20</f>
        <v>7.9200000000000008</v>
      </c>
      <c r="R11" s="15">
        <f>[7]Maio!$H$21</f>
        <v>5.7600000000000007</v>
      </c>
      <c r="S11" s="15">
        <f>[7]Maio!$H$22</f>
        <v>15.120000000000001</v>
      </c>
      <c r="T11" s="15">
        <f>[7]Maio!$H$23</f>
        <v>18</v>
      </c>
      <c r="U11" s="15">
        <f>[7]Maio!$H$24</f>
        <v>19.8</v>
      </c>
      <c r="V11" s="15">
        <f>[7]Maio!$H$25</f>
        <v>18.36</v>
      </c>
      <c r="W11" s="15">
        <f>[7]Maio!$H$26</f>
        <v>6.48</v>
      </c>
      <c r="X11" s="15">
        <f>[7]Maio!$H$27</f>
        <v>7.5600000000000005</v>
      </c>
      <c r="Y11" s="15">
        <f>[7]Maio!$H$28</f>
        <v>12.24</v>
      </c>
      <c r="Z11" s="15">
        <f>[7]Maio!$H$29</f>
        <v>11.879999999999999</v>
      </c>
      <c r="AA11" s="15">
        <f>[7]Maio!$H$30</f>
        <v>8.2799999999999994</v>
      </c>
      <c r="AB11" s="15">
        <f>[7]Maio!$H$31</f>
        <v>10.8</v>
      </c>
      <c r="AC11" s="15">
        <f>[7]Maio!$H$32</f>
        <v>9</v>
      </c>
      <c r="AD11" s="15">
        <f>[7]Maio!$H$33</f>
        <v>8.2799999999999994</v>
      </c>
      <c r="AE11" s="15">
        <f>[7]Maio!$H$34</f>
        <v>9</v>
      </c>
      <c r="AF11" s="15">
        <f>[7]Maio!$H$35</f>
        <v>12.96</v>
      </c>
      <c r="AG11" s="83">
        <f>MAX(B11:AF11)</f>
        <v>20.52</v>
      </c>
    </row>
    <row r="12" spans="1:33" ht="17.100000000000001" customHeight="1" x14ac:dyDescent="0.2">
      <c r="A12" s="80" t="s">
        <v>4</v>
      </c>
      <c r="B12" s="15">
        <f>[8]Maio!$H$5</f>
        <v>19.8</v>
      </c>
      <c r="C12" s="15">
        <f>[8]Maio!$H$6</f>
        <v>20.88</v>
      </c>
      <c r="D12" s="15">
        <f>[8]Maio!$H$7</f>
        <v>19.8</v>
      </c>
      <c r="E12" s="15">
        <f>[8]Maio!$H$8</f>
        <v>17.64</v>
      </c>
      <c r="F12" s="15">
        <f>[8]Maio!$H$9</f>
        <v>16.559999999999999</v>
      </c>
      <c r="G12" s="15">
        <f>[8]Maio!$H$10</f>
        <v>12.96</v>
      </c>
      <c r="H12" s="15">
        <f>[8]Maio!$H$11</f>
        <v>14.4</v>
      </c>
      <c r="I12" s="15">
        <f>[8]Maio!$H$12</f>
        <v>14.4</v>
      </c>
      <c r="J12" s="15">
        <f>[8]Maio!$H$13</f>
        <v>11.879999999999999</v>
      </c>
      <c r="K12" s="15">
        <f>[8]Maio!$H$14</f>
        <v>16.920000000000002</v>
      </c>
      <c r="L12" s="15">
        <f>[8]Maio!$H$15</f>
        <v>16.2</v>
      </c>
      <c r="M12" s="15">
        <f>[8]Maio!$H$16</f>
        <v>18.36</v>
      </c>
      <c r="N12" s="15">
        <f>[8]Maio!$H$17</f>
        <v>22.32</v>
      </c>
      <c r="O12" s="15">
        <f>[8]Maio!$H$18</f>
        <v>29.880000000000003</v>
      </c>
      <c r="P12" s="15">
        <f>[8]Maio!$H$19</f>
        <v>14.04</v>
      </c>
      <c r="Q12" s="15">
        <f>[8]Maio!$H$20</f>
        <v>12.96</v>
      </c>
      <c r="R12" s="15">
        <f>[8]Maio!$H$21</f>
        <v>9.3600000000000012</v>
      </c>
      <c r="S12" s="15">
        <f>[8]Maio!$H$22</f>
        <v>18</v>
      </c>
      <c r="T12" s="15">
        <f>[8]Maio!$H$23</f>
        <v>26.28</v>
      </c>
      <c r="U12" s="15">
        <f>[8]Maio!$H$24</f>
        <v>14.4</v>
      </c>
      <c r="V12" s="15">
        <f>[8]Maio!$H$25</f>
        <v>18</v>
      </c>
      <c r="W12" s="15">
        <f>[8]Maio!$H$26</f>
        <v>14.04</v>
      </c>
      <c r="X12" s="15">
        <f>[8]Maio!$H$27</f>
        <v>18</v>
      </c>
      <c r="Y12" s="15">
        <f>[8]Maio!$H$28</f>
        <v>14.4</v>
      </c>
      <c r="Z12" s="15">
        <f>[8]Maio!$H$29</f>
        <v>11.520000000000001</v>
      </c>
      <c r="AA12" s="15">
        <f>[8]Maio!$H$30</f>
        <v>10.8</v>
      </c>
      <c r="AB12" s="15">
        <f>[8]Maio!$H$31</f>
        <v>15.120000000000001</v>
      </c>
      <c r="AC12" s="15">
        <f>[8]Maio!$H$32</f>
        <v>15.120000000000001</v>
      </c>
      <c r="AD12" s="15">
        <f>[8]Maio!$H$33</f>
        <v>15.840000000000002</v>
      </c>
      <c r="AE12" s="15">
        <f>[8]Maio!$H$34</f>
        <v>16.559999999999999</v>
      </c>
      <c r="AF12" s="15">
        <f>[8]Maio!$H$35</f>
        <v>17.28</v>
      </c>
      <c r="AG12" s="83">
        <f t="shared" si="1"/>
        <v>29.880000000000003</v>
      </c>
    </row>
    <row r="13" spans="1:33" ht="17.100000000000001" customHeight="1" x14ac:dyDescent="0.2">
      <c r="A13" s="80" t="s">
        <v>5</v>
      </c>
      <c r="B13" s="15" t="str">
        <f>[9]Maio!$H$5</f>
        <v>*</v>
      </c>
      <c r="C13" s="15" t="str">
        <f>[9]Maio!$H$6</f>
        <v>*</v>
      </c>
      <c r="D13" s="15" t="str">
        <f>[9]Maio!$H$7</f>
        <v>*</v>
      </c>
      <c r="E13" s="15" t="str">
        <f>[9]Maio!$H$8</f>
        <v>*</v>
      </c>
      <c r="F13" s="15" t="str">
        <f>[9]Maio!$H$9</f>
        <v>*</v>
      </c>
      <c r="G13" s="15" t="str">
        <f>[9]Maio!$H$10</f>
        <v>*</v>
      </c>
      <c r="H13" s="15" t="str">
        <f>[9]Maio!$H$11</f>
        <v>*</v>
      </c>
      <c r="I13" s="15">
        <f>[9]Maio!$H$12</f>
        <v>11.16</v>
      </c>
      <c r="J13" s="15">
        <f>[9]Maio!$H$13</f>
        <v>16.920000000000002</v>
      </c>
      <c r="K13" s="15">
        <f>[9]Maio!$H$14</f>
        <v>14.04</v>
      </c>
      <c r="L13" s="15">
        <f>[9]Maio!$H$15</f>
        <v>8.2799999999999994</v>
      </c>
      <c r="M13" s="15">
        <f>[9]Maio!$H$16</f>
        <v>12.6</v>
      </c>
      <c r="N13" s="15">
        <f>[9]Maio!$H$17</f>
        <v>23.400000000000002</v>
      </c>
      <c r="O13" s="15">
        <f>[9]Maio!$H$18</f>
        <v>9</v>
      </c>
      <c r="P13" s="15">
        <f>[9]Maio!$H$19</f>
        <v>15.120000000000001</v>
      </c>
      <c r="Q13" s="15">
        <f>[9]Maio!$H$20</f>
        <v>13.32</v>
      </c>
      <c r="R13" s="15">
        <f>[9]Maio!$H$21</f>
        <v>10.08</v>
      </c>
      <c r="S13" s="15">
        <f>[9]Maio!$H$22</f>
        <v>13.32</v>
      </c>
      <c r="T13" s="15">
        <f>[9]Maio!$H$23</f>
        <v>16.920000000000002</v>
      </c>
      <c r="U13" s="15">
        <f>[9]Maio!$H$24</f>
        <v>15.48</v>
      </c>
      <c r="V13" s="15">
        <f>[9]Maio!$H$25</f>
        <v>12.24</v>
      </c>
      <c r="W13" s="15">
        <f>[9]Maio!$H$26</f>
        <v>9</v>
      </c>
      <c r="X13" s="15">
        <f>[9]Maio!$H$27</f>
        <v>11.16</v>
      </c>
      <c r="Y13" s="15">
        <f>[9]Maio!$H$28</f>
        <v>9.3600000000000012</v>
      </c>
      <c r="Z13" s="15">
        <f>[9]Maio!$H$29</f>
        <v>11.879999999999999</v>
      </c>
      <c r="AA13" s="15">
        <f>[9]Maio!$H$30</f>
        <v>11.520000000000001</v>
      </c>
      <c r="AB13" s="15">
        <f>[9]Maio!$H$31</f>
        <v>21.6</v>
      </c>
      <c r="AC13" s="15">
        <f>[9]Maio!$H$32</f>
        <v>16.559999999999999</v>
      </c>
      <c r="AD13" s="15">
        <f>[9]Maio!$H$33</f>
        <v>13.68</v>
      </c>
      <c r="AE13" s="15">
        <f>[9]Maio!$H$34</f>
        <v>12.96</v>
      </c>
      <c r="AF13" s="15">
        <f>[9]Maio!$H$35</f>
        <v>16.920000000000002</v>
      </c>
      <c r="AG13" s="83" t="s">
        <v>138</v>
      </c>
    </row>
    <row r="14" spans="1:33" ht="17.100000000000001" customHeight="1" x14ac:dyDescent="0.2">
      <c r="A14" s="80" t="s">
        <v>50</v>
      </c>
      <c r="B14" s="15">
        <f>[10]Maio!$H$5</f>
        <v>24.48</v>
      </c>
      <c r="C14" s="15">
        <f>[10]Maio!$H$6</f>
        <v>22.32</v>
      </c>
      <c r="D14" s="15">
        <f>[10]Maio!$H$7</f>
        <v>22.68</v>
      </c>
      <c r="E14" s="15">
        <f>[10]Maio!$H$8</f>
        <v>21.96</v>
      </c>
      <c r="F14" s="15">
        <f>[10]Maio!$H$9</f>
        <v>16.2</v>
      </c>
      <c r="G14" s="15">
        <f>[10]Maio!$H$10</f>
        <v>18.720000000000002</v>
      </c>
      <c r="H14" s="15">
        <f>[10]Maio!$H$11</f>
        <v>18</v>
      </c>
      <c r="I14" s="15">
        <f>[10]Maio!$H$12</f>
        <v>21.6</v>
      </c>
      <c r="J14" s="15">
        <f>[10]Maio!$H$13</f>
        <v>16.920000000000002</v>
      </c>
      <c r="K14" s="15">
        <f>[10]Maio!$H$14</f>
        <v>19.440000000000001</v>
      </c>
      <c r="L14" s="15">
        <f>[10]Maio!$H$15</f>
        <v>16.559999999999999</v>
      </c>
      <c r="M14" s="15">
        <f>[10]Maio!$H$16</f>
        <v>25.92</v>
      </c>
      <c r="N14" s="15">
        <f>[10]Maio!$H$17</f>
        <v>24.840000000000003</v>
      </c>
      <c r="O14" s="15">
        <f>[10]Maio!$H$18</f>
        <v>28.08</v>
      </c>
      <c r="P14" s="15">
        <f>[10]Maio!$H$19</f>
        <v>27.36</v>
      </c>
      <c r="Q14" s="15">
        <f>[10]Maio!$H$20</f>
        <v>18</v>
      </c>
      <c r="R14" s="15">
        <f>[10]Maio!$H$21</f>
        <v>13.68</v>
      </c>
      <c r="S14" s="15">
        <f>[10]Maio!$H$22</f>
        <v>41.4</v>
      </c>
      <c r="T14" s="15">
        <f>[10]Maio!$H$23</f>
        <v>25.56</v>
      </c>
      <c r="U14" s="15">
        <f>[10]Maio!$H$24</f>
        <v>14.76</v>
      </c>
      <c r="V14" s="15">
        <f>[10]Maio!$H$25</f>
        <v>16.920000000000002</v>
      </c>
      <c r="W14" s="15">
        <f>[10]Maio!$H$26</f>
        <v>19.8</v>
      </c>
      <c r="X14" s="15">
        <f>[10]Maio!$H$27</f>
        <v>22.32</v>
      </c>
      <c r="Y14" s="15">
        <f>[10]Maio!$H$28</f>
        <v>21.96</v>
      </c>
      <c r="Z14" s="15">
        <f>[10]Maio!$H$29</f>
        <v>18</v>
      </c>
      <c r="AA14" s="15">
        <f>[10]Maio!$H$30</f>
        <v>15.840000000000002</v>
      </c>
      <c r="AB14" s="15">
        <f>[10]Maio!$H$31</f>
        <v>15.840000000000002</v>
      </c>
      <c r="AC14" s="15">
        <f>[10]Maio!$H$32</f>
        <v>17.28</v>
      </c>
      <c r="AD14" s="15">
        <f>[10]Maio!$H$33</f>
        <v>15.48</v>
      </c>
      <c r="AE14" s="15">
        <f>[10]Maio!$H$34</f>
        <v>15.120000000000001</v>
      </c>
      <c r="AF14" s="15">
        <f>[10]Maio!$H$35</f>
        <v>18.720000000000002</v>
      </c>
      <c r="AG14" s="83">
        <f>MAX(B14:AF14)</f>
        <v>41.4</v>
      </c>
    </row>
    <row r="15" spans="1:33" ht="17.100000000000001" customHeight="1" x14ac:dyDescent="0.2">
      <c r="A15" s="80" t="s">
        <v>6</v>
      </c>
      <c r="B15" s="15">
        <f>[11]Maio!$H$5</f>
        <v>7.2</v>
      </c>
      <c r="C15" s="15">
        <f>[11]Maio!$H$6</f>
        <v>7.9200000000000008</v>
      </c>
      <c r="D15" s="15">
        <f>[11]Maio!$H$7</f>
        <v>8.2799999999999994</v>
      </c>
      <c r="E15" s="15">
        <f>[11]Maio!$H$8</f>
        <v>5.7600000000000007</v>
      </c>
      <c r="F15" s="15">
        <f>[11]Maio!$H$9</f>
        <v>10.8</v>
      </c>
      <c r="G15" s="15">
        <f>[11]Maio!$H$10</f>
        <v>7.2</v>
      </c>
      <c r="H15" s="15">
        <f>[11]Maio!$H$11</f>
        <v>8.2799999999999994</v>
      </c>
      <c r="I15" s="15">
        <f>[11]Maio!$H$12</f>
        <v>7.5600000000000005</v>
      </c>
      <c r="J15" s="15">
        <f>[11]Maio!$H$13</f>
        <v>11.879999999999999</v>
      </c>
      <c r="K15" s="15">
        <f>[11]Maio!$H$14</f>
        <v>7.9200000000000008</v>
      </c>
      <c r="L15" s="15">
        <f>[11]Maio!$H$15</f>
        <v>7.5600000000000005</v>
      </c>
      <c r="M15" s="15">
        <f>[11]Maio!$H$16</f>
        <v>9</v>
      </c>
      <c r="N15" s="15">
        <f>[11]Maio!$H$17</f>
        <v>15.48</v>
      </c>
      <c r="O15" s="15">
        <f>[11]Maio!$H$18</f>
        <v>15.120000000000001</v>
      </c>
      <c r="P15" s="15">
        <f>[11]Maio!$H$19</f>
        <v>15.840000000000002</v>
      </c>
      <c r="Q15" s="15">
        <f>[11]Maio!$H$20</f>
        <v>21.96</v>
      </c>
      <c r="R15" s="15">
        <f>[11]Maio!$H$21</f>
        <v>5.7600000000000007</v>
      </c>
      <c r="S15" s="15">
        <f>[11]Maio!$H$22</f>
        <v>13.32</v>
      </c>
      <c r="T15" s="15">
        <f>[11]Maio!$H$23</f>
        <v>14.4</v>
      </c>
      <c r="U15" s="15">
        <f>[11]Maio!$H$24</f>
        <v>5.4</v>
      </c>
      <c r="V15" s="15">
        <f>[11]Maio!$H$25</f>
        <v>12.6</v>
      </c>
      <c r="W15" s="15">
        <f>[11]Maio!$H$26</f>
        <v>14.4</v>
      </c>
      <c r="X15" s="15">
        <f>[11]Maio!$H$27</f>
        <v>7.2</v>
      </c>
      <c r="Y15" s="15">
        <f>[11]Maio!$H$28</f>
        <v>7.5600000000000005</v>
      </c>
      <c r="Z15" s="15">
        <f>[11]Maio!$H$29</f>
        <v>9</v>
      </c>
      <c r="AA15" s="15">
        <f>[11]Maio!$H$30</f>
        <v>8.2799999999999994</v>
      </c>
      <c r="AB15" s="15">
        <f>[11]Maio!$H$31</f>
        <v>6.84</v>
      </c>
      <c r="AC15" s="15">
        <f>[11]Maio!$H$32</f>
        <v>14.04</v>
      </c>
      <c r="AD15" s="15">
        <f>[11]Maio!$H$33</f>
        <v>9.7200000000000006</v>
      </c>
      <c r="AE15" s="15">
        <f>[11]Maio!$H$34</f>
        <v>11.879999999999999</v>
      </c>
      <c r="AF15" s="15">
        <f>[11]Maio!$H$35</f>
        <v>19.079999999999998</v>
      </c>
      <c r="AG15" s="83">
        <f t="shared" si="1"/>
        <v>21.96</v>
      </c>
    </row>
    <row r="16" spans="1:33" ht="17.100000000000001" customHeight="1" x14ac:dyDescent="0.2">
      <c r="A16" s="80" t="s">
        <v>7</v>
      </c>
      <c r="B16" s="15">
        <f>[12]Maio!$H$5</f>
        <v>15.120000000000001</v>
      </c>
      <c r="C16" s="15">
        <f>[12]Maio!$H$6</f>
        <v>10.8</v>
      </c>
      <c r="D16" s="15">
        <f>[12]Maio!$H$7</f>
        <v>16.2</v>
      </c>
      <c r="E16" s="15">
        <f>[12]Maio!$H$8</f>
        <v>21.240000000000002</v>
      </c>
      <c r="F16" s="15">
        <f>[12]Maio!$H$9</f>
        <v>10.44</v>
      </c>
      <c r="G16" s="15">
        <f>[12]Maio!$H$10</f>
        <v>11.879999999999999</v>
      </c>
      <c r="H16" s="15">
        <f>[12]Maio!$H$11</f>
        <v>16.2</v>
      </c>
      <c r="I16" s="15">
        <f>[12]Maio!$H$12</f>
        <v>14.4</v>
      </c>
      <c r="J16" s="15">
        <f>[12]Maio!$H$13</f>
        <v>11.879999999999999</v>
      </c>
      <c r="K16" s="15">
        <f>[12]Maio!$H$14</f>
        <v>11.16</v>
      </c>
      <c r="L16" s="15">
        <f>[12]Maio!$H$15</f>
        <v>15.48</v>
      </c>
      <c r="M16" s="15">
        <f>[12]Maio!$H$16</f>
        <v>19.8</v>
      </c>
      <c r="N16" s="15">
        <f>[12]Maio!$H$17</f>
        <v>21.240000000000002</v>
      </c>
      <c r="O16" s="15">
        <f>[12]Maio!$H$18</f>
        <v>15.120000000000001</v>
      </c>
      <c r="P16" s="15">
        <f>[12]Maio!$H$19</f>
        <v>10.8</v>
      </c>
      <c r="Q16" s="15">
        <f>[12]Maio!$H$20</f>
        <v>7.2</v>
      </c>
      <c r="R16" s="15">
        <f>[12]Maio!$H$21</f>
        <v>12.24</v>
      </c>
      <c r="S16" s="15">
        <f>[12]Maio!$H$22</f>
        <v>18.720000000000002</v>
      </c>
      <c r="T16" s="15">
        <f>[12]Maio!$H$23</f>
        <v>25.92</v>
      </c>
      <c r="U16" s="15">
        <f>[12]Maio!$H$24</f>
        <v>9.7200000000000006</v>
      </c>
      <c r="V16" s="15">
        <f>[12]Maio!$H$25</f>
        <v>6.12</v>
      </c>
      <c r="W16" s="15">
        <f>[12]Maio!$H$26</f>
        <v>12.6</v>
      </c>
      <c r="X16" s="15">
        <f>[12]Maio!$H$27</f>
        <v>12.6</v>
      </c>
      <c r="Y16" s="15">
        <f>[12]Maio!$H$28</f>
        <v>11.520000000000001</v>
      </c>
      <c r="Z16" s="15">
        <f>[12]Maio!$H$29</f>
        <v>15.120000000000001</v>
      </c>
      <c r="AA16" s="15">
        <f>[12]Maio!$H$30</f>
        <v>13.32</v>
      </c>
      <c r="AB16" s="15">
        <f>[12]Maio!$H$31</f>
        <v>19.079999999999998</v>
      </c>
      <c r="AC16" s="15">
        <f>[12]Maio!$H$32</f>
        <v>14.04</v>
      </c>
      <c r="AD16" s="15">
        <f>[12]Maio!$H$33</f>
        <v>6.48</v>
      </c>
      <c r="AE16" s="15">
        <f>[12]Maio!$H$34</f>
        <v>7.2</v>
      </c>
      <c r="AF16" s="15">
        <f>[12]Maio!$H$35</f>
        <v>14.76</v>
      </c>
      <c r="AG16" s="83">
        <f t="shared" si="1"/>
        <v>25.92</v>
      </c>
    </row>
    <row r="17" spans="1:33" ht="17.100000000000001" customHeight="1" x14ac:dyDescent="0.2">
      <c r="A17" s="80" t="s">
        <v>8</v>
      </c>
      <c r="B17" s="15">
        <f>[13]Maio!$H$5</f>
        <v>18.36</v>
      </c>
      <c r="C17" s="15">
        <f>[13]Maio!$H$6</f>
        <v>2.52</v>
      </c>
      <c r="D17" s="15">
        <f>[13]Maio!$H$7</f>
        <v>19.440000000000001</v>
      </c>
      <c r="E17" s="15">
        <f>[13]Maio!$H$8</f>
        <v>29.880000000000003</v>
      </c>
      <c r="F17" s="15">
        <f>[13]Maio!$H$9</f>
        <v>1.8</v>
      </c>
      <c r="G17" s="15">
        <f>[13]Maio!$H$10</f>
        <v>2.8800000000000003</v>
      </c>
      <c r="H17" s="15">
        <f>[13]Maio!$H$11</f>
        <v>11.879999999999999</v>
      </c>
      <c r="I17" s="15">
        <f>[13]Maio!$H$12</f>
        <v>13.32</v>
      </c>
      <c r="J17" s="15">
        <f>[13]Maio!$H$13</f>
        <v>11.520000000000001</v>
      </c>
      <c r="K17" s="15">
        <f>[13]Maio!$H$14</f>
        <v>2.8800000000000003</v>
      </c>
      <c r="L17" s="15">
        <f>[13]Maio!$H$15</f>
        <v>16.2</v>
      </c>
      <c r="M17" s="15">
        <f>[13]Maio!$H$16</f>
        <v>21.96</v>
      </c>
      <c r="N17" s="15">
        <f>[13]Maio!$H$17</f>
        <v>23.759999999999998</v>
      </c>
      <c r="O17" s="15">
        <f>[13]Maio!$H$18</f>
        <v>16.920000000000002</v>
      </c>
      <c r="P17" s="15">
        <f>[13]Maio!$H$19</f>
        <v>4.6800000000000006</v>
      </c>
      <c r="Q17" s="15">
        <f>[13]Maio!$H$20</f>
        <v>2.52</v>
      </c>
      <c r="R17" s="15">
        <f>[13]Maio!$H$21</f>
        <v>14.04</v>
      </c>
      <c r="S17" s="15">
        <f>[13]Maio!$H$22</f>
        <v>16.2</v>
      </c>
      <c r="T17" s="15">
        <f>[13]Maio!$H$23</f>
        <v>17.64</v>
      </c>
      <c r="U17" s="15">
        <f>[13]Maio!$H$24</f>
        <v>10.8</v>
      </c>
      <c r="V17" s="15">
        <f>[13]Maio!$H$25</f>
        <v>1.4400000000000002</v>
      </c>
      <c r="W17" s="15">
        <f>[13]Maio!$H$26</f>
        <v>2.8800000000000003</v>
      </c>
      <c r="X17" s="15">
        <f>[13]Maio!$H$27</f>
        <v>15.48</v>
      </c>
      <c r="Y17" s="15">
        <f>[13]Maio!$H$28</f>
        <v>16.920000000000002</v>
      </c>
      <c r="Z17" s="15">
        <f>[13]Maio!$H$29</f>
        <v>15.48</v>
      </c>
      <c r="AA17" s="15">
        <f>[13]Maio!$H$30</f>
        <v>11.16</v>
      </c>
      <c r="AB17" s="15">
        <f>[13]Maio!$H$31</f>
        <v>9.7200000000000006</v>
      </c>
      <c r="AC17" s="15">
        <f>[13]Maio!$H$32</f>
        <v>2.52</v>
      </c>
      <c r="AD17" s="15">
        <f>[13]Maio!$H$33</f>
        <v>1.08</v>
      </c>
      <c r="AE17" s="15">
        <f>[13]Maio!$H$34</f>
        <v>0.36000000000000004</v>
      </c>
      <c r="AF17" s="15">
        <f>[13]Maio!$H$35</f>
        <v>7.9200000000000008</v>
      </c>
      <c r="AG17" s="83">
        <f t="shared" si="1"/>
        <v>29.880000000000003</v>
      </c>
    </row>
    <row r="18" spans="1:33" ht="17.100000000000001" customHeight="1" x14ac:dyDescent="0.2">
      <c r="A18" s="80" t="s">
        <v>9</v>
      </c>
      <c r="B18" s="15">
        <f>[14]Maio!$H$5</f>
        <v>19.440000000000001</v>
      </c>
      <c r="C18" s="15">
        <f>[14]Maio!$H$6</f>
        <v>12.6</v>
      </c>
      <c r="D18" s="15">
        <f>[14]Maio!$H$7</f>
        <v>16.559999999999999</v>
      </c>
      <c r="E18" s="15">
        <f>[14]Maio!$H$8</f>
        <v>24.48</v>
      </c>
      <c r="F18" s="15">
        <f>[14]Maio!$H$9</f>
        <v>11.879999999999999</v>
      </c>
      <c r="G18" s="15">
        <f>[14]Maio!$H$10</f>
        <v>11.879999999999999</v>
      </c>
      <c r="H18" s="15">
        <f>[14]Maio!$H$11</f>
        <v>15.48</v>
      </c>
      <c r="I18" s="15">
        <f>[14]Maio!$H$12</f>
        <v>15.48</v>
      </c>
      <c r="J18" s="15">
        <f>[14]Maio!$H$13</f>
        <v>13.32</v>
      </c>
      <c r="K18" s="15">
        <f>[14]Maio!$H$14</f>
        <v>12.96</v>
      </c>
      <c r="L18" s="15">
        <f>[14]Maio!$H$15</f>
        <v>16.559999999999999</v>
      </c>
      <c r="M18" s="15">
        <f>[14]Maio!$H$16</f>
        <v>16.2</v>
      </c>
      <c r="N18" s="15">
        <f>[14]Maio!$H$17</f>
        <v>26.28</v>
      </c>
      <c r="O18" s="15">
        <f>[14]Maio!$H$18</f>
        <v>22.32</v>
      </c>
      <c r="P18" s="15">
        <f>[14]Maio!$H$19</f>
        <v>14.04</v>
      </c>
      <c r="Q18" s="15">
        <f>[14]Maio!$H$20</f>
        <v>12.6</v>
      </c>
      <c r="R18" s="15">
        <f>[14]Maio!$H$21</f>
        <v>11.520000000000001</v>
      </c>
      <c r="S18" s="15">
        <f>[14]Maio!$H$22</f>
        <v>15.120000000000001</v>
      </c>
      <c r="T18" s="15">
        <f>[14]Maio!$H$23</f>
        <v>27.720000000000002</v>
      </c>
      <c r="U18" s="15">
        <f>[14]Maio!$H$24</f>
        <v>23.040000000000003</v>
      </c>
      <c r="V18" s="15">
        <f>[14]Maio!$H$25</f>
        <v>23.400000000000002</v>
      </c>
      <c r="W18" s="15">
        <f>[14]Maio!$H$26</f>
        <v>11.879999999999999</v>
      </c>
      <c r="X18" s="15">
        <f>[14]Maio!$H$27</f>
        <v>15.840000000000002</v>
      </c>
      <c r="Y18" s="15">
        <f>[14]Maio!$H$28</f>
        <v>13.32</v>
      </c>
      <c r="Z18" s="15">
        <f>[14]Maio!$H$29</f>
        <v>15.48</v>
      </c>
      <c r="AA18" s="15">
        <f>[14]Maio!$H$30</f>
        <v>14.76</v>
      </c>
      <c r="AB18" s="15">
        <f>[14]Maio!$H$31</f>
        <v>12.24</v>
      </c>
      <c r="AC18" s="15">
        <f>[14]Maio!$H$32</f>
        <v>14.4</v>
      </c>
      <c r="AD18" s="15">
        <f>[14]Maio!$H$33</f>
        <v>13.32</v>
      </c>
      <c r="AE18" s="15">
        <f>[14]Maio!$H$34</f>
        <v>7.2</v>
      </c>
      <c r="AF18" s="15">
        <f>[14]Maio!$H$35</f>
        <v>14.04</v>
      </c>
      <c r="AG18" s="83">
        <f t="shared" si="1"/>
        <v>27.720000000000002</v>
      </c>
    </row>
    <row r="19" spans="1:33" ht="17.100000000000001" customHeight="1" x14ac:dyDescent="0.2">
      <c r="A19" s="80" t="s">
        <v>49</v>
      </c>
      <c r="B19" s="15">
        <f>[15]Maio!$H$5</f>
        <v>6.12</v>
      </c>
      <c r="C19" s="15">
        <f>[15]Maio!$H$6</f>
        <v>13.32</v>
      </c>
      <c r="D19" s="15">
        <f>[15]Maio!$H$7</f>
        <v>19.8</v>
      </c>
      <c r="E19" s="15">
        <f>[15]Maio!$H$8</f>
        <v>10.44</v>
      </c>
      <c r="F19" s="15">
        <f>[15]Maio!$H$9</f>
        <v>8.64</v>
      </c>
      <c r="G19" s="15">
        <f>[15]Maio!$H$10</f>
        <v>8.64</v>
      </c>
      <c r="H19" s="15">
        <f>[15]Maio!$H$11</f>
        <v>12.6</v>
      </c>
      <c r="I19" s="15">
        <f>[15]Maio!$H$12</f>
        <v>14.4</v>
      </c>
      <c r="J19" s="15">
        <f>[15]Maio!$H$13</f>
        <v>9.7200000000000006</v>
      </c>
      <c r="K19" s="15">
        <f>[15]Maio!$H$14</f>
        <v>8.64</v>
      </c>
      <c r="L19" s="15">
        <f>[15]Maio!$H$15</f>
        <v>12.24</v>
      </c>
      <c r="M19" s="15">
        <f>[15]Maio!$H$16</f>
        <v>16.559999999999999</v>
      </c>
      <c r="N19" s="15">
        <f>[15]Maio!$H$17</f>
        <v>20.52</v>
      </c>
      <c r="O19" s="15">
        <f>[15]Maio!$H$18</f>
        <v>10.44</v>
      </c>
      <c r="P19" s="15">
        <f>[15]Maio!$H$19</f>
        <v>6.84</v>
      </c>
      <c r="Q19" s="15">
        <f>[15]Maio!$H$20</f>
        <v>5.4</v>
      </c>
      <c r="R19" s="15">
        <f>[15]Maio!$H$21</f>
        <v>10.8</v>
      </c>
      <c r="S19" s="15">
        <f>[15]Maio!$H$22</f>
        <v>19.079999999999998</v>
      </c>
      <c r="T19" s="15">
        <f>[15]Maio!$H$23</f>
        <v>17.64</v>
      </c>
      <c r="U19" s="15">
        <f>[15]Maio!$H$24</f>
        <v>10.44</v>
      </c>
      <c r="V19" s="15">
        <f>[15]Maio!$H$25</f>
        <v>7.9200000000000008</v>
      </c>
      <c r="W19" s="15">
        <f>[15]Maio!$H$26</f>
        <v>9</v>
      </c>
      <c r="X19" s="15">
        <f>[15]Maio!$H$27</f>
        <v>13.32</v>
      </c>
      <c r="Y19" s="15">
        <f>[15]Maio!$H$28</f>
        <v>13.32</v>
      </c>
      <c r="Z19" s="15">
        <f>[15]Maio!$H$29</f>
        <v>14.4</v>
      </c>
      <c r="AA19" s="15">
        <f>[15]Maio!$H$30</f>
        <v>13.68</v>
      </c>
      <c r="AB19" s="15">
        <f>[15]Maio!$H$31</f>
        <v>10.44</v>
      </c>
      <c r="AC19" s="15">
        <f>[15]Maio!$H$32</f>
        <v>9.3600000000000012</v>
      </c>
      <c r="AD19" s="15">
        <f>[15]Maio!$H$33</f>
        <v>12.96</v>
      </c>
      <c r="AE19" s="15">
        <f>[15]Maio!$H$34</f>
        <v>9.3600000000000012</v>
      </c>
      <c r="AF19" s="15">
        <f>[15]Maio!$H$35</f>
        <v>15.120000000000001</v>
      </c>
      <c r="AG19" s="83">
        <f t="shared" si="1"/>
        <v>20.52</v>
      </c>
    </row>
    <row r="20" spans="1:33" ht="17.100000000000001" customHeight="1" x14ac:dyDescent="0.2">
      <c r="A20" s="80" t="s">
        <v>10</v>
      </c>
      <c r="B20" s="15">
        <f>[16]Maio!$H$5</f>
        <v>14.04</v>
      </c>
      <c r="C20" s="15">
        <f>[16]Maio!$H$6</f>
        <v>9.3600000000000012</v>
      </c>
      <c r="D20" s="15">
        <f>[16]Maio!$H$7</f>
        <v>15.48</v>
      </c>
      <c r="E20" s="15">
        <f>[16]Maio!$H$8</f>
        <v>13.68</v>
      </c>
      <c r="F20" s="15">
        <f>[16]Maio!$H$9</f>
        <v>3.9600000000000004</v>
      </c>
      <c r="G20" s="15">
        <f>[16]Maio!$H$10</f>
        <v>9.7200000000000006</v>
      </c>
      <c r="H20" s="15">
        <f>[16]Maio!$H$11</f>
        <v>14.4</v>
      </c>
      <c r="I20" s="15">
        <f>[16]Maio!$H$12</f>
        <v>16.2</v>
      </c>
      <c r="J20" s="15">
        <f>[16]Maio!$H$13</f>
        <v>10.8</v>
      </c>
      <c r="K20" s="15">
        <f>[16]Maio!$H$14</f>
        <v>9</v>
      </c>
      <c r="L20" s="15">
        <f>[16]Maio!$H$15</f>
        <v>15.840000000000002</v>
      </c>
      <c r="M20" s="15">
        <f>[16]Maio!$H$16</f>
        <v>16.2</v>
      </c>
      <c r="N20" s="15">
        <f>[16]Maio!$H$17</f>
        <v>20.52</v>
      </c>
      <c r="O20" s="15">
        <f>[16]Maio!$H$18</f>
        <v>10.08</v>
      </c>
      <c r="P20" s="15">
        <f>[16]Maio!$H$19</f>
        <v>10.08</v>
      </c>
      <c r="Q20" s="15">
        <f>[16]Maio!$H$20</f>
        <v>5.7600000000000007</v>
      </c>
      <c r="R20" s="15">
        <f>[16]Maio!$H$21</f>
        <v>11.16</v>
      </c>
      <c r="S20" s="15">
        <f>[16]Maio!$H$22</f>
        <v>15.840000000000002</v>
      </c>
      <c r="T20" s="15">
        <f>[16]Maio!$H$23</f>
        <v>15.120000000000001</v>
      </c>
      <c r="U20" s="15">
        <f>[16]Maio!$H$24</f>
        <v>14.4</v>
      </c>
      <c r="V20" s="15">
        <f>[16]Maio!$H$25</f>
        <v>6.48</v>
      </c>
      <c r="W20" s="15">
        <f>[16]Maio!$H$26</f>
        <v>7.5600000000000005</v>
      </c>
      <c r="X20" s="15">
        <f>[16]Maio!$H$27</f>
        <v>12.96</v>
      </c>
      <c r="Y20" s="15">
        <f>[16]Maio!$H$28</f>
        <v>14.76</v>
      </c>
      <c r="Z20" s="15">
        <f>[16]Maio!$H$29</f>
        <v>15.120000000000001</v>
      </c>
      <c r="AA20" s="15">
        <f>[16]Maio!$H$30</f>
        <v>11.16</v>
      </c>
      <c r="AB20" s="15">
        <f>[16]Maio!$H$31</f>
        <v>8.64</v>
      </c>
      <c r="AC20" s="15">
        <f>[16]Maio!$H$32</f>
        <v>5.7600000000000007</v>
      </c>
      <c r="AD20" s="15">
        <f>[16]Maio!$H$33</f>
        <v>6.84</v>
      </c>
      <c r="AE20" s="15">
        <f>[16]Maio!$H$34</f>
        <v>7.5600000000000005</v>
      </c>
      <c r="AF20" s="15">
        <f>[16]Maio!$H$35</f>
        <v>10.8</v>
      </c>
      <c r="AG20" s="83">
        <f>MAX(B20:AF20)</f>
        <v>20.52</v>
      </c>
    </row>
    <row r="21" spans="1:33" ht="17.100000000000001" customHeight="1" x14ac:dyDescent="0.2">
      <c r="A21" s="80" t="s">
        <v>11</v>
      </c>
      <c r="B21" s="15">
        <f>[17]Maio!$H$5</f>
        <v>9.7200000000000006</v>
      </c>
      <c r="C21" s="15">
        <f>[17]Maio!$H$6</f>
        <v>7.5600000000000005</v>
      </c>
      <c r="D21" s="15">
        <f>[17]Maio!$H$7</f>
        <v>6.12</v>
      </c>
      <c r="E21" s="15">
        <f>[17]Maio!$H$8</f>
        <v>12.6</v>
      </c>
      <c r="F21" s="15">
        <f>[17]Maio!$H$9</f>
        <v>11.520000000000001</v>
      </c>
      <c r="G21" s="15">
        <f>[17]Maio!$H$10</f>
        <v>7.9200000000000008</v>
      </c>
      <c r="H21" s="15">
        <f>[17]Maio!$H$11</f>
        <v>9.7200000000000006</v>
      </c>
      <c r="I21" s="15">
        <f>[17]Maio!$H$12</f>
        <v>7.5600000000000005</v>
      </c>
      <c r="J21" s="15">
        <f>[17]Maio!$H$13</f>
        <v>5.4</v>
      </c>
      <c r="K21" s="15">
        <f>[17]Maio!$H$14</f>
        <v>6.48</v>
      </c>
      <c r="L21" s="15">
        <f>[17]Maio!$H$15</f>
        <v>7.2</v>
      </c>
      <c r="M21" s="15">
        <f>[17]Maio!$H$16</f>
        <v>6.48</v>
      </c>
      <c r="N21" s="15">
        <f>[17]Maio!$H$17</f>
        <v>14.4</v>
      </c>
      <c r="O21" s="15">
        <f>[17]Maio!$H$18</f>
        <v>10.08</v>
      </c>
      <c r="P21" s="15">
        <f>[17]Maio!$H$19</f>
        <v>5.7600000000000007</v>
      </c>
      <c r="Q21" s="15">
        <f>[17]Maio!$H$20</f>
        <v>5.4</v>
      </c>
      <c r="R21" s="15">
        <f>[17]Maio!$H$21</f>
        <v>4.6800000000000006</v>
      </c>
      <c r="S21" s="15">
        <f>[17]Maio!$H$22</f>
        <v>7.9200000000000008</v>
      </c>
      <c r="T21" s="15">
        <f>[17]Maio!$H$23</f>
        <v>17.28</v>
      </c>
      <c r="U21" s="15">
        <f>[17]Maio!$H$24</f>
        <v>6.84</v>
      </c>
      <c r="V21" s="15">
        <f>[17]Maio!$H$25</f>
        <v>8.2799999999999994</v>
      </c>
      <c r="W21" s="15">
        <f>[17]Maio!$H$26</f>
        <v>9.3600000000000012</v>
      </c>
      <c r="X21" s="15">
        <f>[17]Maio!$H$27</f>
        <v>4.32</v>
      </c>
      <c r="Y21" s="15">
        <f>[17]Maio!$H$28</f>
        <v>7.9200000000000008</v>
      </c>
      <c r="Z21" s="15">
        <f>[17]Maio!$H$29</f>
        <v>7.2</v>
      </c>
      <c r="AA21" s="15">
        <f>[17]Maio!$H$30</f>
        <v>10.44</v>
      </c>
      <c r="AB21" s="15">
        <f>[17]Maio!$H$31</f>
        <v>14.4</v>
      </c>
      <c r="AC21" s="15">
        <f>[17]Maio!$H$32</f>
        <v>7.9200000000000008</v>
      </c>
      <c r="AD21" s="15">
        <f>[17]Maio!$H$33</f>
        <v>6.84</v>
      </c>
      <c r="AE21" s="15">
        <f>[17]Maio!$H$34</f>
        <v>3.24</v>
      </c>
      <c r="AF21" s="15">
        <f>[17]Maio!$H$35</f>
        <v>14.76</v>
      </c>
      <c r="AG21" s="83">
        <f>MAX(B21:AF21)</f>
        <v>17.28</v>
      </c>
    </row>
    <row r="22" spans="1:33" ht="17.100000000000001" customHeight="1" x14ac:dyDescent="0.2">
      <c r="A22" s="80" t="s">
        <v>12</v>
      </c>
      <c r="B22" s="15">
        <f>[18]Maio!$H$5</f>
        <v>9.7200000000000006</v>
      </c>
      <c r="C22" s="15">
        <f>[18]Maio!$H$6</f>
        <v>8.64</v>
      </c>
      <c r="D22" s="15">
        <f>[18]Maio!$H$7</f>
        <v>15.120000000000001</v>
      </c>
      <c r="E22" s="15">
        <f>[18]Maio!$H$8</f>
        <v>10.08</v>
      </c>
      <c r="F22" s="15">
        <f>[18]Maio!$H$9</f>
        <v>6.12</v>
      </c>
      <c r="G22" s="15">
        <f>[18]Maio!$H$10</f>
        <v>7.9200000000000008</v>
      </c>
      <c r="H22" s="15">
        <f>[18]Maio!$H$11</f>
        <v>10.08</v>
      </c>
      <c r="I22" s="15">
        <f>[18]Maio!$H$12</f>
        <v>10.44</v>
      </c>
      <c r="J22" s="15">
        <f>[18]Maio!$H$13</f>
        <v>6.84</v>
      </c>
      <c r="K22" s="15">
        <f>[18]Maio!$H$14</f>
        <v>6.84</v>
      </c>
      <c r="L22" s="15">
        <f>[18]Maio!$H$15</f>
        <v>6.48</v>
      </c>
      <c r="M22" s="15">
        <f>[18]Maio!$H$16</f>
        <v>11.520000000000001</v>
      </c>
      <c r="N22" s="15">
        <f>[18]Maio!$H$17</f>
        <v>16.559999999999999</v>
      </c>
      <c r="O22" s="15">
        <f>[18]Maio!$H$18</f>
        <v>5.04</v>
      </c>
      <c r="P22" s="15">
        <f>[18]Maio!$H$19</f>
        <v>11.879999999999999</v>
      </c>
      <c r="Q22" s="15">
        <f>[18]Maio!$H$20</f>
        <v>3.9600000000000004</v>
      </c>
      <c r="R22" s="15">
        <f>[18]Maio!$H$21</f>
        <v>8.2799999999999994</v>
      </c>
      <c r="S22" s="15" t="str">
        <f>[18]Maio!$H$22</f>
        <v>*</v>
      </c>
      <c r="T22" s="15" t="str">
        <f>[18]Maio!$H$23</f>
        <v>*</v>
      </c>
      <c r="U22" s="15" t="str">
        <f>[18]Maio!$H$24</f>
        <v>*</v>
      </c>
      <c r="V22" s="15" t="str">
        <f>[18]Maio!$H$25</f>
        <v>*</v>
      </c>
      <c r="W22" s="15" t="str">
        <f>[18]Maio!$H$26</f>
        <v>*</v>
      </c>
      <c r="X22" s="15" t="str">
        <f>[18]Maio!$H$27</f>
        <v>*</v>
      </c>
      <c r="Y22" s="15" t="str">
        <f>[18]Maio!$H$28</f>
        <v>*</v>
      </c>
      <c r="Z22" s="15" t="str">
        <f>[18]Maio!$H$29</f>
        <v>*</v>
      </c>
      <c r="AA22" s="15" t="str">
        <f>[18]Maio!$H$30</f>
        <v>*</v>
      </c>
      <c r="AB22" s="15" t="str">
        <f>[18]Maio!$H$31</f>
        <v>*</v>
      </c>
      <c r="AC22" s="15" t="str">
        <f>[18]Maio!$H$32</f>
        <v>*</v>
      </c>
      <c r="AD22" s="15" t="str">
        <f>[18]Maio!$H$33</f>
        <v>*</v>
      </c>
      <c r="AE22" s="15" t="str">
        <f>[18]Maio!$H$34</f>
        <v>*</v>
      </c>
      <c r="AF22" s="15" t="str">
        <f>[18]Maio!$H$35</f>
        <v>*</v>
      </c>
      <c r="AG22" s="83">
        <f>MAX(B22:AF22)</f>
        <v>16.559999999999999</v>
      </c>
    </row>
    <row r="23" spans="1:33" ht="17.100000000000001" customHeight="1" x14ac:dyDescent="0.2">
      <c r="A23" s="80" t="s">
        <v>13</v>
      </c>
      <c r="B23" s="15">
        <f>[19]Maio!$H$5</f>
        <v>0</v>
      </c>
      <c r="C23" s="15">
        <f>[19]Maio!$H$6</f>
        <v>10.08</v>
      </c>
      <c r="D23" s="15">
        <f>[19]Maio!$H$7</f>
        <v>19.079999999999998</v>
      </c>
      <c r="E23" s="15">
        <f>[19]Maio!$H$8</f>
        <v>31.319999999999997</v>
      </c>
      <c r="F23" s="15">
        <f>[19]Maio!$H$9</f>
        <v>0</v>
      </c>
      <c r="G23" s="15">
        <f>[19]Maio!$H$10</f>
        <v>2.52</v>
      </c>
      <c r="H23" s="15">
        <f>[19]Maio!$H$11</f>
        <v>14.04</v>
      </c>
      <c r="I23" s="15">
        <f>[19]Maio!$H$12</f>
        <v>18.36</v>
      </c>
      <c r="J23" s="15">
        <f>[19]Maio!$H$13</f>
        <v>28.8</v>
      </c>
      <c r="K23" s="15">
        <f>[19]Maio!$H$14</f>
        <v>10.8</v>
      </c>
      <c r="L23" s="15">
        <f>[19]Maio!$H$15</f>
        <v>9.7200000000000006</v>
      </c>
      <c r="M23" s="15">
        <f>[19]Maio!$H$16</f>
        <v>18.36</v>
      </c>
      <c r="N23" s="15">
        <f>[19]Maio!$H$17</f>
        <v>22.32</v>
      </c>
      <c r="O23" s="15">
        <f>[19]Maio!$H$18</f>
        <v>15.840000000000002</v>
      </c>
      <c r="P23" s="15">
        <f>[19]Maio!$H$19</f>
        <v>19.8</v>
      </c>
      <c r="Q23" s="15">
        <f>[19]Maio!$H$20</f>
        <v>12.6</v>
      </c>
      <c r="R23" s="15">
        <f>[19]Maio!$H$21</f>
        <v>4.6800000000000006</v>
      </c>
      <c r="S23" s="15">
        <f>[19]Maio!$H$22</f>
        <v>8.64</v>
      </c>
      <c r="T23" s="15">
        <f>[19]Maio!$H$23</f>
        <v>18.720000000000002</v>
      </c>
      <c r="U23" s="15">
        <f>[19]Maio!$H$24</f>
        <v>9.7200000000000006</v>
      </c>
      <c r="V23" s="15">
        <f>[19]Maio!$H$25</f>
        <v>11.520000000000001</v>
      </c>
      <c r="W23" s="15">
        <f>[19]Maio!$H$26</f>
        <v>7.9200000000000008</v>
      </c>
      <c r="X23" s="15">
        <f>[19]Maio!$H$27</f>
        <v>3.9600000000000004</v>
      </c>
      <c r="Y23" s="15">
        <f>[19]Maio!$H$28</f>
        <v>1.08</v>
      </c>
      <c r="Z23" s="15">
        <f>[19]Maio!$H$29</f>
        <v>1.4400000000000002</v>
      </c>
      <c r="AA23" s="15">
        <f>[19]Maio!$H$30</f>
        <v>10.08</v>
      </c>
      <c r="AB23" s="15">
        <f>[19]Maio!$H$31</f>
        <v>18.36</v>
      </c>
      <c r="AC23" s="15">
        <f>[19]Maio!$H$32</f>
        <v>10.8</v>
      </c>
      <c r="AD23" s="15">
        <f>[19]Maio!$H$33</f>
        <v>0</v>
      </c>
      <c r="AE23" s="15">
        <f>[19]Maio!$H$34</f>
        <v>0</v>
      </c>
      <c r="AF23" s="15">
        <f>[19]Maio!$H$35</f>
        <v>8.2799999999999994</v>
      </c>
      <c r="AG23" s="83">
        <f>MAX(B23:AF23)</f>
        <v>31.319999999999997</v>
      </c>
    </row>
    <row r="24" spans="1:33" ht="17.100000000000001" customHeight="1" x14ac:dyDescent="0.2">
      <c r="A24" s="80" t="s">
        <v>14</v>
      </c>
      <c r="B24" s="15">
        <f>[20]Maio!$H$5</f>
        <v>17.28</v>
      </c>
      <c r="C24" s="15">
        <f>[20]Maio!$H$6</f>
        <v>16.559999999999999</v>
      </c>
      <c r="D24" s="15">
        <f>[20]Maio!$H$7</f>
        <v>12.96</v>
      </c>
      <c r="E24" s="15">
        <f>[20]Maio!$H$8</f>
        <v>16.559999999999999</v>
      </c>
      <c r="F24" s="15">
        <f>[20]Maio!$H$9</f>
        <v>16.920000000000002</v>
      </c>
      <c r="G24" s="15">
        <f>[20]Maio!$H$10</f>
        <v>15.840000000000002</v>
      </c>
      <c r="H24" s="15">
        <f>[20]Maio!$H$11</f>
        <v>10.44</v>
      </c>
      <c r="I24" s="15">
        <f>[20]Maio!$H$12</f>
        <v>9</v>
      </c>
      <c r="J24" s="15">
        <f>[20]Maio!$H$13</f>
        <v>9.7200000000000006</v>
      </c>
      <c r="K24" s="15">
        <f>[20]Maio!$H$14</f>
        <v>11.16</v>
      </c>
      <c r="L24" s="15">
        <f>[20]Maio!$H$15</f>
        <v>16.559999999999999</v>
      </c>
      <c r="M24" s="15">
        <f>[20]Maio!$H$16</f>
        <v>15.840000000000002</v>
      </c>
      <c r="N24" s="15">
        <f>[20]Maio!$H$17</f>
        <v>16.2</v>
      </c>
      <c r="O24" s="15">
        <f>[20]Maio!$H$18</f>
        <v>13.32</v>
      </c>
      <c r="P24" s="15">
        <f>[20]Maio!$H$19</f>
        <v>9.3600000000000012</v>
      </c>
      <c r="Q24" s="15">
        <f>[20]Maio!$H$20</f>
        <v>27.36</v>
      </c>
      <c r="R24" s="15">
        <f>[20]Maio!$H$21</f>
        <v>15.120000000000001</v>
      </c>
      <c r="S24" s="15">
        <f>[20]Maio!$H$22</f>
        <v>14.4</v>
      </c>
      <c r="T24" s="15">
        <f>[20]Maio!$H$23</f>
        <v>20.52</v>
      </c>
      <c r="U24" s="15">
        <f>[20]Maio!$H$24</f>
        <v>33.480000000000004</v>
      </c>
      <c r="V24" s="15">
        <f>[20]Maio!$H$25</f>
        <v>18.36</v>
      </c>
      <c r="W24" s="15">
        <f>[20]Maio!$H$26</f>
        <v>12.96</v>
      </c>
      <c r="X24" s="15">
        <f>[20]Maio!$H$27</f>
        <v>12.96</v>
      </c>
      <c r="Y24" s="15">
        <f>[20]Maio!$H$28</f>
        <v>11.520000000000001</v>
      </c>
      <c r="Z24" s="15">
        <f>[20]Maio!$H$29</f>
        <v>11.879999999999999</v>
      </c>
      <c r="AA24" s="15">
        <f>[20]Maio!$H$30</f>
        <v>13.32</v>
      </c>
      <c r="AB24" s="15">
        <f>[20]Maio!$H$31</f>
        <v>7.9200000000000008</v>
      </c>
      <c r="AC24" s="15">
        <f>[20]Maio!$H$32</f>
        <v>12.6</v>
      </c>
      <c r="AD24" s="15">
        <f>[20]Maio!$H$33</f>
        <v>10.8</v>
      </c>
      <c r="AE24" s="15">
        <f>[20]Maio!$H$34</f>
        <v>11.520000000000001</v>
      </c>
      <c r="AF24" s="15">
        <f>[20]Maio!$H$35</f>
        <v>11.520000000000001</v>
      </c>
      <c r="AG24" s="83">
        <f>MAX(B24:AF24)</f>
        <v>33.480000000000004</v>
      </c>
    </row>
    <row r="25" spans="1:33" ht="17.100000000000001" customHeight="1" x14ac:dyDescent="0.2">
      <c r="A25" s="80" t="s">
        <v>15</v>
      </c>
      <c r="B25" s="15">
        <f>[21]Maio!$H$5</f>
        <v>18.720000000000002</v>
      </c>
      <c r="C25" s="15">
        <f>[21]Maio!$H$6</f>
        <v>19.8</v>
      </c>
      <c r="D25" s="15">
        <f>[21]Maio!$H$7</f>
        <v>22.32</v>
      </c>
      <c r="E25" s="15">
        <f>[21]Maio!$H$8</f>
        <v>17.64</v>
      </c>
      <c r="F25" s="15">
        <f>[21]Maio!$H$9</f>
        <v>14.04</v>
      </c>
      <c r="G25" s="15">
        <f>[21]Maio!$H$10</f>
        <v>15.120000000000001</v>
      </c>
      <c r="H25" s="15">
        <f>[21]Maio!$H$11</f>
        <v>23.040000000000003</v>
      </c>
      <c r="I25" s="15">
        <f>[21]Maio!$H$12</f>
        <v>20.52</v>
      </c>
      <c r="J25" s="15">
        <f>[21]Maio!$H$13</f>
        <v>16.2</v>
      </c>
      <c r="K25" s="15">
        <f>[21]Maio!$H$14</f>
        <v>13.68</v>
      </c>
      <c r="L25" s="15">
        <f>[21]Maio!$H$15</f>
        <v>17.28</v>
      </c>
      <c r="M25" s="15">
        <f>[21]Maio!$H$16</f>
        <v>25.92</v>
      </c>
      <c r="N25" s="15">
        <f>[21]Maio!$H$17</f>
        <v>21.6</v>
      </c>
      <c r="O25" s="15">
        <f>[21]Maio!$H$18</f>
        <v>13.68</v>
      </c>
      <c r="P25" s="15">
        <f>[21]Maio!$H$19</f>
        <v>12.6</v>
      </c>
      <c r="Q25" s="15">
        <f>[21]Maio!$H$20</f>
        <v>12.6</v>
      </c>
      <c r="R25" s="15">
        <f>[21]Maio!$H$21</f>
        <v>11.879999999999999</v>
      </c>
      <c r="S25" s="15">
        <f>[21]Maio!$H$22</f>
        <v>16.920000000000002</v>
      </c>
      <c r="T25" s="15">
        <f>[21]Maio!$H$23</f>
        <v>23.759999999999998</v>
      </c>
      <c r="U25" s="15">
        <f>[21]Maio!$H$24</f>
        <v>12.96</v>
      </c>
      <c r="V25" s="15">
        <f>[21]Maio!$H$25</f>
        <v>10.44</v>
      </c>
      <c r="W25" s="15">
        <f>[21]Maio!$H$26</f>
        <v>17.64</v>
      </c>
      <c r="X25" s="15">
        <f>[21]Maio!$H$27</f>
        <v>20.88</v>
      </c>
      <c r="Y25" s="15">
        <f>[21]Maio!$H$28</f>
        <v>20.52</v>
      </c>
      <c r="Z25" s="15">
        <f>[21]Maio!$H$29</f>
        <v>15.120000000000001</v>
      </c>
      <c r="AA25" s="15">
        <f>[21]Maio!$H$30</f>
        <v>17.28</v>
      </c>
      <c r="AB25" s="15">
        <f>[21]Maio!$H$31</f>
        <v>14.04</v>
      </c>
      <c r="AC25" s="15">
        <f>[21]Maio!$H$32</f>
        <v>13.68</v>
      </c>
      <c r="AD25" s="15">
        <f>[21]Maio!$H$33</f>
        <v>13.68</v>
      </c>
      <c r="AE25" s="15">
        <f>[21]Maio!$H$34</f>
        <v>10.44</v>
      </c>
      <c r="AF25" s="15">
        <f>[21]Maio!$H$35</f>
        <v>18</v>
      </c>
      <c r="AG25" s="83">
        <f t="shared" ref="AG25:AG32" si="2">MAX(B25:AF25)</f>
        <v>25.92</v>
      </c>
    </row>
    <row r="26" spans="1:33" ht="17.100000000000001" customHeight="1" x14ac:dyDescent="0.2">
      <c r="A26" s="80" t="s">
        <v>16</v>
      </c>
      <c r="B26" s="15">
        <f>[22]Maio!$H$5</f>
        <v>11.879999999999999</v>
      </c>
      <c r="C26" s="15">
        <f>[22]Maio!$H$6</f>
        <v>9.3600000000000012</v>
      </c>
      <c r="D26" s="15">
        <f>[22]Maio!$H$7</f>
        <v>15.120000000000001</v>
      </c>
      <c r="E26" s="15">
        <f>[22]Maio!$H$8</f>
        <v>18.36</v>
      </c>
      <c r="F26" s="15">
        <f>[22]Maio!$H$9</f>
        <v>7.5600000000000005</v>
      </c>
      <c r="G26" s="15">
        <f>[22]Maio!$H$10</f>
        <v>7.2</v>
      </c>
      <c r="H26" s="15">
        <f>[22]Maio!$H$11</f>
        <v>14.04</v>
      </c>
      <c r="I26" s="15">
        <f>[22]Maio!$H$12</f>
        <v>15.840000000000002</v>
      </c>
      <c r="J26" s="15">
        <f>[22]Maio!$H$13</f>
        <v>13.32</v>
      </c>
      <c r="K26" s="15">
        <f>[22]Maio!$H$14</f>
        <v>6.12</v>
      </c>
      <c r="L26" s="15">
        <f>[22]Maio!$H$15</f>
        <v>7.5600000000000005</v>
      </c>
      <c r="M26" s="15">
        <f>[22]Maio!$H$16</f>
        <v>16.2</v>
      </c>
      <c r="N26" s="15">
        <f>[22]Maio!$H$17</f>
        <v>18.720000000000002</v>
      </c>
      <c r="O26" s="15">
        <f>[22]Maio!$H$18</f>
        <v>16.920000000000002</v>
      </c>
      <c r="P26" s="15">
        <f>[22]Maio!$H$19</f>
        <v>14.76</v>
      </c>
      <c r="Q26" s="15">
        <f>[22]Maio!$H$20</f>
        <v>13.68</v>
      </c>
      <c r="R26" s="15">
        <f>[22]Maio!$H$21</f>
        <v>8.64</v>
      </c>
      <c r="S26" s="15">
        <f>[22]Maio!$H$22</f>
        <v>13.68</v>
      </c>
      <c r="T26" s="15">
        <f>[22]Maio!$H$23</f>
        <v>16.920000000000002</v>
      </c>
      <c r="U26" s="15">
        <f>[22]Maio!$H$24</f>
        <v>18</v>
      </c>
      <c r="V26" s="15">
        <f>[22]Maio!$H$25</f>
        <v>15.840000000000002</v>
      </c>
      <c r="W26" s="15">
        <f>[22]Maio!$H$26</f>
        <v>9</v>
      </c>
      <c r="X26" s="15">
        <f>[22]Maio!$H$27</f>
        <v>12.96</v>
      </c>
      <c r="Y26" s="15">
        <f>[22]Maio!$H$28</f>
        <v>9.7200000000000006</v>
      </c>
      <c r="Z26" s="15">
        <f>[22]Maio!$H$29</f>
        <v>16.2</v>
      </c>
      <c r="AA26" s="15">
        <f>[22]Maio!$H$30</f>
        <v>14.04</v>
      </c>
      <c r="AB26" s="15">
        <f>[22]Maio!$H$31</f>
        <v>9.7200000000000006</v>
      </c>
      <c r="AC26" s="15">
        <f>[22]Maio!$H$32</f>
        <v>11.16</v>
      </c>
      <c r="AD26" s="15">
        <f>[22]Maio!$H$33</f>
        <v>10.44</v>
      </c>
      <c r="AE26" s="15">
        <f>[22]Maio!$H$34</f>
        <v>6.48</v>
      </c>
      <c r="AF26" s="15">
        <f>[22]Maio!$H$35</f>
        <v>11.520000000000001</v>
      </c>
      <c r="AG26" s="83">
        <f t="shared" si="2"/>
        <v>18.720000000000002</v>
      </c>
    </row>
    <row r="27" spans="1:33" ht="17.100000000000001" customHeight="1" x14ac:dyDescent="0.2">
      <c r="A27" s="80" t="s">
        <v>17</v>
      </c>
      <c r="B27" s="15">
        <f>[23]Maio!$H$5</f>
        <v>12.96</v>
      </c>
      <c r="C27" s="15">
        <f>[23]Maio!$H$6</f>
        <v>10.8</v>
      </c>
      <c r="D27" s="15">
        <f>[23]Maio!$H$7</f>
        <v>18</v>
      </c>
      <c r="E27" s="15">
        <f>[23]Maio!$H$8</f>
        <v>19.8</v>
      </c>
      <c r="F27" s="15">
        <f>[23]Maio!$H$9</f>
        <v>8.64</v>
      </c>
      <c r="G27" s="15">
        <f>[23]Maio!$H$10</f>
        <v>8.2799999999999994</v>
      </c>
      <c r="H27" s="15">
        <f>[23]Maio!$H$11</f>
        <v>10.44</v>
      </c>
      <c r="I27" s="15">
        <f>[23]Maio!$H$12</f>
        <v>13.68</v>
      </c>
      <c r="J27" s="15">
        <f>[23]Maio!$H$13</f>
        <v>8.64</v>
      </c>
      <c r="K27" s="15">
        <f>[23]Maio!$H$14</f>
        <v>10.08</v>
      </c>
      <c r="L27" s="15">
        <f>[23]Maio!$H$15</f>
        <v>16.559999999999999</v>
      </c>
      <c r="M27" s="15">
        <f>[23]Maio!$H$16</f>
        <v>14.04</v>
      </c>
      <c r="N27" s="15">
        <f>[23]Maio!$H$17</f>
        <v>27.36</v>
      </c>
      <c r="O27" s="15">
        <f>[23]Maio!$H$18</f>
        <v>14.4</v>
      </c>
      <c r="P27" s="15">
        <f>[23]Maio!$H$19</f>
        <v>7.2</v>
      </c>
      <c r="Q27" s="15">
        <f>[23]Maio!$H$20</f>
        <v>6.84</v>
      </c>
      <c r="R27" s="15">
        <f>[23]Maio!$H$21</f>
        <v>7.2</v>
      </c>
      <c r="S27" s="15">
        <f>[23]Maio!$H$22</f>
        <v>17.64</v>
      </c>
      <c r="T27" s="15">
        <f>[23]Maio!$H$23</f>
        <v>29.16</v>
      </c>
      <c r="U27" s="15">
        <f>[23]Maio!$H$24</f>
        <v>12.24</v>
      </c>
      <c r="V27" s="15">
        <f>[23]Maio!$H$25</f>
        <v>16.559999999999999</v>
      </c>
      <c r="W27" s="15">
        <f>[23]Maio!$H$26</f>
        <v>11.520000000000001</v>
      </c>
      <c r="X27" s="15">
        <f>[23]Maio!$H$27</f>
        <v>14.04</v>
      </c>
      <c r="Y27" s="15">
        <f>[23]Maio!$H$28</f>
        <v>14.4</v>
      </c>
      <c r="Z27" s="15">
        <f>[23]Maio!$H$29</f>
        <v>12.24</v>
      </c>
      <c r="AA27" s="15">
        <f>[23]Maio!$H$30</f>
        <v>11.16</v>
      </c>
      <c r="AB27" s="15">
        <f>[23]Maio!$H$31</f>
        <v>11.16</v>
      </c>
      <c r="AC27" s="15">
        <f>[23]Maio!$H$32</f>
        <v>11.16</v>
      </c>
      <c r="AD27" s="15">
        <f>[23]Maio!$H$33</f>
        <v>7.5600000000000005</v>
      </c>
      <c r="AE27" s="15">
        <f>[23]Maio!$H$34</f>
        <v>6.84</v>
      </c>
      <c r="AF27" s="15">
        <f>[23]Maio!$H$35</f>
        <v>11.879999999999999</v>
      </c>
      <c r="AG27" s="83">
        <f t="shared" si="2"/>
        <v>29.16</v>
      </c>
    </row>
    <row r="28" spans="1:33" ht="17.100000000000001" customHeight="1" x14ac:dyDescent="0.2">
      <c r="A28" s="80" t="s">
        <v>18</v>
      </c>
      <c r="B28" s="15">
        <f>[24]Maio!$H$5</f>
        <v>4.32</v>
      </c>
      <c r="C28" s="15">
        <f>[24]Maio!$H$6</f>
        <v>16.559999999999999</v>
      </c>
      <c r="D28" s="15">
        <f>[24]Maio!$H$7</f>
        <v>10.8</v>
      </c>
      <c r="E28" s="15">
        <f>[24]Maio!$H$8</f>
        <v>14.04</v>
      </c>
      <c r="F28" s="15">
        <f>[24]Maio!$H$9</f>
        <v>5.04</v>
      </c>
      <c r="G28" s="15">
        <f>[24]Maio!$H$10</f>
        <v>0.72000000000000008</v>
      </c>
      <c r="H28" s="15">
        <f>[24]Maio!$H$11</f>
        <v>2.52</v>
      </c>
      <c r="I28" s="15">
        <f>[24]Maio!$H$12</f>
        <v>7.5600000000000005</v>
      </c>
      <c r="J28" s="15">
        <f>[24]Maio!$H$13</f>
        <v>2.8800000000000003</v>
      </c>
      <c r="K28" s="15">
        <f>[24]Maio!$H$14</f>
        <v>13.32</v>
      </c>
      <c r="L28" s="15">
        <f>[24]Maio!$H$15</f>
        <v>4.6800000000000006</v>
      </c>
      <c r="M28" s="15">
        <f>[24]Maio!$H$16</f>
        <v>11.520000000000001</v>
      </c>
      <c r="N28" s="15">
        <f>[24]Maio!$H$17</f>
        <v>30.240000000000002</v>
      </c>
      <c r="O28" s="15">
        <f>[24]Maio!$H$18</f>
        <v>28.44</v>
      </c>
      <c r="P28" s="15">
        <f>[24]Maio!$H$19</f>
        <v>15.840000000000002</v>
      </c>
      <c r="Q28" s="15">
        <f>[24]Maio!$H$20</f>
        <v>1.4400000000000002</v>
      </c>
      <c r="R28" s="15">
        <f>[24]Maio!$H$21</f>
        <v>3.6</v>
      </c>
      <c r="S28" s="15">
        <f>[24]Maio!$H$22</f>
        <v>19.079999999999998</v>
      </c>
      <c r="T28" s="15">
        <f>[24]Maio!$H$23</f>
        <v>26.64</v>
      </c>
      <c r="U28" s="15">
        <f>[24]Maio!$H$24</f>
        <v>14.4</v>
      </c>
      <c r="V28" s="15">
        <f>[24]Maio!$H$25</f>
        <v>19.079999999999998</v>
      </c>
      <c r="W28" s="15">
        <f>[24]Maio!$H$26</f>
        <v>4.6800000000000006</v>
      </c>
      <c r="X28" s="15">
        <f>[24]Maio!$H$27</f>
        <v>1.08</v>
      </c>
      <c r="Y28" s="15">
        <f>[24]Maio!$H$28</f>
        <v>6.12</v>
      </c>
      <c r="Z28" s="15">
        <f>[24]Maio!$H$29</f>
        <v>10.44</v>
      </c>
      <c r="AA28" s="15">
        <f>[24]Maio!$H$30</f>
        <v>7.5600000000000005</v>
      </c>
      <c r="AB28" s="15">
        <f>[24]Maio!$H$31</f>
        <v>0.36000000000000004</v>
      </c>
      <c r="AC28" s="15">
        <f>[24]Maio!$H$32</f>
        <v>3.6</v>
      </c>
      <c r="AD28" s="15">
        <f>[24]Maio!$H$33</f>
        <v>0.72000000000000008</v>
      </c>
      <c r="AE28" s="15">
        <f>[24]Maio!$H$34</f>
        <v>0</v>
      </c>
      <c r="AF28" s="15">
        <f>[24]Maio!$H$35</f>
        <v>9.7200000000000006</v>
      </c>
      <c r="AG28" s="83">
        <f t="shared" si="2"/>
        <v>30.240000000000002</v>
      </c>
    </row>
    <row r="29" spans="1:33" ht="17.100000000000001" customHeight="1" x14ac:dyDescent="0.2">
      <c r="A29" s="80" t="s">
        <v>19</v>
      </c>
      <c r="B29" s="15">
        <f>[25]Maio!$H$5</f>
        <v>21.6</v>
      </c>
      <c r="C29" s="15">
        <f>[25]Maio!$H$6</f>
        <v>18.720000000000002</v>
      </c>
      <c r="D29" s="15">
        <f>[25]Maio!$H$7</f>
        <v>18</v>
      </c>
      <c r="E29" s="15">
        <f>[25]Maio!$H$8</f>
        <v>15.48</v>
      </c>
      <c r="F29" s="15">
        <f>[25]Maio!$H$9</f>
        <v>6.48</v>
      </c>
      <c r="G29" s="15">
        <f>[25]Maio!$H$10</f>
        <v>15.120000000000001</v>
      </c>
      <c r="H29" s="15">
        <f>[25]Maio!$H$11</f>
        <v>19.440000000000001</v>
      </c>
      <c r="I29" s="15">
        <f>[25]Maio!$H$12</f>
        <v>22.32</v>
      </c>
      <c r="J29" s="15">
        <f>[25]Maio!$H$13</f>
        <v>23.040000000000003</v>
      </c>
      <c r="K29" s="15">
        <f>[25]Maio!$H$14</f>
        <v>10.08</v>
      </c>
      <c r="L29" s="15">
        <f>[25]Maio!$H$15</f>
        <v>20.52</v>
      </c>
      <c r="M29" s="15">
        <f>[25]Maio!$H$16</f>
        <v>20.52</v>
      </c>
      <c r="N29" s="15">
        <f>[25]Maio!$H$17</f>
        <v>25.2</v>
      </c>
      <c r="O29" s="15">
        <f>[25]Maio!$H$18</f>
        <v>16.2</v>
      </c>
      <c r="P29" s="15">
        <f>[25]Maio!$H$19</f>
        <v>13.32</v>
      </c>
      <c r="Q29" s="15">
        <f>[25]Maio!$H$20</f>
        <v>14.04</v>
      </c>
      <c r="R29" s="15">
        <f>[25]Maio!$H$21</f>
        <v>14.76</v>
      </c>
      <c r="S29" s="15">
        <f>[25]Maio!$H$22</f>
        <v>16.2</v>
      </c>
      <c r="T29" s="15">
        <f>[25]Maio!$H$23</f>
        <v>12.24</v>
      </c>
      <c r="U29" s="15">
        <f>[25]Maio!$H$24</f>
        <v>14.04</v>
      </c>
      <c r="V29" s="15">
        <f>[25]Maio!$H$25</f>
        <v>6.48</v>
      </c>
      <c r="W29" s="15">
        <f>[25]Maio!$H$26</f>
        <v>12.6</v>
      </c>
      <c r="X29" s="15">
        <f>[25]Maio!$H$27</f>
        <v>17.64</v>
      </c>
      <c r="Y29" s="15">
        <f>[25]Maio!$H$28</f>
        <v>14.4</v>
      </c>
      <c r="Z29" s="15">
        <f>[25]Maio!$H$29</f>
        <v>19.440000000000001</v>
      </c>
      <c r="AA29" s="15">
        <f>[25]Maio!$H$30</f>
        <v>7.9200000000000008</v>
      </c>
      <c r="AB29" s="15">
        <f>[25]Maio!$H$31</f>
        <v>7.9200000000000008</v>
      </c>
      <c r="AC29" s="15">
        <f>[25]Maio!$H$32</f>
        <v>5.7600000000000007</v>
      </c>
      <c r="AD29" s="15">
        <f>[25]Maio!$H$33</f>
        <v>10.08</v>
      </c>
      <c r="AE29" s="15">
        <f>[25]Maio!$H$34</f>
        <v>9</v>
      </c>
      <c r="AF29" s="15">
        <f>[25]Maio!$H$35</f>
        <v>14.04</v>
      </c>
      <c r="AG29" s="83">
        <f t="shared" si="2"/>
        <v>25.2</v>
      </c>
    </row>
    <row r="30" spans="1:33" ht="17.100000000000001" customHeight="1" x14ac:dyDescent="0.2">
      <c r="A30" s="80" t="s">
        <v>31</v>
      </c>
      <c r="B30" s="15">
        <f>[26]Maio!$H$5</f>
        <v>16.920000000000002</v>
      </c>
      <c r="C30" s="15">
        <f>[26]Maio!$H$6</f>
        <v>18</v>
      </c>
      <c r="D30" s="15">
        <f>[26]Maio!$H$7</f>
        <v>16.559999999999999</v>
      </c>
      <c r="E30" s="15">
        <f>[26]Maio!$H$8</f>
        <v>9.3600000000000012</v>
      </c>
      <c r="F30" s="15">
        <f>[26]Maio!$H$9</f>
        <v>9.3600000000000012</v>
      </c>
      <c r="G30" s="15">
        <f>[26]Maio!$H$10</f>
        <v>7.2</v>
      </c>
      <c r="H30" s="15">
        <f>[26]Maio!$H$11</f>
        <v>18</v>
      </c>
      <c r="I30" s="15">
        <f>[26]Maio!$H$12</f>
        <v>12.6</v>
      </c>
      <c r="J30" s="15">
        <f>[26]Maio!$H$13</f>
        <v>0</v>
      </c>
      <c r="K30" s="15">
        <f>[26]Maio!$H$14</f>
        <v>9</v>
      </c>
      <c r="L30" s="15">
        <f>[26]Maio!$H$15</f>
        <v>10.8</v>
      </c>
      <c r="M30" s="15">
        <f>[26]Maio!$H$16</f>
        <v>18.36</v>
      </c>
      <c r="N30" s="15">
        <f>[26]Maio!$H$17</f>
        <v>26.64</v>
      </c>
      <c r="O30" s="15" t="str">
        <f>[26]Maio!$H$18</f>
        <v>*</v>
      </c>
      <c r="P30" s="15" t="str">
        <f>[26]Maio!$H$19</f>
        <v>*</v>
      </c>
      <c r="Q30" s="15" t="str">
        <f>[26]Maio!$H$20</f>
        <v>*</v>
      </c>
      <c r="R30" s="15">
        <f>[26]Maio!$H$21</f>
        <v>11.520000000000001</v>
      </c>
      <c r="S30" s="15">
        <f>[26]Maio!$H$22</f>
        <v>19.440000000000001</v>
      </c>
      <c r="T30" s="15">
        <f>[26]Maio!$H$23</f>
        <v>26.28</v>
      </c>
      <c r="U30" s="15">
        <f>[26]Maio!$H$24</f>
        <v>7.5600000000000005</v>
      </c>
      <c r="V30" s="15">
        <f>[26]Maio!$H$25</f>
        <v>8.2799999999999994</v>
      </c>
      <c r="W30" s="15">
        <f>[26]Maio!$H$26</f>
        <v>15.48</v>
      </c>
      <c r="X30" s="15">
        <f>[26]Maio!$H$27</f>
        <v>15.48</v>
      </c>
      <c r="Y30" s="15">
        <f>[26]Maio!$H$28</f>
        <v>11.16</v>
      </c>
      <c r="Z30" s="15">
        <f>[26]Maio!$H$29</f>
        <v>15.840000000000002</v>
      </c>
      <c r="AA30" s="15">
        <f>[26]Maio!$H$30</f>
        <v>11.16</v>
      </c>
      <c r="AB30" s="15">
        <f>[26]Maio!$H$31</f>
        <v>7.9200000000000008</v>
      </c>
      <c r="AC30" s="15">
        <f>[26]Maio!$H$32</f>
        <v>11.879999999999999</v>
      </c>
      <c r="AD30" s="15">
        <f>[26]Maio!$H$33</f>
        <v>9</v>
      </c>
      <c r="AE30" s="15">
        <f>[26]Maio!$H$34</f>
        <v>10.8</v>
      </c>
      <c r="AF30" s="15">
        <f>[26]Maio!$H$35</f>
        <v>6.12</v>
      </c>
      <c r="AG30" s="83">
        <f t="shared" si="2"/>
        <v>26.64</v>
      </c>
    </row>
    <row r="31" spans="1:33" ht="17.100000000000001" customHeight="1" x14ac:dyDescent="0.2">
      <c r="A31" s="80" t="s">
        <v>51</v>
      </c>
      <c r="B31" s="15">
        <f>[27]Maio!$H$5</f>
        <v>21.240000000000002</v>
      </c>
      <c r="C31" s="15">
        <f>[27]Maio!$H$6</f>
        <v>17.28</v>
      </c>
      <c r="D31" s="15">
        <f>[27]Maio!$H$7</f>
        <v>17.64</v>
      </c>
      <c r="E31" s="15">
        <f>[27]Maio!$H$8</f>
        <v>16.559999999999999</v>
      </c>
      <c r="F31" s="15">
        <f>[27]Maio!$H$9</f>
        <v>16.559999999999999</v>
      </c>
      <c r="G31" s="15">
        <f>[27]Maio!$H$10</f>
        <v>15.120000000000001</v>
      </c>
      <c r="H31" s="15">
        <f>[27]Maio!$H$11</f>
        <v>17.28</v>
      </c>
      <c r="I31" s="15">
        <f>[27]Maio!$H$12</f>
        <v>15.120000000000001</v>
      </c>
      <c r="J31" s="15">
        <f>[27]Maio!$H$13</f>
        <v>16.559999999999999</v>
      </c>
      <c r="K31" s="15">
        <f>[27]Maio!$H$14</f>
        <v>15.120000000000001</v>
      </c>
      <c r="L31" s="15">
        <f>[27]Maio!$H$15</f>
        <v>11.16</v>
      </c>
      <c r="M31" s="15">
        <f>[27]Maio!$H$16</f>
        <v>22.68</v>
      </c>
      <c r="N31" s="15">
        <f>[27]Maio!$H$17</f>
        <v>29.52</v>
      </c>
      <c r="O31" s="15">
        <f>[27]Maio!$H$18</f>
        <v>22.68</v>
      </c>
      <c r="P31" s="15">
        <f>[27]Maio!$H$19</f>
        <v>21.96</v>
      </c>
      <c r="Q31" s="15">
        <f>[27]Maio!$H$20</f>
        <v>18.36</v>
      </c>
      <c r="R31" s="15">
        <f>[27]Maio!$H$21</f>
        <v>11.520000000000001</v>
      </c>
      <c r="S31" s="15">
        <f>[27]Maio!$H$22</f>
        <v>19.8</v>
      </c>
      <c r="T31" s="15">
        <f>[27]Maio!$H$23</f>
        <v>21.6</v>
      </c>
      <c r="U31" s="15">
        <f>[27]Maio!$H$24</f>
        <v>15.48</v>
      </c>
      <c r="V31" s="15">
        <f>[27]Maio!$H$25</f>
        <v>15.48</v>
      </c>
      <c r="W31" s="15">
        <f>[27]Maio!$H$26</f>
        <v>26.28</v>
      </c>
      <c r="X31" s="15">
        <f>[27]Maio!$H$27</f>
        <v>13.32</v>
      </c>
      <c r="Y31" s="15">
        <f>[27]Maio!$H$28</f>
        <v>15.120000000000001</v>
      </c>
      <c r="Z31" s="15">
        <f>[27]Maio!$H$29</f>
        <v>16.559999999999999</v>
      </c>
      <c r="AA31" s="15">
        <f>[27]Maio!$H$30</f>
        <v>13.68</v>
      </c>
      <c r="AB31" s="15">
        <f>[27]Maio!$H$31</f>
        <v>12.96</v>
      </c>
      <c r="AC31" s="15">
        <f>[27]Maio!$H$32</f>
        <v>14.04</v>
      </c>
      <c r="AD31" s="15">
        <f>[27]Maio!$H$33</f>
        <v>12.24</v>
      </c>
      <c r="AE31" s="15">
        <f>[27]Maio!$H$34</f>
        <v>13.32</v>
      </c>
      <c r="AF31" s="15">
        <f>[27]Maio!$H$35</f>
        <v>17.28</v>
      </c>
      <c r="AG31" s="83">
        <f>MAX(B31:AF31)</f>
        <v>29.52</v>
      </c>
    </row>
    <row r="32" spans="1:33" ht="17.100000000000001" customHeight="1" x14ac:dyDescent="0.2">
      <c r="A32" s="80" t="s">
        <v>20</v>
      </c>
      <c r="B32" s="15">
        <f>[28]Maio!$H$5</f>
        <v>12.24</v>
      </c>
      <c r="C32" s="15">
        <f>[28]Maio!$H$6</f>
        <v>10.44</v>
      </c>
      <c r="D32" s="15">
        <f>[28]Maio!$H$7</f>
        <v>11.16</v>
      </c>
      <c r="E32" s="15">
        <f>[28]Maio!$H$8</f>
        <v>9.3600000000000012</v>
      </c>
      <c r="F32" s="15">
        <f>[28]Maio!$H$9</f>
        <v>12.96</v>
      </c>
      <c r="G32" s="15">
        <f>[28]Maio!$H$10</f>
        <v>5.04</v>
      </c>
      <c r="H32" s="15">
        <f>[28]Maio!$H$11</f>
        <v>6.84</v>
      </c>
      <c r="I32" s="15">
        <f>[28]Maio!$H$12</f>
        <v>8.2799999999999994</v>
      </c>
      <c r="J32" s="15">
        <f>[28]Maio!$H$13</f>
        <v>7.9200000000000008</v>
      </c>
      <c r="K32" s="15">
        <f>[28]Maio!$H$14</f>
        <v>9</v>
      </c>
      <c r="L32" s="15">
        <f>[28]Maio!$H$15</f>
        <v>11.520000000000001</v>
      </c>
      <c r="M32" s="15">
        <f>[28]Maio!$H$16</f>
        <v>11.16</v>
      </c>
      <c r="N32" s="15">
        <f>[28]Maio!$H$17</f>
        <v>15.48</v>
      </c>
      <c r="O32" s="15">
        <f>[28]Maio!$H$18</f>
        <v>11.879999999999999</v>
      </c>
      <c r="P32" s="15">
        <f>[28]Maio!$H$19</f>
        <v>6.12</v>
      </c>
      <c r="Q32" s="15">
        <f>[28]Maio!$H$20</f>
        <v>6.48</v>
      </c>
      <c r="R32" s="15">
        <f>[28]Maio!$H$21</f>
        <v>7.9200000000000008</v>
      </c>
      <c r="S32" s="15">
        <f>[28]Maio!$H$22</f>
        <v>8.64</v>
      </c>
      <c r="T32" s="15">
        <f>[28]Maio!$H$23</f>
        <v>16.920000000000002</v>
      </c>
      <c r="U32" s="15">
        <f>[28]Maio!$H$24</f>
        <v>12.96</v>
      </c>
      <c r="V32" s="15">
        <f>[28]Maio!$H$25</f>
        <v>14.4</v>
      </c>
      <c r="W32" s="15">
        <f>[28]Maio!$H$26</f>
        <v>7.5600000000000005</v>
      </c>
      <c r="X32" s="15">
        <f>[28]Maio!$H$27</f>
        <v>7.2</v>
      </c>
      <c r="Y32" s="15">
        <f>[28]Maio!$H$28</f>
        <v>5.7600000000000007</v>
      </c>
      <c r="Z32" s="15">
        <f>[28]Maio!$H$29</f>
        <v>9</v>
      </c>
      <c r="AA32" s="15">
        <f>[28]Maio!$H$30</f>
        <v>10.44</v>
      </c>
      <c r="AB32" s="15">
        <f>[28]Maio!$H$31</f>
        <v>7.9200000000000008</v>
      </c>
      <c r="AC32" s="15">
        <f>[28]Maio!$H$32</f>
        <v>7.9200000000000008</v>
      </c>
      <c r="AD32" s="15">
        <f>[28]Maio!$H$33</f>
        <v>6.84</v>
      </c>
      <c r="AE32" s="15">
        <f>[28]Maio!$H$34</f>
        <v>10.8</v>
      </c>
      <c r="AF32" s="15">
        <f>[28]Maio!$H$35</f>
        <v>10.8</v>
      </c>
      <c r="AG32" s="83">
        <f t="shared" si="2"/>
        <v>16.920000000000002</v>
      </c>
    </row>
    <row r="33" spans="1:35" s="5" customFormat="1" ht="17.100000000000001" customHeight="1" thickBot="1" x14ac:dyDescent="0.25">
      <c r="A33" s="91" t="s">
        <v>33</v>
      </c>
      <c r="B33" s="92">
        <f t="shared" ref="B33:AG33" si="3">MAX(B5:B32)</f>
        <v>24.48</v>
      </c>
      <c r="C33" s="92">
        <f t="shared" si="3"/>
        <v>26.28</v>
      </c>
      <c r="D33" s="92">
        <f t="shared" si="3"/>
        <v>22.68</v>
      </c>
      <c r="E33" s="92">
        <f t="shared" si="3"/>
        <v>31.319999999999997</v>
      </c>
      <c r="F33" s="92">
        <f t="shared" si="3"/>
        <v>20.16</v>
      </c>
      <c r="G33" s="92">
        <f t="shared" si="3"/>
        <v>18.720000000000002</v>
      </c>
      <c r="H33" s="92">
        <f t="shared" si="3"/>
        <v>23.040000000000003</v>
      </c>
      <c r="I33" s="92">
        <f t="shared" si="3"/>
        <v>22.32</v>
      </c>
      <c r="J33" s="92">
        <f t="shared" si="3"/>
        <v>28.8</v>
      </c>
      <c r="K33" s="92">
        <f t="shared" si="3"/>
        <v>19.440000000000001</v>
      </c>
      <c r="L33" s="92">
        <f t="shared" si="3"/>
        <v>22.68</v>
      </c>
      <c r="M33" s="92">
        <f t="shared" si="3"/>
        <v>25.92</v>
      </c>
      <c r="N33" s="92">
        <f t="shared" si="3"/>
        <v>30.240000000000002</v>
      </c>
      <c r="O33" s="92">
        <f t="shared" si="3"/>
        <v>29.880000000000003</v>
      </c>
      <c r="P33" s="92">
        <f t="shared" si="3"/>
        <v>27.36</v>
      </c>
      <c r="Q33" s="92">
        <f t="shared" si="3"/>
        <v>27.36</v>
      </c>
      <c r="R33" s="92">
        <f t="shared" si="3"/>
        <v>19.079999999999998</v>
      </c>
      <c r="S33" s="92">
        <f t="shared" si="3"/>
        <v>41.4</v>
      </c>
      <c r="T33" s="92">
        <f t="shared" si="3"/>
        <v>33.119999999999997</v>
      </c>
      <c r="U33" s="92">
        <f t="shared" si="3"/>
        <v>33.480000000000004</v>
      </c>
      <c r="V33" s="92">
        <f t="shared" si="3"/>
        <v>72.576000000000008</v>
      </c>
      <c r="W33" s="92">
        <f t="shared" si="3"/>
        <v>26.28</v>
      </c>
      <c r="X33" s="92">
        <f t="shared" si="3"/>
        <v>22.32</v>
      </c>
      <c r="Y33" s="92">
        <f t="shared" si="3"/>
        <v>21.96</v>
      </c>
      <c r="Z33" s="92">
        <f t="shared" si="3"/>
        <v>19.440000000000001</v>
      </c>
      <c r="AA33" s="92">
        <f t="shared" si="3"/>
        <v>17.28</v>
      </c>
      <c r="AB33" s="92">
        <f t="shared" si="3"/>
        <v>21.6</v>
      </c>
      <c r="AC33" s="92">
        <f t="shared" si="3"/>
        <v>18</v>
      </c>
      <c r="AD33" s="92">
        <f t="shared" si="3"/>
        <v>15.840000000000002</v>
      </c>
      <c r="AE33" s="92">
        <f t="shared" si="3"/>
        <v>16.559999999999999</v>
      </c>
      <c r="AF33" s="92">
        <f t="shared" si="3"/>
        <v>19.079999999999998</v>
      </c>
      <c r="AG33" s="121">
        <f t="shared" si="3"/>
        <v>72.576000000000008</v>
      </c>
    </row>
    <row r="34" spans="1:35" x14ac:dyDescent="0.2">
      <c r="A34" s="64"/>
      <c r="B34" s="65"/>
      <c r="C34" s="65"/>
      <c r="D34" s="65" t="s">
        <v>144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69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52</v>
      </c>
      <c r="N35" s="66"/>
      <c r="O35" s="66"/>
      <c r="P35" s="66"/>
      <c r="Q35" s="66"/>
      <c r="R35" s="66"/>
      <c r="S35" s="66"/>
      <c r="T35" s="139" t="s">
        <v>136</v>
      </c>
      <c r="U35" s="139"/>
      <c r="V35" s="139"/>
      <c r="W35" s="139"/>
      <c r="X35" s="139"/>
      <c r="Y35" s="66"/>
      <c r="Z35" s="66"/>
      <c r="AA35" s="66"/>
      <c r="AB35" s="66"/>
      <c r="AC35" s="66"/>
      <c r="AD35" s="67"/>
      <c r="AE35" s="66"/>
      <c r="AF35" s="66"/>
      <c r="AG35" s="86"/>
      <c r="AH35" s="2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53</v>
      </c>
      <c r="N36" s="73"/>
      <c r="O36" s="73"/>
      <c r="P36" s="73"/>
      <c r="Q36" s="66"/>
      <c r="R36" s="66"/>
      <c r="S36" s="66"/>
      <c r="T36" s="140" t="s">
        <v>137</v>
      </c>
      <c r="U36" s="140"/>
      <c r="V36" s="140"/>
      <c r="W36" s="140"/>
      <c r="X36" s="140"/>
      <c r="Y36" s="66"/>
      <c r="Z36" s="66"/>
      <c r="AA36" s="66"/>
      <c r="AB36" s="66"/>
      <c r="AC36" s="66"/>
      <c r="AD36" s="67"/>
      <c r="AE36" s="68"/>
      <c r="AF36" s="76"/>
      <c r="AG36" s="71"/>
      <c r="AH36" s="2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87"/>
      <c r="AH37" s="29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88"/>
    </row>
    <row r="46" spans="1:35" x14ac:dyDescent="0.2">
      <c r="C46" s="3" t="s">
        <v>54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opLeftCell="A4" workbookViewId="0">
      <selection activeCell="AG8" sqref="AG8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135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6" s="4" customFormat="1" ht="16.5" customHeight="1" x14ac:dyDescent="0.2">
      <c r="A2" s="138" t="s">
        <v>21</v>
      </c>
      <c r="B2" s="133" t="s">
        <v>133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  <c r="AH2" s="7"/>
    </row>
    <row r="3" spans="1:36" s="5" customFormat="1" ht="12" customHeight="1" x14ac:dyDescent="0.2">
      <c r="A3" s="138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22" t="s">
        <v>43</v>
      </c>
      <c r="AH3" s="10"/>
    </row>
    <row r="4" spans="1:36" s="5" customFormat="1" ht="13.5" customHeight="1" x14ac:dyDescent="0.2">
      <c r="A4" s="13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22" t="s">
        <v>39</v>
      </c>
      <c r="AH4" s="10"/>
    </row>
    <row r="5" spans="1:36" s="5" customFormat="1" ht="13.5" customHeight="1" x14ac:dyDescent="0.2">
      <c r="A5" s="80" t="s">
        <v>47</v>
      </c>
      <c r="B5" s="62" t="str">
        <f>[1]Maio!$I$5</f>
        <v>O</v>
      </c>
      <c r="C5" s="62" t="str">
        <f>[1]Maio!$I$6</f>
        <v>O</v>
      </c>
      <c r="D5" s="62" t="str">
        <f>[1]Maio!$I$7</f>
        <v>O</v>
      </c>
      <c r="E5" s="62" t="str">
        <f>[1]Maio!$I$8</f>
        <v>O</v>
      </c>
      <c r="F5" s="62" t="str">
        <f>[1]Maio!$I$9</f>
        <v>O</v>
      </c>
      <c r="G5" s="62" t="str">
        <f>[1]Maio!$I$10</f>
        <v>O</v>
      </c>
      <c r="H5" s="62" t="str">
        <f>[1]Maio!$I$11</f>
        <v>O</v>
      </c>
      <c r="I5" s="62" t="str">
        <f>[1]Maio!$I$12</f>
        <v>O</v>
      </c>
      <c r="J5" s="62" t="str">
        <f>[1]Maio!$I$13</f>
        <v>NO</v>
      </c>
      <c r="K5" s="62" t="str">
        <f>[1]Maio!$I$14</f>
        <v>O</v>
      </c>
      <c r="L5" s="62" t="str">
        <f>[1]Maio!$I$15</f>
        <v>SO</v>
      </c>
      <c r="M5" s="62" t="str">
        <f>[1]Maio!$I$16</f>
        <v>O</v>
      </c>
      <c r="N5" s="62" t="str">
        <f>[1]Maio!$I$17</f>
        <v>NE</v>
      </c>
      <c r="O5" s="62" t="str">
        <f>[1]Maio!$I$18</f>
        <v>O</v>
      </c>
      <c r="P5" s="62" t="str">
        <f>[1]Maio!$I$19</f>
        <v>O</v>
      </c>
      <c r="Q5" s="62" t="str">
        <f>[1]Maio!$I$20</f>
        <v>O</v>
      </c>
      <c r="R5" s="62" t="str">
        <f>[1]Maio!$I$21</f>
        <v>O</v>
      </c>
      <c r="S5" s="62" t="str">
        <f>[1]Maio!$I$22</f>
        <v>O</v>
      </c>
      <c r="T5" s="62" t="str">
        <f>[1]Maio!$I$23</f>
        <v>NE</v>
      </c>
      <c r="U5" s="62" t="str">
        <f>[1]Maio!$I$24</f>
        <v>O</v>
      </c>
      <c r="V5" s="62" t="str">
        <f>[1]Maio!$I$25</f>
        <v>O</v>
      </c>
      <c r="W5" s="62" t="str">
        <f>[1]Maio!$I$26</f>
        <v>O</v>
      </c>
      <c r="X5" s="62" t="str">
        <f>[1]Maio!$I$27</f>
        <v>S</v>
      </c>
      <c r="Y5" s="62" t="str">
        <f>[1]Maio!$I$28</f>
        <v>S</v>
      </c>
      <c r="Z5" s="62" t="str">
        <f>[1]Maio!$I$29</f>
        <v>O</v>
      </c>
      <c r="AA5" s="62" t="str">
        <f>[1]Maio!$I$30</f>
        <v>SE</v>
      </c>
      <c r="AB5" s="62" t="str">
        <f>[1]Maio!$I$31</f>
        <v>S</v>
      </c>
      <c r="AC5" s="62" t="str">
        <f>[1]Maio!$I$32</f>
        <v>O</v>
      </c>
      <c r="AD5" s="62" t="str">
        <f>[1]Maio!$I$33</f>
        <v>O</v>
      </c>
      <c r="AE5" s="62" t="str">
        <f>[1]Maio!$I$34</f>
        <v>SO</v>
      </c>
      <c r="AF5" s="62" t="str">
        <f>[1]Maio!$I$35</f>
        <v>NE</v>
      </c>
      <c r="AG5" s="123" t="str">
        <f>[1]Maio!$I$36</f>
        <v>O</v>
      </c>
      <c r="AH5" s="10"/>
    </row>
    <row r="6" spans="1:36" s="1" customFormat="1" ht="12.75" customHeight="1" x14ac:dyDescent="0.2">
      <c r="A6" s="80" t="s">
        <v>0</v>
      </c>
      <c r="B6" s="15" t="str">
        <f>[2]Maio!$I$5</f>
        <v>SO</v>
      </c>
      <c r="C6" s="15" t="str">
        <f>[2]Maio!$I$6</f>
        <v>SO</v>
      </c>
      <c r="D6" s="15" t="str">
        <f>[2]Maio!$I$7</f>
        <v>SO</v>
      </c>
      <c r="E6" s="15" t="str">
        <f>[2]Maio!$I$8</f>
        <v>SO</v>
      </c>
      <c r="F6" s="15" t="str">
        <f>[2]Maio!$I$9</f>
        <v>SO</v>
      </c>
      <c r="G6" s="15" t="str">
        <f>[2]Maio!$I$10</f>
        <v>SO</v>
      </c>
      <c r="H6" s="15" t="str">
        <f>[2]Maio!$I$11</f>
        <v>SO</v>
      </c>
      <c r="I6" s="15" t="str">
        <f>[2]Maio!$I$12</f>
        <v>SO</v>
      </c>
      <c r="J6" s="15" t="str">
        <f>[2]Maio!$I$13</f>
        <v>SO</v>
      </c>
      <c r="K6" s="15" t="str">
        <f>[2]Maio!$I$14</f>
        <v>SO</v>
      </c>
      <c r="L6" s="15" t="str">
        <f>[2]Maio!$I$15</f>
        <v>SO</v>
      </c>
      <c r="M6" s="15" t="str">
        <f>[2]Maio!$I$16</f>
        <v>SO</v>
      </c>
      <c r="N6" s="15" t="str">
        <f>[2]Maio!$I$17</f>
        <v>SO</v>
      </c>
      <c r="O6" s="15" t="str">
        <f>[2]Maio!$I$18</f>
        <v>SO</v>
      </c>
      <c r="P6" s="15" t="str">
        <f>[2]Maio!$I$19</f>
        <v>SO</v>
      </c>
      <c r="Q6" s="15" t="str">
        <f>[2]Maio!$I$20</f>
        <v>SO</v>
      </c>
      <c r="R6" s="15" t="str">
        <f>[2]Maio!$I$21</f>
        <v>SO</v>
      </c>
      <c r="S6" s="15" t="str">
        <f>[2]Maio!$I$22</f>
        <v>SO</v>
      </c>
      <c r="T6" s="62" t="str">
        <f>[2]Maio!$I$23</f>
        <v>SO</v>
      </c>
      <c r="U6" s="62" t="str">
        <f>[2]Maio!$I$24</f>
        <v>SO</v>
      </c>
      <c r="V6" s="62" t="str">
        <f>[2]Maio!$I$25</f>
        <v>SO</v>
      </c>
      <c r="W6" s="62" t="str">
        <f>[2]Maio!$I$26</f>
        <v>SO</v>
      </c>
      <c r="X6" s="62" t="str">
        <f>[2]Maio!$I$27</f>
        <v>SO</v>
      </c>
      <c r="Y6" s="62" t="str">
        <f>[2]Maio!$I$28</f>
        <v>SO</v>
      </c>
      <c r="Z6" s="62" t="str">
        <f>[2]Maio!$I$29</f>
        <v>SO</v>
      </c>
      <c r="AA6" s="62" t="str">
        <f>[2]Maio!$I$30</f>
        <v>SO</v>
      </c>
      <c r="AB6" s="62" t="str">
        <f>[2]Maio!$I$31</f>
        <v>SO</v>
      </c>
      <c r="AC6" s="62" t="str">
        <f>[2]Maio!$I$32</f>
        <v>SO</v>
      </c>
      <c r="AD6" s="62" t="str">
        <f>[2]Maio!$I$33</f>
        <v>SO</v>
      </c>
      <c r="AE6" s="62" t="str">
        <f>[2]Maio!$I$34</f>
        <v>SO</v>
      </c>
      <c r="AF6" s="62" t="str">
        <f>[2]Maio!$I$35</f>
        <v>SO</v>
      </c>
      <c r="AG6" s="124" t="str">
        <f>[2]Maio!$I$36</f>
        <v>SO</v>
      </c>
      <c r="AH6" s="2"/>
    </row>
    <row r="7" spans="1:36" ht="12" customHeight="1" x14ac:dyDescent="0.2">
      <c r="A7" s="80" t="s">
        <v>1</v>
      </c>
      <c r="B7" s="15" t="str">
        <f>[3]Maio!$I$5</f>
        <v>S</v>
      </c>
      <c r="C7" s="15" t="str">
        <f>[3]Maio!$I$6</f>
        <v>L</v>
      </c>
      <c r="D7" s="15" t="str">
        <f>[3]Maio!$I$7</f>
        <v>SE</v>
      </c>
      <c r="E7" s="15" t="str">
        <f>[3]Maio!$I$8</f>
        <v>S</v>
      </c>
      <c r="F7" s="15" t="str">
        <f>[3]Maio!$I$9</f>
        <v>S</v>
      </c>
      <c r="G7" s="15" t="str">
        <f>[3]Maio!$I$10</f>
        <v>SE</v>
      </c>
      <c r="H7" s="15" t="str">
        <f>[3]Maio!$I$11</f>
        <v>L</v>
      </c>
      <c r="I7" s="15" t="str">
        <f>[3]Maio!$I$12</f>
        <v>SE</v>
      </c>
      <c r="J7" s="15" t="str">
        <f>[3]Maio!$I$13</f>
        <v>S</v>
      </c>
      <c r="K7" s="15" t="str">
        <f>[3]Maio!$I$14</f>
        <v>NO</v>
      </c>
      <c r="L7" s="15" t="str">
        <f>[3]Maio!$I$15</f>
        <v>SE</v>
      </c>
      <c r="M7" s="15" t="str">
        <f>[3]Maio!$I$16</f>
        <v>SE</v>
      </c>
      <c r="N7" s="15" t="str">
        <f>[3]Maio!$I$17</f>
        <v>SE</v>
      </c>
      <c r="O7" s="15" t="str">
        <f>[3]Maio!$I$18</f>
        <v>NO</v>
      </c>
      <c r="P7" s="15" t="str">
        <f>[3]Maio!$I$19</f>
        <v>L</v>
      </c>
      <c r="Q7" s="15" t="str">
        <f>[3]Maio!$I$20</f>
        <v>SE</v>
      </c>
      <c r="R7" s="15" t="str">
        <f>[3]Maio!$I$21</f>
        <v>N</v>
      </c>
      <c r="S7" s="15" t="str">
        <f>[3]Maio!$I$22</f>
        <v>N</v>
      </c>
      <c r="T7" s="62" t="str">
        <f>[3]Maio!$I$23</f>
        <v>NO</v>
      </c>
      <c r="U7" s="62" t="str">
        <f>[3]Maio!$I$24</f>
        <v>S</v>
      </c>
      <c r="V7" s="62" t="str">
        <f>[3]Maio!$I$25</f>
        <v>SO</v>
      </c>
      <c r="W7" s="62" t="str">
        <f>[3]Maio!$I$26</f>
        <v>SE</v>
      </c>
      <c r="X7" s="62" t="str">
        <f>[3]Maio!$I$27</f>
        <v>SE</v>
      </c>
      <c r="Y7" s="62" t="str">
        <f>[3]Maio!$I$28</f>
        <v>NE</v>
      </c>
      <c r="Z7" s="62" t="str">
        <f>[3]Maio!$I$29</f>
        <v>NE</v>
      </c>
      <c r="AA7" s="62" t="str">
        <f>[3]Maio!$I$30</f>
        <v>SE</v>
      </c>
      <c r="AB7" s="62" t="str">
        <f>[3]Maio!$I$31</f>
        <v>SO</v>
      </c>
      <c r="AC7" s="62" t="str">
        <f>[3]Maio!$I$32</f>
        <v>S</v>
      </c>
      <c r="AD7" s="62" t="str">
        <f>[3]Maio!$I$33</f>
        <v>S</v>
      </c>
      <c r="AE7" s="62" t="str">
        <f>[3]Maio!$I$34</f>
        <v>S</v>
      </c>
      <c r="AF7" s="62" t="str">
        <f>[3]Maio!$I$35</f>
        <v>SO</v>
      </c>
      <c r="AG7" s="124" t="str">
        <f>[3]Maio!$I$36</f>
        <v>SE</v>
      </c>
      <c r="AH7" s="2"/>
    </row>
    <row r="8" spans="1:36" ht="12" customHeight="1" x14ac:dyDescent="0.2">
      <c r="A8" s="80" t="s">
        <v>75</v>
      </c>
      <c r="B8" s="15" t="str">
        <f>[4]Maio!$I$5</f>
        <v>SE</v>
      </c>
      <c r="C8" s="15" t="str">
        <f>[4]Maio!$I$6</f>
        <v>L</v>
      </c>
      <c r="D8" s="15" t="str">
        <f>[4]Maio!$I$7</f>
        <v>L</v>
      </c>
      <c r="E8" s="15" t="str">
        <f>[4]Maio!$I$8</f>
        <v>L</v>
      </c>
      <c r="F8" s="15" t="str">
        <f>[4]Maio!$I$9</f>
        <v>L</v>
      </c>
      <c r="G8" s="15" t="str">
        <f>[4]Maio!$I$10</f>
        <v>L</v>
      </c>
      <c r="H8" s="15" t="str">
        <f>[4]Maio!$I$11</f>
        <v>L</v>
      </c>
      <c r="I8" s="15" t="str">
        <f>[4]Maio!$I$12</f>
        <v>L</v>
      </c>
      <c r="J8" s="15" t="str">
        <f>[4]Maio!$I$13</f>
        <v>L</v>
      </c>
      <c r="K8" s="15" t="str">
        <f>[4]Maio!$I$14</f>
        <v>L</v>
      </c>
      <c r="L8" s="15" t="str">
        <f>[4]Maio!$I$15</f>
        <v>L</v>
      </c>
      <c r="M8" s="15" t="str">
        <f>[4]Maio!$I$16</f>
        <v>L</v>
      </c>
      <c r="N8" s="15" t="str">
        <f>[4]Maio!$I$17</f>
        <v>L</v>
      </c>
      <c r="O8" s="15" t="str">
        <f>[4]Maio!$I$18</f>
        <v>NO</v>
      </c>
      <c r="P8" s="15" t="str">
        <f>[4]Maio!$I$19</f>
        <v>N</v>
      </c>
      <c r="Q8" s="15" t="str">
        <f>[4]Maio!$I$20</f>
        <v>SE</v>
      </c>
      <c r="R8" s="15" t="str">
        <f>[4]Maio!$I$21</f>
        <v>L</v>
      </c>
      <c r="S8" s="15" t="str">
        <f>[4]Maio!$I$22</f>
        <v>L</v>
      </c>
      <c r="T8" s="62" t="str">
        <f>[4]Maio!$I$23</f>
        <v>L</v>
      </c>
      <c r="U8" s="62" t="str">
        <f>[4]Maio!$I$24</f>
        <v>NE</v>
      </c>
      <c r="V8" s="62" t="str">
        <f>[4]Maio!$I$25</f>
        <v>L</v>
      </c>
      <c r="W8" s="62" t="str">
        <f>[4]Maio!$I$26</f>
        <v>SE</v>
      </c>
      <c r="X8" s="62" t="str">
        <f>[4]Maio!$I$27</f>
        <v>L</v>
      </c>
      <c r="Y8" s="62" t="str">
        <f>[4]Maio!$I$28</f>
        <v>L</v>
      </c>
      <c r="Z8" s="62" t="str">
        <f>[4]Maio!$I$29</f>
        <v>L</v>
      </c>
      <c r="AA8" s="62" t="str">
        <f>[4]Maio!$I$30</f>
        <v>NE</v>
      </c>
      <c r="AB8" s="62" t="str">
        <f>[4]Maio!$I$31</f>
        <v>L</v>
      </c>
      <c r="AC8" s="62" t="str">
        <f>[4]Maio!$I$32</f>
        <v>L</v>
      </c>
      <c r="AD8" s="62" t="str">
        <f>[4]Maio!$I$33</f>
        <v>SE</v>
      </c>
      <c r="AE8" s="62" t="str">
        <f>[4]Maio!$I$34</f>
        <v>SE</v>
      </c>
      <c r="AF8" s="62" t="str">
        <f>[4]Maio!$I$35</f>
        <v>L</v>
      </c>
      <c r="AG8" s="124" t="str">
        <f>[4]Maio!$I$36</f>
        <v>L</v>
      </c>
      <c r="AH8" s="2"/>
    </row>
    <row r="9" spans="1:36" ht="13.5" customHeight="1" x14ac:dyDescent="0.2">
      <c r="A9" s="80" t="s">
        <v>48</v>
      </c>
      <c r="B9" s="63" t="str">
        <f>[5]Maio!$I$5</f>
        <v>SE</v>
      </c>
      <c r="C9" s="63" t="str">
        <f>[5]Maio!$I$6</f>
        <v>NE</v>
      </c>
      <c r="D9" s="63" t="str">
        <f>[5]Maio!$I$7</f>
        <v>NE</v>
      </c>
      <c r="E9" s="63" t="str">
        <f>[5]Maio!$I$8</f>
        <v>S</v>
      </c>
      <c r="F9" s="63" t="str">
        <f>[5]Maio!$I$9</f>
        <v>SO</v>
      </c>
      <c r="G9" s="63" t="str">
        <f>[5]Maio!$I$10</f>
        <v>NE</v>
      </c>
      <c r="H9" s="63" t="str">
        <f>[5]Maio!$I$11</f>
        <v>NE</v>
      </c>
      <c r="I9" s="63" t="str">
        <f>[5]Maio!$I$12</f>
        <v>NE</v>
      </c>
      <c r="J9" s="63" t="str">
        <f>[5]Maio!$I$13</f>
        <v>NE</v>
      </c>
      <c r="K9" s="63" t="str">
        <f>[5]Maio!$I$14</f>
        <v>NE</v>
      </c>
      <c r="L9" s="63" t="str">
        <f>[5]Maio!$I$15</f>
        <v>NE</v>
      </c>
      <c r="M9" s="63" t="str">
        <f>[5]Maio!$I$16</f>
        <v>NE</v>
      </c>
      <c r="N9" s="63" t="str">
        <f>[5]Maio!$I$17</f>
        <v>NE</v>
      </c>
      <c r="O9" s="63" t="str">
        <f>[5]Maio!$I$18</f>
        <v>S</v>
      </c>
      <c r="P9" s="63" t="str">
        <f>[5]Maio!$I$19</f>
        <v>SE</v>
      </c>
      <c r="Q9" s="63" t="str">
        <f>[5]Maio!$I$20</f>
        <v>S</v>
      </c>
      <c r="R9" s="63" t="str">
        <f>[5]Maio!$I$21</f>
        <v>NE</v>
      </c>
      <c r="S9" s="63" t="str">
        <f>[5]Maio!$I$22</f>
        <v>N</v>
      </c>
      <c r="T9" s="62" t="str">
        <f>[5]Maio!$I$23</f>
        <v>N</v>
      </c>
      <c r="U9" s="62" t="str">
        <f>[5]Maio!$I$24</f>
        <v>SO</v>
      </c>
      <c r="V9" s="62" t="str">
        <f>[5]Maio!$I$25</f>
        <v>S</v>
      </c>
      <c r="W9" s="62" t="str">
        <f>[5]Maio!$I$26</f>
        <v>NE</v>
      </c>
      <c r="X9" s="62" t="str">
        <f>[5]Maio!$I$27</f>
        <v>NE</v>
      </c>
      <c r="Y9" s="62" t="str">
        <f>[5]Maio!$I$28</f>
        <v>NE</v>
      </c>
      <c r="Z9" s="62" t="str">
        <f>[5]Maio!$I$29</f>
        <v>NE</v>
      </c>
      <c r="AA9" s="62" t="str">
        <f>[5]Maio!$I$30</f>
        <v>NE</v>
      </c>
      <c r="AB9" s="62" t="str">
        <f>[5]Maio!$I$31</f>
        <v>SO</v>
      </c>
      <c r="AC9" s="62" t="str">
        <f>[5]Maio!$I$32</f>
        <v>SO</v>
      </c>
      <c r="AD9" s="62" t="str">
        <f>[5]Maio!$I$33</f>
        <v>SO</v>
      </c>
      <c r="AE9" s="62" t="str">
        <f>[5]Maio!$I$34</f>
        <v>SO</v>
      </c>
      <c r="AF9" s="62" t="str">
        <f>[5]Maio!$I$35</f>
        <v>SO</v>
      </c>
      <c r="AG9" s="124" t="str">
        <f>[5]Maio!$I$36</f>
        <v>NE</v>
      </c>
      <c r="AH9" s="2"/>
    </row>
    <row r="10" spans="1:36" ht="13.5" customHeight="1" x14ac:dyDescent="0.2">
      <c r="A10" s="80" t="s">
        <v>2</v>
      </c>
      <c r="B10" s="63" t="str">
        <f>[6]Maio!$I$5</f>
        <v>SE</v>
      </c>
      <c r="C10" s="63" t="str">
        <f>[6]Maio!$I$6</f>
        <v>NE</v>
      </c>
      <c r="D10" s="63" t="str">
        <f>[6]Maio!$I$7</f>
        <v>L</v>
      </c>
      <c r="E10" s="63" t="str">
        <f>[6]Maio!$I$8</f>
        <v>N</v>
      </c>
      <c r="F10" s="63" t="str">
        <f>[6]Maio!$I$9</f>
        <v>N</v>
      </c>
      <c r="G10" s="63" t="str">
        <f>[6]Maio!$I$10</f>
        <v>L</v>
      </c>
      <c r="H10" s="63" t="str">
        <f>[6]Maio!$I$11</f>
        <v>L</v>
      </c>
      <c r="I10" s="63" t="str">
        <f>[6]Maio!$I$12</f>
        <v>L</v>
      </c>
      <c r="J10" s="63" t="str">
        <f>[6]Maio!$I$13</f>
        <v>NE</v>
      </c>
      <c r="K10" s="63" t="str">
        <f>[6]Maio!$I$14</f>
        <v>L</v>
      </c>
      <c r="L10" s="63" t="str">
        <f>[6]Maio!$I$15</f>
        <v>L</v>
      </c>
      <c r="M10" s="63" t="str">
        <f>[6]Maio!$I$16</f>
        <v>L</v>
      </c>
      <c r="N10" s="63" t="str">
        <f>[6]Maio!$I$17</f>
        <v>NE</v>
      </c>
      <c r="O10" s="63" t="str">
        <f>[6]Maio!$I$18</f>
        <v>N</v>
      </c>
      <c r="P10" s="63" t="str">
        <f>[6]Maio!$I$19</f>
        <v>NE</v>
      </c>
      <c r="Q10" s="63" t="str">
        <f>[6]Maio!$I$20</f>
        <v>N</v>
      </c>
      <c r="R10" s="63" t="str">
        <f>[6]Maio!$I$21</f>
        <v>N</v>
      </c>
      <c r="S10" s="63" t="str">
        <f>[6]Maio!$I$22</f>
        <v>N</v>
      </c>
      <c r="T10" s="62" t="str">
        <f>[6]Maio!$I$23</f>
        <v>N</v>
      </c>
      <c r="U10" s="62" t="str">
        <f>[6]Maio!$I$24</f>
        <v>N</v>
      </c>
      <c r="V10" s="63" t="str">
        <f>[6]Maio!$I$25</f>
        <v>N</v>
      </c>
      <c r="W10" s="62" t="str">
        <f>[6]Maio!$I$26</f>
        <v>L</v>
      </c>
      <c r="X10" s="62" t="str">
        <f>[6]Maio!$I$27</f>
        <v>L</v>
      </c>
      <c r="Y10" s="62" t="str">
        <f>[6]Maio!$I$28</f>
        <v>NE</v>
      </c>
      <c r="Z10" s="62" t="str">
        <f>[6]Maio!$I$29</f>
        <v>N</v>
      </c>
      <c r="AA10" s="62" t="str">
        <f>[6]Maio!$I$30</f>
        <v>NE</v>
      </c>
      <c r="AB10" s="62" t="str">
        <f>[6]Maio!$I$31</f>
        <v>L</v>
      </c>
      <c r="AC10" s="62" t="str">
        <f>[6]Maio!$I$32</f>
        <v>N</v>
      </c>
      <c r="AD10" s="62" t="str">
        <f>[6]Maio!$I$33</f>
        <v>N</v>
      </c>
      <c r="AE10" s="62" t="str">
        <f>[6]Maio!$I$34</f>
        <v>N</v>
      </c>
      <c r="AF10" s="62" t="str">
        <f>[6]Maio!$I$35</f>
        <v>N</v>
      </c>
      <c r="AG10" s="124" t="str">
        <f>[6]Maio!$I$36</f>
        <v>N</v>
      </c>
      <c r="AH10" s="2"/>
    </row>
    <row r="11" spans="1:36" ht="12.75" customHeight="1" x14ac:dyDescent="0.2">
      <c r="A11" s="80" t="s">
        <v>3</v>
      </c>
      <c r="B11" s="63" t="str">
        <f>[7]Maio!$I$5</f>
        <v>SE</v>
      </c>
      <c r="C11" s="63" t="str">
        <f>[7]Maio!$I$6</f>
        <v>NE</v>
      </c>
      <c r="D11" s="63" t="str">
        <f>[7]Maio!$I$7</f>
        <v>SE</v>
      </c>
      <c r="E11" s="63" t="str">
        <f>[7]Maio!$I$8</f>
        <v>N</v>
      </c>
      <c r="F11" s="63" t="str">
        <f>[7]Maio!$I$9</f>
        <v>L</v>
      </c>
      <c r="G11" s="63" t="str">
        <f>[7]Maio!$I$10</f>
        <v>L</v>
      </c>
      <c r="H11" s="63" t="str">
        <f>[7]Maio!$I$11</f>
        <v>L</v>
      </c>
      <c r="I11" s="63" t="str">
        <f>[7]Maio!$I$12</f>
        <v>L</v>
      </c>
      <c r="J11" s="63" t="str">
        <f>[7]Maio!$I$13</f>
        <v>SO</v>
      </c>
      <c r="K11" s="63" t="str">
        <f>[7]Maio!$I$14</f>
        <v>NE</v>
      </c>
      <c r="L11" s="63" t="str">
        <f>[7]Maio!$I$15</f>
        <v>L</v>
      </c>
      <c r="M11" s="63" t="str">
        <f>[7]Maio!$I$16</f>
        <v>L</v>
      </c>
      <c r="N11" s="63" t="str">
        <f>[7]Maio!$I$17</f>
        <v>O</v>
      </c>
      <c r="O11" s="63" t="str">
        <f>[7]Maio!$I$18</f>
        <v>O</v>
      </c>
      <c r="P11" s="63" t="str">
        <f>[7]Maio!$I$19</f>
        <v>O</v>
      </c>
      <c r="Q11" s="63" t="str">
        <f>[7]Maio!$I$20</f>
        <v>O</v>
      </c>
      <c r="R11" s="63" t="str">
        <f>[7]Maio!$I$21</f>
        <v>L</v>
      </c>
      <c r="S11" s="63" t="str">
        <f>[7]Maio!$I$22</f>
        <v>NE</v>
      </c>
      <c r="T11" s="62" t="str">
        <f>[7]Maio!$I$23</f>
        <v>O</v>
      </c>
      <c r="U11" s="62" t="str">
        <f>[7]Maio!$I$24</f>
        <v>L</v>
      </c>
      <c r="V11" s="62" t="str">
        <f>[7]Maio!$I$25</f>
        <v>L</v>
      </c>
      <c r="W11" s="62" t="str">
        <f>[7]Maio!$I$26</f>
        <v>SE</v>
      </c>
      <c r="X11" s="62" t="str">
        <f>[7]Maio!$I$27</f>
        <v>L</v>
      </c>
      <c r="Y11" s="62" t="str">
        <f>[7]Maio!$I$28</f>
        <v>L</v>
      </c>
      <c r="Z11" s="62" t="str">
        <f>[7]Maio!$I$29</f>
        <v>SE</v>
      </c>
      <c r="AA11" s="62" t="str">
        <f>[7]Maio!$I$30</f>
        <v>L</v>
      </c>
      <c r="AB11" s="62" t="str">
        <f>[7]Maio!$I$31</f>
        <v>L</v>
      </c>
      <c r="AC11" s="62" t="str">
        <f>[7]Maio!$I$32</f>
        <v>O</v>
      </c>
      <c r="AD11" s="62" t="str">
        <f>[7]Maio!$I$33</f>
        <v>L</v>
      </c>
      <c r="AE11" s="62" t="str">
        <f>[7]Maio!$I$34</f>
        <v>O</v>
      </c>
      <c r="AF11" s="62" t="str">
        <f>[7]Maio!$I$35</f>
        <v>O</v>
      </c>
      <c r="AG11" s="124" t="str">
        <f>[7]Maio!$I$36</f>
        <v>L</v>
      </c>
      <c r="AH11" s="2" t="s">
        <v>54</v>
      </c>
    </row>
    <row r="12" spans="1:36" ht="13.5" customHeight="1" x14ac:dyDescent="0.2">
      <c r="A12" s="80" t="s">
        <v>4</v>
      </c>
      <c r="B12" s="63" t="str">
        <f>[8]Maio!$I$5</f>
        <v>O</v>
      </c>
      <c r="C12" s="63" t="str">
        <f>[8]Maio!$I$6</f>
        <v>O</v>
      </c>
      <c r="D12" s="63" t="str">
        <f>[8]Maio!$I$7</f>
        <v>NO</v>
      </c>
      <c r="E12" s="63" t="str">
        <f>[8]Maio!$I$8</f>
        <v>O</v>
      </c>
      <c r="F12" s="63" t="str">
        <f>[8]Maio!$I$9</f>
        <v>O</v>
      </c>
      <c r="G12" s="63" t="str">
        <f>[8]Maio!$I$10</f>
        <v>NO</v>
      </c>
      <c r="H12" s="63" t="str">
        <f>[8]Maio!$I$11</f>
        <v>NO</v>
      </c>
      <c r="I12" s="63" t="str">
        <f>[8]Maio!$I$12</f>
        <v>N</v>
      </c>
      <c r="J12" s="63" t="str">
        <f>[8]Maio!$I$13</f>
        <v>N</v>
      </c>
      <c r="K12" s="63" t="str">
        <f>[8]Maio!$I$14</f>
        <v>N</v>
      </c>
      <c r="L12" s="63" t="str">
        <f>[8]Maio!$I$15</f>
        <v>N</v>
      </c>
      <c r="M12" s="63" t="str">
        <f>[8]Maio!$I$16</f>
        <v>N</v>
      </c>
      <c r="N12" s="63" t="str">
        <f>[8]Maio!$I$17</f>
        <v>N</v>
      </c>
      <c r="O12" s="63" t="str">
        <f>[8]Maio!$I$18</f>
        <v>N</v>
      </c>
      <c r="P12" s="63" t="str">
        <f>[8]Maio!$I$19</f>
        <v>N</v>
      </c>
      <c r="Q12" s="63" t="str">
        <f>[8]Maio!$I$20</f>
        <v>N</v>
      </c>
      <c r="R12" s="63" t="str">
        <f>[8]Maio!$I$21</f>
        <v>N</v>
      </c>
      <c r="S12" s="63" t="str">
        <f>[8]Maio!$I$22</f>
        <v>N</v>
      </c>
      <c r="T12" s="62" t="str">
        <f>[8]Maio!$I$23</f>
        <v>N</v>
      </c>
      <c r="U12" s="62" t="str">
        <f>[8]Maio!$I$24</f>
        <v>N</v>
      </c>
      <c r="V12" s="62" t="str">
        <f>[8]Maio!$I$25</f>
        <v>N</v>
      </c>
      <c r="W12" s="62" t="str">
        <f>[8]Maio!$I$26</f>
        <v>N</v>
      </c>
      <c r="X12" s="62" t="str">
        <f>[8]Maio!$I$27</f>
        <v>N</v>
      </c>
      <c r="Y12" s="62" t="str">
        <f>[8]Maio!$I$28</f>
        <v>N</v>
      </c>
      <c r="Z12" s="62" t="str">
        <f>[8]Maio!$I$29</f>
        <v>N</v>
      </c>
      <c r="AA12" s="62" t="str">
        <f>[8]Maio!$I$30</f>
        <v>N</v>
      </c>
      <c r="AB12" s="62" t="str">
        <f>[8]Maio!$I$31</f>
        <v>N</v>
      </c>
      <c r="AC12" s="62" t="str">
        <f>[8]Maio!$I$32</f>
        <v>N</v>
      </c>
      <c r="AD12" s="62" t="str">
        <f>[8]Maio!$I$33</f>
        <v>N</v>
      </c>
      <c r="AE12" s="62" t="str">
        <f>[8]Maio!$I$34</f>
        <v>N</v>
      </c>
      <c r="AF12" s="62" t="str">
        <f>[8]Maio!$I$35</f>
        <v>N</v>
      </c>
      <c r="AG12" s="124" t="str">
        <f>[8]Maio!$I$36</f>
        <v>N</v>
      </c>
      <c r="AH12" s="2"/>
    </row>
    <row r="13" spans="1:36" ht="12" customHeight="1" x14ac:dyDescent="0.2">
      <c r="A13" s="80" t="s">
        <v>5</v>
      </c>
      <c r="B13" s="62" t="str">
        <f>[9]Maio!$I$5</f>
        <v>*</v>
      </c>
      <c r="C13" s="62" t="str">
        <f>[9]Maio!$I$6</f>
        <v>*</v>
      </c>
      <c r="D13" s="62" t="str">
        <f>[9]Maio!$I$7</f>
        <v>*</v>
      </c>
      <c r="E13" s="62" t="str">
        <f>[9]Maio!$I$8</f>
        <v>*</v>
      </c>
      <c r="F13" s="62" t="str">
        <f>[9]Maio!$I$9</f>
        <v>*</v>
      </c>
      <c r="G13" s="62" t="str">
        <f>[9]Maio!$I$10</f>
        <v>*</v>
      </c>
      <c r="H13" s="62" t="str">
        <f>[9]Maio!$I$11</f>
        <v>*</v>
      </c>
      <c r="I13" s="62" t="str">
        <f>[9]Maio!$I$12</f>
        <v>NE</v>
      </c>
      <c r="J13" s="62" t="str">
        <f>[9]Maio!$I$13</f>
        <v>NO</v>
      </c>
      <c r="K13" s="62" t="str">
        <f>[9]Maio!$I$14</f>
        <v>SO</v>
      </c>
      <c r="L13" s="62" t="str">
        <f>[9]Maio!$I$15</f>
        <v>L</v>
      </c>
      <c r="M13" s="62" t="str">
        <f>[9]Maio!$I$16</f>
        <v>L</v>
      </c>
      <c r="N13" s="62" t="str">
        <f>[9]Maio!$I$17</f>
        <v>NO</v>
      </c>
      <c r="O13" s="62" t="str">
        <f>[9]Maio!$I$18</f>
        <v>O</v>
      </c>
      <c r="P13" s="62" t="str">
        <f>[9]Maio!$I$19</f>
        <v>L</v>
      </c>
      <c r="Q13" s="62" t="str">
        <f>[9]Maio!$I$20</f>
        <v>SO</v>
      </c>
      <c r="R13" s="62" t="str">
        <f>[9]Maio!$I$21</f>
        <v>NE</v>
      </c>
      <c r="S13" s="62" t="str">
        <f>[9]Maio!$I$22</f>
        <v>L</v>
      </c>
      <c r="T13" s="62" t="str">
        <f>[9]Maio!$I$23</f>
        <v>O</v>
      </c>
      <c r="U13" s="62" t="str">
        <f>[9]Maio!$I$24</f>
        <v>SO</v>
      </c>
      <c r="V13" s="62" t="str">
        <f>[9]Maio!$I$25</f>
        <v>O</v>
      </c>
      <c r="W13" s="62" t="str">
        <f>[9]Maio!$I$26</f>
        <v>L</v>
      </c>
      <c r="X13" s="62" t="str">
        <f>[9]Maio!$I$27</f>
        <v>L</v>
      </c>
      <c r="Y13" s="62" t="str">
        <f>[9]Maio!$I$28</f>
        <v>L</v>
      </c>
      <c r="Z13" s="62" t="str">
        <f>[9]Maio!$I$29</f>
        <v>L</v>
      </c>
      <c r="AA13" s="62" t="str">
        <f>[9]Maio!$I$30</f>
        <v>SE</v>
      </c>
      <c r="AB13" s="62" t="str">
        <f>[9]Maio!$I$31</f>
        <v>SO</v>
      </c>
      <c r="AC13" s="62" t="str">
        <f>[9]Maio!$I$32</f>
        <v>SO</v>
      </c>
      <c r="AD13" s="62" t="str">
        <f>[9]Maio!$I$33</f>
        <v>SO</v>
      </c>
      <c r="AE13" s="62" t="str">
        <f>[9]Maio!$I$34</f>
        <v>SO</v>
      </c>
      <c r="AF13" s="62" t="str">
        <f>[9]Maio!$I$35</f>
        <v>SO</v>
      </c>
      <c r="AG13" s="124" t="s">
        <v>140</v>
      </c>
      <c r="AH13" s="2" t="s">
        <v>54</v>
      </c>
    </row>
    <row r="14" spans="1:36" ht="12.75" customHeight="1" x14ac:dyDescent="0.2">
      <c r="A14" s="80" t="s">
        <v>50</v>
      </c>
      <c r="B14" s="62" t="str">
        <f>[10]Maio!$I$5</f>
        <v>L</v>
      </c>
      <c r="C14" s="62" t="str">
        <f>[10]Maio!$I$6</f>
        <v>L</v>
      </c>
      <c r="D14" s="62" t="str">
        <f>[10]Maio!$I$7</f>
        <v>NE</v>
      </c>
      <c r="E14" s="62" t="str">
        <f>[10]Maio!$I$8</f>
        <v>NE</v>
      </c>
      <c r="F14" s="62" t="str">
        <f>[10]Maio!$I$9</f>
        <v>NE</v>
      </c>
      <c r="G14" s="62" t="str">
        <f>[10]Maio!$I$10</f>
        <v>NE</v>
      </c>
      <c r="H14" s="62" t="str">
        <f>[10]Maio!$I$11</f>
        <v>L</v>
      </c>
      <c r="I14" s="62" t="str">
        <f>[10]Maio!$I$12</f>
        <v>NE</v>
      </c>
      <c r="J14" s="62" t="str">
        <f>[10]Maio!$I$13</f>
        <v>NE</v>
      </c>
      <c r="K14" s="62" t="str">
        <f>[10]Maio!$I$14</f>
        <v>NE</v>
      </c>
      <c r="L14" s="62" t="str">
        <f>[10]Maio!$I$15</f>
        <v>L</v>
      </c>
      <c r="M14" s="62" t="str">
        <f>[10]Maio!$I$16</f>
        <v>NE</v>
      </c>
      <c r="N14" s="62" t="str">
        <f>[10]Maio!$I$17</f>
        <v>NE</v>
      </c>
      <c r="O14" s="62" t="str">
        <f>[10]Maio!$I$18</f>
        <v>NO</v>
      </c>
      <c r="P14" s="62" t="str">
        <f>[10]Maio!$I$19</f>
        <v>N</v>
      </c>
      <c r="Q14" s="62" t="str">
        <f>[10]Maio!$I$20</f>
        <v>NE</v>
      </c>
      <c r="R14" s="62" t="str">
        <f>[10]Maio!$I$21</f>
        <v>NE</v>
      </c>
      <c r="S14" s="62" t="str">
        <f>[10]Maio!$I$22</f>
        <v>NE</v>
      </c>
      <c r="T14" s="62" t="str">
        <f>[10]Maio!$I$23</f>
        <v>N</v>
      </c>
      <c r="U14" s="62" t="str">
        <f>[10]Maio!$I$24</f>
        <v>NE</v>
      </c>
      <c r="V14" s="62" t="str">
        <f>[10]Maio!$I$25</f>
        <v>NO</v>
      </c>
      <c r="W14" s="62" t="str">
        <f>[10]Maio!$I$26</f>
        <v>NE</v>
      </c>
      <c r="X14" s="62" t="str">
        <f>[10]Maio!$I$27</f>
        <v>NE</v>
      </c>
      <c r="Y14" s="62" t="str">
        <f>[10]Maio!$I$28</f>
        <v>NE</v>
      </c>
      <c r="Z14" s="62" t="str">
        <f>[10]Maio!$I$29</f>
        <v>NE</v>
      </c>
      <c r="AA14" s="62" t="str">
        <f>[10]Maio!$I$30</f>
        <v>NE</v>
      </c>
      <c r="AB14" s="62" t="str">
        <f>[10]Maio!$I$31</f>
        <v>L</v>
      </c>
      <c r="AC14" s="62" t="str">
        <f>[10]Maio!$I$32</f>
        <v>NE</v>
      </c>
      <c r="AD14" s="62" t="str">
        <f>[10]Maio!$I$33</f>
        <v>L</v>
      </c>
      <c r="AE14" s="62" t="str">
        <f>[10]Maio!$I$34</f>
        <v>NE</v>
      </c>
      <c r="AF14" s="62" t="str">
        <f>[10]Maio!$I$35</f>
        <v>O</v>
      </c>
      <c r="AG14" s="124" t="str">
        <f>[10]Maio!$I$36</f>
        <v>NE</v>
      </c>
      <c r="AH14" s="2"/>
    </row>
    <row r="15" spans="1:36" ht="13.5" customHeight="1" x14ac:dyDescent="0.2">
      <c r="A15" s="80" t="s">
        <v>6</v>
      </c>
      <c r="B15" s="62" t="str">
        <f>[11]Maio!$I$5</f>
        <v>SE</v>
      </c>
      <c r="C15" s="62" t="str">
        <f>[11]Maio!$I$6</f>
        <v>L</v>
      </c>
      <c r="D15" s="62" t="str">
        <f>[11]Maio!$I$7</f>
        <v>NE</v>
      </c>
      <c r="E15" s="62" t="str">
        <f>[11]Maio!$I$8</f>
        <v>O</v>
      </c>
      <c r="F15" s="62" t="str">
        <f>[11]Maio!$I$9</f>
        <v>SE</v>
      </c>
      <c r="G15" s="62" t="str">
        <f>[11]Maio!$I$10</f>
        <v>SE</v>
      </c>
      <c r="H15" s="62" t="str">
        <f>[11]Maio!$I$11</f>
        <v>SE</v>
      </c>
      <c r="I15" s="62" t="str">
        <f>[11]Maio!$I$12</f>
        <v>SE</v>
      </c>
      <c r="J15" s="62" t="str">
        <f>[11]Maio!$I$13</f>
        <v>O</v>
      </c>
      <c r="K15" s="62" t="str">
        <f>[11]Maio!$I$14</f>
        <v>L</v>
      </c>
      <c r="L15" s="62" t="str">
        <f>[11]Maio!$I$15</f>
        <v>L</v>
      </c>
      <c r="M15" s="62" t="str">
        <f>[11]Maio!$I$16</f>
        <v>L</v>
      </c>
      <c r="N15" s="62" t="str">
        <f>[11]Maio!$I$17</f>
        <v>NO</v>
      </c>
      <c r="O15" s="62" t="str">
        <f>[11]Maio!$I$18</f>
        <v>NO</v>
      </c>
      <c r="P15" s="62" t="str">
        <f>[11]Maio!$I$19</f>
        <v>SE</v>
      </c>
      <c r="Q15" s="62" t="str">
        <f>[11]Maio!$I$20</f>
        <v>NO</v>
      </c>
      <c r="R15" s="62" t="str">
        <f>[11]Maio!$I$21</f>
        <v>NO</v>
      </c>
      <c r="S15" s="62" t="str">
        <f>[11]Maio!$I$22</f>
        <v>NO</v>
      </c>
      <c r="T15" s="62" t="str">
        <f>[11]Maio!$I$23</f>
        <v>NO</v>
      </c>
      <c r="U15" s="62" t="str">
        <f>[11]Maio!$I$24</f>
        <v>L</v>
      </c>
      <c r="V15" s="62" t="str">
        <f>[11]Maio!$I$25</f>
        <v>S</v>
      </c>
      <c r="W15" s="62" t="str">
        <f>[11]Maio!$I$26</f>
        <v>SE</v>
      </c>
      <c r="X15" s="62" t="str">
        <f>[11]Maio!$I$27</f>
        <v>L</v>
      </c>
      <c r="Y15" s="62" t="str">
        <f>[11]Maio!$I$28</f>
        <v>L</v>
      </c>
      <c r="Z15" s="62" t="str">
        <f>[11]Maio!$I$29</f>
        <v>SE</v>
      </c>
      <c r="AA15" s="62" t="str">
        <f>[11]Maio!$I$30</f>
        <v>SE</v>
      </c>
      <c r="AB15" s="62" t="str">
        <f>[11]Maio!$I$31</f>
        <v>SE</v>
      </c>
      <c r="AC15" s="62" t="str">
        <f>[11]Maio!$I$32</f>
        <v>NO</v>
      </c>
      <c r="AD15" s="62" t="str">
        <f>[11]Maio!$I$33</f>
        <v>O</v>
      </c>
      <c r="AE15" s="62" t="str">
        <f>[11]Maio!$I$34</f>
        <v>NO</v>
      </c>
      <c r="AF15" s="62" t="str">
        <f>[11]Maio!$I$35</f>
        <v>O</v>
      </c>
      <c r="AG15" s="124" t="str">
        <f>[11]Maio!$I$36</f>
        <v>SE</v>
      </c>
      <c r="AH15" s="2"/>
      <c r="AI15" s="17" t="s">
        <v>54</v>
      </c>
    </row>
    <row r="16" spans="1:36" ht="13.5" customHeight="1" x14ac:dyDescent="0.2">
      <c r="A16" s="80" t="s">
        <v>7</v>
      </c>
      <c r="B16" s="63" t="str">
        <f>[12]Maio!$I$5</f>
        <v>N</v>
      </c>
      <c r="C16" s="63" t="str">
        <f>[12]Maio!$I$6</f>
        <v>N</v>
      </c>
      <c r="D16" s="63" t="str">
        <f>[12]Maio!$I$7</f>
        <v>N</v>
      </c>
      <c r="E16" s="63" t="str">
        <f>[12]Maio!$I$8</f>
        <v>N</v>
      </c>
      <c r="F16" s="63" t="str">
        <f>[12]Maio!$I$9</f>
        <v>N</v>
      </c>
      <c r="G16" s="63" t="str">
        <f>[12]Maio!$I$10</f>
        <v>N</v>
      </c>
      <c r="H16" s="63" t="str">
        <f>[12]Maio!$I$11</f>
        <v>N</v>
      </c>
      <c r="I16" s="63" t="str">
        <f>[12]Maio!$I$12</f>
        <v>N</v>
      </c>
      <c r="J16" s="63" t="str">
        <f>[12]Maio!$I$13</f>
        <v>N</v>
      </c>
      <c r="K16" s="63" t="str">
        <f>[12]Maio!$I$14</f>
        <v>N</v>
      </c>
      <c r="L16" s="63" t="str">
        <f>[12]Maio!$I$15</f>
        <v>N</v>
      </c>
      <c r="M16" s="63" t="str">
        <f>[12]Maio!$I$16</f>
        <v>N</v>
      </c>
      <c r="N16" s="63" t="str">
        <f>[12]Maio!$I$17</f>
        <v>N</v>
      </c>
      <c r="O16" s="63" t="str">
        <f>[12]Maio!$I$18</f>
        <v>N</v>
      </c>
      <c r="P16" s="63" t="str">
        <f>[12]Maio!$I$19</f>
        <v>N</v>
      </c>
      <c r="Q16" s="63" t="str">
        <f>[12]Maio!$I$20</f>
        <v>N</v>
      </c>
      <c r="R16" s="63" t="str">
        <f>[12]Maio!$I$21</f>
        <v>N</v>
      </c>
      <c r="S16" s="63" t="str">
        <f>[12]Maio!$I$22</f>
        <v>N</v>
      </c>
      <c r="T16" s="62" t="str">
        <f>[12]Maio!$I$23</f>
        <v>N</v>
      </c>
      <c r="U16" s="62" t="str">
        <f>[12]Maio!$I$24</f>
        <v>N</v>
      </c>
      <c r="V16" s="62" t="str">
        <f>[12]Maio!$I$25</f>
        <v>N</v>
      </c>
      <c r="W16" s="62" t="str">
        <f>[12]Maio!$I$26</f>
        <v>N</v>
      </c>
      <c r="X16" s="62" t="str">
        <f>[12]Maio!$I$27</f>
        <v>N</v>
      </c>
      <c r="Y16" s="62" t="str">
        <f>[12]Maio!$I$28</f>
        <v>N</v>
      </c>
      <c r="Z16" s="62" t="str">
        <f>[12]Maio!$I$29</f>
        <v>N</v>
      </c>
      <c r="AA16" s="62" t="str">
        <f>[12]Maio!$I$30</f>
        <v>N</v>
      </c>
      <c r="AB16" s="62" t="str">
        <f>[12]Maio!$I$31</f>
        <v>N</v>
      </c>
      <c r="AC16" s="62" t="str">
        <f>[12]Maio!$I$32</f>
        <v>N</v>
      </c>
      <c r="AD16" s="62" t="str">
        <f>[12]Maio!$I$33</f>
        <v>N</v>
      </c>
      <c r="AE16" s="62" t="str">
        <f>[12]Maio!$I$34</f>
        <v>N</v>
      </c>
      <c r="AF16" s="62" t="str">
        <f>[12]Maio!$I$35</f>
        <v>N</v>
      </c>
      <c r="AG16" s="124" t="str">
        <f>[12]Maio!$I$36</f>
        <v>N</v>
      </c>
      <c r="AH16" s="2"/>
      <c r="AJ16" t="s">
        <v>54</v>
      </c>
    </row>
    <row r="17" spans="1:36" ht="12.75" customHeight="1" x14ac:dyDescent="0.2">
      <c r="A17" s="80" t="s">
        <v>8</v>
      </c>
      <c r="B17" s="63" t="str">
        <f>[13]Maio!$I$5</f>
        <v>NE</v>
      </c>
      <c r="C17" s="63" t="str">
        <f>[13]Maio!$I$6</f>
        <v>NE</v>
      </c>
      <c r="D17" s="63" t="str">
        <f>[13]Maio!$I$7</f>
        <v>NE</v>
      </c>
      <c r="E17" s="63" t="str">
        <f>[13]Maio!$I$8</f>
        <v>L</v>
      </c>
      <c r="F17" s="63" t="str">
        <f>[13]Maio!$I$9</f>
        <v>NE</v>
      </c>
      <c r="G17" s="63" t="str">
        <f>[13]Maio!$I$10</f>
        <v>NE</v>
      </c>
      <c r="H17" s="63" t="str">
        <f>[13]Maio!$I$11</f>
        <v>NE</v>
      </c>
      <c r="I17" s="63" t="str">
        <f>[13]Maio!$I$12</f>
        <v>NE</v>
      </c>
      <c r="J17" s="63" t="str">
        <f>[13]Maio!$I$13</f>
        <v>SE</v>
      </c>
      <c r="K17" s="63" t="str">
        <f>[13]Maio!$I$14</f>
        <v>SE</v>
      </c>
      <c r="L17" s="63" t="str">
        <f>[13]Maio!$I$15</f>
        <v>NE</v>
      </c>
      <c r="M17" s="63" t="str">
        <f>[13]Maio!$I$16</f>
        <v>NE</v>
      </c>
      <c r="N17" s="63" t="str">
        <f>[13]Maio!$I$17</f>
        <v>NE</v>
      </c>
      <c r="O17" s="63" t="str">
        <f>[13]Maio!$I$18</f>
        <v>S</v>
      </c>
      <c r="P17" s="63" t="str">
        <f>[13]Maio!$I$19</f>
        <v>SE</v>
      </c>
      <c r="Q17" s="62" t="str">
        <f>[13]Maio!$I$20</f>
        <v>SE</v>
      </c>
      <c r="R17" s="62" t="str">
        <f>[13]Maio!$I$21</f>
        <v>NE</v>
      </c>
      <c r="S17" s="62" t="str">
        <f>[13]Maio!$I$22</f>
        <v>NE</v>
      </c>
      <c r="T17" s="62" t="str">
        <f>[13]Maio!$I$23</f>
        <v>N</v>
      </c>
      <c r="U17" s="62" t="str">
        <f>[13]Maio!$I$24</f>
        <v>NE</v>
      </c>
      <c r="V17" s="62" t="str">
        <f>[13]Maio!$I$25</f>
        <v>S</v>
      </c>
      <c r="W17" s="62" t="str">
        <f>[13]Maio!$I$26</f>
        <v>L</v>
      </c>
      <c r="X17" s="62" t="str">
        <f>[13]Maio!$I$27</f>
        <v>NE</v>
      </c>
      <c r="Y17" s="62" t="str">
        <f>[13]Maio!$I$28</f>
        <v>NE</v>
      </c>
      <c r="Z17" s="62" t="str">
        <f>[13]Maio!$I$29</f>
        <v>NE</v>
      </c>
      <c r="AA17" s="62" t="str">
        <f>[13]Maio!$I$30</f>
        <v>NE</v>
      </c>
      <c r="AB17" s="62" t="str">
        <f>[13]Maio!$I$31</f>
        <v>SE</v>
      </c>
      <c r="AC17" s="62" t="str">
        <f>[13]Maio!$I$32</f>
        <v>S</v>
      </c>
      <c r="AD17" s="62" t="str">
        <f>[13]Maio!$I$33</f>
        <v>SE</v>
      </c>
      <c r="AE17" s="62" t="str">
        <f>[13]Maio!$I$34</f>
        <v>SE</v>
      </c>
      <c r="AF17" s="62" t="str">
        <f>[13]Maio!$I$35</f>
        <v>SO</v>
      </c>
      <c r="AG17" s="124" t="str">
        <f>[13]Maio!$I$36</f>
        <v>NE</v>
      </c>
      <c r="AH17" s="2"/>
    </row>
    <row r="18" spans="1:36" ht="13.5" customHeight="1" x14ac:dyDescent="0.2">
      <c r="A18" s="80" t="s">
        <v>9</v>
      </c>
      <c r="B18" s="63" t="str">
        <f>[14]Maio!$I$5</f>
        <v>SE</v>
      </c>
      <c r="C18" s="63" t="str">
        <f>[14]Maio!$I$6</f>
        <v>SE</v>
      </c>
      <c r="D18" s="63" t="str">
        <f>[14]Maio!$I$7</f>
        <v>L</v>
      </c>
      <c r="E18" s="63" t="str">
        <f>[14]Maio!$I$8</f>
        <v>L</v>
      </c>
      <c r="F18" s="63" t="str">
        <f>[14]Maio!$I$9</f>
        <v>SE</v>
      </c>
      <c r="G18" s="63" t="str">
        <f>[14]Maio!$I$10</f>
        <v>L</v>
      </c>
      <c r="H18" s="63" t="str">
        <f>[14]Maio!$I$11</f>
        <v>L</v>
      </c>
      <c r="I18" s="63" t="str">
        <f>[14]Maio!$I$12</f>
        <v>L</v>
      </c>
      <c r="J18" s="63" t="str">
        <f>[14]Maio!$I$13</f>
        <v>L</v>
      </c>
      <c r="K18" s="63" t="str">
        <f>[14]Maio!$I$14</f>
        <v>SE</v>
      </c>
      <c r="L18" s="63" t="str">
        <f>[14]Maio!$I$15</f>
        <v>L</v>
      </c>
      <c r="M18" s="63" t="str">
        <f>[14]Maio!$I$16</f>
        <v>L</v>
      </c>
      <c r="N18" s="63" t="str">
        <f>[14]Maio!$I$17</f>
        <v>L</v>
      </c>
      <c r="O18" s="63" t="str">
        <f>[14]Maio!$I$18</f>
        <v>NO</v>
      </c>
      <c r="P18" s="63" t="str">
        <f>[14]Maio!$I$19</f>
        <v>S</v>
      </c>
      <c r="Q18" s="63" t="str">
        <f>[14]Maio!$I$20</f>
        <v>S</v>
      </c>
      <c r="R18" s="63" t="str">
        <f>[14]Maio!$I$21</f>
        <v>L</v>
      </c>
      <c r="S18" s="63" t="str">
        <f>[14]Maio!$I$22</f>
        <v>L</v>
      </c>
      <c r="T18" s="62" t="str">
        <f>[14]Maio!$I$23</f>
        <v>L</v>
      </c>
      <c r="U18" s="62" t="str">
        <f>[14]Maio!$I$24</f>
        <v>NE</v>
      </c>
      <c r="V18" s="62" t="str">
        <f>[14]Maio!$I$25</f>
        <v>S</v>
      </c>
      <c r="W18" s="62" t="str">
        <f>[14]Maio!$I$26</f>
        <v>SE</v>
      </c>
      <c r="X18" s="62" t="str">
        <f>[14]Maio!$I$27</f>
        <v>L</v>
      </c>
      <c r="Y18" s="62" t="str">
        <f>[14]Maio!$I$28</f>
        <v>NE</v>
      </c>
      <c r="Z18" s="62" t="str">
        <f>[14]Maio!$I$29</f>
        <v>NE</v>
      </c>
      <c r="AA18" s="62" t="str">
        <f>[14]Maio!$I$30</f>
        <v>N</v>
      </c>
      <c r="AB18" s="62" t="str">
        <f>[14]Maio!$I$31</f>
        <v>L</v>
      </c>
      <c r="AC18" s="62" t="str">
        <f>[14]Maio!$I$32</f>
        <v>S</v>
      </c>
      <c r="AD18" s="62" t="str">
        <f>[14]Maio!$I$33</f>
        <v>S</v>
      </c>
      <c r="AE18" s="62" t="str">
        <f>[14]Maio!$I$34</f>
        <v>S</v>
      </c>
      <c r="AF18" s="62" t="str">
        <f>[14]Maio!$I$35</f>
        <v>O</v>
      </c>
      <c r="AG18" s="124" t="str">
        <f>[14]Maio!$I$36</f>
        <v>L</v>
      </c>
      <c r="AH18" s="2"/>
    </row>
    <row r="19" spans="1:36" ht="12.75" customHeight="1" x14ac:dyDescent="0.2">
      <c r="A19" s="80" t="s">
        <v>49</v>
      </c>
      <c r="B19" s="63" t="str">
        <f>[15]Maio!$I$5</f>
        <v>SE</v>
      </c>
      <c r="C19" s="63" t="str">
        <f>[15]Maio!$I$6</f>
        <v>N</v>
      </c>
      <c r="D19" s="63" t="str">
        <f>[15]Maio!$I$7</f>
        <v>N</v>
      </c>
      <c r="E19" s="63" t="str">
        <f>[15]Maio!$I$8</f>
        <v>S</v>
      </c>
      <c r="F19" s="63" t="str">
        <f>[15]Maio!$I$9</f>
        <v>NE</v>
      </c>
      <c r="G19" s="63" t="str">
        <f>[15]Maio!$I$10</f>
        <v>SE</v>
      </c>
      <c r="H19" s="63" t="str">
        <f>[15]Maio!$I$11</f>
        <v>NE</v>
      </c>
      <c r="I19" s="63" t="str">
        <f>[15]Maio!$I$12</f>
        <v>SE</v>
      </c>
      <c r="J19" s="63" t="str">
        <f>[15]Maio!$I$13</f>
        <v>SE</v>
      </c>
      <c r="K19" s="63" t="str">
        <f>[15]Maio!$I$14</f>
        <v>N</v>
      </c>
      <c r="L19" s="63" t="str">
        <f>[15]Maio!$I$15</f>
        <v>N</v>
      </c>
      <c r="M19" s="63" t="str">
        <f>[15]Maio!$I$16</f>
        <v>SE</v>
      </c>
      <c r="N19" s="63" t="str">
        <f>[15]Maio!$I$17</f>
        <v>N</v>
      </c>
      <c r="O19" s="63" t="str">
        <f>[15]Maio!$I$18</f>
        <v>L</v>
      </c>
      <c r="P19" s="63" t="str">
        <f>[15]Maio!$I$19</f>
        <v>SE</v>
      </c>
      <c r="Q19" s="63" t="str">
        <f>[15]Maio!$I$20</f>
        <v>S</v>
      </c>
      <c r="R19" s="63" t="str">
        <f>[15]Maio!$I$21</f>
        <v>NE</v>
      </c>
      <c r="S19" s="63" t="str">
        <f>[15]Maio!$I$22</f>
        <v>N</v>
      </c>
      <c r="T19" s="62" t="str">
        <f>[15]Maio!$I$23</f>
        <v>N</v>
      </c>
      <c r="U19" s="62" t="str">
        <f>[15]Maio!$I$24</f>
        <v>SO</v>
      </c>
      <c r="V19" s="62" t="str">
        <f>[15]Maio!$I$25</f>
        <v>S</v>
      </c>
      <c r="W19" s="62" t="str">
        <f>[15]Maio!$I$26</f>
        <v>L</v>
      </c>
      <c r="X19" s="62" t="str">
        <f>[15]Maio!$I$27</f>
        <v>N</v>
      </c>
      <c r="Y19" s="62" t="str">
        <f>[15]Maio!$I$28</f>
        <v>NE</v>
      </c>
      <c r="Z19" s="62" t="str">
        <f>[15]Maio!$I$29</f>
        <v>N</v>
      </c>
      <c r="AA19" s="62" t="str">
        <f>[15]Maio!$I$30</f>
        <v>SE</v>
      </c>
      <c r="AB19" s="62" t="str">
        <f>[15]Maio!$I$31</f>
        <v>SO</v>
      </c>
      <c r="AC19" s="62" t="str">
        <f>[15]Maio!$I$32</f>
        <v>SO</v>
      </c>
      <c r="AD19" s="62" t="str">
        <f>[15]Maio!$I$33</f>
        <v>S</v>
      </c>
      <c r="AE19" s="62" t="str">
        <f>[15]Maio!$I$34</f>
        <v>SO</v>
      </c>
      <c r="AF19" s="62" t="str">
        <f>[15]Maio!$I$35</f>
        <v>SO</v>
      </c>
      <c r="AG19" s="124" t="str">
        <f>[15]Maio!$I$36</f>
        <v>N</v>
      </c>
      <c r="AH19" s="2"/>
    </row>
    <row r="20" spans="1:36" ht="12.75" customHeight="1" x14ac:dyDescent="0.2">
      <c r="A20" s="80" t="s">
        <v>10</v>
      </c>
      <c r="B20" s="15" t="str">
        <f>[16]Maio!$I$5</f>
        <v>NO</v>
      </c>
      <c r="C20" s="15" t="str">
        <f>[16]Maio!$I$6</f>
        <v>O</v>
      </c>
      <c r="D20" s="15" t="str">
        <f>[16]Maio!$I$7</f>
        <v>O</v>
      </c>
      <c r="E20" s="15" t="str">
        <f>[16]Maio!$I$8</f>
        <v>O</v>
      </c>
      <c r="F20" s="15" t="str">
        <f>[16]Maio!$I$9</f>
        <v>L</v>
      </c>
      <c r="G20" s="15" t="str">
        <f>[16]Maio!$I$10</f>
        <v>O</v>
      </c>
      <c r="H20" s="15" t="str">
        <f>[16]Maio!$I$11</f>
        <v>O</v>
      </c>
      <c r="I20" s="15" t="str">
        <f>[16]Maio!$I$12</f>
        <v>O</v>
      </c>
      <c r="J20" s="15" t="str">
        <f>[16]Maio!$I$13</f>
        <v>O</v>
      </c>
      <c r="K20" s="15" t="str">
        <f>[16]Maio!$I$14</f>
        <v>NO</v>
      </c>
      <c r="L20" s="15" t="str">
        <f>[16]Maio!$I$15</f>
        <v>O</v>
      </c>
      <c r="M20" s="15" t="str">
        <f>[16]Maio!$I$16</f>
        <v>O</v>
      </c>
      <c r="N20" s="15" t="str">
        <f>[16]Maio!$I$17</f>
        <v>SO</v>
      </c>
      <c r="O20" s="15" t="str">
        <f>[16]Maio!$I$18</f>
        <v>N</v>
      </c>
      <c r="P20" s="15" t="str">
        <f>[16]Maio!$I$19</f>
        <v>N</v>
      </c>
      <c r="Q20" s="15" t="str">
        <f>[16]Maio!$I$20</f>
        <v>NE</v>
      </c>
      <c r="R20" s="15" t="str">
        <f>[16]Maio!$I$21</f>
        <v>O</v>
      </c>
      <c r="S20" s="15" t="str">
        <f>[16]Maio!$I$22</f>
        <v>O</v>
      </c>
      <c r="T20" s="62" t="str">
        <f>[16]Maio!$I$23</f>
        <v>SO</v>
      </c>
      <c r="U20" s="62" t="str">
        <f>[16]Maio!$I$24</f>
        <v>O</v>
      </c>
      <c r="V20" s="62" t="str">
        <f>[16]Maio!$I$25</f>
        <v>NE</v>
      </c>
      <c r="W20" s="62" t="str">
        <f>[16]Maio!$I$26</f>
        <v>NO</v>
      </c>
      <c r="X20" s="62" t="str">
        <f>[16]Maio!$I$27</f>
        <v>O</v>
      </c>
      <c r="Y20" s="62" t="str">
        <f>[16]Maio!$I$28</f>
        <v>O</v>
      </c>
      <c r="Z20" s="62" t="str">
        <f>[16]Maio!$I$29</f>
        <v>O</v>
      </c>
      <c r="AA20" s="62" t="str">
        <f>[16]Maio!$I$30</f>
        <v>S</v>
      </c>
      <c r="AB20" s="62" t="str">
        <f>[16]Maio!$I$31</f>
        <v>NO</v>
      </c>
      <c r="AC20" s="62" t="str">
        <f>[16]Maio!$I$32</f>
        <v>NE</v>
      </c>
      <c r="AD20" s="62" t="str">
        <f>[16]Maio!$I$33</f>
        <v>N</v>
      </c>
      <c r="AE20" s="62" t="str">
        <f>[16]Maio!$I$34</f>
        <v>N</v>
      </c>
      <c r="AF20" s="62" t="str">
        <f>[16]Maio!$I$35</f>
        <v>L</v>
      </c>
      <c r="AG20" s="124" t="str">
        <f>[16]Maio!$I$36</f>
        <v>O</v>
      </c>
      <c r="AH20" s="2"/>
      <c r="AI20" t="s">
        <v>54</v>
      </c>
      <c r="AJ20" s="17" t="s">
        <v>54</v>
      </c>
    </row>
    <row r="21" spans="1:36" ht="13.5" customHeight="1" x14ac:dyDescent="0.2">
      <c r="A21" s="80" t="s">
        <v>11</v>
      </c>
      <c r="B21" s="63" t="str">
        <f>[17]Maio!$I$5</f>
        <v>O</v>
      </c>
      <c r="C21" s="63" t="str">
        <f>[17]Maio!$I$6</f>
        <v>SO</v>
      </c>
      <c r="D21" s="63" t="str">
        <f>[17]Maio!$I$7</f>
        <v>NE</v>
      </c>
      <c r="E21" s="63" t="str">
        <f>[17]Maio!$I$8</f>
        <v>SE</v>
      </c>
      <c r="F21" s="63" t="str">
        <f>[17]Maio!$I$9</f>
        <v>NE</v>
      </c>
      <c r="G21" s="63" t="str">
        <f>[17]Maio!$I$10</f>
        <v>SO</v>
      </c>
      <c r="H21" s="63" t="str">
        <f>[17]Maio!$I$11</f>
        <v>SO</v>
      </c>
      <c r="I21" s="63" t="str">
        <f>[17]Maio!$I$12</f>
        <v>SO</v>
      </c>
      <c r="J21" s="63" t="str">
        <f>[17]Maio!$I$13</f>
        <v>SO</v>
      </c>
      <c r="K21" s="63" t="str">
        <f>[17]Maio!$I$14</f>
        <v>SO</v>
      </c>
      <c r="L21" s="63" t="str">
        <f>[17]Maio!$I$15</f>
        <v>SO</v>
      </c>
      <c r="M21" s="63" t="str">
        <f>[17]Maio!$I$16</f>
        <v>SO</v>
      </c>
      <c r="N21" s="63" t="str">
        <f>[17]Maio!$I$17</f>
        <v>NE</v>
      </c>
      <c r="O21" s="63" t="str">
        <f>[17]Maio!$I$18</f>
        <v>NE</v>
      </c>
      <c r="P21" s="63" t="str">
        <f>[17]Maio!$I$19</f>
        <v>O</v>
      </c>
      <c r="Q21" s="63" t="str">
        <f>[17]Maio!$I$20</f>
        <v>O</v>
      </c>
      <c r="R21" s="63" t="str">
        <f>[17]Maio!$I$21</f>
        <v>SO</v>
      </c>
      <c r="S21" s="63" t="str">
        <f>[17]Maio!$I$22</f>
        <v>S</v>
      </c>
      <c r="T21" s="62" t="str">
        <f>[17]Maio!$I$23</f>
        <v>NE</v>
      </c>
      <c r="U21" s="62" t="str">
        <f>[17]Maio!$I$24</f>
        <v>SO</v>
      </c>
      <c r="V21" s="62" t="str">
        <f>[17]Maio!$I$25</f>
        <v>O</v>
      </c>
      <c r="W21" s="62" t="str">
        <f>[17]Maio!$I$26</f>
        <v>SO</v>
      </c>
      <c r="X21" s="62" t="str">
        <f>[17]Maio!$I$27</f>
        <v>SO</v>
      </c>
      <c r="Y21" s="62" t="str">
        <f>[17]Maio!$I$28</f>
        <v>SO</v>
      </c>
      <c r="Z21" s="62" t="str">
        <f>[17]Maio!$I$29</f>
        <v>L</v>
      </c>
      <c r="AA21" s="62" t="str">
        <f>[17]Maio!$I$30</f>
        <v>NE</v>
      </c>
      <c r="AB21" s="62" t="str">
        <f>[17]Maio!$I$31</f>
        <v>NE</v>
      </c>
      <c r="AC21" s="62" t="str">
        <f>[17]Maio!$I$32</f>
        <v>O</v>
      </c>
      <c r="AD21" s="62" t="str">
        <f>[17]Maio!$I$33</f>
        <v>O</v>
      </c>
      <c r="AE21" s="62" t="str">
        <f>[17]Maio!$I$34</f>
        <v>NE</v>
      </c>
      <c r="AF21" s="62" t="str">
        <f>[17]Maio!$I$35</f>
        <v>NE</v>
      </c>
      <c r="AG21" s="124" t="str">
        <f>[17]Maio!$I$36</f>
        <v>SO</v>
      </c>
      <c r="AH21" s="2"/>
    </row>
    <row r="22" spans="1:36" ht="13.5" customHeight="1" x14ac:dyDescent="0.2">
      <c r="A22" s="80" t="s">
        <v>12</v>
      </c>
      <c r="B22" s="63" t="str">
        <f>[18]Maio!$I$5</f>
        <v>S</v>
      </c>
      <c r="C22" s="63" t="str">
        <f>[18]Maio!$I$6</f>
        <v>S</v>
      </c>
      <c r="D22" s="63" t="str">
        <f>[18]Maio!$I$7</f>
        <v>S</v>
      </c>
      <c r="E22" s="63" t="str">
        <f>[18]Maio!$I$8</f>
        <v>S</v>
      </c>
      <c r="F22" s="63" t="str">
        <f>[18]Maio!$I$9</f>
        <v>S</v>
      </c>
      <c r="G22" s="63" t="str">
        <f>[18]Maio!$I$10</f>
        <v>S</v>
      </c>
      <c r="H22" s="63" t="str">
        <f>[18]Maio!$I$11</f>
        <v>S</v>
      </c>
      <c r="I22" s="63" t="str">
        <f>[18]Maio!$I$12</f>
        <v>S</v>
      </c>
      <c r="J22" s="63" t="str">
        <f>[18]Maio!$I$13</f>
        <v>SE</v>
      </c>
      <c r="K22" s="63" t="str">
        <f>[18]Maio!$I$14</f>
        <v>NO</v>
      </c>
      <c r="L22" s="63" t="str">
        <f>[18]Maio!$I$15</f>
        <v>L</v>
      </c>
      <c r="M22" s="63" t="str">
        <f>[18]Maio!$I$16</f>
        <v>S</v>
      </c>
      <c r="N22" s="63" t="str">
        <f>[18]Maio!$I$17</f>
        <v>N</v>
      </c>
      <c r="O22" s="63" t="str">
        <f>[18]Maio!$I$18</f>
        <v>S</v>
      </c>
      <c r="P22" s="63" t="str">
        <f>[18]Maio!$I$19</f>
        <v>S</v>
      </c>
      <c r="Q22" s="63" t="str">
        <f>[18]Maio!$I$20</f>
        <v>S</v>
      </c>
      <c r="R22" s="63" t="str">
        <f>[18]Maio!$I$21</f>
        <v>N</v>
      </c>
      <c r="S22" s="63" t="str">
        <f>[18]Maio!$I$22</f>
        <v>*</v>
      </c>
      <c r="T22" s="63" t="str">
        <f>[18]Maio!$I$23</f>
        <v>*</v>
      </c>
      <c r="U22" s="63" t="str">
        <f>[18]Maio!$I$24</f>
        <v>*</v>
      </c>
      <c r="V22" s="63" t="str">
        <f>[18]Maio!$I$25</f>
        <v>*</v>
      </c>
      <c r="W22" s="63" t="str">
        <f>[18]Maio!$I$26</f>
        <v>*</v>
      </c>
      <c r="X22" s="63" t="str">
        <f>[18]Maio!$I$27</f>
        <v>*</v>
      </c>
      <c r="Y22" s="63" t="str">
        <f>[18]Maio!$I$28</f>
        <v>*</v>
      </c>
      <c r="Z22" s="63" t="str">
        <f>[18]Maio!$I$29</f>
        <v>*</v>
      </c>
      <c r="AA22" s="63" t="str">
        <f>[18]Maio!$I$30</f>
        <v>*</v>
      </c>
      <c r="AB22" s="63" t="str">
        <f>[18]Maio!$I$31</f>
        <v>*</v>
      </c>
      <c r="AC22" s="63" t="str">
        <f>[18]Maio!$I$32</f>
        <v>*</v>
      </c>
      <c r="AD22" s="63" t="str">
        <f>[18]Maio!$I$33</f>
        <v>*</v>
      </c>
      <c r="AE22" s="63" t="str">
        <f>[18]Maio!$I$34</f>
        <v>*</v>
      </c>
      <c r="AF22" s="63" t="str">
        <f>[18]Maio!$I$35</f>
        <v>*</v>
      </c>
      <c r="AG22" s="123" t="str">
        <f>[18]Maio!$I$36</f>
        <v>S</v>
      </c>
      <c r="AH22" s="2"/>
    </row>
    <row r="23" spans="1:36" ht="13.5" customHeight="1" x14ac:dyDescent="0.2">
      <c r="A23" s="80" t="s">
        <v>13</v>
      </c>
      <c r="B23" s="62" t="str">
        <f>[19]Maio!$I$5</f>
        <v>S</v>
      </c>
      <c r="C23" s="62" t="str">
        <f>[19]Maio!$I$6</f>
        <v>L</v>
      </c>
      <c r="D23" s="62" t="str">
        <f>[19]Maio!$I$7</f>
        <v>N</v>
      </c>
      <c r="E23" s="62" t="str">
        <f>[19]Maio!$I$8</f>
        <v>O</v>
      </c>
      <c r="F23" s="62" t="str">
        <f>[19]Maio!$I$9</f>
        <v>SO</v>
      </c>
      <c r="G23" s="62" t="str">
        <f>[19]Maio!$I$10</f>
        <v>N</v>
      </c>
      <c r="H23" s="62" t="str">
        <f>[19]Maio!$I$11</f>
        <v>NE</v>
      </c>
      <c r="I23" s="62" t="str">
        <f>[19]Maio!$I$12</f>
        <v>NE</v>
      </c>
      <c r="J23" s="62" t="str">
        <f>[19]Maio!$I$13</f>
        <v>N</v>
      </c>
      <c r="K23" s="62" t="str">
        <f>[19]Maio!$I$14</f>
        <v>S</v>
      </c>
      <c r="L23" s="62" t="str">
        <f>[19]Maio!$I$15</f>
        <v>SO</v>
      </c>
      <c r="M23" s="62" t="str">
        <f>[19]Maio!$I$16</f>
        <v>N</v>
      </c>
      <c r="N23" s="62" t="str">
        <f>[19]Maio!$I$17</f>
        <v>NO</v>
      </c>
      <c r="O23" s="62" t="str">
        <f>[19]Maio!$I$18</f>
        <v>N</v>
      </c>
      <c r="P23" s="62" t="str">
        <f>[19]Maio!$I$19</f>
        <v>L</v>
      </c>
      <c r="Q23" s="62" t="str">
        <f>[19]Maio!$I$20</f>
        <v>SO</v>
      </c>
      <c r="R23" s="62" t="str">
        <f>[19]Maio!$I$21</f>
        <v>NE</v>
      </c>
      <c r="S23" s="62" t="str">
        <f>[19]Maio!$I$22</f>
        <v>NE</v>
      </c>
      <c r="T23" s="62" t="str">
        <f>[19]Maio!$I$23</f>
        <v>N</v>
      </c>
      <c r="U23" s="62" t="str">
        <f>[19]Maio!$I$24</f>
        <v>N</v>
      </c>
      <c r="V23" s="62" t="str">
        <f>[19]Maio!$I$25</f>
        <v>SO</v>
      </c>
      <c r="W23" s="62" t="str">
        <f>[19]Maio!$I$26</f>
        <v>SE</v>
      </c>
      <c r="X23" s="62" t="str">
        <f>[19]Maio!$I$27</f>
        <v>NO</v>
      </c>
      <c r="Y23" s="62" t="str">
        <f>[19]Maio!$I$28</f>
        <v>N</v>
      </c>
      <c r="Z23" s="62" t="str">
        <f>[19]Maio!$I$29</f>
        <v>N</v>
      </c>
      <c r="AA23" s="62" t="str">
        <f>[19]Maio!$I$30</f>
        <v>N</v>
      </c>
      <c r="AB23" s="62" t="str">
        <f>[19]Maio!$I$31</f>
        <v>S</v>
      </c>
      <c r="AC23" s="62" t="str">
        <f>[19]Maio!$I$32</f>
        <v>S</v>
      </c>
      <c r="AD23" s="62" t="str">
        <f>[19]Maio!$I$33</f>
        <v>SO</v>
      </c>
      <c r="AE23" s="62" t="str">
        <f>[19]Maio!$I$34</f>
        <v>S</v>
      </c>
      <c r="AF23" s="62" t="str">
        <f>[19]Maio!$I$35</f>
        <v>S</v>
      </c>
      <c r="AG23" s="124" t="str">
        <f>[19]Maio!$I$36</f>
        <v>N</v>
      </c>
      <c r="AH23" s="2"/>
    </row>
    <row r="24" spans="1:36" ht="13.5" customHeight="1" x14ac:dyDescent="0.2">
      <c r="A24" s="80" t="s">
        <v>14</v>
      </c>
      <c r="B24" s="63" t="str">
        <f>[20]Maio!$I$5</f>
        <v>NE</v>
      </c>
      <c r="C24" s="63" t="str">
        <f>[20]Maio!$I$6</f>
        <v>NE</v>
      </c>
      <c r="D24" s="63" t="str">
        <f>[20]Maio!$I$7</f>
        <v>NE</v>
      </c>
      <c r="E24" s="63" t="str">
        <f>[20]Maio!$I$8</f>
        <v>N</v>
      </c>
      <c r="F24" s="63" t="str">
        <f>[20]Maio!$I$9</f>
        <v>NE</v>
      </c>
      <c r="G24" s="63" t="str">
        <f>[20]Maio!$I$10</f>
        <v>SE</v>
      </c>
      <c r="H24" s="63" t="str">
        <f>[20]Maio!$I$11</f>
        <v>SE</v>
      </c>
      <c r="I24" s="63" t="str">
        <f>[20]Maio!$I$12</f>
        <v>S</v>
      </c>
      <c r="J24" s="63" t="str">
        <f>[20]Maio!$I$13</f>
        <v>N</v>
      </c>
      <c r="K24" s="63" t="str">
        <f>[20]Maio!$I$14</f>
        <v>NE</v>
      </c>
      <c r="L24" s="63" t="str">
        <f>[20]Maio!$I$15</f>
        <v>SE</v>
      </c>
      <c r="M24" s="63" t="str">
        <f>[20]Maio!$I$16</f>
        <v>SE</v>
      </c>
      <c r="N24" s="63" t="str">
        <f>[20]Maio!$I$17</f>
        <v>N</v>
      </c>
      <c r="O24" s="63" t="str">
        <f>[20]Maio!$I$18</f>
        <v>S</v>
      </c>
      <c r="P24" s="63" t="str">
        <f>[20]Maio!$I$19</f>
        <v>S</v>
      </c>
      <c r="Q24" s="63" t="str">
        <f>[20]Maio!$I$20</f>
        <v>N</v>
      </c>
      <c r="R24" s="63" t="str">
        <f>[20]Maio!$I$21</f>
        <v>SE</v>
      </c>
      <c r="S24" s="63" t="str">
        <f>[20]Maio!$I$22</f>
        <v>NE</v>
      </c>
      <c r="T24" s="63" t="str">
        <f>[20]Maio!$I$23</f>
        <v>N</v>
      </c>
      <c r="U24" s="63" t="str">
        <f>[20]Maio!$I$24</f>
        <v>L</v>
      </c>
      <c r="V24" s="63" t="str">
        <f>[20]Maio!$I$25</f>
        <v>N</v>
      </c>
      <c r="W24" s="63" t="str">
        <f>[20]Maio!$I$26</f>
        <v>S</v>
      </c>
      <c r="X24" s="63" t="str">
        <f>[20]Maio!$I$27</f>
        <v>SE</v>
      </c>
      <c r="Y24" s="63" t="str">
        <f>[20]Maio!$I$28</f>
        <v>NE</v>
      </c>
      <c r="Z24" s="63" t="str">
        <f>[20]Maio!$I$29</f>
        <v>L</v>
      </c>
      <c r="AA24" s="63" t="str">
        <f>[20]Maio!$I$30</f>
        <v>L</v>
      </c>
      <c r="AB24" s="63" t="str">
        <f>[20]Maio!$I$31</f>
        <v>L</v>
      </c>
      <c r="AC24" s="63" t="str">
        <f>[20]Maio!$I$32</f>
        <v>SO</v>
      </c>
      <c r="AD24" s="63" t="str">
        <f>[20]Maio!$I$33</f>
        <v>N</v>
      </c>
      <c r="AE24" s="63" t="str">
        <f>[20]Maio!$I$34</f>
        <v>SO</v>
      </c>
      <c r="AF24" s="63" t="str">
        <f>[20]Maio!$I$35</f>
        <v>O</v>
      </c>
      <c r="AG24" s="123" t="str">
        <f>[20]Maio!$I$36</f>
        <v>NE</v>
      </c>
      <c r="AH24" s="2"/>
    </row>
    <row r="25" spans="1:36" ht="12.75" customHeight="1" x14ac:dyDescent="0.2">
      <c r="A25" s="80" t="s">
        <v>15</v>
      </c>
      <c r="B25" s="63" t="str">
        <f>[21]Maio!$I$5</f>
        <v>NO</v>
      </c>
      <c r="C25" s="63" t="str">
        <f>[21]Maio!$I$6</f>
        <v>NO</v>
      </c>
      <c r="D25" s="63" t="str">
        <f>[21]Maio!$I$7</f>
        <v>NO</v>
      </c>
      <c r="E25" s="63" t="str">
        <f>[21]Maio!$I$8</f>
        <v>SO</v>
      </c>
      <c r="F25" s="63" t="str">
        <f>[21]Maio!$I$9</f>
        <v>O</v>
      </c>
      <c r="G25" s="63" t="str">
        <f>[21]Maio!$I$10</f>
        <v>NO</v>
      </c>
      <c r="H25" s="63" t="str">
        <f>[21]Maio!$I$11</f>
        <v>NO</v>
      </c>
      <c r="I25" s="63" t="str">
        <f>[21]Maio!$I$12</f>
        <v>NO</v>
      </c>
      <c r="J25" s="63" t="str">
        <f>[21]Maio!$I$13</f>
        <v>NO</v>
      </c>
      <c r="K25" s="63" t="str">
        <f>[21]Maio!$I$14</f>
        <v>NO</v>
      </c>
      <c r="L25" s="63" t="str">
        <f>[21]Maio!$I$15</f>
        <v>NO</v>
      </c>
      <c r="M25" s="63" t="str">
        <f>[21]Maio!$I$16</f>
        <v>NO</v>
      </c>
      <c r="N25" s="63" t="str">
        <f>[21]Maio!$I$17</f>
        <v>NO</v>
      </c>
      <c r="O25" s="63" t="str">
        <f>[21]Maio!$I$18</f>
        <v>O</v>
      </c>
      <c r="P25" s="63" t="str">
        <f>[21]Maio!$I$19</f>
        <v>NO</v>
      </c>
      <c r="Q25" s="63" t="str">
        <f>[21]Maio!$I$20</f>
        <v>SO</v>
      </c>
      <c r="R25" s="63" t="str">
        <f>[21]Maio!$I$21</f>
        <v>NO</v>
      </c>
      <c r="S25" s="63" t="str">
        <f>[21]Maio!$I$22</f>
        <v>NO</v>
      </c>
      <c r="T25" s="63" t="str">
        <f>[21]Maio!$I$23</f>
        <v>NO</v>
      </c>
      <c r="U25" s="63" t="str">
        <f>[21]Maio!$I$24</f>
        <v>SO</v>
      </c>
      <c r="V25" s="63" t="str">
        <f>[21]Maio!$I$25</f>
        <v>SO</v>
      </c>
      <c r="W25" s="63" t="str">
        <f>[21]Maio!$I$26</f>
        <v>NO</v>
      </c>
      <c r="X25" s="63" t="str">
        <f>[21]Maio!$I$27</f>
        <v>NO</v>
      </c>
      <c r="Y25" s="63" t="str">
        <f>[21]Maio!$I$28</f>
        <v>NO</v>
      </c>
      <c r="Z25" s="63" t="str">
        <f>[21]Maio!$I$29</f>
        <v>NO</v>
      </c>
      <c r="AA25" s="63" t="str">
        <f>[21]Maio!$I$30</f>
        <v>NO</v>
      </c>
      <c r="AB25" s="63" t="str">
        <f>[21]Maio!$I$31</f>
        <v>O</v>
      </c>
      <c r="AC25" s="63" t="str">
        <f>[21]Maio!$I$32</f>
        <v>S</v>
      </c>
      <c r="AD25" s="63" t="str">
        <f>[21]Maio!$I$33</f>
        <v>NO</v>
      </c>
      <c r="AE25" s="63" t="str">
        <f>[21]Maio!$I$34</f>
        <v>NO</v>
      </c>
      <c r="AF25" s="63" t="str">
        <f>[21]Maio!$I$35</f>
        <v>O</v>
      </c>
      <c r="AG25" s="123" t="str">
        <f>[21]Maio!$I$36</f>
        <v>NO</v>
      </c>
      <c r="AH25" s="2"/>
    </row>
    <row r="26" spans="1:36" ht="12.75" customHeight="1" x14ac:dyDescent="0.2">
      <c r="A26" s="80" t="s">
        <v>16</v>
      </c>
      <c r="B26" s="16" t="str">
        <f>[22]Maio!$I$5</f>
        <v>SE</v>
      </c>
      <c r="C26" s="16" t="str">
        <f>[22]Maio!$I$6</f>
        <v>SE</v>
      </c>
      <c r="D26" s="16" t="str">
        <f>[22]Maio!$I$7</f>
        <v>N</v>
      </c>
      <c r="E26" s="16" t="str">
        <f>[22]Maio!$I$8</f>
        <v>S</v>
      </c>
      <c r="F26" s="16" t="str">
        <f>[22]Maio!$I$9</f>
        <v>S</v>
      </c>
      <c r="G26" s="16" t="str">
        <f>[22]Maio!$I$10</f>
        <v>SE</v>
      </c>
      <c r="H26" s="16" t="str">
        <f>[22]Maio!$I$11</f>
        <v>NE</v>
      </c>
      <c r="I26" s="16" t="str">
        <f>[22]Maio!$I$12</f>
        <v>NE</v>
      </c>
      <c r="J26" s="16" t="str">
        <f>[22]Maio!$I$13</f>
        <v>N</v>
      </c>
      <c r="K26" s="16" t="str">
        <f>[22]Maio!$I$14</f>
        <v>S</v>
      </c>
      <c r="L26" s="16" t="str">
        <f>[22]Maio!$I$15</f>
        <v>N</v>
      </c>
      <c r="M26" s="16" t="str">
        <f>[22]Maio!$I$16</f>
        <v>NE</v>
      </c>
      <c r="N26" s="16" t="str">
        <f>[22]Maio!$I$17</f>
        <v>N</v>
      </c>
      <c r="O26" s="16" t="str">
        <f>[22]Maio!$I$18</f>
        <v>S</v>
      </c>
      <c r="P26" s="16" t="str">
        <f>[22]Maio!$I$19</f>
        <v>S</v>
      </c>
      <c r="Q26" s="16" t="str">
        <f>[22]Maio!$I$20</f>
        <v>S</v>
      </c>
      <c r="R26" s="16" t="str">
        <f>[22]Maio!$I$21</f>
        <v>NE</v>
      </c>
      <c r="S26" s="16" t="str">
        <f>[22]Maio!$I$22</f>
        <v>N</v>
      </c>
      <c r="T26" s="16" t="str">
        <f>[22]Maio!$I$23</f>
        <v>N</v>
      </c>
      <c r="U26" s="16" t="str">
        <f>[22]Maio!$I$24</f>
        <v>S</v>
      </c>
      <c r="V26" s="16" t="str">
        <f>[22]Maio!$I$25</f>
        <v>SE</v>
      </c>
      <c r="W26" s="16" t="str">
        <f>[22]Maio!$I$26</f>
        <v>SE</v>
      </c>
      <c r="X26" s="16" t="str">
        <f>[22]Maio!$I$27</f>
        <v>N</v>
      </c>
      <c r="Y26" s="16" t="str">
        <f>[22]Maio!$I$28</f>
        <v>NE</v>
      </c>
      <c r="Z26" s="16" t="str">
        <f>[22]Maio!$I$29</f>
        <v>NE</v>
      </c>
      <c r="AA26" s="16" t="str">
        <f>[22]Maio!$I$30</f>
        <v>NE</v>
      </c>
      <c r="AB26" s="16" t="str">
        <f>[22]Maio!$I$31</f>
        <v>SO</v>
      </c>
      <c r="AC26" s="16" t="str">
        <f>[22]Maio!$I$32</f>
        <v>SO</v>
      </c>
      <c r="AD26" s="16" t="str">
        <f>[22]Maio!$I$33</f>
        <v>S</v>
      </c>
      <c r="AE26" s="16" t="str">
        <f>[22]Maio!$I$34</f>
        <v>SO</v>
      </c>
      <c r="AF26" s="16" t="str">
        <f>[22]Maio!$I$35</f>
        <v>SO</v>
      </c>
      <c r="AG26" s="125" t="str">
        <f>[22]Maio!$I$36</f>
        <v>S</v>
      </c>
      <c r="AH26" s="2"/>
    </row>
    <row r="27" spans="1:36" ht="12" customHeight="1" x14ac:dyDescent="0.2">
      <c r="A27" s="80" t="s">
        <v>17</v>
      </c>
      <c r="B27" s="63" t="str">
        <f>[23]Maio!$I$5</f>
        <v>SE</v>
      </c>
      <c r="C27" s="63" t="str">
        <f>[23]Maio!$I$6</f>
        <v>N</v>
      </c>
      <c r="D27" s="63" t="str">
        <f>[23]Maio!$I$7</f>
        <v>N</v>
      </c>
      <c r="E27" s="63" t="str">
        <f>[23]Maio!$I$8</f>
        <v>SE</v>
      </c>
      <c r="F27" s="63" t="str">
        <f>[23]Maio!$I$9</f>
        <v>SO</v>
      </c>
      <c r="G27" s="63" t="str">
        <f>[23]Maio!$I$10</f>
        <v>N</v>
      </c>
      <c r="H27" s="63" t="str">
        <f>[23]Maio!$I$11</f>
        <v>NE</v>
      </c>
      <c r="I27" s="63" t="str">
        <f>[23]Maio!$I$12</f>
        <v>N</v>
      </c>
      <c r="J27" s="63" t="str">
        <f>[23]Maio!$I$13</f>
        <v>L</v>
      </c>
      <c r="K27" s="63" t="str">
        <f>[23]Maio!$I$14</f>
        <v>L</v>
      </c>
      <c r="L27" s="63" t="str">
        <f>[23]Maio!$I$15</f>
        <v>NE</v>
      </c>
      <c r="M27" s="63" t="str">
        <f>[23]Maio!$I$16</f>
        <v>N</v>
      </c>
      <c r="N27" s="63" t="str">
        <f>[23]Maio!$I$17</f>
        <v>O</v>
      </c>
      <c r="O27" s="63" t="str">
        <f>[23]Maio!$I$18</f>
        <v>O</v>
      </c>
      <c r="P27" s="63" t="str">
        <f>[23]Maio!$I$19</f>
        <v>L</v>
      </c>
      <c r="Q27" s="63" t="str">
        <f>[23]Maio!$I$20</f>
        <v>L</v>
      </c>
      <c r="R27" s="63" t="str">
        <f>[23]Maio!$I$21</f>
        <v>N</v>
      </c>
      <c r="S27" s="63" t="str">
        <f>[23]Maio!$I$22</f>
        <v>N</v>
      </c>
      <c r="T27" s="63" t="str">
        <f>[23]Maio!$I$23</f>
        <v>NO</v>
      </c>
      <c r="U27" s="63" t="str">
        <f>[23]Maio!$I$24</f>
        <v>N</v>
      </c>
      <c r="V27" s="63" t="str">
        <f>[23]Maio!$I$25</f>
        <v>SE</v>
      </c>
      <c r="W27" s="63" t="str">
        <f>[23]Maio!$I$26</f>
        <v>L</v>
      </c>
      <c r="X27" s="63" t="str">
        <f>[23]Maio!$I$27</f>
        <v>N</v>
      </c>
      <c r="Y27" s="63" t="str">
        <f>[23]Maio!$I$28</f>
        <v>N</v>
      </c>
      <c r="Z27" s="63" t="str">
        <f>[23]Maio!$I$29</f>
        <v>N</v>
      </c>
      <c r="AA27" s="63" t="str">
        <f>[23]Maio!$I$30</f>
        <v>N</v>
      </c>
      <c r="AB27" s="63" t="str">
        <f>[23]Maio!$I$31</f>
        <v>NO</v>
      </c>
      <c r="AC27" s="63" t="str">
        <f>[23]Maio!$I$32</f>
        <v>SE</v>
      </c>
      <c r="AD27" s="63" t="str">
        <f>[23]Maio!$I$33</f>
        <v>SE</v>
      </c>
      <c r="AE27" s="63" t="str">
        <f>[23]Maio!$I$34</f>
        <v>SE</v>
      </c>
      <c r="AF27" s="63" t="str">
        <f>[23]Maio!$I$35</f>
        <v>S</v>
      </c>
      <c r="AG27" s="123" t="str">
        <f>[23]Maio!$I$36</f>
        <v>N</v>
      </c>
      <c r="AH27" s="2"/>
    </row>
    <row r="28" spans="1:36" ht="12.75" customHeight="1" x14ac:dyDescent="0.2">
      <c r="A28" s="80" t="s">
        <v>18</v>
      </c>
      <c r="B28" s="63" t="str">
        <f>[24]Maio!$I$5</f>
        <v>L</v>
      </c>
      <c r="C28" s="63" t="str">
        <f>[24]Maio!$I$6</f>
        <v>L</v>
      </c>
      <c r="D28" s="63" t="str">
        <f>[24]Maio!$I$7</f>
        <v>L</v>
      </c>
      <c r="E28" s="63" t="str">
        <f>[24]Maio!$I$8</f>
        <v>SO</v>
      </c>
      <c r="F28" s="63" t="str">
        <f>[24]Maio!$I$9</f>
        <v>S</v>
      </c>
      <c r="G28" s="63" t="str">
        <f>[24]Maio!$I$10</f>
        <v>L</v>
      </c>
      <c r="H28" s="63" t="str">
        <f>[24]Maio!$I$11</f>
        <v>L</v>
      </c>
      <c r="I28" s="63" t="str">
        <f>[24]Maio!$I$12</f>
        <v>L</v>
      </c>
      <c r="J28" s="63" t="str">
        <f>[24]Maio!$I$13</f>
        <v>L</v>
      </c>
      <c r="K28" s="63" t="str">
        <f>[24]Maio!$I$14</f>
        <v>NO</v>
      </c>
      <c r="L28" s="63" t="str">
        <f>[24]Maio!$I$15</f>
        <v>L</v>
      </c>
      <c r="M28" s="63" t="str">
        <f>[24]Maio!$I$16</f>
        <v>L</v>
      </c>
      <c r="N28" s="63" t="str">
        <f>[24]Maio!$I$17</f>
        <v>N</v>
      </c>
      <c r="O28" s="63" t="str">
        <f>[24]Maio!$I$18</f>
        <v>NO</v>
      </c>
      <c r="P28" s="63" t="str">
        <f>[24]Maio!$I$19</f>
        <v>SE</v>
      </c>
      <c r="Q28" s="63" t="str">
        <f>[24]Maio!$I$20</f>
        <v>O</v>
      </c>
      <c r="R28" s="63" t="str">
        <f>[24]Maio!$I$21</f>
        <v>S</v>
      </c>
      <c r="S28" s="63" t="str">
        <f>[24]Maio!$I$22</f>
        <v>L</v>
      </c>
      <c r="T28" s="63" t="str">
        <f>[24]Maio!$I$23</f>
        <v>NO</v>
      </c>
      <c r="U28" s="63" t="str">
        <f>[24]Maio!$I$24</f>
        <v>N</v>
      </c>
      <c r="V28" s="63" t="str">
        <f>[24]Maio!$I$25</f>
        <v>NO</v>
      </c>
      <c r="W28" s="63" t="str">
        <f>[24]Maio!$I$26</f>
        <v>L</v>
      </c>
      <c r="X28" s="63" t="str">
        <f>[24]Maio!$I$27</f>
        <v>L</v>
      </c>
      <c r="Y28" s="63" t="str">
        <f>[24]Maio!$I$28</f>
        <v>L</v>
      </c>
      <c r="Z28" s="63" t="str">
        <f>[24]Maio!$I$29</f>
        <v>L</v>
      </c>
      <c r="AA28" s="63" t="str">
        <f>[24]Maio!$I$30</f>
        <v>SE</v>
      </c>
      <c r="AB28" s="63" t="str">
        <f>[24]Maio!$I$31</f>
        <v>L</v>
      </c>
      <c r="AC28" s="63" t="str">
        <f>[24]Maio!$I$32</f>
        <v>L</v>
      </c>
      <c r="AD28" s="63" t="str">
        <f>[24]Maio!$I$33</f>
        <v>S</v>
      </c>
      <c r="AE28" s="63" t="str">
        <f>[24]Maio!$I$34</f>
        <v>O</v>
      </c>
      <c r="AF28" s="63" t="str">
        <f>[24]Maio!$I$35</f>
        <v>O</v>
      </c>
      <c r="AG28" s="123" t="str">
        <f>[24]Maio!$I$36</f>
        <v>L</v>
      </c>
      <c r="AH28" s="2"/>
    </row>
    <row r="29" spans="1:36" ht="13.5" customHeight="1" x14ac:dyDescent="0.2">
      <c r="A29" s="80" t="s">
        <v>19</v>
      </c>
      <c r="B29" s="63" t="str">
        <f>[25]Maio!$I$5</f>
        <v>NE</v>
      </c>
      <c r="C29" s="63" t="str">
        <f>[25]Maio!$I$6</f>
        <v>L</v>
      </c>
      <c r="D29" s="63" t="str">
        <f>[25]Maio!$I$7</f>
        <v>NE</v>
      </c>
      <c r="E29" s="63" t="str">
        <f>[25]Maio!$I$8</f>
        <v>NE</v>
      </c>
      <c r="F29" s="63" t="str">
        <f>[25]Maio!$I$9</f>
        <v>SO</v>
      </c>
      <c r="G29" s="63" t="str">
        <f>[25]Maio!$I$10</f>
        <v>NE</v>
      </c>
      <c r="H29" s="63" t="str">
        <f>[25]Maio!$I$11</f>
        <v>NE</v>
      </c>
      <c r="I29" s="63" t="str">
        <f>[25]Maio!$I$12</f>
        <v>NE</v>
      </c>
      <c r="J29" s="63" t="str">
        <f>[25]Maio!$I$13</f>
        <v>SE</v>
      </c>
      <c r="K29" s="63" t="str">
        <f>[25]Maio!$I$14</f>
        <v>SE</v>
      </c>
      <c r="L29" s="63" t="str">
        <f>[25]Maio!$I$15</f>
        <v>L</v>
      </c>
      <c r="M29" s="63" t="str">
        <f>[25]Maio!$I$16</f>
        <v>NE</v>
      </c>
      <c r="N29" s="63" t="str">
        <f>[25]Maio!$I$17</f>
        <v>NE</v>
      </c>
      <c r="O29" s="63" t="str">
        <f>[25]Maio!$I$18</f>
        <v>S</v>
      </c>
      <c r="P29" s="63" t="str">
        <f>[25]Maio!$I$19</f>
        <v>SE</v>
      </c>
      <c r="Q29" s="63" t="str">
        <f>[25]Maio!$I$20</f>
        <v>S</v>
      </c>
      <c r="R29" s="63" t="str">
        <f>[25]Maio!$I$21</f>
        <v>NE</v>
      </c>
      <c r="S29" s="63" t="str">
        <f>[25]Maio!$I$22</f>
        <v>NE</v>
      </c>
      <c r="T29" s="63" t="str">
        <f>[25]Maio!$I$23</f>
        <v>N</v>
      </c>
      <c r="U29" s="63" t="str">
        <f>[25]Maio!$I$24</f>
        <v>NE</v>
      </c>
      <c r="V29" s="63" t="str">
        <f>[25]Maio!$I$25</f>
        <v>S</v>
      </c>
      <c r="W29" s="63" t="str">
        <f>[25]Maio!$I$26</f>
        <v>NE</v>
      </c>
      <c r="X29" s="63" t="str">
        <f>[25]Maio!$I$27</f>
        <v>NE</v>
      </c>
      <c r="Y29" s="63" t="str">
        <f>[25]Maio!$I$28</f>
        <v>L</v>
      </c>
      <c r="Z29" s="63" t="str">
        <f>[25]Maio!$I$29</f>
        <v>NE</v>
      </c>
      <c r="AA29" s="63" t="str">
        <f>[25]Maio!$I$30</f>
        <v>NE</v>
      </c>
      <c r="AB29" s="63" t="str">
        <f>[25]Maio!$I$31</f>
        <v>SO</v>
      </c>
      <c r="AC29" s="63" t="str">
        <f>[25]Maio!$I$32</f>
        <v>SO</v>
      </c>
      <c r="AD29" s="63" t="str">
        <f>[25]Maio!$I$33</f>
        <v>S</v>
      </c>
      <c r="AE29" s="63" t="str">
        <f>[25]Maio!$I$34</f>
        <v>N</v>
      </c>
      <c r="AF29" s="63" t="str">
        <f>[25]Maio!$I$35</f>
        <v>O</v>
      </c>
      <c r="AG29" s="123" t="str">
        <f>[25]Maio!$I$36</f>
        <v>NE</v>
      </c>
      <c r="AH29" s="2"/>
    </row>
    <row r="30" spans="1:36" ht="12.75" customHeight="1" x14ac:dyDescent="0.2">
      <c r="A30" s="80" t="s">
        <v>31</v>
      </c>
      <c r="B30" s="63" t="str">
        <f>[26]Maio!$I$5</f>
        <v>SE</v>
      </c>
      <c r="C30" s="63" t="str">
        <f>[26]Maio!$I$6</f>
        <v>NE</v>
      </c>
      <c r="D30" s="63" t="str">
        <f>[26]Maio!$I$7</f>
        <v>NE</v>
      </c>
      <c r="E30" s="63" t="str">
        <f>[26]Maio!$I$8</f>
        <v>SE</v>
      </c>
      <c r="F30" s="63" t="str">
        <f>[26]Maio!$I$9</f>
        <v>NO</v>
      </c>
      <c r="G30" s="63" t="str">
        <f>[26]Maio!$I$10</f>
        <v>SE</v>
      </c>
      <c r="H30" s="63" t="str">
        <f>[26]Maio!$I$11</f>
        <v>NE</v>
      </c>
      <c r="I30" s="63" t="str">
        <f>[26]Maio!$I$12</f>
        <v>N</v>
      </c>
      <c r="J30" s="63" t="str">
        <f>[26]Maio!$I$13</f>
        <v>N</v>
      </c>
      <c r="K30" s="63" t="str">
        <f>[26]Maio!$I$14</f>
        <v>N</v>
      </c>
      <c r="L30" s="63" t="str">
        <f>[26]Maio!$I$15</f>
        <v>NE</v>
      </c>
      <c r="M30" s="63" t="str">
        <f>[26]Maio!$I$16</f>
        <v>NE</v>
      </c>
      <c r="N30" s="63" t="str">
        <f>[26]Maio!$I$17</f>
        <v>NO</v>
      </c>
      <c r="O30" s="63" t="str">
        <f>[26]Maio!$I$18</f>
        <v>*</v>
      </c>
      <c r="P30" s="63" t="str">
        <f>[26]Maio!$I$19</f>
        <v>*</v>
      </c>
      <c r="Q30" s="63" t="str">
        <f>[26]Maio!$I$20</f>
        <v>*</v>
      </c>
      <c r="R30" s="63" t="str">
        <f>[26]Maio!$I$21</f>
        <v>NO</v>
      </c>
      <c r="S30" s="63" t="str">
        <f>[26]Maio!$I$22</f>
        <v>NO</v>
      </c>
      <c r="T30" s="63" t="str">
        <f>[26]Maio!$I$23</f>
        <v>NO</v>
      </c>
      <c r="U30" s="63" t="str">
        <f>[26]Maio!$I$24</f>
        <v>N</v>
      </c>
      <c r="V30" s="63" t="str">
        <f>[26]Maio!$I$25</f>
        <v>L</v>
      </c>
      <c r="W30" s="63" t="str">
        <f>[26]Maio!$I$26</f>
        <v>NE</v>
      </c>
      <c r="X30" s="63" t="str">
        <f>[26]Maio!$I$27</f>
        <v>NE</v>
      </c>
      <c r="Y30" s="63" t="str">
        <f>[26]Maio!$I$28</f>
        <v>N</v>
      </c>
      <c r="Z30" s="63" t="str">
        <f>[26]Maio!$I$29</f>
        <v>N</v>
      </c>
      <c r="AA30" s="63" t="str">
        <f>[26]Maio!$I$30</f>
        <v>NO</v>
      </c>
      <c r="AB30" s="63" t="str">
        <f>[26]Maio!$I$31</f>
        <v>SE</v>
      </c>
      <c r="AC30" s="63" t="str">
        <f>[26]Maio!$I$32</f>
        <v>S</v>
      </c>
      <c r="AD30" s="63" t="str">
        <f>[26]Maio!$I$33</f>
        <v>SE</v>
      </c>
      <c r="AE30" s="63" t="str">
        <f>[26]Maio!$I$34</f>
        <v>NO</v>
      </c>
      <c r="AF30" s="63" t="str">
        <f>[26]Maio!$I$35</f>
        <v>NO</v>
      </c>
      <c r="AG30" s="123" t="str">
        <f>[26]Maio!$I$36</f>
        <v>NO</v>
      </c>
      <c r="AH30" s="2"/>
    </row>
    <row r="31" spans="1:36" ht="12.75" customHeight="1" x14ac:dyDescent="0.2">
      <c r="A31" s="80" t="s">
        <v>51</v>
      </c>
      <c r="B31" s="63" t="str">
        <f>[27]Maio!$I$5</f>
        <v>SE</v>
      </c>
      <c r="C31" s="63" t="str">
        <f>[27]Maio!$I$6</f>
        <v>SE</v>
      </c>
      <c r="D31" s="63" t="str">
        <f>[27]Maio!$I$7</f>
        <v>L</v>
      </c>
      <c r="E31" s="63" t="str">
        <f>[27]Maio!$I$8</f>
        <v>L</v>
      </c>
      <c r="F31" s="63" t="str">
        <f>[27]Maio!$I$9</f>
        <v>SE</v>
      </c>
      <c r="G31" s="63" t="str">
        <f>[27]Maio!$I$10</f>
        <v>SE</v>
      </c>
      <c r="H31" s="63" t="str">
        <f>[27]Maio!$I$11</f>
        <v>L</v>
      </c>
      <c r="I31" s="63" t="str">
        <f>[27]Maio!$I$12</f>
        <v>L</v>
      </c>
      <c r="J31" s="63" t="str">
        <f>[27]Maio!$I$13</f>
        <v>L</v>
      </c>
      <c r="K31" s="63" t="str">
        <f>[27]Maio!$I$14</f>
        <v>SE</v>
      </c>
      <c r="L31" s="63" t="str">
        <f>[27]Maio!$I$15</f>
        <v>S</v>
      </c>
      <c r="M31" s="63" t="str">
        <f>[27]Maio!$I$16</f>
        <v>L</v>
      </c>
      <c r="N31" s="63" t="str">
        <f>[27]Maio!$I$17</f>
        <v>L</v>
      </c>
      <c r="O31" s="63" t="str">
        <f>[27]Maio!$I$18</f>
        <v>O</v>
      </c>
      <c r="P31" s="63" t="str">
        <f>[27]Maio!$I$19</f>
        <v>L</v>
      </c>
      <c r="Q31" s="63" t="str">
        <f>[27]Maio!$I$20</f>
        <v>SO</v>
      </c>
      <c r="R31" s="63" t="str">
        <f>[27]Maio!$I$21</f>
        <v>SE</v>
      </c>
      <c r="S31" s="63" t="str">
        <f>[27]Maio!$I$22</f>
        <v>L</v>
      </c>
      <c r="T31" s="63" t="str">
        <f>[27]Maio!$I$23</f>
        <v>NE</v>
      </c>
      <c r="U31" s="63" t="str">
        <f>[27]Maio!$I$24</f>
        <v>N</v>
      </c>
      <c r="V31" s="63" t="str">
        <f>[27]Maio!$I$25</f>
        <v>L</v>
      </c>
      <c r="W31" s="63" t="str">
        <f>[27]Maio!$I$26</f>
        <v>SE</v>
      </c>
      <c r="X31" s="63" t="str">
        <f>[27]Maio!$I$27</f>
        <v>L</v>
      </c>
      <c r="Y31" s="63" t="str">
        <f>[27]Maio!$I$28</f>
        <v>L</v>
      </c>
      <c r="Z31" s="63" t="str">
        <f>[27]Maio!$I$29</f>
        <v>L</v>
      </c>
      <c r="AA31" s="63" t="str">
        <f>[27]Maio!$I$30</f>
        <v>L</v>
      </c>
      <c r="AB31" s="63" t="str">
        <f>[27]Maio!$I$31</f>
        <v>SE</v>
      </c>
      <c r="AC31" s="63" t="str">
        <f>[27]Maio!$I$32</f>
        <v>SO</v>
      </c>
      <c r="AD31" s="63" t="str">
        <f>[27]Maio!$I$33</f>
        <v>SO</v>
      </c>
      <c r="AE31" s="63" t="str">
        <f>[27]Maio!$I$34</f>
        <v>SO</v>
      </c>
      <c r="AF31" s="63" t="str">
        <f>[27]Maio!$I$35</f>
        <v>SO</v>
      </c>
      <c r="AG31" s="123" t="str">
        <f>[27]Maio!$I$36</f>
        <v>L</v>
      </c>
      <c r="AH31" s="2"/>
    </row>
    <row r="32" spans="1:36" ht="12.75" customHeight="1" x14ac:dyDescent="0.2">
      <c r="A32" s="80" t="s">
        <v>20</v>
      </c>
      <c r="B32" s="62" t="str">
        <f>[28]Maio!$I$5</f>
        <v>NE</v>
      </c>
      <c r="C32" s="62" t="str">
        <f>[28]Maio!$I$6</f>
        <v>S</v>
      </c>
      <c r="D32" s="62" t="str">
        <f>[28]Maio!$I$7</f>
        <v>NE</v>
      </c>
      <c r="E32" s="62" t="str">
        <f>[28]Maio!$I$8</f>
        <v>N</v>
      </c>
      <c r="F32" s="62" t="str">
        <f>[28]Maio!$I$9</f>
        <v>NE</v>
      </c>
      <c r="G32" s="62" t="str">
        <f>[28]Maio!$I$10</f>
        <v>SE</v>
      </c>
      <c r="H32" s="62" t="str">
        <f>[28]Maio!$I$11</f>
        <v>SE</v>
      </c>
      <c r="I32" s="62" t="str">
        <f>[28]Maio!$I$12</f>
        <v>S</v>
      </c>
      <c r="J32" s="62" t="str">
        <f>[28]Maio!$I$13</f>
        <v>NE</v>
      </c>
      <c r="K32" s="62" t="str">
        <f>[28]Maio!$I$14</f>
        <v>L</v>
      </c>
      <c r="L32" s="62" t="str">
        <f>[28]Maio!$I$15</f>
        <v>L</v>
      </c>
      <c r="M32" s="62" t="str">
        <f>[28]Maio!$I$16</f>
        <v>SE</v>
      </c>
      <c r="N32" s="62" t="str">
        <f>[28]Maio!$I$17</f>
        <v>N</v>
      </c>
      <c r="O32" s="62" t="str">
        <f>[28]Maio!$I$18</f>
        <v>NO</v>
      </c>
      <c r="P32" s="62" t="str">
        <f>[28]Maio!$I$19</f>
        <v>O</v>
      </c>
      <c r="Q32" s="62" t="str">
        <f>[28]Maio!$I$20</f>
        <v>S</v>
      </c>
      <c r="R32" s="62" t="str">
        <f>[28]Maio!$I$21</f>
        <v>SE</v>
      </c>
      <c r="S32" s="62" t="str">
        <f>[28]Maio!$I$22</f>
        <v>NE</v>
      </c>
      <c r="T32" s="62" t="str">
        <f>[28]Maio!$I$23</f>
        <v>N</v>
      </c>
      <c r="U32" s="62" t="str">
        <f>[28]Maio!$I$24</f>
        <v>NE</v>
      </c>
      <c r="V32" s="62" t="str">
        <f>[28]Maio!$I$25</f>
        <v>NE</v>
      </c>
      <c r="W32" s="62" t="str">
        <f>[28]Maio!$I$26</f>
        <v>S</v>
      </c>
      <c r="X32" s="62" t="str">
        <f>[28]Maio!$I$27</f>
        <v>L</v>
      </c>
      <c r="Y32" s="62" t="str">
        <f>[28]Maio!$I$28</f>
        <v>NE</v>
      </c>
      <c r="Z32" s="62" t="str">
        <f>[28]Maio!$I$29</f>
        <v>NE</v>
      </c>
      <c r="AA32" s="62" t="str">
        <f>[28]Maio!$I$30</f>
        <v>N</v>
      </c>
      <c r="AB32" s="62" t="str">
        <f>[28]Maio!$I$31</f>
        <v>NE</v>
      </c>
      <c r="AC32" s="62" t="str">
        <f>[28]Maio!$I$32</f>
        <v>L</v>
      </c>
      <c r="AD32" s="62" t="str">
        <f>[28]Maio!$I$33</f>
        <v>L</v>
      </c>
      <c r="AE32" s="62" t="str">
        <f>[28]Maio!$I$34</f>
        <v>SO</v>
      </c>
      <c r="AF32" s="62" t="str">
        <f>[28]Maio!$I$35</f>
        <v>SO</v>
      </c>
      <c r="AG32" s="124" t="str">
        <f>[28]Maio!$I$36</f>
        <v>NE</v>
      </c>
      <c r="AH32" s="2"/>
    </row>
    <row r="33" spans="1:35" s="5" customFormat="1" ht="17.100000000000001" customHeight="1" x14ac:dyDescent="0.2">
      <c r="A33" s="85" t="s">
        <v>38</v>
      </c>
      <c r="B33" s="18" t="s">
        <v>139</v>
      </c>
      <c r="C33" s="18" t="s">
        <v>140</v>
      </c>
      <c r="D33" s="18" t="s">
        <v>55</v>
      </c>
      <c r="E33" s="18" t="s">
        <v>141</v>
      </c>
      <c r="F33" s="18" t="s">
        <v>55</v>
      </c>
      <c r="G33" s="18" t="s">
        <v>139</v>
      </c>
      <c r="H33" s="18" t="s">
        <v>55</v>
      </c>
      <c r="I33" s="18" t="s">
        <v>55</v>
      </c>
      <c r="J33" s="18" t="s">
        <v>140</v>
      </c>
      <c r="K33" s="18" t="s">
        <v>140</v>
      </c>
      <c r="L33" s="18" t="s">
        <v>140</v>
      </c>
      <c r="M33" s="18" t="s">
        <v>140</v>
      </c>
      <c r="N33" s="18" t="s">
        <v>55</v>
      </c>
      <c r="O33" s="18" t="s">
        <v>142</v>
      </c>
      <c r="P33" s="28" t="s">
        <v>140</v>
      </c>
      <c r="Q33" s="28" t="s">
        <v>143</v>
      </c>
      <c r="R33" s="28" t="s">
        <v>55</v>
      </c>
      <c r="S33" s="28" t="s">
        <v>55</v>
      </c>
      <c r="T33" s="28" t="s">
        <v>141</v>
      </c>
      <c r="U33" s="28" t="s">
        <v>141</v>
      </c>
      <c r="V33" s="28" t="s">
        <v>143</v>
      </c>
      <c r="W33" s="28" t="s">
        <v>140</v>
      </c>
      <c r="X33" s="28" t="s">
        <v>140</v>
      </c>
      <c r="Y33" s="28" t="s">
        <v>55</v>
      </c>
      <c r="Z33" s="28" t="s">
        <v>55</v>
      </c>
      <c r="AA33" s="28" t="s">
        <v>55</v>
      </c>
      <c r="AB33" s="28" t="s">
        <v>145</v>
      </c>
      <c r="AC33" s="28" t="s">
        <v>145</v>
      </c>
      <c r="AD33" s="28" t="s">
        <v>143</v>
      </c>
      <c r="AE33" s="28" t="s">
        <v>145</v>
      </c>
      <c r="AF33" s="28" t="s">
        <v>146</v>
      </c>
      <c r="AG33" s="126"/>
      <c r="AH33" s="10"/>
    </row>
    <row r="34" spans="1:35" ht="13.5" thickBot="1" x14ac:dyDescent="0.25">
      <c r="A34" s="149" t="s">
        <v>37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13"/>
      <c r="AG34" s="127" t="s">
        <v>55</v>
      </c>
      <c r="AH34" s="2"/>
    </row>
    <row r="35" spans="1:35" x14ac:dyDescent="0.2">
      <c r="A35" s="64"/>
      <c r="B35" s="65"/>
      <c r="C35" s="65"/>
      <c r="D35" s="65" t="s">
        <v>144</v>
      </c>
      <c r="E35" s="65"/>
      <c r="F35" s="65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7"/>
      <c r="AE35" s="68"/>
      <c r="AF35" s="76"/>
      <c r="AG35" s="69"/>
      <c r="AH35"/>
    </row>
    <row r="36" spans="1:35" x14ac:dyDescent="0.2">
      <c r="A36" s="64"/>
      <c r="B36" s="70" t="s">
        <v>135</v>
      </c>
      <c r="C36" s="70"/>
      <c r="D36" s="70"/>
      <c r="E36" s="70"/>
      <c r="F36" s="70"/>
      <c r="G36" s="70"/>
      <c r="H36" s="70"/>
      <c r="I36" s="70"/>
      <c r="J36" s="66"/>
      <c r="K36" s="66"/>
      <c r="L36" s="66"/>
      <c r="M36" s="66" t="s">
        <v>52</v>
      </c>
      <c r="N36" s="66"/>
      <c r="O36" s="66"/>
      <c r="P36" s="66"/>
      <c r="Q36" s="66"/>
      <c r="R36" s="66"/>
      <c r="S36" s="66"/>
      <c r="T36" s="139" t="s">
        <v>136</v>
      </c>
      <c r="U36" s="139"/>
      <c r="V36" s="139"/>
      <c r="W36" s="139"/>
      <c r="X36" s="139"/>
      <c r="Y36" s="66"/>
      <c r="Z36" s="66"/>
      <c r="AA36" s="66"/>
      <c r="AB36" s="66"/>
      <c r="AC36" s="66"/>
      <c r="AD36" s="67"/>
      <c r="AE36" s="66"/>
      <c r="AF36" s="66"/>
      <c r="AG36" s="86"/>
      <c r="AH36" s="2"/>
    </row>
    <row r="37" spans="1:35" x14ac:dyDescent="0.2">
      <c r="A37" s="72"/>
      <c r="B37" s="66"/>
      <c r="C37" s="66"/>
      <c r="D37" s="66"/>
      <c r="E37" s="66"/>
      <c r="F37" s="66"/>
      <c r="G37" s="66"/>
      <c r="H37" s="66"/>
      <c r="I37" s="66"/>
      <c r="J37" s="73"/>
      <c r="K37" s="73"/>
      <c r="L37" s="73"/>
      <c r="M37" s="73" t="s">
        <v>53</v>
      </c>
      <c r="N37" s="73"/>
      <c r="O37" s="73"/>
      <c r="P37" s="73"/>
      <c r="Q37" s="66"/>
      <c r="R37" s="66"/>
      <c r="S37" s="66"/>
      <c r="T37" s="140" t="s">
        <v>137</v>
      </c>
      <c r="U37" s="140"/>
      <c r="V37" s="140"/>
      <c r="W37" s="140"/>
      <c r="X37" s="140"/>
      <c r="Y37" s="66"/>
      <c r="Z37" s="66"/>
      <c r="AA37" s="66"/>
      <c r="AB37" s="66"/>
      <c r="AC37" s="66"/>
      <c r="AD37" s="67"/>
      <c r="AE37" s="68"/>
      <c r="AF37" s="76"/>
      <c r="AG37" s="71"/>
      <c r="AH37" s="2"/>
      <c r="AI37" s="2"/>
    </row>
    <row r="38" spans="1:35" x14ac:dyDescent="0.2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7"/>
      <c r="AE38" s="68"/>
      <c r="AF38" s="76"/>
      <c r="AG38" s="87"/>
      <c r="AH38"/>
    </row>
    <row r="39" spans="1:35" ht="13.5" thickBot="1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88"/>
    </row>
  </sheetData>
  <sheetProtection password="C6EC" sheet="1" objects="1" scenarios="1"/>
  <mergeCells count="37">
    <mergeCell ref="T36:X36"/>
    <mergeCell ref="T37:X37"/>
    <mergeCell ref="Y3:Y4"/>
    <mergeCell ref="Z3:Z4"/>
    <mergeCell ref="AE3:AE4"/>
    <mergeCell ref="AA3:AA4"/>
    <mergeCell ref="AB3:AB4"/>
    <mergeCell ref="AC3:AC4"/>
    <mergeCell ref="AD3:AD4"/>
    <mergeCell ref="X3:X4"/>
    <mergeCell ref="W3:W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22" zoomScale="90" zoomScaleNormal="90" workbookViewId="0">
      <selection activeCell="R52" sqref="R5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35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4" s="4" customFormat="1" ht="20.100000000000001" customHeight="1" x14ac:dyDescent="0.2">
      <c r="A2" s="138" t="s">
        <v>21</v>
      </c>
      <c r="B2" s="133" t="s">
        <v>134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  <c r="AH2" s="7"/>
    </row>
    <row r="3" spans="1:34" s="5" customFormat="1" ht="20.100000000000001" customHeight="1" x14ac:dyDescent="0.2">
      <c r="A3" s="138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19" t="s">
        <v>41</v>
      </c>
      <c r="AH3" s="10"/>
    </row>
    <row r="4" spans="1:34" s="5" customFormat="1" ht="20.100000000000001" customHeight="1" x14ac:dyDescent="0.2">
      <c r="A4" s="13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19" t="s">
        <v>39</v>
      </c>
      <c r="AH4" s="10"/>
    </row>
    <row r="5" spans="1:34" s="5" customFormat="1" ht="20.100000000000001" customHeight="1" x14ac:dyDescent="0.2">
      <c r="A5" s="80" t="s">
        <v>47</v>
      </c>
      <c r="B5" s="15">
        <f>[1]Maio!$J$5</f>
        <v>25.2</v>
      </c>
      <c r="C5" s="15">
        <f>[1]Maio!$J$6</f>
        <v>29.52</v>
      </c>
      <c r="D5" s="15">
        <f>[1]Maio!$J$7</f>
        <v>26.64</v>
      </c>
      <c r="E5" s="15">
        <f>[1]Maio!$J$8</f>
        <v>37.440000000000005</v>
      </c>
      <c r="F5" s="15">
        <f>[1]Maio!$J$9</f>
        <v>25.2</v>
      </c>
      <c r="G5" s="15">
        <f>[1]Maio!$J$10</f>
        <v>17.64</v>
      </c>
      <c r="H5" s="15">
        <f>[1]Maio!$J$11</f>
        <v>22.32</v>
      </c>
      <c r="I5" s="15">
        <f>[1]Maio!$J$12</f>
        <v>17.28</v>
      </c>
      <c r="J5" s="15">
        <f>[1]Maio!$J$13</f>
        <v>20.16</v>
      </c>
      <c r="K5" s="15">
        <f>[1]Maio!$J$14</f>
        <v>11.520000000000001</v>
      </c>
      <c r="L5" s="15">
        <f>[1]Maio!$J$15</f>
        <v>27</v>
      </c>
      <c r="M5" s="15">
        <f>[1]Maio!$J$16</f>
        <v>27</v>
      </c>
      <c r="N5" s="15">
        <f>[1]Maio!$J$17</f>
        <v>45</v>
      </c>
      <c r="O5" s="15">
        <f>[1]Maio!$J$18</f>
        <v>17.28</v>
      </c>
      <c r="P5" s="15">
        <f>[1]Maio!$J$19</f>
        <v>32.04</v>
      </c>
      <c r="Q5" s="15">
        <f>[1]Maio!$J$20</f>
        <v>12.96</v>
      </c>
      <c r="R5" s="15">
        <f>[1]Maio!$J$21</f>
        <v>18.36</v>
      </c>
      <c r="S5" s="15">
        <f>[1]Maio!$J$22</f>
        <v>27.720000000000002</v>
      </c>
      <c r="T5" s="15">
        <f>[1]Maio!$J$23</f>
        <v>43.56</v>
      </c>
      <c r="U5" s="15">
        <f>[1]Maio!$J$24</f>
        <v>40.32</v>
      </c>
      <c r="V5" s="15">
        <f>[1]Maio!$J$25</f>
        <v>44.64</v>
      </c>
      <c r="W5" s="15">
        <f>[1]Maio!$J$26</f>
        <v>26.64</v>
      </c>
      <c r="X5" s="15">
        <f>[1]Maio!$J$27</f>
        <v>39.6</v>
      </c>
      <c r="Y5" s="15">
        <f>[1]Maio!$J$28</f>
        <v>19.8</v>
      </c>
      <c r="Z5" s="15">
        <f>[1]Maio!$J$29</f>
        <v>21.240000000000002</v>
      </c>
      <c r="AA5" s="15">
        <f>[1]Maio!$J$30</f>
        <v>21.6</v>
      </c>
      <c r="AB5" s="15">
        <f>[1]Maio!$J$31</f>
        <v>18.720000000000002</v>
      </c>
      <c r="AC5" s="15">
        <f>[1]Maio!$J$32</f>
        <v>17.64</v>
      </c>
      <c r="AD5" s="15">
        <f>[1]Maio!$J$33</f>
        <v>20.16</v>
      </c>
      <c r="AE5" s="15">
        <f>[1]Maio!$J$34</f>
        <v>14.04</v>
      </c>
      <c r="AF5" s="15">
        <f>[1]Maio!$J$35</f>
        <v>20.52</v>
      </c>
      <c r="AG5" s="120">
        <f>MAX(B5:AF5)</f>
        <v>45</v>
      </c>
      <c r="AH5" s="10"/>
    </row>
    <row r="6" spans="1:34" s="1" customFormat="1" ht="17.100000000000001" customHeight="1" x14ac:dyDescent="0.2">
      <c r="A6" s="80" t="s">
        <v>0</v>
      </c>
      <c r="B6" s="15">
        <f>[2]Maio!$J$5</f>
        <v>21.96</v>
      </c>
      <c r="C6" s="15">
        <f>[2]Maio!$J$6</f>
        <v>29.16</v>
      </c>
      <c r="D6" s="15">
        <f>[2]Maio!$J$7</f>
        <v>36.72</v>
      </c>
      <c r="E6" s="15">
        <f>[2]Maio!$J$8</f>
        <v>39.24</v>
      </c>
      <c r="F6" s="15">
        <f>[2]Maio!$J$9</f>
        <v>20.16</v>
      </c>
      <c r="G6" s="15">
        <f>[2]Maio!$J$10</f>
        <v>32.4</v>
      </c>
      <c r="H6" s="15">
        <f>[2]Maio!$J$11</f>
        <v>32.4</v>
      </c>
      <c r="I6" s="15">
        <f>[2]Maio!$J$12</f>
        <v>33.840000000000003</v>
      </c>
      <c r="J6" s="15">
        <f>[2]Maio!$J$13</f>
        <v>39.6</v>
      </c>
      <c r="K6" s="15">
        <f>[2]Maio!$J$14</f>
        <v>23.400000000000002</v>
      </c>
      <c r="L6" s="15">
        <f>[2]Maio!$J$15</f>
        <v>28.8</v>
      </c>
      <c r="M6" s="15">
        <f>[2]Maio!$J$16</f>
        <v>37.800000000000004</v>
      </c>
      <c r="N6" s="15">
        <f>[2]Maio!$J$17</f>
        <v>64.8</v>
      </c>
      <c r="O6" s="15">
        <f>[2]Maio!$J$18</f>
        <v>31.680000000000003</v>
      </c>
      <c r="P6" s="15">
        <f>[2]Maio!$J$19</f>
        <v>19.440000000000001</v>
      </c>
      <c r="Q6" s="15">
        <f>[2]Maio!$J$20</f>
        <v>16.920000000000002</v>
      </c>
      <c r="R6" s="15">
        <f>[2]Maio!$J$21</f>
        <v>23.759999999999998</v>
      </c>
      <c r="S6" s="15">
        <f>[2]Maio!$J$22</f>
        <v>34.92</v>
      </c>
      <c r="T6" s="15">
        <f>[2]Maio!$J$23</f>
        <v>53.64</v>
      </c>
      <c r="U6" s="15">
        <f>[2]Maio!$J$24</f>
        <v>23.759999999999998</v>
      </c>
      <c r="V6" s="15">
        <f>[2]Maio!$J$25</f>
        <v>6.84</v>
      </c>
      <c r="W6" s="15">
        <f>[2]Maio!$J$26</f>
        <v>29.16</v>
      </c>
      <c r="X6" s="15">
        <f>[2]Maio!$J$27</f>
        <v>28.8</v>
      </c>
      <c r="Y6" s="15">
        <f>[2]Maio!$J$28</f>
        <v>28.08</v>
      </c>
      <c r="Z6" s="15">
        <f>[2]Maio!$J$29</f>
        <v>33.840000000000003</v>
      </c>
      <c r="AA6" s="15">
        <f>[2]Maio!$J$30</f>
        <v>28.8</v>
      </c>
      <c r="AB6" s="15">
        <f>[2]Maio!$J$31</f>
        <v>26.28</v>
      </c>
      <c r="AC6" s="15">
        <f>[2]Maio!$J$32</f>
        <v>18</v>
      </c>
      <c r="AD6" s="15">
        <f>[2]Maio!$J$33</f>
        <v>20.88</v>
      </c>
      <c r="AE6" s="15">
        <f>[2]Maio!$J$34</f>
        <v>19.079999999999998</v>
      </c>
      <c r="AF6" s="15">
        <f>[2]Maio!$J$35</f>
        <v>32.04</v>
      </c>
      <c r="AG6" s="83">
        <f>MAX(B6:AF6)</f>
        <v>64.8</v>
      </c>
      <c r="AH6" s="2"/>
    </row>
    <row r="7" spans="1:34" ht="17.100000000000001" customHeight="1" x14ac:dyDescent="0.2">
      <c r="A7" s="80" t="s">
        <v>1</v>
      </c>
      <c r="B7" s="15">
        <f>[3]Maio!$J$5</f>
        <v>29.16</v>
      </c>
      <c r="C7" s="15">
        <f>[3]Maio!$J$6</f>
        <v>38.159999999999997</v>
      </c>
      <c r="D7" s="15">
        <f>[3]Maio!$J$7</f>
        <v>27.36</v>
      </c>
      <c r="E7" s="15">
        <f>[3]Maio!$J$8</f>
        <v>41.4</v>
      </c>
      <c r="F7" s="15">
        <f>[3]Maio!$J$9</f>
        <v>14.76</v>
      </c>
      <c r="G7" s="15">
        <f>[3]Maio!$J$10</f>
        <v>18.720000000000002</v>
      </c>
      <c r="H7" s="15">
        <f>[3]Maio!$J$11</f>
        <v>21.96</v>
      </c>
      <c r="I7" s="15">
        <f>[3]Maio!$J$12</f>
        <v>27.720000000000002</v>
      </c>
      <c r="J7" s="15">
        <f>[3]Maio!$J$13</f>
        <v>22.32</v>
      </c>
      <c r="K7" s="15">
        <f>[3]Maio!$J$14</f>
        <v>17.64</v>
      </c>
      <c r="L7" s="15">
        <f>[3]Maio!$J$15</f>
        <v>30.6</v>
      </c>
      <c r="M7" s="15">
        <f>[3]Maio!$J$16</f>
        <v>27</v>
      </c>
      <c r="N7" s="15">
        <f>[3]Maio!$J$17</f>
        <v>51.480000000000004</v>
      </c>
      <c r="O7" s="15">
        <f>[3]Maio!$J$18</f>
        <v>22.68</v>
      </c>
      <c r="P7" s="15">
        <f>[3]Maio!$J$19</f>
        <v>27.36</v>
      </c>
      <c r="Q7" s="15">
        <f>[3]Maio!$J$20</f>
        <v>14.76</v>
      </c>
      <c r="R7" s="15">
        <f>[3]Maio!$J$21</f>
        <v>19.8</v>
      </c>
      <c r="S7" s="15">
        <f>[3]Maio!$J$22</f>
        <v>36</v>
      </c>
      <c r="T7" s="15">
        <f>[3]Maio!$J$23</f>
        <v>35.28</v>
      </c>
      <c r="U7" s="15">
        <f>[3]Maio!$J$24</f>
        <v>10.08</v>
      </c>
      <c r="V7" s="15">
        <f>[3]Maio!$J$25</f>
        <v>22.68</v>
      </c>
      <c r="W7" s="15">
        <f>[3]Maio!$J$26</f>
        <v>12.96</v>
      </c>
      <c r="X7" s="15">
        <f>[3]Maio!$J$27</f>
        <v>23.040000000000003</v>
      </c>
      <c r="Y7" s="15">
        <f>[3]Maio!$J$28</f>
        <v>28.08</v>
      </c>
      <c r="Z7" s="15">
        <f>[3]Maio!$J$29</f>
        <v>29.16</v>
      </c>
      <c r="AA7" s="15">
        <f>[3]Maio!$J$30</f>
        <v>25.92</v>
      </c>
      <c r="AB7" s="15">
        <f>[3]Maio!$J$31</f>
        <v>21.6</v>
      </c>
      <c r="AC7" s="15">
        <f>[3]Maio!$J$32</f>
        <v>23.400000000000002</v>
      </c>
      <c r="AD7" s="15">
        <f>[3]Maio!$J$33</f>
        <v>15.840000000000002</v>
      </c>
      <c r="AE7" s="15">
        <f>[3]Maio!$J$34</f>
        <v>15.48</v>
      </c>
      <c r="AF7" s="15">
        <f>[3]Maio!$J$35</f>
        <v>17.28</v>
      </c>
      <c r="AG7" s="83">
        <f t="shared" ref="AG7:AG17" si="1">MAX(B7:AF7)</f>
        <v>51.480000000000004</v>
      </c>
      <c r="AH7" s="2"/>
    </row>
    <row r="8" spans="1:34" ht="17.100000000000001" customHeight="1" x14ac:dyDescent="0.2">
      <c r="A8" s="80" t="s">
        <v>75</v>
      </c>
      <c r="B8" s="15">
        <f>[4]Maio!$J$5</f>
        <v>50.04</v>
      </c>
      <c r="C8" s="15">
        <f>[4]Maio!$J$6</f>
        <v>43.2</v>
      </c>
      <c r="D8" s="15">
        <f>[4]Maio!$J$7</f>
        <v>30.240000000000002</v>
      </c>
      <c r="E8" s="15">
        <f>[4]Maio!$J$8</f>
        <v>30.6</v>
      </c>
      <c r="F8" s="15">
        <f>[4]Maio!$J$9</f>
        <v>44.64</v>
      </c>
      <c r="G8" s="15">
        <f>[4]Maio!$J$10</f>
        <v>27.720000000000002</v>
      </c>
      <c r="H8" s="15">
        <f>[4]Maio!$J$11</f>
        <v>34.200000000000003</v>
      </c>
      <c r="I8" s="15">
        <f>[4]Maio!$J$12</f>
        <v>31.319999999999997</v>
      </c>
      <c r="J8" s="15">
        <f>[4]Maio!$J$13</f>
        <v>26.28</v>
      </c>
      <c r="K8" s="15">
        <f>[4]Maio!$J$14</f>
        <v>27.36</v>
      </c>
      <c r="L8" s="15">
        <f>[4]Maio!$J$15</f>
        <v>37.440000000000005</v>
      </c>
      <c r="M8" s="15">
        <f>[4]Maio!$J$16</f>
        <v>36</v>
      </c>
      <c r="N8" s="15">
        <f>[4]Maio!$J$17</f>
        <v>41.76</v>
      </c>
      <c r="O8" s="15">
        <f>[4]Maio!$J$18</f>
        <v>30.6</v>
      </c>
      <c r="P8" s="15">
        <f>[4]Maio!$J$19</f>
        <v>41.76</v>
      </c>
      <c r="Q8" s="15">
        <f>[4]Maio!$J$20</f>
        <v>20.16</v>
      </c>
      <c r="R8" s="15">
        <f>[4]Maio!$J$21</f>
        <v>33.840000000000003</v>
      </c>
      <c r="S8" s="15">
        <f>[4]Maio!$J$22</f>
        <v>33.840000000000003</v>
      </c>
      <c r="T8" s="15">
        <f>[4]Maio!$J$23</f>
        <v>59.760000000000005</v>
      </c>
      <c r="U8" s="15">
        <f>[4]Maio!$J$24</f>
        <v>45.72</v>
      </c>
      <c r="V8" s="15">
        <f>[4]Maio!$J$25</f>
        <v>50.76</v>
      </c>
      <c r="W8" s="15">
        <f>[4]Maio!$J$26</f>
        <v>30.6</v>
      </c>
      <c r="X8" s="15">
        <f>[4]Maio!$J$27</f>
        <v>37.800000000000004</v>
      </c>
      <c r="Y8" s="15">
        <f>[4]Maio!$J$28</f>
        <v>27.720000000000002</v>
      </c>
      <c r="Z8" s="15">
        <f>[4]Maio!$J$29</f>
        <v>25.2</v>
      </c>
      <c r="AA8" s="15">
        <f>[4]Maio!$J$30</f>
        <v>27</v>
      </c>
      <c r="AB8" s="15">
        <f>[4]Maio!$J$31</f>
        <v>20.88</v>
      </c>
      <c r="AC8" s="15">
        <f>[4]Maio!$J$32</f>
        <v>27.36</v>
      </c>
      <c r="AD8" s="15">
        <f>[4]Maio!$J$33</f>
        <v>19.8</v>
      </c>
      <c r="AE8" s="15">
        <f>[4]Maio!$J$34</f>
        <v>22.32</v>
      </c>
      <c r="AF8" s="15">
        <f>[4]Maio!$J$35</f>
        <v>32.76</v>
      </c>
      <c r="AG8" s="83">
        <f t="shared" si="1"/>
        <v>59.760000000000005</v>
      </c>
      <c r="AH8" s="2"/>
    </row>
    <row r="9" spans="1:34" ht="17.100000000000001" customHeight="1" x14ac:dyDescent="0.2">
      <c r="A9" s="80" t="s">
        <v>48</v>
      </c>
      <c r="B9" s="15">
        <f>[5]Maio!$J$5</f>
        <v>24.48</v>
      </c>
      <c r="C9" s="15">
        <f>[5]Maio!$J$6</f>
        <v>29.52</v>
      </c>
      <c r="D9" s="15">
        <f>[5]Maio!$J$7</f>
        <v>44.64</v>
      </c>
      <c r="E9" s="15">
        <f>[5]Maio!$J$8</f>
        <v>63.360000000000007</v>
      </c>
      <c r="F9" s="15">
        <f>[5]Maio!$J$9</f>
        <v>21.240000000000002</v>
      </c>
      <c r="G9" s="15">
        <f>[5]Maio!$J$10</f>
        <v>25.2</v>
      </c>
      <c r="H9" s="15">
        <f>[5]Maio!$J$11</f>
        <v>32.76</v>
      </c>
      <c r="I9" s="15">
        <f>[5]Maio!$J$12</f>
        <v>33.840000000000003</v>
      </c>
      <c r="J9" s="15">
        <f>[5]Maio!$J$13</f>
        <v>41.4</v>
      </c>
      <c r="K9" s="15">
        <f>[5]Maio!$J$14</f>
        <v>15.120000000000001</v>
      </c>
      <c r="L9" s="15">
        <f>[5]Maio!$J$15</f>
        <v>23.400000000000002</v>
      </c>
      <c r="M9" s="15">
        <f>[5]Maio!$J$16</f>
        <v>37.440000000000005</v>
      </c>
      <c r="N9" s="15">
        <f>[5]Maio!$J$17</f>
        <v>53.64</v>
      </c>
      <c r="O9" s="15">
        <f>[5]Maio!$J$18</f>
        <v>40.680000000000007</v>
      </c>
      <c r="P9" s="15">
        <f>[5]Maio!$J$19</f>
        <v>32.4</v>
      </c>
      <c r="Q9" s="15">
        <f>[5]Maio!$J$20</f>
        <v>21.240000000000002</v>
      </c>
      <c r="R9" s="15">
        <f>[5]Maio!$J$21</f>
        <v>21.96</v>
      </c>
      <c r="S9" s="15">
        <f>[5]Maio!$J$22</f>
        <v>41.04</v>
      </c>
      <c r="T9" s="15">
        <f>[5]Maio!$J$23</f>
        <v>36.36</v>
      </c>
      <c r="U9" s="15">
        <f>[5]Maio!$J$24</f>
        <v>30.6</v>
      </c>
      <c r="V9" s="15">
        <f>[5]Maio!$J$25</f>
        <v>29.880000000000003</v>
      </c>
      <c r="W9" s="15">
        <f>[5]Maio!$J$26</f>
        <v>23.040000000000003</v>
      </c>
      <c r="X9" s="15">
        <f>[5]Maio!$J$27</f>
        <v>28.8</v>
      </c>
      <c r="Y9" s="15">
        <f>[5]Maio!$J$28</f>
        <v>30.6</v>
      </c>
      <c r="Z9" s="15">
        <f>[5]Maio!$J$29</f>
        <v>36.72</v>
      </c>
      <c r="AA9" s="15">
        <f>[5]Maio!$J$30</f>
        <v>34.92</v>
      </c>
      <c r="AB9" s="15">
        <f>[5]Maio!$J$31</f>
        <v>24.840000000000003</v>
      </c>
      <c r="AC9" s="15">
        <f>[5]Maio!$J$32</f>
        <v>21.6</v>
      </c>
      <c r="AD9" s="15">
        <f>[5]Maio!$J$33</f>
        <v>20.52</v>
      </c>
      <c r="AE9" s="15">
        <f>[5]Maio!$J$34</f>
        <v>18.720000000000002</v>
      </c>
      <c r="AF9" s="15">
        <f>[5]Maio!$J$35</f>
        <v>31.319999999999997</v>
      </c>
      <c r="AG9" s="83">
        <f t="shared" si="1"/>
        <v>63.360000000000007</v>
      </c>
      <c r="AH9" s="2"/>
    </row>
    <row r="10" spans="1:34" ht="17.100000000000001" customHeight="1" x14ac:dyDescent="0.2">
      <c r="A10" s="80" t="s">
        <v>2</v>
      </c>
      <c r="B10" s="15">
        <f>[6]Maio!$J$5</f>
        <v>38.159999999999997</v>
      </c>
      <c r="C10" s="15">
        <f>[6]Maio!$J$6</f>
        <v>45.72</v>
      </c>
      <c r="D10" s="15">
        <f>[6]Maio!$J$7</f>
        <v>38.519999999999996</v>
      </c>
      <c r="E10" s="15">
        <f>[6]Maio!$J$8</f>
        <v>67.680000000000007</v>
      </c>
      <c r="F10" s="15">
        <f>[6]Maio!$J$9</f>
        <v>27</v>
      </c>
      <c r="G10" s="15">
        <f>[6]Maio!$J$10</f>
        <v>20.88</v>
      </c>
      <c r="H10" s="15">
        <f>[6]Maio!$J$11</f>
        <v>38.159999999999997</v>
      </c>
      <c r="I10" s="15">
        <f>[6]Maio!$J$12</f>
        <v>34.200000000000003</v>
      </c>
      <c r="J10" s="15">
        <f>[6]Maio!$J$13</f>
        <v>20.88</v>
      </c>
      <c r="K10" s="15">
        <f>[6]Maio!$J$14</f>
        <v>27.36</v>
      </c>
      <c r="L10" s="15">
        <f>[6]Maio!$J$15</f>
        <v>34.56</v>
      </c>
      <c r="M10" s="15">
        <f>[6]Maio!$J$16</f>
        <v>39.6</v>
      </c>
      <c r="N10" s="15">
        <f>[6]Maio!$J$17</f>
        <v>58.680000000000007</v>
      </c>
      <c r="O10" s="15">
        <f>[6]Maio!$J$18</f>
        <v>27.720000000000002</v>
      </c>
      <c r="P10" s="15">
        <f>[6]Maio!$J$19</f>
        <v>40.680000000000007</v>
      </c>
      <c r="Q10" s="15">
        <f>[6]Maio!$J$20</f>
        <v>24.12</v>
      </c>
      <c r="R10" s="15">
        <f>[6]Maio!$J$21</f>
        <v>24.840000000000003</v>
      </c>
      <c r="S10" s="15">
        <f>[6]Maio!$J$22</f>
        <v>38.159999999999997</v>
      </c>
      <c r="T10" s="15">
        <f>[6]Maio!$J$23</f>
        <v>48.6</v>
      </c>
      <c r="U10" s="15">
        <f>[6]Maio!$J$24</f>
        <v>51.84</v>
      </c>
      <c r="V10" s="15">
        <f>[6]Maio!$J$25</f>
        <v>43.56</v>
      </c>
      <c r="W10" s="15">
        <f>[6]Maio!$J$26</f>
        <v>40.32</v>
      </c>
      <c r="X10" s="15">
        <f>[6]Maio!$J$27</f>
        <v>36</v>
      </c>
      <c r="Y10" s="15">
        <f>[6]Maio!$J$28</f>
        <v>33.840000000000003</v>
      </c>
      <c r="Z10" s="15">
        <f>[6]Maio!$J$29</f>
        <v>32.76</v>
      </c>
      <c r="AA10" s="15">
        <f>[6]Maio!$J$30</f>
        <v>33.840000000000003</v>
      </c>
      <c r="AB10" s="15">
        <f>[6]Maio!$J$31</f>
        <v>30.96</v>
      </c>
      <c r="AC10" s="15">
        <f>[6]Maio!$J$32</f>
        <v>23.400000000000002</v>
      </c>
      <c r="AD10" s="15">
        <f>[6]Maio!$J$33</f>
        <v>22.68</v>
      </c>
      <c r="AE10" s="15">
        <f>[6]Maio!$J$34</f>
        <v>21.96</v>
      </c>
      <c r="AF10" s="15">
        <f>[6]Maio!$J$35</f>
        <v>22.68</v>
      </c>
      <c r="AG10" s="83">
        <f t="shared" si="1"/>
        <v>67.680000000000007</v>
      </c>
      <c r="AH10" s="2"/>
    </row>
    <row r="11" spans="1:34" ht="17.100000000000001" customHeight="1" x14ac:dyDescent="0.2">
      <c r="A11" s="80" t="s">
        <v>3</v>
      </c>
      <c r="B11" s="15">
        <f>[7]Maio!$J$5</f>
        <v>29.880000000000003</v>
      </c>
      <c r="C11" s="15">
        <f>[7]Maio!$J$6</f>
        <v>38.159999999999997</v>
      </c>
      <c r="D11" s="15">
        <f>[7]Maio!$J$7</f>
        <v>30.6</v>
      </c>
      <c r="E11" s="15">
        <f>[7]Maio!$J$8</f>
        <v>26.28</v>
      </c>
      <c r="F11" s="15">
        <f>[7]Maio!$J$9</f>
        <v>27.36</v>
      </c>
      <c r="G11" s="15">
        <f>[7]Maio!$J$10</f>
        <v>21.6</v>
      </c>
      <c r="H11" s="15">
        <f>[7]Maio!$J$11</f>
        <v>22.68</v>
      </c>
      <c r="I11" s="15">
        <f>[7]Maio!$J$12</f>
        <v>18.720000000000002</v>
      </c>
      <c r="J11" s="15">
        <f>[7]Maio!$J$13</f>
        <v>18.720000000000002</v>
      </c>
      <c r="K11" s="15">
        <f>[7]Maio!$J$14</f>
        <v>21.96</v>
      </c>
      <c r="L11" s="15">
        <f>[7]Maio!$J$15</f>
        <v>28.08</v>
      </c>
      <c r="M11" s="15">
        <f>[7]Maio!$J$16</f>
        <v>24.12</v>
      </c>
      <c r="N11" s="15">
        <f>[7]Maio!$J$17</f>
        <v>27</v>
      </c>
      <c r="O11" s="15">
        <f>[7]Maio!$J$18</f>
        <v>38.159999999999997</v>
      </c>
      <c r="P11" s="15">
        <f>[7]Maio!$J$19</f>
        <v>21.96</v>
      </c>
      <c r="Q11" s="15">
        <f>[7]Maio!$J$20</f>
        <v>26.64</v>
      </c>
      <c r="R11" s="15">
        <f>[7]Maio!$J$21</f>
        <v>28.44</v>
      </c>
      <c r="S11" s="15">
        <f>[7]Maio!$J$22</f>
        <v>45</v>
      </c>
      <c r="T11" s="15">
        <f>[7]Maio!$J$23</f>
        <v>42.12</v>
      </c>
      <c r="U11" s="15">
        <f>[7]Maio!$J$24</f>
        <v>34.92</v>
      </c>
      <c r="V11" s="15">
        <f>[7]Maio!$J$25</f>
        <v>34.92</v>
      </c>
      <c r="W11" s="15">
        <f>[7]Maio!$J$26</f>
        <v>17.64</v>
      </c>
      <c r="X11" s="15">
        <f>[7]Maio!$J$27</f>
        <v>19.079999999999998</v>
      </c>
      <c r="Y11" s="15">
        <f>[7]Maio!$J$28</f>
        <v>22.32</v>
      </c>
      <c r="Z11" s="15">
        <f>[7]Maio!$J$29</f>
        <v>22.32</v>
      </c>
      <c r="AA11" s="15">
        <f>[7]Maio!$J$30</f>
        <v>20.88</v>
      </c>
      <c r="AB11" s="15">
        <f>[7]Maio!$J$31</f>
        <v>23.400000000000002</v>
      </c>
      <c r="AC11" s="15">
        <f>[7]Maio!$J$32</f>
        <v>17.64</v>
      </c>
      <c r="AD11" s="15">
        <f>[7]Maio!$J$33</f>
        <v>21.240000000000002</v>
      </c>
      <c r="AE11" s="15">
        <f>[7]Maio!$J$34</f>
        <v>20.16</v>
      </c>
      <c r="AF11" s="15">
        <f>[7]Maio!$J$35</f>
        <v>28.08</v>
      </c>
      <c r="AG11" s="83">
        <f>MAX(B11:AF11)</f>
        <v>45</v>
      </c>
      <c r="AH11" s="2"/>
    </row>
    <row r="12" spans="1:34" ht="17.100000000000001" customHeight="1" x14ac:dyDescent="0.2">
      <c r="A12" s="80" t="s">
        <v>4</v>
      </c>
      <c r="B12" s="15">
        <f>[8]Maio!$J$5</f>
        <v>36.72</v>
      </c>
      <c r="C12" s="15">
        <f>[8]Maio!$J$6</f>
        <v>36.36</v>
      </c>
      <c r="D12" s="15">
        <f>[8]Maio!$J$7</f>
        <v>33.480000000000004</v>
      </c>
      <c r="E12" s="15">
        <f>[8]Maio!$J$8</f>
        <v>33.480000000000004</v>
      </c>
      <c r="F12" s="15">
        <f>[8]Maio!$J$9</f>
        <v>30.96</v>
      </c>
      <c r="G12" s="15">
        <f>[8]Maio!$J$10</f>
        <v>28.8</v>
      </c>
      <c r="H12" s="15">
        <f>[8]Maio!$J$11</f>
        <v>26.28</v>
      </c>
      <c r="I12" s="15">
        <f>[8]Maio!$J$12</f>
        <v>32.76</v>
      </c>
      <c r="J12" s="15">
        <f>[8]Maio!$J$13</f>
        <v>26.28</v>
      </c>
      <c r="K12" s="15">
        <f>[8]Maio!$J$14</f>
        <v>29.52</v>
      </c>
      <c r="L12" s="15">
        <f>[8]Maio!$J$15</f>
        <v>27.36</v>
      </c>
      <c r="M12" s="15">
        <f>[8]Maio!$J$16</f>
        <v>38.159999999999997</v>
      </c>
      <c r="N12" s="15">
        <f>[8]Maio!$J$17</f>
        <v>42.480000000000004</v>
      </c>
      <c r="O12" s="15">
        <f>[8]Maio!$J$18</f>
        <v>50.04</v>
      </c>
      <c r="P12" s="15">
        <f>[8]Maio!$J$19</f>
        <v>39.24</v>
      </c>
      <c r="Q12" s="15">
        <f>[8]Maio!$J$20</f>
        <v>28.44</v>
      </c>
      <c r="R12" s="15">
        <f>[8]Maio!$J$21</f>
        <v>19.440000000000001</v>
      </c>
      <c r="S12" s="15">
        <f>[8]Maio!$J$22</f>
        <v>47.88</v>
      </c>
      <c r="T12" s="15">
        <f>[8]Maio!$J$23</f>
        <v>50.76</v>
      </c>
      <c r="U12" s="15">
        <f>[8]Maio!$J$24</f>
        <v>23.759999999999998</v>
      </c>
      <c r="V12" s="15">
        <f>[8]Maio!$J$25</f>
        <v>28.8</v>
      </c>
      <c r="W12" s="15">
        <f>[8]Maio!$J$26</f>
        <v>30.96</v>
      </c>
      <c r="X12" s="15">
        <f>[8]Maio!$J$27</f>
        <v>32.76</v>
      </c>
      <c r="Y12" s="15">
        <f>[8]Maio!$J$28</f>
        <v>29.16</v>
      </c>
      <c r="Z12" s="15">
        <f>[8]Maio!$J$29</f>
        <v>27</v>
      </c>
      <c r="AA12" s="15">
        <f>[8]Maio!$J$30</f>
        <v>25.2</v>
      </c>
      <c r="AB12" s="15">
        <f>[8]Maio!$J$31</f>
        <v>32.76</v>
      </c>
      <c r="AC12" s="15">
        <f>[8]Maio!$J$32</f>
        <v>27.720000000000002</v>
      </c>
      <c r="AD12" s="15">
        <f>[8]Maio!$J$33</f>
        <v>28.44</v>
      </c>
      <c r="AE12" s="15">
        <f>[8]Maio!$J$34</f>
        <v>26.64</v>
      </c>
      <c r="AF12" s="15">
        <f>[8]Maio!$J$35</f>
        <v>32.04</v>
      </c>
      <c r="AG12" s="83">
        <f t="shared" si="1"/>
        <v>50.76</v>
      </c>
      <c r="AH12" s="2"/>
    </row>
    <row r="13" spans="1:34" ht="17.100000000000001" customHeight="1" x14ac:dyDescent="0.2">
      <c r="A13" s="80" t="s">
        <v>5</v>
      </c>
      <c r="B13" s="15" t="str">
        <f>[9]Maio!$J$5</f>
        <v>*</v>
      </c>
      <c r="C13" s="15" t="str">
        <f>[9]Maio!$J$6</f>
        <v>*</v>
      </c>
      <c r="D13" s="15" t="str">
        <f>[9]Maio!$J$7</f>
        <v>*</v>
      </c>
      <c r="E13" s="15" t="str">
        <f>[9]Maio!$J$8</f>
        <v>*</v>
      </c>
      <c r="F13" s="15" t="str">
        <f>[9]Maio!$J$9</f>
        <v>*</v>
      </c>
      <c r="G13" s="15" t="str">
        <f>[9]Maio!$J$10</f>
        <v>*</v>
      </c>
      <c r="H13" s="15" t="str">
        <f>[9]Maio!$J$11</f>
        <v>*</v>
      </c>
      <c r="I13" s="15">
        <f>[9]Maio!$J$12</f>
        <v>27.720000000000002</v>
      </c>
      <c r="J13" s="15">
        <f>[9]Maio!$J$13</f>
        <v>37.800000000000004</v>
      </c>
      <c r="K13" s="15">
        <f>[9]Maio!$J$14</f>
        <v>27.36</v>
      </c>
      <c r="L13" s="15">
        <f>[9]Maio!$J$15</f>
        <v>18</v>
      </c>
      <c r="M13" s="15">
        <f>[9]Maio!$J$16</f>
        <v>26.64</v>
      </c>
      <c r="N13" s="15">
        <f>[9]Maio!$J$17</f>
        <v>57.6</v>
      </c>
      <c r="O13" s="15">
        <f>[9]Maio!$J$18</f>
        <v>22.68</v>
      </c>
      <c r="P13" s="15">
        <f>[9]Maio!$J$19</f>
        <v>59.760000000000005</v>
      </c>
      <c r="Q13" s="15">
        <f>[9]Maio!$J$20</f>
        <v>37.080000000000005</v>
      </c>
      <c r="R13" s="15">
        <f>[9]Maio!$J$21</f>
        <v>20.52</v>
      </c>
      <c r="S13" s="15">
        <f>[9]Maio!$J$22</f>
        <v>30.240000000000002</v>
      </c>
      <c r="T13" s="15">
        <f>[9]Maio!$J$23</f>
        <v>39.6</v>
      </c>
      <c r="U13" s="15">
        <f>[9]Maio!$J$24</f>
        <v>32.04</v>
      </c>
      <c r="V13" s="15">
        <f>[9]Maio!$J$25</f>
        <v>26.28</v>
      </c>
      <c r="W13" s="15">
        <f>[9]Maio!$J$26</f>
        <v>19.440000000000001</v>
      </c>
      <c r="X13" s="15">
        <f>[9]Maio!$J$27</f>
        <v>20.52</v>
      </c>
      <c r="Y13" s="15">
        <f>[9]Maio!$J$28</f>
        <v>18.36</v>
      </c>
      <c r="Z13" s="15">
        <f>[9]Maio!$J$29</f>
        <v>30.6</v>
      </c>
      <c r="AA13" s="15">
        <f>[9]Maio!$J$30</f>
        <v>46.440000000000005</v>
      </c>
      <c r="AB13" s="15">
        <f>[9]Maio!$J$31</f>
        <v>47.519999999999996</v>
      </c>
      <c r="AC13" s="15">
        <f>[9]Maio!$J$32</f>
        <v>40.680000000000007</v>
      </c>
      <c r="AD13" s="15">
        <f>[9]Maio!$J$33</f>
        <v>29.16</v>
      </c>
      <c r="AE13" s="15">
        <f>[9]Maio!$J$34</f>
        <v>27.36</v>
      </c>
      <c r="AF13" s="15">
        <f>[9]Maio!$J$35</f>
        <v>44.64</v>
      </c>
      <c r="AG13" s="83" t="s">
        <v>138</v>
      </c>
      <c r="AH13" s="2"/>
    </row>
    <row r="14" spans="1:34" ht="17.100000000000001" customHeight="1" x14ac:dyDescent="0.2">
      <c r="A14" s="80" t="s">
        <v>50</v>
      </c>
      <c r="B14" s="15">
        <f>[10]Maio!$J$5</f>
        <v>38.519999999999996</v>
      </c>
      <c r="C14" s="15">
        <f>[10]Maio!$J$6</f>
        <v>37.800000000000004</v>
      </c>
      <c r="D14" s="15">
        <f>[10]Maio!$J$7</f>
        <v>36</v>
      </c>
      <c r="E14" s="15">
        <f>[10]Maio!$J$8</f>
        <v>36</v>
      </c>
      <c r="F14" s="15">
        <f>[10]Maio!$J$9</f>
        <v>28.8</v>
      </c>
      <c r="G14" s="15">
        <f>[10]Maio!$J$10</f>
        <v>28.8</v>
      </c>
      <c r="H14" s="15">
        <f>[10]Maio!$J$11</f>
        <v>25.92</v>
      </c>
      <c r="I14" s="15">
        <f>[10]Maio!$J$12</f>
        <v>30.6</v>
      </c>
      <c r="J14" s="15">
        <f>[10]Maio!$J$13</f>
        <v>30.240000000000002</v>
      </c>
      <c r="K14" s="15">
        <f>[10]Maio!$J$14</f>
        <v>29.52</v>
      </c>
      <c r="L14" s="15">
        <f>[10]Maio!$J$15</f>
        <v>31.319999999999997</v>
      </c>
      <c r="M14" s="15">
        <f>[10]Maio!$J$16</f>
        <v>39.96</v>
      </c>
      <c r="N14" s="15">
        <f>[10]Maio!$J$17</f>
        <v>40.680000000000007</v>
      </c>
      <c r="O14" s="15">
        <f>[10]Maio!$J$18</f>
        <v>47.519999999999996</v>
      </c>
      <c r="P14" s="15">
        <f>[10]Maio!$J$19</f>
        <v>42.84</v>
      </c>
      <c r="Q14" s="15">
        <f>[10]Maio!$J$20</f>
        <v>28.08</v>
      </c>
      <c r="R14" s="15">
        <f>[10]Maio!$J$21</f>
        <v>30.240000000000002</v>
      </c>
      <c r="S14" s="15">
        <f>[10]Maio!$J$22</f>
        <v>72.72</v>
      </c>
      <c r="T14" s="15">
        <f>[10]Maio!$J$23</f>
        <v>49.32</v>
      </c>
      <c r="U14" s="15">
        <f>[10]Maio!$J$24</f>
        <v>22.32</v>
      </c>
      <c r="V14" s="15">
        <f>[10]Maio!$J$25</f>
        <v>30.240000000000002</v>
      </c>
      <c r="W14" s="15">
        <f>[10]Maio!$J$26</f>
        <v>36.36</v>
      </c>
      <c r="X14" s="15">
        <f>[10]Maio!$J$27</f>
        <v>32.04</v>
      </c>
      <c r="Y14" s="15">
        <f>[10]Maio!$J$28</f>
        <v>34.56</v>
      </c>
      <c r="Z14" s="15">
        <f>[10]Maio!$J$29</f>
        <v>33.480000000000004</v>
      </c>
      <c r="AA14" s="15">
        <f>[10]Maio!$J$30</f>
        <v>27.720000000000002</v>
      </c>
      <c r="AB14" s="15">
        <f>[10]Maio!$J$31</f>
        <v>30.96</v>
      </c>
      <c r="AC14" s="15">
        <f>[10]Maio!$J$32</f>
        <v>30.240000000000002</v>
      </c>
      <c r="AD14" s="15">
        <f>[10]Maio!$J$33</f>
        <v>24.12</v>
      </c>
      <c r="AE14" s="15">
        <f>[10]Maio!$J$34</f>
        <v>26.64</v>
      </c>
      <c r="AF14" s="15">
        <f>[10]Maio!$J$35</f>
        <v>35.64</v>
      </c>
      <c r="AG14" s="83">
        <f>MAX(B14:AF14)</f>
        <v>72.72</v>
      </c>
      <c r="AH14" s="2"/>
    </row>
    <row r="15" spans="1:34" ht="17.100000000000001" customHeight="1" x14ac:dyDescent="0.2">
      <c r="A15" s="80" t="s">
        <v>6</v>
      </c>
      <c r="B15" s="15">
        <f>[11]Maio!$J$5</f>
        <v>19.8</v>
      </c>
      <c r="C15" s="15">
        <f>[11]Maio!$J$6</f>
        <v>21.96</v>
      </c>
      <c r="D15" s="15">
        <f>[11]Maio!$J$7</f>
        <v>25.56</v>
      </c>
      <c r="E15" s="15">
        <f>[11]Maio!$J$8</f>
        <v>24.12</v>
      </c>
      <c r="F15" s="15">
        <f>[11]Maio!$J$9</f>
        <v>19.440000000000001</v>
      </c>
      <c r="G15" s="15">
        <f>[11]Maio!$J$10</f>
        <v>14.04</v>
      </c>
      <c r="H15" s="15">
        <f>[11]Maio!$J$11</f>
        <v>19.8</v>
      </c>
      <c r="I15" s="15">
        <f>[11]Maio!$J$12</f>
        <v>16.559999999999999</v>
      </c>
      <c r="J15" s="15">
        <f>[11]Maio!$J$13</f>
        <v>39.96</v>
      </c>
      <c r="K15" s="15">
        <f>[11]Maio!$J$14</f>
        <v>26.64</v>
      </c>
      <c r="L15" s="15">
        <f>[11]Maio!$J$15</f>
        <v>19.8</v>
      </c>
      <c r="M15" s="15">
        <f>[11]Maio!$J$16</f>
        <v>19.440000000000001</v>
      </c>
      <c r="N15" s="15">
        <f>[11]Maio!$J$17</f>
        <v>37.800000000000004</v>
      </c>
      <c r="O15" s="15">
        <f>[11]Maio!$J$18</f>
        <v>33.119999999999997</v>
      </c>
      <c r="P15" s="15">
        <f>[11]Maio!$J$19</f>
        <v>51.480000000000004</v>
      </c>
      <c r="Q15" s="15">
        <f>[11]Maio!$J$20</f>
        <v>25.92</v>
      </c>
      <c r="R15" s="15">
        <f>[11]Maio!$J$21</f>
        <v>14.76</v>
      </c>
      <c r="S15" s="15">
        <f>[11]Maio!$J$22</f>
        <v>25.2</v>
      </c>
      <c r="T15" s="15">
        <f>[11]Maio!$J$23</f>
        <v>36.72</v>
      </c>
      <c r="U15" s="15">
        <f>[11]Maio!$J$24</f>
        <v>21.96</v>
      </c>
      <c r="V15" s="15">
        <f>[11]Maio!$J$25</f>
        <v>27</v>
      </c>
      <c r="W15" s="15">
        <f>[11]Maio!$J$26</f>
        <v>38.880000000000003</v>
      </c>
      <c r="X15" s="15">
        <f>[11]Maio!$J$27</f>
        <v>18.720000000000002</v>
      </c>
      <c r="Y15" s="15">
        <f>[11]Maio!$J$28</f>
        <v>38.880000000000003</v>
      </c>
      <c r="Z15" s="15">
        <f>[11]Maio!$J$29</f>
        <v>26.28</v>
      </c>
      <c r="AA15" s="15">
        <f>[11]Maio!$J$30</f>
        <v>19.8</v>
      </c>
      <c r="AB15" s="15">
        <f>[11]Maio!$J$31</f>
        <v>21.240000000000002</v>
      </c>
      <c r="AC15" s="15">
        <f>[11]Maio!$J$32</f>
        <v>25.56</v>
      </c>
      <c r="AD15" s="15">
        <f>[11]Maio!$J$33</f>
        <v>19.440000000000001</v>
      </c>
      <c r="AE15" s="15">
        <f>[11]Maio!$J$34</f>
        <v>23.040000000000003</v>
      </c>
      <c r="AF15" s="15">
        <f>[11]Maio!$J$35</f>
        <v>29.52</v>
      </c>
      <c r="AG15" s="83">
        <f t="shared" si="1"/>
        <v>51.480000000000004</v>
      </c>
      <c r="AH15" s="2"/>
    </row>
    <row r="16" spans="1:34" ht="17.100000000000001" customHeight="1" x14ac:dyDescent="0.2">
      <c r="A16" s="80" t="s">
        <v>7</v>
      </c>
      <c r="B16" s="15">
        <f>[12]Maio!$J$5</f>
        <v>35.64</v>
      </c>
      <c r="C16" s="15">
        <f>[12]Maio!$J$6</f>
        <v>23.759999999999998</v>
      </c>
      <c r="D16" s="15">
        <f>[12]Maio!$J$7</f>
        <v>36.72</v>
      </c>
      <c r="E16" s="15">
        <f>[12]Maio!$J$8</f>
        <v>42.12</v>
      </c>
      <c r="F16" s="15">
        <f>[12]Maio!$J$9</f>
        <v>17.64</v>
      </c>
      <c r="G16" s="15">
        <f>[12]Maio!$J$10</f>
        <v>22.68</v>
      </c>
      <c r="H16" s="15">
        <f>[12]Maio!$J$11</f>
        <v>30.240000000000002</v>
      </c>
      <c r="I16" s="15">
        <f>[12]Maio!$J$12</f>
        <v>30.240000000000002</v>
      </c>
      <c r="J16" s="15">
        <f>[12]Maio!$J$13</f>
        <v>23.400000000000002</v>
      </c>
      <c r="K16" s="15">
        <f>[12]Maio!$J$14</f>
        <v>20.88</v>
      </c>
      <c r="L16" s="15">
        <f>[12]Maio!$J$15</f>
        <v>31.680000000000003</v>
      </c>
      <c r="M16" s="15">
        <f>[12]Maio!$J$16</f>
        <v>36.72</v>
      </c>
      <c r="N16" s="15">
        <f>[12]Maio!$J$17</f>
        <v>43.56</v>
      </c>
      <c r="O16" s="15">
        <f>[12]Maio!$J$18</f>
        <v>41.4</v>
      </c>
      <c r="P16" s="15">
        <f>[12]Maio!$J$19</f>
        <v>50.04</v>
      </c>
      <c r="Q16" s="15">
        <f>[12]Maio!$J$20</f>
        <v>19.8</v>
      </c>
      <c r="R16" s="15">
        <f>[12]Maio!$J$21</f>
        <v>24.840000000000003</v>
      </c>
      <c r="S16" s="15">
        <f>[12]Maio!$J$22</f>
        <v>31.319999999999997</v>
      </c>
      <c r="T16" s="15">
        <f>[12]Maio!$J$23</f>
        <v>63</v>
      </c>
      <c r="U16" s="15">
        <f>[12]Maio!$J$24</f>
        <v>21.6</v>
      </c>
      <c r="V16" s="15">
        <f>[12]Maio!$J$25</f>
        <v>28.08</v>
      </c>
      <c r="W16" s="15">
        <f>[12]Maio!$J$26</f>
        <v>23.400000000000002</v>
      </c>
      <c r="X16" s="15">
        <f>[12]Maio!$J$27</f>
        <v>29.52</v>
      </c>
      <c r="Y16" s="15">
        <f>[12]Maio!$J$28</f>
        <v>28.44</v>
      </c>
      <c r="Z16" s="15">
        <f>[12]Maio!$J$29</f>
        <v>30.6</v>
      </c>
      <c r="AA16" s="15">
        <f>[12]Maio!$J$30</f>
        <v>25.2</v>
      </c>
      <c r="AB16" s="15">
        <f>[12]Maio!$J$31</f>
        <v>29.52</v>
      </c>
      <c r="AC16" s="15">
        <f>[12]Maio!$J$32</f>
        <v>28.08</v>
      </c>
      <c r="AD16" s="15">
        <f>[12]Maio!$J$33</f>
        <v>18.36</v>
      </c>
      <c r="AE16" s="15">
        <f>[12]Maio!$J$34</f>
        <v>15.48</v>
      </c>
      <c r="AF16" s="15">
        <f>[12]Maio!$J$35</f>
        <v>32.4</v>
      </c>
      <c r="AG16" s="83">
        <f t="shared" si="1"/>
        <v>63</v>
      </c>
      <c r="AH16" s="2"/>
    </row>
    <row r="17" spans="1:34" ht="17.100000000000001" customHeight="1" x14ac:dyDescent="0.2">
      <c r="A17" s="80" t="s">
        <v>8</v>
      </c>
      <c r="B17" s="15">
        <f>[13]Maio!$J$5</f>
        <v>34.92</v>
      </c>
      <c r="C17" s="15">
        <f>[13]Maio!$J$6</f>
        <v>29.16</v>
      </c>
      <c r="D17" s="15">
        <f>[13]Maio!$J$7</f>
        <v>35.28</v>
      </c>
      <c r="E17" s="15">
        <f>[13]Maio!$J$8</f>
        <v>51.480000000000004</v>
      </c>
      <c r="F17" s="15">
        <f>[13]Maio!$J$9</f>
        <v>12.96</v>
      </c>
      <c r="G17" s="15">
        <f>[13]Maio!$J$10</f>
        <v>33.480000000000004</v>
      </c>
      <c r="H17" s="15">
        <f>[13]Maio!$J$11</f>
        <v>36</v>
      </c>
      <c r="I17" s="15">
        <f>[13]Maio!$J$12</f>
        <v>33.480000000000004</v>
      </c>
      <c r="J17" s="15">
        <f>[13]Maio!$J$13</f>
        <v>35.28</v>
      </c>
      <c r="K17" s="15">
        <f>[13]Maio!$J$14</f>
        <v>14.76</v>
      </c>
      <c r="L17" s="15">
        <f>[13]Maio!$J$15</f>
        <v>32.4</v>
      </c>
      <c r="M17" s="15">
        <f>[13]Maio!$J$16</f>
        <v>39.24</v>
      </c>
      <c r="N17" s="15">
        <f>[13]Maio!$J$17</f>
        <v>65.160000000000011</v>
      </c>
      <c r="O17" s="15">
        <f>[13]Maio!$J$18</f>
        <v>50.04</v>
      </c>
      <c r="P17" s="15">
        <f>[13]Maio!$J$19</f>
        <v>21.6</v>
      </c>
      <c r="Q17" s="15">
        <f>[13]Maio!$J$20</f>
        <v>25.2</v>
      </c>
      <c r="R17" s="15">
        <f>[13]Maio!$J$21</f>
        <v>27.720000000000002</v>
      </c>
      <c r="S17" s="15">
        <f>[13]Maio!$J$22</f>
        <v>31.319999999999997</v>
      </c>
      <c r="T17" s="15">
        <f>[13]Maio!$J$23</f>
        <v>54.36</v>
      </c>
      <c r="U17" s="15">
        <f>[13]Maio!$J$24</f>
        <v>30.6</v>
      </c>
      <c r="V17" s="15">
        <f>[13]Maio!$J$25</f>
        <v>18</v>
      </c>
      <c r="W17" s="15">
        <f>[13]Maio!$J$26</f>
        <v>18</v>
      </c>
      <c r="X17" s="15">
        <f>[13]Maio!$J$27</f>
        <v>32.4</v>
      </c>
      <c r="Y17" s="15">
        <f>[13]Maio!$J$28</f>
        <v>33.119999999999997</v>
      </c>
      <c r="Z17" s="15">
        <f>[13]Maio!$J$29</f>
        <v>30.240000000000002</v>
      </c>
      <c r="AA17" s="15">
        <f>[13]Maio!$J$30</f>
        <v>26.28</v>
      </c>
      <c r="AB17" s="15">
        <f>[13]Maio!$J$31</f>
        <v>29.52</v>
      </c>
      <c r="AC17" s="15">
        <f>[13]Maio!$J$32</f>
        <v>21.240000000000002</v>
      </c>
      <c r="AD17" s="15">
        <f>[13]Maio!$J$33</f>
        <v>17.64</v>
      </c>
      <c r="AE17" s="15">
        <f>[13]Maio!$J$34</f>
        <v>19.8</v>
      </c>
      <c r="AF17" s="15">
        <f>[13]Maio!$J$35</f>
        <v>30.240000000000002</v>
      </c>
      <c r="AG17" s="83">
        <f t="shared" si="1"/>
        <v>65.160000000000011</v>
      </c>
      <c r="AH17" s="2"/>
    </row>
    <row r="18" spans="1:34" ht="17.100000000000001" customHeight="1" x14ac:dyDescent="0.2">
      <c r="A18" s="80" t="s">
        <v>9</v>
      </c>
      <c r="B18" s="15">
        <f>[14]Maio!$J$5</f>
        <v>37.080000000000005</v>
      </c>
      <c r="C18" s="15">
        <f>[14]Maio!$J$6</f>
        <v>25.2</v>
      </c>
      <c r="D18" s="15">
        <f>[14]Maio!$J$7</f>
        <v>34.92</v>
      </c>
      <c r="E18" s="15">
        <f>[14]Maio!$J$8</f>
        <v>45.36</v>
      </c>
      <c r="F18" s="15">
        <f>[14]Maio!$J$9</f>
        <v>25.92</v>
      </c>
      <c r="G18" s="15">
        <f>[14]Maio!$J$10</f>
        <v>23.759999999999998</v>
      </c>
      <c r="H18" s="15">
        <f>[14]Maio!$J$11</f>
        <v>34.56</v>
      </c>
      <c r="I18" s="15">
        <f>[14]Maio!$J$12</f>
        <v>28.8</v>
      </c>
      <c r="J18" s="15">
        <f>[14]Maio!$J$13</f>
        <v>24.12</v>
      </c>
      <c r="K18" s="15">
        <f>[14]Maio!$J$14</f>
        <v>26.28</v>
      </c>
      <c r="L18" s="15">
        <f>[14]Maio!$J$15</f>
        <v>33.119999999999997</v>
      </c>
      <c r="M18" s="15">
        <f>[14]Maio!$J$16</f>
        <v>33.840000000000003</v>
      </c>
      <c r="N18" s="15">
        <f>[14]Maio!$J$17</f>
        <v>56.519999999999996</v>
      </c>
      <c r="O18" s="15">
        <f>[14]Maio!$J$18</f>
        <v>42.480000000000004</v>
      </c>
      <c r="P18" s="15">
        <f>[14]Maio!$J$19</f>
        <v>21.240000000000002</v>
      </c>
      <c r="Q18" s="15">
        <f>[14]Maio!$J$20</f>
        <v>20.16</v>
      </c>
      <c r="R18" s="15">
        <f>[14]Maio!$J$21</f>
        <v>23.400000000000002</v>
      </c>
      <c r="S18" s="15">
        <f>[14]Maio!$J$22</f>
        <v>31.319999999999997</v>
      </c>
      <c r="T18" s="15">
        <f>[14]Maio!$J$23</f>
        <v>60.480000000000004</v>
      </c>
      <c r="U18" s="15">
        <f>[14]Maio!$J$24</f>
        <v>53.64</v>
      </c>
      <c r="V18" s="15">
        <f>[14]Maio!$J$25</f>
        <v>41.04</v>
      </c>
      <c r="W18" s="15">
        <f>[14]Maio!$J$26</f>
        <v>21.96</v>
      </c>
      <c r="X18" s="15">
        <f>[14]Maio!$J$27</f>
        <v>28.8</v>
      </c>
      <c r="Y18" s="15">
        <f>[14]Maio!$J$28</f>
        <v>24.840000000000003</v>
      </c>
      <c r="Z18" s="15">
        <f>[14]Maio!$J$29</f>
        <v>29.880000000000003</v>
      </c>
      <c r="AA18" s="15">
        <f>[14]Maio!$J$30</f>
        <v>27.720000000000002</v>
      </c>
      <c r="AB18" s="15">
        <f>[14]Maio!$J$31</f>
        <v>26.64</v>
      </c>
      <c r="AC18" s="15">
        <f>[14]Maio!$J$32</f>
        <v>27</v>
      </c>
      <c r="AD18" s="15">
        <f>[14]Maio!$J$33</f>
        <v>25.56</v>
      </c>
      <c r="AE18" s="15">
        <f>[14]Maio!$J$34</f>
        <v>17.28</v>
      </c>
      <c r="AF18" s="15">
        <f>[14]Maio!$J$35</f>
        <v>30.96</v>
      </c>
      <c r="AG18" s="83">
        <f t="shared" ref="AG18:AG25" si="2">MAX(B18:AF18)</f>
        <v>60.480000000000004</v>
      </c>
      <c r="AH18" s="2"/>
    </row>
    <row r="19" spans="1:34" ht="17.100000000000001" customHeight="1" x14ac:dyDescent="0.2">
      <c r="A19" s="80" t="s">
        <v>49</v>
      </c>
      <c r="B19" s="15">
        <f>[15]Maio!$J$5</f>
        <v>18.36</v>
      </c>
      <c r="C19" s="15">
        <f>[15]Maio!$J$6</f>
        <v>27</v>
      </c>
      <c r="D19" s="15">
        <f>[15]Maio!$J$7</f>
        <v>36</v>
      </c>
      <c r="E19" s="15">
        <f>[15]Maio!$J$8</f>
        <v>50.76</v>
      </c>
      <c r="F19" s="15">
        <f>[15]Maio!$J$9</f>
        <v>18.36</v>
      </c>
      <c r="G19" s="15">
        <f>[15]Maio!$J$10</f>
        <v>18.720000000000002</v>
      </c>
      <c r="H19" s="15">
        <f>[15]Maio!$J$11</f>
        <v>26.28</v>
      </c>
      <c r="I19" s="15">
        <f>[15]Maio!$J$12</f>
        <v>28.44</v>
      </c>
      <c r="J19" s="15">
        <f>[15]Maio!$J$13</f>
        <v>27.36</v>
      </c>
      <c r="K19" s="15">
        <f>[15]Maio!$J$14</f>
        <v>20.88</v>
      </c>
      <c r="L19" s="15">
        <f>[15]Maio!$J$15</f>
        <v>20.16</v>
      </c>
      <c r="M19" s="15">
        <f>[15]Maio!$J$16</f>
        <v>31.319999999999997</v>
      </c>
      <c r="N19" s="15">
        <f>[15]Maio!$J$17</f>
        <v>45</v>
      </c>
      <c r="O19" s="15">
        <f>[15]Maio!$J$18</f>
        <v>23.400000000000002</v>
      </c>
      <c r="P19" s="15">
        <f>[15]Maio!$J$19</f>
        <v>24.12</v>
      </c>
      <c r="Q19" s="15">
        <f>[15]Maio!$J$20</f>
        <v>12.96</v>
      </c>
      <c r="R19" s="15">
        <f>[15]Maio!$J$21</f>
        <v>20.88</v>
      </c>
      <c r="S19" s="15">
        <f>[15]Maio!$J$22</f>
        <v>35.64</v>
      </c>
      <c r="T19" s="15">
        <f>[15]Maio!$J$23</f>
        <v>42.84</v>
      </c>
      <c r="U19" s="15">
        <f>[15]Maio!$J$24</f>
        <v>23.400000000000002</v>
      </c>
      <c r="V19" s="15">
        <f>[15]Maio!$J$25</f>
        <v>32.76</v>
      </c>
      <c r="W19" s="15">
        <f>[15]Maio!$J$26</f>
        <v>21.240000000000002</v>
      </c>
      <c r="X19" s="15">
        <f>[15]Maio!$J$27</f>
        <v>25.2</v>
      </c>
      <c r="Y19" s="15">
        <f>[15]Maio!$J$28</f>
        <v>32.04</v>
      </c>
      <c r="Z19" s="15">
        <f>[15]Maio!$J$29</f>
        <v>34.200000000000003</v>
      </c>
      <c r="AA19" s="15">
        <f>[15]Maio!$J$30</f>
        <v>27.36</v>
      </c>
      <c r="AB19" s="15">
        <f>[15]Maio!$J$31</f>
        <v>26.64</v>
      </c>
      <c r="AC19" s="15">
        <f>[15]Maio!$J$32</f>
        <v>19.8</v>
      </c>
      <c r="AD19" s="15">
        <f>[15]Maio!$J$33</f>
        <v>23.040000000000003</v>
      </c>
      <c r="AE19" s="15">
        <f>[15]Maio!$J$34</f>
        <v>19.8</v>
      </c>
      <c r="AF19" s="15">
        <f>[15]Maio!$J$35</f>
        <v>31.680000000000003</v>
      </c>
      <c r="AG19" s="83">
        <f t="shared" si="2"/>
        <v>50.76</v>
      </c>
      <c r="AH19" s="2"/>
    </row>
    <row r="20" spans="1:34" ht="17.100000000000001" customHeight="1" x14ac:dyDescent="0.2">
      <c r="A20" s="80" t="s">
        <v>10</v>
      </c>
      <c r="B20" s="15">
        <f>[16]Maio!$J$5</f>
        <v>40.680000000000007</v>
      </c>
      <c r="C20" s="15">
        <f>[16]Maio!$J$6</f>
        <v>20.16</v>
      </c>
      <c r="D20" s="15">
        <f>[16]Maio!$J$7</f>
        <v>37.440000000000005</v>
      </c>
      <c r="E20" s="15">
        <f>[16]Maio!$J$8</f>
        <v>43.2</v>
      </c>
      <c r="F20" s="15">
        <f>[16]Maio!$J$9</f>
        <v>20.88</v>
      </c>
      <c r="G20" s="15">
        <f>[16]Maio!$J$10</f>
        <v>24.12</v>
      </c>
      <c r="H20" s="15">
        <f>[16]Maio!$J$11</f>
        <v>32.04</v>
      </c>
      <c r="I20" s="15">
        <f>[16]Maio!$J$12</f>
        <v>36.36</v>
      </c>
      <c r="J20" s="15">
        <f>[16]Maio!$J$13</f>
        <v>28.44</v>
      </c>
      <c r="K20" s="15">
        <f>[16]Maio!$J$14</f>
        <v>22.68</v>
      </c>
      <c r="L20" s="15">
        <f>[16]Maio!$J$15</f>
        <v>28.08</v>
      </c>
      <c r="M20" s="15">
        <f>[16]Maio!$J$16</f>
        <v>37.440000000000005</v>
      </c>
      <c r="N20" s="15">
        <f>[16]Maio!$J$17</f>
        <v>50.4</v>
      </c>
      <c r="O20" s="15">
        <f>[16]Maio!$J$18</f>
        <v>39.24</v>
      </c>
      <c r="P20" s="15">
        <f>[16]Maio!$J$19</f>
        <v>21.6</v>
      </c>
      <c r="Q20" s="15">
        <f>[16]Maio!$J$20</f>
        <v>13.32</v>
      </c>
      <c r="R20" s="15">
        <f>[16]Maio!$J$21</f>
        <v>23.759999999999998</v>
      </c>
      <c r="S20" s="15">
        <f>[16]Maio!$J$22</f>
        <v>35.28</v>
      </c>
      <c r="T20" s="15">
        <f>[16]Maio!$J$23</f>
        <v>40.32</v>
      </c>
      <c r="U20" s="15">
        <f>[16]Maio!$J$24</f>
        <v>35.28</v>
      </c>
      <c r="V20" s="15">
        <f>[16]Maio!$J$25</f>
        <v>25.92</v>
      </c>
      <c r="W20" s="15">
        <f>[16]Maio!$J$26</f>
        <v>19.8</v>
      </c>
      <c r="X20" s="15">
        <f>[16]Maio!$J$27</f>
        <v>25.2</v>
      </c>
      <c r="Y20" s="15">
        <f>[16]Maio!$J$28</f>
        <v>44.28</v>
      </c>
      <c r="Z20" s="15">
        <f>[16]Maio!$J$29</f>
        <v>33.119999999999997</v>
      </c>
      <c r="AA20" s="15">
        <f>[16]Maio!$J$30</f>
        <v>28.44</v>
      </c>
      <c r="AB20" s="15">
        <f>[16]Maio!$J$31</f>
        <v>27</v>
      </c>
      <c r="AC20" s="15">
        <f>[16]Maio!$J$32</f>
        <v>21.240000000000002</v>
      </c>
      <c r="AD20" s="15">
        <f>[16]Maio!$J$33</f>
        <v>15.120000000000001</v>
      </c>
      <c r="AE20" s="15">
        <f>[16]Maio!$J$34</f>
        <v>17.28</v>
      </c>
      <c r="AF20" s="15">
        <f>[16]Maio!$J$35</f>
        <v>31.680000000000003</v>
      </c>
      <c r="AG20" s="83">
        <f t="shared" si="2"/>
        <v>50.4</v>
      </c>
      <c r="AH20" s="2"/>
    </row>
    <row r="21" spans="1:34" ht="17.100000000000001" customHeight="1" x14ac:dyDescent="0.2">
      <c r="A21" s="80" t="s">
        <v>11</v>
      </c>
      <c r="B21" s="15">
        <f>[17]Maio!$J$5</f>
        <v>26.28</v>
      </c>
      <c r="C21" s="15">
        <f>[17]Maio!$J$6</f>
        <v>25.56</v>
      </c>
      <c r="D21" s="15">
        <f>[17]Maio!$J$7</f>
        <v>25.56</v>
      </c>
      <c r="E21" s="15">
        <f>[17]Maio!$J$8</f>
        <v>38.880000000000003</v>
      </c>
      <c r="F21" s="15">
        <f>[17]Maio!$J$9</f>
        <v>23.400000000000002</v>
      </c>
      <c r="G21" s="15">
        <f>[17]Maio!$J$10</f>
        <v>15.48</v>
      </c>
      <c r="H21" s="15">
        <f>[17]Maio!$J$11</f>
        <v>23.759999999999998</v>
      </c>
      <c r="I21" s="15">
        <f>[17]Maio!$J$12</f>
        <v>19.440000000000001</v>
      </c>
      <c r="J21" s="15">
        <f>[17]Maio!$J$13</f>
        <v>20.16</v>
      </c>
      <c r="K21" s="15">
        <f>[17]Maio!$J$14</f>
        <v>16.2</v>
      </c>
      <c r="L21" s="15">
        <f>[17]Maio!$J$15</f>
        <v>16.559999999999999</v>
      </c>
      <c r="M21" s="15">
        <f>[17]Maio!$J$16</f>
        <v>23.759999999999998</v>
      </c>
      <c r="N21" s="15">
        <f>[17]Maio!$J$17</f>
        <v>35.64</v>
      </c>
      <c r="O21" s="15">
        <f>[17]Maio!$J$18</f>
        <v>26.28</v>
      </c>
      <c r="P21" s="15">
        <f>[17]Maio!$J$19</f>
        <v>21.240000000000002</v>
      </c>
      <c r="Q21" s="15">
        <f>[17]Maio!$J$20</f>
        <v>13.32</v>
      </c>
      <c r="R21" s="15">
        <f>[17]Maio!$J$21</f>
        <v>13.68</v>
      </c>
      <c r="S21" s="15">
        <f>[17]Maio!$J$22</f>
        <v>25.56</v>
      </c>
      <c r="T21" s="15">
        <f>[17]Maio!$J$23</f>
        <v>40.680000000000007</v>
      </c>
      <c r="U21" s="15">
        <f>[17]Maio!$J$24</f>
        <v>17.64</v>
      </c>
      <c r="V21" s="15">
        <f>[17]Maio!$J$25</f>
        <v>32.04</v>
      </c>
      <c r="W21" s="15">
        <f>[17]Maio!$J$26</f>
        <v>19.8</v>
      </c>
      <c r="X21" s="15">
        <f>[17]Maio!$J$27</f>
        <v>19.079999999999998</v>
      </c>
      <c r="Y21" s="15">
        <f>[17]Maio!$J$28</f>
        <v>21.6</v>
      </c>
      <c r="Z21" s="15">
        <f>[17]Maio!$J$29</f>
        <v>22.32</v>
      </c>
      <c r="AA21" s="15">
        <f>[17]Maio!$J$30</f>
        <v>24.840000000000003</v>
      </c>
      <c r="AB21" s="15">
        <f>[17]Maio!$J$31</f>
        <v>30.96</v>
      </c>
      <c r="AC21" s="15">
        <f>[17]Maio!$J$32</f>
        <v>16.559999999999999</v>
      </c>
      <c r="AD21" s="15">
        <f>[17]Maio!$J$33</f>
        <v>16.559999999999999</v>
      </c>
      <c r="AE21" s="15">
        <f>[17]Maio!$J$34</f>
        <v>16.2</v>
      </c>
      <c r="AF21" s="15">
        <f>[17]Maio!$J$35</f>
        <v>32.04</v>
      </c>
      <c r="AG21" s="83">
        <f t="shared" si="2"/>
        <v>40.680000000000007</v>
      </c>
      <c r="AH21" s="2"/>
    </row>
    <row r="22" spans="1:34" ht="17.100000000000001" customHeight="1" x14ac:dyDescent="0.2">
      <c r="A22" s="80" t="s">
        <v>12</v>
      </c>
      <c r="B22" s="15">
        <f>[18]Maio!$J$5</f>
        <v>21.96</v>
      </c>
      <c r="C22" s="15">
        <f>[18]Maio!$J$6</f>
        <v>19.440000000000001</v>
      </c>
      <c r="D22" s="15">
        <f>[18]Maio!$J$7</f>
        <v>28.44</v>
      </c>
      <c r="E22" s="15">
        <f>[18]Maio!$J$8</f>
        <v>22.68</v>
      </c>
      <c r="F22" s="15">
        <f>[18]Maio!$J$9</f>
        <v>14.4</v>
      </c>
      <c r="G22" s="15">
        <f>[18]Maio!$J$10</f>
        <v>15.120000000000001</v>
      </c>
      <c r="H22" s="15">
        <f>[18]Maio!$J$11</f>
        <v>20.16</v>
      </c>
      <c r="I22" s="15">
        <f>[18]Maio!$J$12</f>
        <v>23.040000000000003</v>
      </c>
      <c r="J22" s="15">
        <f>[18]Maio!$J$13</f>
        <v>20.52</v>
      </c>
      <c r="K22" s="15">
        <f>[18]Maio!$J$14</f>
        <v>18</v>
      </c>
      <c r="L22" s="15">
        <f>[18]Maio!$J$15</f>
        <v>15.48</v>
      </c>
      <c r="M22" s="15">
        <f>[18]Maio!$J$16</f>
        <v>24.840000000000003</v>
      </c>
      <c r="N22" s="15">
        <f>[18]Maio!$J$17</f>
        <v>46.080000000000005</v>
      </c>
      <c r="O22" s="15">
        <f>[18]Maio!$J$18</f>
        <v>15.48</v>
      </c>
      <c r="P22" s="15">
        <f>[18]Maio!$J$19</f>
        <v>34.92</v>
      </c>
      <c r="Q22" s="15">
        <f>[18]Maio!$J$20</f>
        <v>15.120000000000001</v>
      </c>
      <c r="R22" s="15">
        <f>[18]Maio!$J$21</f>
        <v>18.720000000000002</v>
      </c>
      <c r="S22" s="15" t="str">
        <f>[18]Maio!$J$22</f>
        <v>*</v>
      </c>
      <c r="T22" s="15" t="str">
        <f>[18]Maio!$J$23</f>
        <v>*</v>
      </c>
      <c r="U22" s="15" t="str">
        <f>[18]Maio!$J$24</f>
        <v>*</v>
      </c>
      <c r="V22" s="15" t="str">
        <f>[18]Maio!$J$25</f>
        <v>*</v>
      </c>
      <c r="W22" s="15" t="str">
        <f>[18]Maio!$J$26</f>
        <v>*</v>
      </c>
      <c r="X22" s="15" t="str">
        <f>[18]Maio!$J$27</f>
        <v>*</v>
      </c>
      <c r="Y22" s="15" t="str">
        <f>[18]Maio!$J$28</f>
        <v>*</v>
      </c>
      <c r="Z22" s="15" t="str">
        <f>[18]Maio!$J$29</f>
        <v>*</v>
      </c>
      <c r="AA22" s="15" t="str">
        <f>[18]Maio!$J$30</f>
        <v>*</v>
      </c>
      <c r="AB22" s="15" t="str">
        <f>[18]Maio!$J$31</f>
        <v>*</v>
      </c>
      <c r="AC22" s="15" t="str">
        <f>[18]Maio!$J$32</f>
        <v>*</v>
      </c>
      <c r="AD22" s="15" t="str">
        <f>[18]Maio!$J$33</f>
        <v>*</v>
      </c>
      <c r="AE22" s="15" t="str">
        <f>[18]Maio!$J$34</f>
        <v>*</v>
      </c>
      <c r="AF22" s="15" t="str">
        <f>[18]Maio!$J$35</f>
        <v>*</v>
      </c>
      <c r="AG22" s="83">
        <f t="shared" si="2"/>
        <v>46.080000000000005</v>
      </c>
      <c r="AH22" s="2"/>
    </row>
    <row r="23" spans="1:34" ht="17.100000000000001" customHeight="1" x14ac:dyDescent="0.2">
      <c r="A23" s="80" t="s">
        <v>13</v>
      </c>
      <c r="B23" s="15">
        <f>[19]Maio!$J$5</f>
        <v>0</v>
      </c>
      <c r="C23" s="15">
        <f>[19]Maio!$J$6</f>
        <v>28.08</v>
      </c>
      <c r="D23" s="15">
        <f>[19]Maio!$J$7</f>
        <v>32.76</v>
      </c>
      <c r="E23" s="15">
        <f>[19]Maio!$J$8</f>
        <v>63.360000000000007</v>
      </c>
      <c r="F23" s="15">
        <f>[19]Maio!$J$9</f>
        <v>0</v>
      </c>
      <c r="G23" s="15">
        <f>[19]Maio!$J$10</f>
        <v>14.04</v>
      </c>
      <c r="H23" s="15">
        <f>[19]Maio!$J$11</f>
        <v>25.2</v>
      </c>
      <c r="I23" s="15">
        <f>[19]Maio!$J$12</f>
        <v>32.4</v>
      </c>
      <c r="J23" s="15">
        <f>[19]Maio!$J$13</f>
        <v>62.639999999999993</v>
      </c>
      <c r="K23" s="15">
        <f>[19]Maio!$J$14</f>
        <v>19.8</v>
      </c>
      <c r="L23" s="15">
        <f>[19]Maio!$J$15</f>
        <v>18.36</v>
      </c>
      <c r="M23" s="15">
        <f>[19]Maio!$J$16</f>
        <v>33.119999999999997</v>
      </c>
      <c r="N23" s="15">
        <f>[19]Maio!$J$17</f>
        <v>47.519999999999996</v>
      </c>
      <c r="O23" s="15">
        <f>[19]Maio!$J$18</f>
        <v>27.720000000000002</v>
      </c>
      <c r="P23" s="15">
        <f>[19]Maio!$J$19</f>
        <v>46.440000000000005</v>
      </c>
      <c r="Q23" s="15">
        <f>[19]Maio!$J$20</f>
        <v>25.92</v>
      </c>
      <c r="R23" s="15">
        <f>[19]Maio!$J$21</f>
        <v>27</v>
      </c>
      <c r="S23" s="15">
        <f>[19]Maio!$J$22</f>
        <v>31.680000000000003</v>
      </c>
      <c r="T23" s="15">
        <f>[19]Maio!$J$23</f>
        <v>33.840000000000003</v>
      </c>
      <c r="U23" s="15">
        <f>[19]Maio!$J$24</f>
        <v>21.240000000000002</v>
      </c>
      <c r="V23" s="15">
        <f>[19]Maio!$J$25</f>
        <v>21.6</v>
      </c>
      <c r="W23" s="15">
        <f>[19]Maio!$J$26</f>
        <v>28.44</v>
      </c>
      <c r="X23" s="15">
        <f>[19]Maio!$J$27</f>
        <v>19.440000000000001</v>
      </c>
      <c r="Y23" s="15">
        <f>[19]Maio!$J$28</f>
        <v>20.16</v>
      </c>
      <c r="Z23" s="15">
        <f>[19]Maio!$J$29</f>
        <v>25.56</v>
      </c>
      <c r="AA23" s="15">
        <f>[19]Maio!$J$30</f>
        <v>22.68</v>
      </c>
      <c r="AB23" s="15">
        <f>[19]Maio!$J$31</f>
        <v>29.52</v>
      </c>
      <c r="AC23" s="15">
        <f>[19]Maio!$J$32</f>
        <v>28.8</v>
      </c>
      <c r="AD23" s="15">
        <f>[19]Maio!$J$33</f>
        <v>0</v>
      </c>
      <c r="AE23" s="15">
        <f>[19]Maio!$J$34</f>
        <v>0</v>
      </c>
      <c r="AF23" s="15">
        <f>[19]Maio!$J$35</f>
        <v>35.28</v>
      </c>
      <c r="AG23" s="83">
        <f t="shared" si="2"/>
        <v>63.360000000000007</v>
      </c>
      <c r="AH23" s="2"/>
    </row>
    <row r="24" spans="1:34" ht="17.100000000000001" customHeight="1" x14ac:dyDescent="0.2">
      <c r="A24" s="80" t="s">
        <v>14</v>
      </c>
      <c r="B24" s="15">
        <f>[20]Maio!$J$5</f>
        <v>34.200000000000003</v>
      </c>
      <c r="C24" s="15">
        <f>[20]Maio!$J$6</f>
        <v>29.16</v>
      </c>
      <c r="D24" s="15">
        <f>[20]Maio!$J$7</f>
        <v>29.16</v>
      </c>
      <c r="E24" s="15">
        <f>[20]Maio!$J$8</f>
        <v>32.76</v>
      </c>
      <c r="F24" s="15">
        <f>[20]Maio!$J$9</f>
        <v>51.480000000000004</v>
      </c>
      <c r="G24" s="15">
        <f>[20]Maio!$J$10</f>
        <v>24.48</v>
      </c>
      <c r="H24" s="15">
        <f>[20]Maio!$J$11</f>
        <v>19.079999999999998</v>
      </c>
      <c r="I24" s="15">
        <f>[20]Maio!$J$12</f>
        <v>20.88</v>
      </c>
      <c r="J24" s="15">
        <f>[20]Maio!$J$13</f>
        <v>20.52</v>
      </c>
      <c r="K24" s="15">
        <f>[20]Maio!$J$14</f>
        <v>20.16</v>
      </c>
      <c r="L24" s="15">
        <f>[20]Maio!$J$15</f>
        <v>26.28</v>
      </c>
      <c r="M24" s="15">
        <f>[20]Maio!$J$16</f>
        <v>29.52</v>
      </c>
      <c r="N24" s="15">
        <f>[20]Maio!$J$17</f>
        <v>36</v>
      </c>
      <c r="O24" s="15">
        <f>[20]Maio!$J$18</f>
        <v>25.92</v>
      </c>
      <c r="P24" s="15">
        <f>[20]Maio!$J$19</f>
        <v>25.2</v>
      </c>
      <c r="Q24" s="15">
        <f>[20]Maio!$J$20</f>
        <v>43.2</v>
      </c>
      <c r="R24" s="15">
        <f>[20]Maio!$J$21</f>
        <v>36.72</v>
      </c>
      <c r="S24" s="15">
        <f>[20]Maio!$J$22</f>
        <v>33.840000000000003</v>
      </c>
      <c r="T24" s="15">
        <f>[20]Maio!$J$23</f>
        <v>53.64</v>
      </c>
      <c r="U24" s="15">
        <f>[20]Maio!$J$24</f>
        <v>59.04</v>
      </c>
      <c r="V24" s="15">
        <f>[20]Maio!$J$25</f>
        <v>29.880000000000003</v>
      </c>
      <c r="W24" s="15">
        <f>[20]Maio!$J$26</f>
        <v>22.32</v>
      </c>
      <c r="X24" s="15">
        <f>[20]Maio!$J$27</f>
        <v>21.240000000000002</v>
      </c>
      <c r="Y24" s="15">
        <f>[20]Maio!$J$28</f>
        <v>23.400000000000002</v>
      </c>
      <c r="Z24" s="15">
        <f>[20]Maio!$J$29</f>
        <v>25.2</v>
      </c>
      <c r="AA24" s="15">
        <f>[20]Maio!$J$30</f>
        <v>27</v>
      </c>
      <c r="AB24" s="15">
        <f>[20]Maio!$J$31</f>
        <v>20.88</v>
      </c>
      <c r="AC24" s="15">
        <f>[20]Maio!$J$32</f>
        <v>21.6</v>
      </c>
      <c r="AD24" s="15">
        <f>[20]Maio!$J$33</f>
        <v>19.079999999999998</v>
      </c>
      <c r="AE24" s="15">
        <f>[20]Maio!$J$34</f>
        <v>20.52</v>
      </c>
      <c r="AF24" s="15">
        <f>[20]Maio!$J$35</f>
        <v>24.840000000000003</v>
      </c>
      <c r="AG24" s="83">
        <f t="shared" si="2"/>
        <v>59.04</v>
      </c>
      <c r="AH24" s="2"/>
    </row>
    <row r="25" spans="1:34" ht="17.100000000000001" customHeight="1" x14ac:dyDescent="0.2">
      <c r="A25" s="80" t="s">
        <v>15</v>
      </c>
      <c r="B25" s="15">
        <f>[21]Maio!$J$5</f>
        <v>31.680000000000003</v>
      </c>
      <c r="C25" s="15">
        <f>[21]Maio!$J$6</f>
        <v>36</v>
      </c>
      <c r="D25" s="15">
        <f>[21]Maio!$J$7</f>
        <v>42.480000000000004</v>
      </c>
      <c r="E25" s="15">
        <f>[21]Maio!$J$8</f>
        <v>37.800000000000004</v>
      </c>
      <c r="F25" s="15">
        <f>[21]Maio!$J$9</f>
        <v>23.400000000000002</v>
      </c>
      <c r="G25" s="15">
        <f>[21]Maio!$J$10</f>
        <v>32.04</v>
      </c>
      <c r="H25" s="15">
        <f>[21]Maio!$J$11</f>
        <v>42.480000000000004</v>
      </c>
      <c r="I25" s="15">
        <f>[21]Maio!$J$12</f>
        <v>36.72</v>
      </c>
      <c r="J25" s="15">
        <f>[21]Maio!$J$13</f>
        <v>33.119999999999997</v>
      </c>
      <c r="K25" s="15">
        <f>[21]Maio!$J$14</f>
        <v>24.12</v>
      </c>
      <c r="L25" s="15">
        <f>[21]Maio!$J$15</f>
        <v>29.880000000000003</v>
      </c>
      <c r="M25" s="15">
        <f>[21]Maio!$J$16</f>
        <v>47.88</v>
      </c>
      <c r="N25" s="15">
        <f>[21]Maio!$J$17</f>
        <v>61.560000000000009</v>
      </c>
      <c r="O25" s="15">
        <f>[21]Maio!$J$18</f>
        <v>38.519999999999996</v>
      </c>
      <c r="P25" s="15">
        <f>[21]Maio!$J$19</f>
        <v>23.040000000000003</v>
      </c>
      <c r="Q25" s="15">
        <f>[21]Maio!$J$20</f>
        <v>21.96</v>
      </c>
      <c r="R25" s="15">
        <f>[21]Maio!$J$21</f>
        <v>24.840000000000003</v>
      </c>
      <c r="S25" s="15">
        <f>[21]Maio!$J$22</f>
        <v>38.519999999999996</v>
      </c>
      <c r="T25" s="15">
        <f>[21]Maio!$J$23</f>
        <v>56.88</v>
      </c>
      <c r="U25" s="15">
        <f>[21]Maio!$J$24</f>
        <v>28.44</v>
      </c>
      <c r="V25" s="15">
        <f>[21]Maio!$J$25</f>
        <v>27.36</v>
      </c>
      <c r="W25" s="15">
        <f>[21]Maio!$J$26</f>
        <v>33.480000000000004</v>
      </c>
      <c r="X25" s="15">
        <f>[21]Maio!$J$27</f>
        <v>39.96</v>
      </c>
      <c r="Y25" s="15">
        <f>[21]Maio!$J$28</f>
        <v>46.800000000000004</v>
      </c>
      <c r="Z25" s="15">
        <f>[21]Maio!$J$29</f>
        <v>37.080000000000005</v>
      </c>
      <c r="AA25" s="15">
        <f>[21]Maio!$J$30</f>
        <v>36.72</v>
      </c>
      <c r="AB25" s="15">
        <f>[21]Maio!$J$31</f>
        <v>26.64</v>
      </c>
      <c r="AC25" s="15">
        <f>[21]Maio!$J$32</f>
        <v>27.36</v>
      </c>
      <c r="AD25" s="15">
        <f>[21]Maio!$J$33</f>
        <v>26.28</v>
      </c>
      <c r="AE25" s="15">
        <f>[21]Maio!$J$34</f>
        <v>19.079999999999998</v>
      </c>
      <c r="AF25" s="15">
        <f>[21]Maio!$J$35</f>
        <v>41.76</v>
      </c>
      <c r="AG25" s="83">
        <f t="shared" si="2"/>
        <v>61.560000000000009</v>
      </c>
      <c r="AH25" s="2"/>
    </row>
    <row r="26" spans="1:34" ht="17.100000000000001" customHeight="1" x14ac:dyDescent="0.2">
      <c r="A26" s="80" t="s">
        <v>16</v>
      </c>
      <c r="B26" s="15">
        <f>[22]Maio!$J$5</f>
        <v>21.6</v>
      </c>
      <c r="C26" s="15">
        <f>[22]Maio!$J$6</f>
        <v>24.48</v>
      </c>
      <c r="D26" s="15">
        <f>[22]Maio!$J$7</f>
        <v>57.24</v>
      </c>
      <c r="E26" s="15">
        <f>[22]Maio!$J$8</f>
        <v>48.96</v>
      </c>
      <c r="F26" s="15">
        <f>[22]Maio!$J$9</f>
        <v>16.2</v>
      </c>
      <c r="G26" s="15">
        <f>[22]Maio!$J$10</f>
        <v>19.079999999999998</v>
      </c>
      <c r="H26" s="15">
        <f>[22]Maio!$J$11</f>
        <v>34.56</v>
      </c>
      <c r="I26" s="15">
        <f>[22]Maio!$J$12</f>
        <v>38.880000000000003</v>
      </c>
      <c r="J26" s="15">
        <f>[22]Maio!$J$13</f>
        <v>34.200000000000003</v>
      </c>
      <c r="K26" s="15">
        <f>[22]Maio!$J$14</f>
        <v>14.76</v>
      </c>
      <c r="L26" s="15">
        <f>[22]Maio!$J$15</f>
        <v>16.559999999999999</v>
      </c>
      <c r="M26" s="15">
        <f>[22]Maio!$J$16</f>
        <v>44.28</v>
      </c>
      <c r="N26" s="15">
        <f>[22]Maio!$J$17</f>
        <v>43.92</v>
      </c>
      <c r="O26" s="15">
        <f>[22]Maio!$J$18</f>
        <v>34.56</v>
      </c>
      <c r="P26" s="15">
        <f>[22]Maio!$J$19</f>
        <v>27.720000000000002</v>
      </c>
      <c r="Q26" s="15">
        <f>[22]Maio!$J$20</f>
        <v>27.720000000000002</v>
      </c>
      <c r="R26" s="15">
        <f>[22]Maio!$J$21</f>
        <v>18</v>
      </c>
      <c r="S26" s="15">
        <f>[22]Maio!$J$22</f>
        <v>42.84</v>
      </c>
      <c r="T26" s="15">
        <f>[22]Maio!$J$23</f>
        <v>38.159999999999997</v>
      </c>
      <c r="U26" s="15">
        <f>[22]Maio!$J$24</f>
        <v>33.119999999999997</v>
      </c>
      <c r="V26" s="15">
        <f>[22]Maio!$J$25</f>
        <v>29.52</v>
      </c>
      <c r="W26" s="15">
        <f>[22]Maio!$J$26</f>
        <v>16.2</v>
      </c>
      <c r="X26" s="15">
        <f>[22]Maio!$J$27</f>
        <v>34.200000000000003</v>
      </c>
      <c r="Y26" s="15">
        <f>[22]Maio!$J$28</f>
        <v>30.96</v>
      </c>
      <c r="Z26" s="15">
        <f>[22]Maio!$J$29</f>
        <v>40.680000000000007</v>
      </c>
      <c r="AA26" s="15">
        <f>[22]Maio!$J$30</f>
        <v>32.4</v>
      </c>
      <c r="AB26" s="15">
        <f>[22]Maio!$J$31</f>
        <v>25.56</v>
      </c>
      <c r="AC26" s="15">
        <f>[22]Maio!$J$32</f>
        <v>23.040000000000003</v>
      </c>
      <c r="AD26" s="15">
        <f>[22]Maio!$J$33</f>
        <v>18.36</v>
      </c>
      <c r="AE26" s="15">
        <f>[22]Maio!$J$34</f>
        <v>15.48</v>
      </c>
      <c r="AF26" s="15">
        <f>[22]Maio!$J$35</f>
        <v>35.28</v>
      </c>
      <c r="AG26" s="83">
        <f t="shared" ref="AG26:AG32" si="3">MAX(B26:AF26)</f>
        <v>57.24</v>
      </c>
      <c r="AH26" s="2"/>
    </row>
    <row r="27" spans="1:34" ht="17.100000000000001" customHeight="1" x14ac:dyDescent="0.2">
      <c r="A27" s="80" t="s">
        <v>17</v>
      </c>
      <c r="B27" s="15">
        <f>[23]Maio!$J$5</f>
        <v>28.08</v>
      </c>
      <c r="C27" s="15">
        <f>[23]Maio!$J$6</f>
        <v>23.040000000000003</v>
      </c>
      <c r="D27" s="15">
        <f>[23]Maio!$J$7</f>
        <v>34.200000000000003</v>
      </c>
      <c r="E27" s="15">
        <f>[23]Maio!$J$8</f>
        <v>36.72</v>
      </c>
      <c r="F27" s="15">
        <f>[23]Maio!$J$9</f>
        <v>21.240000000000002</v>
      </c>
      <c r="G27" s="15">
        <f>[23]Maio!$J$10</f>
        <v>16.559999999999999</v>
      </c>
      <c r="H27" s="15">
        <f>[23]Maio!$J$11</f>
        <v>24.12</v>
      </c>
      <c r="I27" s="15">
        <f>[23]Maio!$J$12</f>
        <v>28.44</v>
      </c>
      <c r="J27" s="15">
        <f>[23]Maio!$J$13</f>
        <v>20.52</v>
      </c>
      <c r="K27" s="15">
        <f>[23]Maio!$J$14</f>
        <v>23.040000000000003</v>
      </c>
      <c r="L27" s="15">
        <f>[23]Maio!$J$15</f>
        <v>26.64</v>
      </c>
      <c r="M27" s="15">
        <f>[23]Maio!$J$16</f>
        <v>28.08</v>
      </c>
      <c r="N27" s="15">
        <f>[23]Maio!$J$17</f>
        <v>56.88</v>
      </c>
      <c r="O27" s="15">
        <f>[23]Maio!$J$18</f>
        <v>34.92</v>
      </c>
      <c r="P27" s="15">
        <f>[23]Maio!$J$19</f>
        <v>36.36</v>
      </c>
      <c r="Q27" s="15">
        <f>[23]Maio!$J$20</f>
        <v>16.559999999999999</v>
      </c>
      <c r="R27" s="15">
        <f>[23]Maio!$J$21</f>
        <v>16.2</v>
      </c>
      <c r="S27" s="15">
        <f>[23]Maio!$J$22</f>
        <v>33.840000000000003</v>
      </c>
      <c r="T27" s="15">
        <f>[23]Maio!$J$23</f>
        <v>56.16</v>
      </c>
      <c r="U27" s="15">
        <f>[23]Maio!$J$24</f>
        <v>33.840000000000003</v>
      </c>
      <c r="V27" s="15">
        <f>[23]Maio!$J$25</f>
        <v>36.72</v>
      </c>
      <c r="W27" s="15">
        <f>[23]Maio!$J$26</f>
        <v>19.079999999999998</v>
      </c>
      <c r="X27" s="15">
        <f>[23]Maio!$J$27</f>
        <v>29.16</v>
      </c>
      <c r="Y27" s="15">
        <f>[23]Maio!$J$28</f>
        <v>34.56</v>
      </c>
      <c r="Z27" s="15">
        <f>[23]Maio!$J$29</f>
        <v>26.64</v>
      </c>
      <c r="AA27" s="15">
        <f>[23]Maio!$J$30</f>
        <v>20.88</v>
      </c>
      <c r="AB27" s="15">
        <f>[23]Maio!$J$31</f>
        <v>32.04</v>
      </c>
      <c r="AC27" s="15">
        <f>[23]Maio!$J$32</f>
        <v>25.92</v>
      </c>
      <c r="AD27" s="15">
        <f>[23]Maio!$J$33</f>
        <v>15.840000000000002</v>
      </c>
      <c r="AE27" s="15">
        <f>[23]Maio!$J$34</f>
        <v>12.96</v>
      </c>
      <c r="AF27" s="15">
        <f>[23]Maio!$J$35</f>
        <v>35.64</v>
      </c>
      <c r="AG27" s="83">
        <f t="shared" si="3"/>
        <v>56.88</v>
      </c>
      <c r="AH27" s="2"/>
    </row>
    <row r="28" spans="1:34" ht="17.100000000000001" customHeight="1" x14ac:dyDescent="0.2">
      <c r="A28" s="80" t="s">
        <v>18</v>
      </c>
      <c r="B28" s="15">
        <f>[24]Maio!$J$5</f>
        <v>24.840000000000003</v>
      </c>
      <c r="C28" s="15">
        <f>[24]Maio!$J$6</f>
        <v>34.200000000000003</v>
      </c>
      <c r="D28" s="15">
        <f>[24]Maio!$J$7</f>
        <v>31.319999999999997</v>
      </c>
      <c r="E28" s="15">
        <f>[24]Maio!$J$8</f>
        <v>33.480000000000004</v>
      </c>
      <c r="F28" s="15">
        <f>[24]Maio!$J$9</f>
        <v>25.56</v>
      </c>
      <c r="G28" s="15">
        <f>[24]Maio!$J$10</f>
        <v>14.04</v>
      </c>
      <c r="H28" s="15">
        <f>[24]Maio!$J$11</f>
        <v>21.6</v>
      </c>
      <c r="I28" s="15">
        <f>[24]Maio!$J$12</f>
        <v>22.68</v>
      </c>
      <c r="J28" s="15">
        <f>[24]Maio!$J$13</f>
        <v>25.56</v>
      </c>
      <c r="K28" s="15">
        <f>[24]Maio!$J$14</f>
        <v>28.08</v>
      </c>
      <c r="L28" s="15">
        <f>[24]Maio!$J$15</f>
        <v>26.28</v>
      </c>
      <c r="M28" s="15">
        <f>[24]Maio!$J$16</f>
        <v>30.240000000000002</v>
      </c>
      <c r="N28" s="15">
        <f>[24]Maio!$J$17</f>
        <v>51.12</v>
      </c>
      <c r="O28" s="15">
        <f>[24]Maio!$J$18</f>
        <v>48.6</v>
      </c>
      <c r="P28" s="15">
        <f>[24]Maio!$J$19</f>
        <v>59.4</v>
      </c>
      <c r="Q28" s="15">
        <f>[24]Maio!$J$20</f>
        <v>19.079999999999998</v>
      </c>
      <c r="R28" s="15">
        <f>[24]Maio!$J$21</f>
        <v>22.68</v>
      </c>
      <c r="S28" s="15">
        <f>[24]Maio!$J$22</f>
        <v>36.36</v>
      </c>
      <c r="T28" s="15">
        <f>[24]Maio!$J$23</f>
        <v>52.2</v>
      </c>
      <c r="U28" s="15">
        <f>[24]Maio!$J$24</f>
        <v>33.840000000000003</v>
      </c>
      <c r="V28" s="15">
        <f>[24]Maio!$J$25</f>
        <v>37.080000000000005</v>
      </c>
      <c r="W28" s="15">
        <f>[24]Maio!$J$26</f>
        <v>27.720000000000002</v>
      </c>
      <c r="X28" s="15">
        <f>[24]Maio!$J$27</f>
        <v>26.64</v>
      </c>
      <c r="Y28" s="15">
        <f>[24]Maio!$J$28</f>
        <v>34.92</v>
      </c>
      <c r="Z28" s="15">
        <f>[24]Maio!$J$29</f>
        <v>30.6</v>
      </c>
      <c r="AA28" s="15">
        <f>[24]Maio!$J$30</f>
        <v>30.240000000000002</v>
      </c>
      <c r="AB28" s="15">
        <f>[24]Maio!$J$31</f>
        <v>19.079999999999998</v>
      </c>
      <c r="AC28" s="15">
        <f>[24]Maio!$J$32</f>
        <v>20.88</v>
      </c>
      <c r="AD28" s="15">
        <f>[24]Maio!$J$33</f>
        <v>15.840000000000002</v>
      </c>
      <c r="AE28" s="15">
        <f>[24]Maio!$J$34</f>
        <v>14.76</v>
      </c>
      <c r="AF28" s="15">
        <f>[24]Maio!$J$35</f>
        <v>25.2</v>
      </c>
      <c r="AG28" s="83">
        <f t="shared" si="3"/>
        <v>59.4</v>
      </c>
      <c r="AH28" s="2"/>
    </row>
    <row r="29" spans="1:34" ht="17.100000000000001" customHeight="1" x14ac:dyDescent="0.2">
      <c r="A29" s="80" t="s">
        <v>19</v>
      </c>
      <c r="B29" s="15">
        <f>[25]Maio!$J$5</f>
        <v>38.519999999999996</v>
      </c>
      <c r="C29" s="15">
        <f>[25]Maio!$J$6</f>
        <v>29.52</v>
      </c>
      <c r="D29" s="15">
        <f>[25]Maio!$J$7</f>
        <v>44.28</v>
      </c>
      <c r="E29" s="15">
        <f>[25]Maio!$J$8</f>
        <v>50.4</v>
      </c>
      <c r="F29" s="15">
        <f>[25]Maio!$J$9</f>
        <v>15.48</v>
      </c>
      <c r="G29" s="15">
        <f>[25]Maio!$J$10</f>
        <v>32.04</v>
      </c>
      <c r="H29" s="15">
        <f>[25]Maio!$J$11</f>
        <v>38.159999999999997</v>
      </c>
      <c r="I29" s="15">
        <f>[25]Maio!$J$12</f>
        <v>39.6</v>
      </c>
      <c r="J29" s="15">
        <f>[25]Maio!$J$13</f>
        <v>48.24</v>
      </c>
      <c r="K29" s="15">
        <f>[25]Maio!$J$14</f>
        <v>20.52</v>
      </c>
      <c r="L29" s="15">
        <f>[25]Maio!$J$15</f>
        <v>36</v>
      </c>
      <c r="M29" s="15">
        <f>[25]Maio!$J$16</f>
        <v>37.800000000000004</v>
      </c>
      <c r="N29" s="15">
        <f>[25]Maio!$J$17</f>
        <v>88.92</v>
      </c>
      <c r="O29" s="15">
        <f>[25]Maio!$J$18</f>
        <v>46.080000000000005</v>
      </c>
      <c r="P29" s="15">
        <f>[25]Maio!$J$19</f>
        <v>23.400000000000002</v>
      </c>
      <c r="Q29" s="15">
        <f>[25]Maio!$J$20</f>
        <v>29.52</v>
      </c>
      <c r="R29" s="15">
        <f>[25]Maio!$J$21</f>
        <v>27.720000000000002</v>
      </c>
      <c r="S29" s="15">
        <f>[25]Maio!$J$22</f>
        <v>37.800000000000004</v>
      </c>
      <c r="T29" s="15">
        <f>[25]Maio!$J$23</f>
        <v>32.4</v>
      </c>
      <c r="U29" s="15">
        <f>[25]Maio!$J$24</f>
        <v>26.64</v>
      </c>
      <c r="V29" s="15">
        <f>[25]Maio!$J$25</f>
        <v>22.32</v>
      </c>
      <c r="W29" s="15">
        <f>[25]Maio!$J$26</f>
        <v>23.040000000000003</v>
      </c>
      <c r="X29" s="15">
        <f>[25]Maio!$J$27</f>
        <v>32.04</v>
      </c>
      <c r="Y29" s="15">
        <f>[25]Maio!$J$28</f>
        <v>36</v>
      </c>
      <c r="Z29" s="15">
        <f>[25]Maio!$J$29</f>
        <v>36.72</v>
      </c>
      <c r="AA29" s="15">
        <f>[25]Maio!$J$30</f>
        <v>35.28</v>
      </c>
      <c r="AB29" s="15">
        <f>[25]Maio!$J$31</f>
        <v>24.48</v>
      </c>
      <c r="AC29" s="15">
        <f>[25]Maio!$J$32</f>
        <v>23.040000000000003</v>
      </c>
      <c r="AD29" s="15">
        <f>[25]Maio!$J$33</f>
        <v>17.28</v>
      </c>
      <c r="AE29" s="15">
        <f>[25]Maio!$J$34</f>
        <v>25.92</v>
      </c>
      <c r="AF29" s="15">
        <f>[25]Maio!$J$35</f>
        <v>32.4</v>
      </c>
      <c r="AG29" s="83">
        <f t="shared" si="3"/>
        <v>88.92</v>
      </c>
      <c r="AH29" s="2"/>
    </row>
    <row r="30" spans="1:34" ht="17.100000000000001" customHeight="1" x14ac:dyDescent="0.2">
      <c r="A30" s="80" t="s">
        <v>31</v>
      </c>
      <c r="B30" s="15">
        <f>[26]Maio!$J$5</f>
        <v>36.36</v>
      </c>
      <c r="C30" s="15">
        <f>[26]Maio!$J$6</f>
        <v>37.800000000000004</v>
      </c>
      <c r="D30" s="15">
        <f>[26]Maio!$J$7</f>
        <v>32.76</v>
      </c>
      <c r="E30" s="15">
        <f>[26]Maio!$J$8</f>
        <v>16.559999999999999</v>
      </c>
      <c r="F30" s="15">
        <f>[26]Maio!$J$9</f>
        <v>24.48</v>
      </c>
      <c r="G30" s="15">
        <f>[26]Maio!$J$10</f>
        <v>16.559999999999999</v>
      </c>
      <c r="H30" s="15">
        <f>[26]Maio!$J$11</f>
        <v>26.64</v>
      </c>
      <c r="I30" s="15">
        <f>[26]Maio!$J$12</f>
        <v>25.2</v>
      </c>
      <c r="J30" s="15">
        <f>[26]Maio!$J$13</f>
        <v>0</v>
      </c>
      <c r="K30" s="15">
        <f>[26]Maio!$J$14</f>
        <v>21.96</v>
      </c>
      <c r="L30" s="15">
        <f>[26]Maio!$J$15</f>
        <v>30.6</v>
      </c>
      <c r="M30" s="15">
        <f>[26]Maio!$J$16</f>
        <v>32.76</v>
      </c>
      <c r="N30" s="15">
        <f>[26]Maio!$J$17</f>
        <v>55.440000000000005</v>
      </c>
      <c r="O30" s="15" t="str">
        <f>[26]Maio!$J$18</f>
        <v>*</v>
      </c>
      <c r="P30" s="15" t="str">
        <f>[26]Maio!$J$19</f>
        <v>*</v>
      </c>
      <c r="Q30" s="15" t="str">
        <f>[26]Maio!$J$20</f>
        <v>*</v>
      </c>
      <c r="R30" s="15">
        <f>[26]Maio!$J$21</f>
        <v>0</v>
      </c>
      <c r="S30" s="15">
        <f>[26]Maio!$J$22</f>
        <v>39.96</v>
      </c>
      <c r="T30" s="15">
        <f>[26]Maio!$J$23</f>
        <v>47.519999999999996</v>
      </c>
      <c r="U30" s="15">
        <f>[26]Maio!$J$24</f>
        <v>0</v>
      </c>
      <c r="V30" s="15">
        <f>[26]Maio!$J$25</f>
        <v>18</v>
      </c>
      <c r="W30" s="15">
        <f>[26]Maio!$J$26</f>
        <v>27.720000000000002</v>
      </c>
      <c r="X30" s="15">
        <f>[26]Maio!$J$27</f>
        <v>27.720000000000002</v>
      </c>
      <c r="Y30" s="15">
        <f>[26]Maio!$J$28</f>
        <v>22.32</v>
      </c>
      <c r="Z30" s="15">
        <f>[26]Maio!$J$29</f>
        <v>31.680000000000003</v>
      </c>
      <c r="AA30" s="15">
        <f>[26]Maio!$J$30</f>
        <v>25.56</v>
      </c>
      <c r="AB30" s="15">
        <f>[26]Maio!$J$31</f>
        <v>20.88</v>
      </c>
      <c r="AC30" s="15">
        <f>[26]Maio!$J$32</f>
        <v>25.56</v>
      </c>
      <c r="AD30" s="15">
        <f>[26]Maio!$J$33</f>
        <v>20.52</v>
      </c>
      <c r="AE30" s="15">
        <f>[26]Maio!$J$34</f>
        <v>20.88</v>
      </c>
      <c r="AF30" s="15">
        <f>[26]Maio!$J$35</f>
        <v>15.120000000000001</v>
      </c>
      <c r="AG30" s="83">
        <f t="shared" si="3"/>
        <v>55.440000000000005</v>
      </c>
      <c r="AH30" s="2"/>
    </row>
    <row r="31" spans="1:34" ht="17.100000000000001" customHeight="1" x14ac:dyDescent="0.2">
      <c r="A31" s="80" t="s">
        <v>51</v>
      </c>
      <c r="B31" s="15">
        <f>[27]Maio!$J$5</f>
        <v>34.56</v>
      </c>
      <c r="C31" s="15">
        <f>[27]Maio!$J$6</f>
        <v>28.08</v>
      </c>
      <c r="D31" s="15">
        <f>[27]Maio!$J$7</f>
        <v>35.28</v>
      </c>
      <c r="E31" s="15">
        <f>[27]Maio!$J$8</f>
        <v>27.720000000000002</v>
      </c>
      <c r="F31" s="15">
        <f>[27]Maio!$J$9</f>
        <v>34.92</v>
      </c>
      <c r="G31" s="15">
        <f>[27]Maio!$J$10</f>
        <v>24.48</v>
      </c>
      <c r="H31" s="15">
        <f>[27]Maio!$J$11</f>
        <v>38.159999999999997</v>
      </c>
      <c r="I31" s="15">
        <f>[27]Maio!$J$12</f>
        <v>28.8</v>
      </c>
      <c r="J31" s="15">
        <f>[27]Maio!$J$13</f>
        <v>34.92</v>
      </c>
      <c r="K31" s="15">
        <f>[27]Maio!$J$14</f>
        <v>28.44</v>
      </c>
      <c r="L31" s="15">
        <f>[27]Maio!$J$15</f>
        <v>23.040000000000003</v>
      </c>
      <c r="M31" s="15">
        <f>[27]Maio!$J$16</f>
        <v>36</v>
      </c>
      <c r="N31" s="15">
        <f>[27]Maio!$J$17</f>
        <v>47.88</v>
      </c>
      <c r="O31" s="15">
        <f>[27]Maio!$J$18</f>
        <v>37.080000000000005</v>
      </c>
      <c r="P31" s="15">
        <f>[27]Maio!$J$19</f>
        <v>34.56</v>
      </c>
      <c r="Q31" s="15">
        <f>[27]Maio!$J$20</f>
        <v>40.680000000000007</v>
      </c>
      <c r="R31" s="15">
        <f>[27]Maio!$J$21</f>
        <v>23.759999999999998</v>
      </c>
      <c r="S31" s="15">
        <f>[27]Maio!$J$22</f>
        <v>33.480000000000004</v>
      </c>
      <c r="T31" s="15">
        <f>[27]Maio!$J$23</f>
        <v>41.04</v>
      </c>
      <c r="U31" s="15">
        <f>[27]Maio!$J$24</f>
        <v>29.16</v>
      </c>
      <c r="V31" s="15">
        <f>[27]Maio!$J$25</f>
        <v>29.16</v>
      </c>
      <c r="W31" s="15">
        <f>[27]Maio!$J$26</f>
        <v>39.24</v>
      </c>
      <c r="X31" s="15">
        <f>[27]Maio!$J$27</f>
        <v>34.200000000000003</v>
      </c>
      <c r="Y31" s="15">
        <f>[27]Maio!$J$28</f>
        <v>28.08</v>
      </c>
      <c r="Z31" s="15">
        <f>[27]Maio!$J$29</f>
        <v>33.480000000000004</v>
      </c>
      <c r="AA31" s="15">
        <f>[27]Maio!$J$30</f>
        <v>24.840000000000003</v>
      </c>
      <c r="AB31" s="15">
        <f>[27]Maio!$J$31</f>
        <v>23.040000000000003</v>
      </c>
      <c r="AC31" s="15">
        <f>[27]Maio!$J$32</f>
        <v>26.64</v>
      </c>
      <c r="AD31" s="15">
        <f>[27]Maio!$J$33</f>
        <v>23.400000000000002</v>
      </c>
      <c r="AE31" s="15">
        <f>[27]Maio!$J$34</f>
        <v>25.2</v>
      </c>
      <c r="AF31" s="15">
        <f>[27]Maio!$J$35</f>
        <v>32.4</v>
      </c>
      <c r="AG31" s="83">
        <f>MAX(B31:AF31)</f>
        <v>47.88</v>
      </c>
      <c r="AH31" s="2"/>
    </row>
    <row r="32" spans="1:34" ht="17.100000000000001" customHeight="1" x14ac:dyDescent="0.2">
      <c r="A32" s="80" t="s">
        <v>20</v>
      </c>
      <c r="B32" s="15">
        <f>[28]Maio!$J$5</f>
        <v>26.28</v>
      </c>
      <c r="C32" s="15">
        <f>[28]Maio!$J$6</f>
        <v>24.48</v>
      </c>
      <c r="D32" s="15">
        <f>[28]Maio!$J$7</f>
        <v>25.92</v>
      </c>
      <c r="E32" s="15">
        <f>[28]Maio!$J$8</f>
        <v>25.56</v>
      </c>
      <c r="F32" s="15">
        <f>[28]Maio!$J$9</f>
        <v>45</v>
      </c>
      <c r="G32" s="15">
        <f>[28]Maio!$J$10</f>
        <v>16.2</v>
      </c>
      <c r="H32" s="15">
        <f>[28]Maio!$J$11</f>
        <v>19.440000000000001</v>
      </c>
      <c r="I32" s="15">
        <f>[28]Maio!$J$12</f>
        <v>20.16</v>
      </c>
      <c r="J32" s="15">
        <f>[28]Maio!$J$13</f>
        <v>20.88</v>
      </c>
      <c r="K32" s="15">
        <f>[28]Maio!$J$14</f>
        <v>22.68</v>
      </c>
      <c r="L32" s="15">
        <f>[28]Maio!$J$15</f>
        <v>27.36</v>
      </c>
      <c r="M32" s="15">
        <f>[28]Maio!$J$16</f>
        <v>23.759999999999998</v>
      </c>
      <c r="N32" s="15">
        <f>[28]Maio!$J$17</f>
        <v>36.36</v>
      </c>
      <c r="O32" s="15">
        <f>[28]Maio!$J$18</f>
        <v>27.720000000000002</v>
      </c>
      <c r="P32" s="15">
        <f>[28]Maio!$J$19</f>
        <v>14.04</v>
      </c>
      <c r="Q32" s="15">
        <f>[28]Maio!$J$20</f>
        <v>22.68</v>
      </c>
      <c r="R32" s="15">
        <f>[28]Maio!$J$21</f>
        <v>19.8</v>
      </c>
      <c r="S32" s="15">
        <f>[28]Maio!$J$22</f>
        <v>21.240000000000002</v>
      </c>
      <c r="T32" s="15">
        <f>[28]Maio!$J$23</f>
        <v>47.88</v>
      </c>
      <c r="U32" s="15">
        <f>[28]Maio!$J$24</f>
        <v>33.480000000000004</v>
      </c>
      <c r="V32" s="15">
        <f>[28]Maio!$J$25</f>
        <v>37.440000000000005</v>
      </c>
      <c r="W32" s="15">
        <f>[28]Maio!$J$26</f>
        <v>22.68</v>
      </c>
      <c r="X32" s="15">
        <f>[28]Maio!$J$27</f>
        <v>21.240000000000002</v>
      </c>
      <c r="Y32" s="15">
        <f>[28]Maio!$J$28</f>
        <v>17.28</v>
      </c>
      <c r="Z32" s="15">
        <f>[28]Maio!$J$29</f>
        <v>19.8</v>
      </c>
      <c r="AA32" s="15">
        <f>[28]Maio!$J$30</f>
        <v>20.16</v>
      </c>
      <c r="AB32" s="15">
        <f>[28]Maio!$J$31</f>
        <v>19.079999999999998</v>
      </c>
      <c r="AC32" s="15">
        <f>[28]Maio!$J$32</f>
        <v>18</v>
      </c>
      <c r="AD32" s="15">
        <f>[28]Maio!$J$33</f>
        <v>19.8</v>
      </c>
      <c r="AE32" s="15">
        <f>[28]Maio!$J$34</f>
        <v>21.240000000000002</v>
      </c>
      <c r="AF32" s="15">
        <f>[28]Maio!$J$35</f>
        <v>25.56</v>
      </c>
      <c r="AG32" s="83">
        <f t="shared" si="3"/>
        <v>47.88</v>
      </c>
      <c r="AH32" s="2"/>
    </row>
    <row r="33" spans="1:35" s="5" customFormat="1" ht="17.100000000000001" customHeight="1" thickBot="1" x14ac:dyDescent="0.25">
      <c r="A33" s="91" t="s">
        <v>33</v>
      </c>
      <c r="B33" s="92">
        <f t="shared" ref="B33:AG33" si="4">MAX(B5:B32)</f>
        <v>50.04</v>
      </c>
      <c r="C33" s="92">
        <f t="shared" si="4"/>
        <v>45.72</v>
      </c>
      <c r="D33" s="92">
        <f t="shared" si="4"/>
        <v>57.24</v>
      </c>
      <c r="E33" s="92">
        <f t="shared" si="4"/>
        <v>67.680000000000007</v>
      </c>
      <c r="F33" s="92">
        <f t="shared" si="4"/>
        <v>51.480000000000004</v>
      </c>
      <c r="G33" s="92">
        <f t="shared" si="4"/>
        <v>33.480000000000004</v>
      </c>
      <c r="H33" s="92">
        <f t="shared" si="4"/>
        <v>42.480000000000004</v>
      </c>
      <c r="I33" s="92">
        <f t="shared" si="4"/>
        <v>39.6</v>
      </c>
      <c r="J33" s="92">
        <f t="shared" si="4"/>
        <v>62.639999999999993</v>
      </c>
      <c r="K33" s="92">
        <f t="shared" si="4"/>
        <v>29.52</v>
      </c>
      <c r="L33" s="92">
        <f t="shared" si="4"/>
        <v>37.440000000000005</v>
      </c>
      <c r="M33" s="92">
        <f t="shared" si="4"/>
        <v>47.88</v>
      </c>
      <c r="N33" s="92">
        <f t="shared" si="4"/>
        <v>88.92</v>
      </c>
      <c r="O33" s="92">
        <f t="shared" si="4"/>
        <v>50.04</v>
      </c>
      <c r="P33" s="92">
        <f t="shared" si="4"/>
        <v>59.760000000000005</v>
      </c>
      <c r="Q33" s="92">
        <f t="shared" si="4"/>
        <v>43.2</v>
      </c>
      <c r="R33" s="92">
        <f t="shared" si="4"/>
        <v>36.72</v>
      </c>
      <c r="S33" s="92">
        <f t="shared" si="4"/>
        <v>72.72</v>
      </c>
      <c r="T33" s="92">
        <f t="shared" si="4"/>
        <v>63</v>
      </c>
      <c r="U33" s="92">
        <f t="shared" si="4"/>
        <v>59.04</v>
      </c>
      <c r="V33" s="92">
        <f t="shared" si="4"/>
        <v>50.76</v>
      </c>
      <c r="W33" s="92">
        <f t="shared" si="4"/>
        <v>40.32</v>
      </c>
      <c r="X33" s="92">
        <f t="shared" si="4"/>
        <v>39.96</v>
      </c>
      <c r="Y33" s="92">
        <f t="shared" si="4"/>
        <v>46.800000000000004</v>
      </c>
      <c r="Z33" s="92">
        <f t="shared" si="4"/>
        <v>40.680000000000007</v>
      </c>
      <c r="AA33" s="92">
        <f t="shared" si="4"/>
        <v>46.440000000000005</v>
      </c>
      <c r="AB33" s="92">
        <f t="shared" si="4"/>
        <v>47.519999999999996</v>
      </c>
      <c r="AC33" s="92">
        <f t="shared" si="4"/>
        <v>40.680000000000007</v>
      </c>
      <c r="AD33" s="92">
        <f t="shared" si="4"/>
        <v>29.16</v>
      </c>
      <c r="AE33" s="92">
        <f t="shared" si="4"/>
        <v>27.36</v>
      </c>
      <c r="AF33" s="92">
        <f t="shared" si="4"/>
        <v>44.64</v>
      </c>
      <c r="AG33" s="128">
        <f t="shared" si="4"/>
        <v>88.92</v>
      </c>
      <c r="AH33" s="10"/>
    </row>
    <row r="34" spans="1:35" x14ac:dyDescent="0.2">
      <c r="A34" s="64"/>
      <c r="B34" s="65"/>
      <c r="C34" s="65"/>
      <c r="D34" s="65" t="s">
        <v>144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68"/>
      <c r="AF34" s="76"/>
      <c r="AG34" s="69"/>
      <c r="AH34"/>
    </row>
    <row r="35" spans="1:35" x14ac:dyDescent="0.2">
      <c r="A35" s="64"/>
      <c r="B35" s="70" t="s">
        <v>135</v>
      </c>
      <c r="C35" s="70"/>
      <c r="D35" s="70"/>
      <c r="E35" s="70"/>
      <c r="F35" s="70"/>
      <c r="G35" s="70"/>
      <c r="H35" s="70"/>
      <c r="I35" s="70"/>
      <c r="J35" s="66"/>
      <c r="K35" s="66"/>
      <c r="L35" s="66"/>
      <c r="M35" s="66" t="s">
        <v>52</v>
      </c>
      <c r="N35" s="66"/>
      <c r="O35" s="66"/>
      <c r="P35" s="66"/>
      <c r="Q35" s="66"/>
      <c r="R35" s="66"/>
      <c r="S35" s="66"/>
      <c r="T35" s="139" t="s">
        <v>136</v>
      </c>
      <c r="U35" s="139"/>
      <c r="V35" s="139"/>
      <c r="W35" s="139"/>
      <c r="X35" s="139"/>
      <c r="Y35" s="66"/>
      <c r="Z35" s="66"/>
      <c r="AA35" s="66"/>
      <c r="AB35" s="66"/>
      <c r="AC35" s="66"/>
      <c r="AD35" s="67"/>
      <c r="AE35" s="66"/>
      <c r="AF35" s="66"/>
      <c r="AG35" s="86"/>
      <c r="AH35" s="2"/>
    </row>
    <row r="36" spans="1:35" x14ac:dyDescent="0.2">
      <c r="A36" s="72"/>
      <c r="B36" s="66"/>
      <c r="C36" s="66"/>
      <c r="D36" s="66"/>
      <c r="E36" s="66"/>
      <c r="F36" s="66"/>
      <c r="G36" s="66"/>
      <c r="H36" s="66"/>
      <c r="I36" s="66"/>
      <c r="J36" s="73"/>
      <c r="K36" s="73"/>
      <c r="L36" s="73"/>
      <c r="M36" s="73" t="s">
        <v>53</v>
      </c>
      <c r="N36" s="73"/>
      <c r="O36" s="73"/>
      <c r="P36" s="73"/>
      <c r="Q36" s="66"/>
      <c r="R36" s="66"/>
      <c r="S36" s="66"/>
      <c r="T36" s="140" t="s">
        <v>137</v>
      </c>
      <c r="U36" s="140"/>
      <c r="V36" s="140"/>
      <c r="W36" s="140"/>
      <c r="X36" s="140"/>
      <c r="Y36" s="66"/>
      <c r="Z36" s="66"/>
      <c r="AA36" s="66"/>
      <c r="AB36" s="66"/>
      <c r="AC36" s="66"/>
      <c r="AD36" s="67"/>
      <c r="AE36" s="68"/>
      <c r="AF36" s="76"/>
      <c r="AG36" s="71"/>
      <c r="AH36" s="2"/>
      <c r="AI36" s="2"/>
    </row>
    <row r="37" spans="1:35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68"/>
      <c r="AF37" s="76"/>
      <c r="AG37" s="87"/>
      <c r="AH37" s="29"/>
      <c r="AI37" s="2"/>
    </row>
    <row r="38" spans="1:35" ht="13.5" thickBo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88"/>
      <c r="AH38" s="2"/>
    </row>
    <row r="40" spans="1:35" x14ac:dyDescent="0.2">
      <c r="V40" s="2" t="s">
        <v>54</v>
      </c>
    </row>
    <row r="46" spans="1:35" x14ac:dyDescent="0.2">
      <c r="C46" s="2" t="s">
        <v>54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abSelected="1" topLeftCell="A20" zoomScale="90" zoomScaleNormal="90" workbookViewId="0">
      <selection activeCell="V44" sqref="V44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6.42578125" style="2" bestFit="1" customWidth="1"/>
    <col min="16" max="17" width="6" style="2" customWidth="1"/>
    <col min="18" max="18" width="5.85546875" style="2" customWidth="1"/>
    <col min="19" max="19" width="6.140625" style="2" customWidth="1"/>
    <col min="20" max="22" width="6.42578125" style="2" bestFit="1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6.42578125" style="2" bestFit="1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9" ht="20.100000000000001" customHeight="1" x14ac:dyDescent="0.2">
      <c r="A1" s="135" t="s">
        <v>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01"/>
    </row>
    <row r="2" spans="1:39" s="4" customFormat="1" ht="20.100000000000001" customHeight="1" x14ac:dyDescent="0.2">
      <c r="A2" s="138" t="s">
        <v>21</v>
      </c>
      <c r="B2" s="141" t="s">
        <v>133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53"/>
      <c r="AI2" s="102" t="s">
        <v>45</v>
      </c>
    </row>
    <row r="3" spans="1:39" s="5" customFormat="1" ht="20.100000000000001" customHeight="1" x14ac:dyDescent="0.2">
      <c r="A3" s="138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9" t="s">
        <v>44</v>
      </c>
      <c r="AH3" s="26" t="s">
        <v>41</v>
      </c>
      <c r="AI3" s="102" t="s">
        <v>46</v>
      </c>
    </row>
    <row r="4" spans="1:39" s="5" customFormat="1" ht="20.100000000000001" customHeight="1" x14ac:dyDescent="0.2">
      <c r="A4" s="138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9" t="s">
        <v>39</v>
      </c>
      <c r="AH4" s="26" t="s">
        <v>39</v>
      </c>
      <c r="AI4" s="103"/>
    </row>
    <row r="5" spans="1:39" s="5" customFormat="1" ht="20.100000000000001" customHeight="1" x14ac:dyDescent="0.2">
      <c r="A5" s="80" t="s">
        <v>47</v>
      </c>
      <c r="B5" s="15">
        <f>[1]Maio!$K$5</f>
        <v>0</v>
      </c>
      <c r="C5" s="15">
        <f>[1]Maio!$K$6</f>
        <v>37.4</v>
      </c>
      <c r="D5" s="15">
        <f>[1]Maio!$K$7</f>
        <v>0</v>
      </c>
      <c r="E5" s="15">
        <f>[1]Maio!$K$8</f>
        <v>0.2</v>
      </c>
      <c r="F5" s="15">
        <f>[1]Maio!$K$9</f>
        <v>9</v>
      </c>
      <c r="G5" s="15">
        <f>[1]Maio!$K$10</f>
        <v>4</v>
      </c>
      <c r="H5" s="15">
        <f>[1]Maio!$K$11</f>
        <v>0.2</v>
      </c>
      <c r="I5" s="15">
        <f>[1]Maio!$K$12</f>
        <v>0.2</v>
      </c>
      <c r="J5" s="15">
        <f>[1]Maio!$K$13</f>
        <v>0</v>
      </c>
      <c r="K5" s="15">
        <f>[1]Maio!$K$14</f>
        <v>0</v>
      </c>
      <c r="L5" s="15">
        <f>[1]Maio!$K$15</f>
        <v>0</v>
      </c>
      <c r="M5" s="15">
        <f>[1]Maio!$K$16</f>
        <v>0</v>
      </c>
      <c r="N5" s="15">
        <f>[1]Maio!$K$17</f>
        <v>0.2</v>
      </c>
      <c r="O5" s="15">
        <f>[1]Maio!$K$18</f>
        <v>0</v>
      </c>
      <c r="P5" s="15">
        <f>[1]Maio!$K$19</f>
        <v>2.4</v>
      </c>
      <c r="Q5" s="15">
        <f>[1]Maio!$K$20</f>
        <v>0.2</v>
      </c>
      <c r="R5" s="15">
        <f>[1]Maio!$K$21</f>
        <v>4</v>
      </c>
      <c r="S5" s="15">
        <f>[1]Maio!$K$22</f>
        <v>0.4</v>
      </c>
      <c r="T5" s="15">
        <f>[1]Maio!$K$23</f>
        <v>4</v>
      </c>
      <c r="U5" s="15">
        <f>[1]Maio!$K$24</f>
        <v>45.20000000000001</v>
      </c>
      <c r="V5" s="15">
        <f>[1]Maio!$K$25</f>
        <v>19.399999999999999</v>
      </c>
      <c r="W5" s="15">
        <f>[1]Maio!$K$26</f>
        <v>0.2</v>
      </c>
      <c r="X5" s="15">
        <f>[1]Maio!$K$27</f>
        <v>7.8000000000000007</v>
      </c>
      <c r="Y5" s="15">
        <f>[1]Maio!$K$28</f>
        <v>9.7999999999999989</v>
      </c>
      <c r="Z5" s="15">
        <f>[1]Maio!$K$29</f>
        <v>0</v>
      </c>
      <c r="AA5" s="15">
        <f>[1]Maio!$K$30</f>
        <v>0</v>
      </c>
      <c r="AB5" s="15">
        <f>[1]Maio!$K$31</f>
        <v>0</v>
      </c>
      <c r="AC5" s="15">
        <f>[1]Maio!$K$32</f>
        <v>0</v>
      </c>
      <c r="AD5" s="15">
        <f>[1]Maio!$K$33</f>
        <v>0</v>
      </c>
      <c r="AE5" s="15">
        <f>[1]Maio!$K$34</f>
        <v>0</v>
      </c>
      <c r="AF5" s="15">
        <f>[1]Maio!$K$35</f>
        <v>3.8000000000000003</v>
      </c>
      <c r="AG5" s="20">
        <f>SUM(B5:AF5)</f>
        <v>148.40000000000003</v>
      </c>
      <c r="AH5" s="27">
        <f>MAX(B5:AF5)</f>
        <v>45.20000000000001</v>
      </c>
      <c r="AI5" s="104">
        <f t="shared" ref="AI5:AI31" si="1">COUNTIF(B5:AF5,"=0,0")</f>
        <v>13</v>
      </c>
    </row>
    <row r="6" spans="1:39" ht="17.100000000000001" customHeight="1" x14ac:dyDescent="0.2">
      <c r="A6" s="80" t="s">
        <v>0</v>
      </c>
      <c r="B6" s="15">
        <f>[2]Maio!$K$5</f>
        <v>1</v>
      </c>
      <c r="C6" s="15">
        <f>[2]Maio!$K$6</f>
        <v>1.5999999999999999</v>
      </c>
      <c r="D6" s="15">
        <f>[2]Maio!$K$7</f>
        <v>0.4</v>
      </c>
      <c r="E6" s="15">
        <f>[2]Maio!$K$8</f>
        <v>0</v>
      </c>
      <c r="F6" s="15">
        <f>[2]Maio!$K$9</f>
        <v>0.4</v>
      </c>
      <c r="G6" s="15">
        <f>[2]Maio!$K$10</f>
        <v>2.8000000000000003</v>
      </c>
      <c r="H6" s="15">
        <f>[2]Maio!$K$11</f>
        <v>2.6</v>
      </c>
      <c r="I6" s="15">
        <f>[2]Maio!$K$12</f>
        <v>2.6</v>
      </c>
      <c r="J6" s="15">
        <f>[2]Maio!$K$13</f>
        <v>3.600000000000001</v>
      </c>
      <c r="K6" s="15">
        <f>[2]Maio!$K$14</f>
        <v>4.0000000000000009</v>
      </c>
      <c r="L6" s="15">
        <f>[2]Maio!$K$15</f>
        <v>2.8000000000000003</v>
      </c>
      <c r="M6" s="15">
        <f>[2]Maio!$K$16</f>
        <v>2.8000000000000003</v>
      </c>
      <c r="N6" s="15">
        <f>[2]Maio!$K$17</f>
        <v>1.7999999999999998</v>
      </c>
      <c r="O6" s="15">
        <f>[2]Maio!$K$18</f>
        <v>1.4</v>
      </c>
      <c r="P6" s="15">
        <f>[2]Maio!$K$19</f>
        <v>1.4</v>
      </c>
      <c r="Q6" s="15">
        <f>[2]Maio!$K$20</f>
        <v>1.4</v>
      </c>
      <c r="R6" s="15">
        <f>[2]Maio!$K$21</f>
        <v>3.600000000000001</v>
      </c>
      <c r="S6" s="15">
        <f>[2]Maio!$K$22</f>
        <v>5.0000000000000018</v>
      </c>
      <c r="T6" s="15">
        <f>[2]Maio!$K$23</f>
        <v>6.200000000000002</v>
      </c>
      <c r="U6" s="15">
        <f>[2]Maio!$K$24</f>
        <v>3.8000000000000012</v>
      </c>
      <c r="V6" s="15">
        <f>[2]Maio!$K$25</f>
        <v>1</v>
      </c>
      <c r="W6" s="15">
        <f>[2]Maio!$K$26</f>
        <v>0</v>
      </c>
      <c r="X6" s="15">
        <f>[2]Maio!$K$27</f>
        <v>0</v>
      </c>
      <c r="Y6" s="15">
        <f>[2]Maio!$K$28</f>
        <v>0</v>
      </c>
      <c r="Z6" s="15">
        <f>[2]Maio!$K$29</f>
        <v>0</v>
      </c>
      <c r="AA6" s="15">
        <f>[2]Maio!$K$30</f>
        <v>0</v>
      </c>
      <c r="AB6" s="15">
        <f>[2]Maio!$K$31</f>
        <v>7.6000000000000005</v>
      </c>
      <c r="AC6" s="15">
        <f>[2]Maio!$K$32</f>
        <v>0.2</v>
      </c>
      <c r="AD6" s="15">
        <f>[2]Maio!$K$33</f>
        <v>0</v>
      </c>
      <c r="AE6" s="15">
        <f>[2]Maio!$K$34</f>
        <v>0</v>
      </c>
      <c r="AF6" s="15">
        <f>[2]Maio!$K$35</f>
        <v>0</v>
      </c>
      <c r="AG6" s="21">
        <f t="shared" ref="AG6:AG17" si="2">SUM(B6:AF6)</f>
        <v>58.000000000000007</v>
      </c>
      <c r="AH6" s="23">
        <f>MAX(B6:AF6)</f>
        <v>7.6000000000000005</v>
      </c>
      <c r="AI6" s="104">
        <f t="shared" si="1"/>
        <v>9</v>
      </c>
    </row>
    <row r="7" spans="1:39" ht="17.100000000000001" customHeight="1" x14ac:dyDescent="0.2">
      <c r="A7" s="80" t="s">
        <v>1</v>
      </c>
      <c r="B7" s="15">
        <f>[3]Maio!$K$5</f>
        <v>0</v>
      </c>
      <c r="C7" s="15">
        <f>[3]Maio!$K$6</f>
        <v>0.2</v>
      </c>
      <c r="D7" s="15">
        <f>[3]Maio!$K$7</f>
        <v>0.2</v>
      </c>
      <c r="E7" s="15">
        <f>[3]Maio!$K$8</f>
        <v>0.4</v>
      </c>
      <c r="F7" s="15">
        <f>[3]Maio!$K$9</f>
        <v>0</v>
      </c>
      <c r="G7" s="15">
        <f>[3]Maio!$K$10</f>
        <v>0</v>
      </c>
      <c r="H7" s="15">
        <f>[3]Maio!$K$11</f>
        <v>0</v>
      </c>
      <c r="I7" s="15">
        <f>[3]Maio!$K$12</f>
        <v>0</v>
      </c>
      <c r="J7" s="15">
        <f>[3]Maio!$K$13</f>
        <v>4.4000000000000004</v>
      </c>
      <c r="K7" s="15">
        <f>[3]Maio!$K$14</f>
        <v>0.2</v>
      </c>
      <c r="L7" s="15">
        <f>[3]Maio!$K$15</f>
        <v>0</v>
      </c>
      <c r="M7" s="15">
        <f>[3]Maio!$K$16</f>
        <v>0</v>
      </c>
      <c r="N7" s="15">
        <f>[3]Maio!$K$17</f>
        <v>0</v>
      </c>
      <c r="O7" s="15">
        <f>[3]Maio!$K$18</f>
        <v>74.400000000000006</v>
      </c>
      <c r="P7" s="15">
        <f>[3]Maio!$K$19</f>
        <v>30.799999999999997</v>
      </c>
      <c r="Q7" s="15">
        <f>[3]Maio!$K$20</f>
        <v>0.2</v>
      </c>
      <c r="R7" s="15">
        <f>[3]Maio!$K$21</f>
        <v>0</v>
      </c>
      <c r="S7" s="15">
        <f>[3]Maio!$K$22</f>
        <v>0</v>
      </c>
      <c r="T7" s="15">
        <f>[3]Maio!$K$23</f>
        <v>6.4</v>
      </c>
      <c r="U7" s="15">
        <f>[3]Maio!$K$24</f>
        <v>5.4</v>
      </c>
      <c r="V7" s="15">
        <f>[3]Maio!$K$25</f>
        <v>4.4000000000000004</v>
      </c>
      <c r="W7" s="15">
        <f>[3]Maio!$K$26</f>
        <v>0.2</v>
      </c>
      <c r="X7" s="15">
        <f>[3]Maio!$K$27</f>
        <v>0</v>
      </c>
      <c r="Y7" s="15">
        <f>[3]Maio!$K$28</f>
        <v>0</v>
      </c>
      <c r="Z7" s="15">
        <f>[3]Maio!$K$29</f>
        <v>0</v>
      </c>
      <c r="AA7" s="15">
        <f>[3]Maio!$K$30</f>
        <v>0</v>
      </c>
      <c r="AB7" s="15">
        <f>[3]Maio!$K$31</f>
        <v>0</v>
      </c>
      <c r="AC7" s="15">
        <f>[3]Maio!$K$32</f>
        <v>0</v>
      </c>
      <c r="AD7" s="15">
        <f>[3]Maio!$K$33</f>
        <v>0</v>
      </c>
      <c r="AE7" s="15">
        <f>[3]Maio!$K$34</f>
        <v>0</v>
      </c>
      <c r="AF7" s="15">
        <f>[3]Maio!$K$35</f>
        <v>0</v>
      </c>
      <c r="AG7" s="21">
        <f t="shared" si="2"/>
        <v>127.20000000000003</v>
      </c>
      <c r="AH7" s="23">
        <f t="shared" ref="AH7:AH17" si="3">MAX(B7:AF7)</f>
        <v>74.400000000000006</v>
      </c>
      <c r="AI7" s="104">
        <f t="shared" si="1"/>
        <v>19</v>
      </c>
    </row>
    <row r="8" spans="1:39" ht="17.100000000000001" customHeight="1" x14ac:dyDescent="0.2">
      <c r="A8" s="80" t="s">
        <v>75</v>
      </c>
      <c r="B8" s="15">
        <f>[4]Maio!$K$5</f>
        <v>0</v>
      </c>
      <c r="C8" s="15">
        <f>[4]Maio!$K$6</f>
        <v>0</v>
      </c>
      <c r="D8" s="15">
        <f>[4]Maio!$K$7</f>
        <v>0</v>
      </c>
      <c r="E8" s="15">
        <f>[4]Maio!$K$8</f>
        <v>1.7999999999999998</v>
      </c>
      <c r="F8" s="15">
        <f>[4]Maio!$K$9</f>
        <v>1.8</v>
      </c>
      <c r="G8" s="15">
        <f>[4]Maio!$K$10</f>
        <v>0</v>
      </c>
      <c r="H8" s="15">
        <f>[4]Maio!$K$11</f>
        <v>0</v>
      </c>
      <c r="I8" s="15">
        <f>[4]Maio!$K$12</f>
        <v>0</v>
      </c>
      <c r="J8" s="15">
        <f>[4]Maio!$K$13</f>
        <v>0</v>
      </c>
      <c r="K8" s="15">
        <f>[4]Maio!$K$14</f>
        <v>0</v>
      </c>
      <c r="L8" s="15">
        <f>[4]Maio!$K$15</f>
        <v>0</v>
      </c>
      <c r="M8" s="15">
        <f>[4]Maio!$K$16</f>
        <v>0</v>
      </c>
      <c r="N8" s="15">
        <f>[4]Maio!$K$17</f>
        <v>0</v>
      </c>
      <c r="O8" s="15">
        <f>[4]Maio!$K$18</f>
        <v>5.4</v>
      </c>
      <c r="P8" s="15">
        <f>[4]Maio!$K$19</f>
        <v>8</v>
      </c>
      <c r="Q8" s="15">
        <f>[4]Maio!$K$20</f>
        <v>0.2</v>
      </c>
      <c r="R8" s="15">
        <f>[4]Maio!$K$21</f>
        <v>0</v>
      </c>
      <c r="S8" s="15">
        <f>[4]Maio!$K$22</f>
        <v>3.2</v>
      </c>
      <c r="T8" s="15">
        <f>[4]Maio!$K$23</f>
        <v>16.8</v>
      </c>
      <c r="U8" s="15">
        <f>[4]Maio!$K$24</f>
        <v>24</v>
      </c>
      <c r="V8" s="15">
        <f>[4]Maio!$K$25</f>
        <v>77.200000000000017</v>
      </c>
      <c r="W8" s="15">
        <f>[4]Maio!$K$26</f>
        <v>1.2</v>
      </c>
      <c r="X8" s="15">
        <f>[4]Maio!$K$27</f>
        <v>0</v>
      </c>
      <c r="Y8" s="15">
        <f>[4]Maio!$K$28</f>
        <v>0</v>
      </c>
      <c r="Z8" s="15">
        <f>[4]Maio!$K$29</f>
        <v>0</v>
      </c>
      <c r="AA8" s="15">
        <f>[4]Maio!$K$30</f>
        <v>0</v>
      </c>
      <c r="AB8" s="15">
        <f>[4]Maio!$K$31</f>
        <v>0</v>
      </c>
      <c r="AC8" s="15">
        <f>[4]Maio!$K$32</f>
        <v>0</v>
      </c>
      <c r="AD8" s="15">
        <f>[4]Maio!$K$33</f>
        <v>0</v>
      </c>
      <c r="AE8" s="15">
        <f>[4]Maio!$K$34</f>
        <v>0</v>
      </c>
      <c r="AF8" s="15">
        <f>[4]Maio!$K$35</f>
        <v>0</v>
      </c>
      <c r="AG8" s="21">
        <f t="shared" si="2"/>
        <v>139.60000000000002</v>
      </c>
      <c r="AH8" s="23">
        <f t="shared" si="3"/>
        <v>77.200000000000017</v>
      </c>
      <c r="AI8" s="104">
        <f t="shared" si="1"/>
        <v>21</v>
      </c>
    </row>
    <row r="9" spans="1:39" ht="17.100000000000001" customHeight="1" x14ac:dyDescent="0.2">
      <c r="A9" s="80" t="s">
        <v>48</v>
      </c>
      <c r="B9" s="15" t="str">
        <f>[5]Maio!$K$5</f>
        <v>*</v>
      </c>
      <c r="C9" s="15" t="str">
        <f>[5]Maio!$K$6</f>
        <v>*</v>
      </c>
      <c r="D9" s="15" t="str">
        <f>[5]Maio!$K$7</f>
        <v>*</v>
      </c>
      <c r="E9" s="15" t="str">
        <f>[5]Maio!$K$8</f>
        <v>*</v>
      </c>
      <c r="F9" s="15" t="str">
        <f>[5]Maio!$K$9</f>
        <v>*</v>
      </c>
      <c r="G9" s="15" t="str">
        <f>[5]Maio!$K$10</f>
        <v>*</v>
      </c>
      <c r="H9" s="15" t="str">
        <f>[5]Maio!$K$11</f>
        <v>*</v>
      </c>
      <c r="I9" s="15" t="str">
        <f>[5]Maio!$K$12</f>
        <v>*</v>
      </c>
      <c r="J9" s="15" t="str">
        <f>[5]Maio!$K$13</f>
        <v>*</v>
      </c>
      <c r="K9" s="15" t="str">
        <f>[5]Maio!$K$14</f>
        <v>*</v>
      </c>
      <c r="L9" s="15" t="str">
        <f>[5]Maio!$K$15</f>
        <v>*</v>
      </c>
      <c r="M9" s="15" t="str">
        <f>[5]Maio!$K$16</f>
        <v>*</v>
      </c>
      <c r="N9" s="15" t="str">
        <f>[5]Maio!$K$17</f>
        <v>*</v>
      </c>
      <c r="O9" s="15" t="str">
        <f>[5]Maio!$K$18</f>
        <v>*</v>
      </c>
      <c r="P9" s="15" t="str">
        <f>[5]Maio!$K$19</f>
        <v>*</v>
      </c>
      <c r="Q9" s="15" t="str">
        <f>[5]Maio!$K$20</f>
        <v>*</v>
      </c>
      <c r="R9" s="15" t="str">
        <f>[5]Maio!$K$21</f>
        <v>*</v>
      </c>
      <c r="S9" s="15" t="str">
        <f>[5]Maio!$K$22</f>
        <v>*</v>
      </c>
      <c r="T9" s="15" t="str">
        <f>[5]Maio!$K$23</f>
        <v>*</v>
      </c>
      <c r="U9" s="15" t="str">
        <f>[5]Maio!$K$24</f>
        <v>*</v>
      </c>
      <c r="V9" s="15" t="str">
        <f>[5]Maio!$K$25</f>
        <v>*</v>
      </c>
      <c r="W9" s="15" t="str">
        <f>[5]Maio!$K$26</f>
        <v>*</v>
      </c>
      <c r="X9" s="15" t="str">
        <f>[5]Maio!$K$27</f>
        <v>*</v>
      </c>
      <c r="Y9" s="15" t="str">
        <f>[5]Maio!$K$28</f>
        <v>*</v>
      </c>
      <c r="Z9" s="15" t="str">
        <f>[5]Maio!$K$29</f>
        <v>*</v>
      </c>
      <c r="AA9" s="15" t="str">
        <f>[5]Maio!$K$30</f>
        <v>*</v>
      </c>
      <c r="AB9" s="15" t="str">
        <f>[5]Maio!$K$31</f>
        <v>*</v>
      </c>
      <c r="AC9" s="15" t="str">
        <f>[5]Maio!$K$32</f>
        <v>*</v>
      </c>
      <c r="AD9" s="15" t="str">
        <f>[5]Maio!$K$33</f>
        <v>*</v>
      </c>
      <c r="AE9" s="15" t="str">
        <f>[5]Maio!$K$34</f>
        <v>*</v>
      </c>
      <c r="AF9" s="15" t="str">
        <f>[5]Maio!$K$35</f>
        <v>*</v>
      </c>
      <c r="AG9" s="21" t="s">
        <v>138</v>
      </c>
      <c r="AH9" s="23" t="s">
        <v>138</v>
      </c>
      <c r="AI9" s="104" t="s">
        <v>138</v>
      </c>
    </row>
    <row r="10" spans="1:39" ht="17.100000000000001" customHeight="1" x14ac:dyDescent="0.2">
      <c r="A10" s="80" t="s">
        <v>2</v>
      </c>
      <c r="B10" s="15">
        <f>[6]Maio!$K$5</f>
        <v>1.6</v>
      </c>
      <c r="C10" s="15">
        <f>[6]Maio!$K$6</f>
        <v>0</v>
      </c>
      <c r="D10" s="15">
        <f>[6]Maio!$K$7</f>
        <v>0</v>
      </c>
      <c r="E10" s="15">
        <f>[6]Maio!$K$8</f>
        <v>0.4</v>
      </c>
      <c r="F10" s="15">
        <f>[6]Maio!$K$9</f>
        <v>0</v>
      </c>
      <c r="G10" s="15">
        <f>[6]Maio!$K$10</f>
        <v>0</v>
      </c>
      <c r="H10" s="15">
        <f>[6]Maio!$K$11</f>
        <v>0</v>
      </c>
      <c r="I10" s="15">
        <f>[6]Maio!$K$12</f>
        <v>0</v>
      </c>
      <c r="J10" s="15">
        <f>[6]Maio!$K$13</f>
        <v>0</v>
      </c>
      <c r="K10" s="15">
        <f>[6]Maio!$K$14</f>
        <v>0</v>
      </c>
      <c r="L10" s="15">
        <f>[6]Maio!$K$15</f>
        <v>0</v>
      </c>
      <c r="M10" s="15">
        <f>[6]Maio!$K$16</f>
        <v>0</v>
      </c>
      <c r="N10" s="15">
        <f>[6]Maio!$K$17</f>
        <v>0</v>
      </c>
      <c r="O10" s="15">
        <f>[6]Maio!$K$18</f>
        <v>20.6</v>
      </c>
      <c r="P10" s="15">
        <f>[6]Maio!$K$19</f>
        <v>19.799999999999997</v>
      </c>
      <c r="Q10" s="15">
        <f>[6]Maio!$K$20</f>
        <v>11.399999999999999</v>
      </c>
      <c r="R10" s="15">
        <f>[6]Maio!$K$21</f>
        <v>0</v>
      </c>
      <c r="S10" s="15">
        <f>[6]Maio!$K$22</f>
        <v>0</v>
      </c>
      <c r="T10" s="15">
        <f>[6]Maio!$K$23</f>
        <v>0.2</v>
      </c>
      <c r="U10" s="15">
        <f>[6]Maio!$K$24</f>
        <v>24.200000000000003</v>
      </c>
      <c r="V10" s="15">
        <f>[6]Maio!$K$25</f>
        <v>4.8000000000000007</v>
      </c>
      <c r="W10" s="15">
        <f>[6]Maio!$K$26</f>
        <v>0</v>
      </c>
      <c r="X10" s="15">
        <f>[6]Maio!$K$27</f>
        <v>0</v>
      </c>
      <c r="Y10" s="15">
        <f>[6]Maio!$K$28</f>
        <v>0</v>
      </c>
      <c r="Z10" s="15">
        <f>[6]Maio!$K$29</f>
        <v>0</v>
      </c>
      <c r="AA10" s="15">
        <f>[6]Maio!$K$30</f>
        <v>1</v>
      </c>
      <c r="AB10" s="15">
        <f>[6]Maio!$K$31</f>
        <v>19.200000000000003</v>
      </c>
      <c r="AC10" s="15">
        <f>[6]Maio!$K$32</f>
        <v>0.2</v>
      </c>
      <c r="AD10" s="15">
        <f>[6]Maio!$K$33</f>
        <v>0</v>
      </c>
      <c r="AE10" s="15">
        <f>[6]Maio!$K$34</f>
        <v>0.2</v>
      </c>
      <c r="AF10" s="15">
        <f>[6]Maio!$K$35</f>
        <v>1</v>
      </c>
      <c r="AG10" s="21">
        <f t="shared" si="2"/>
        <v>104.60000000000001</v>
      </c>
      <c r="AH10" s="23">
        <f t="shared" si="3"/>
        <v>24.200000000000003</v>
      </c>
      <c r="AI10" s="104">
        <f t="shared" si="1"/>
        <v>18</v>
      </c>
    </row>
    <row r="11" spans="1:39" ht="17.100000000000001" customHeight="1" x14ac:dyDescent="0.2">
      <c r="A11" s="80" t="s">
        <v>3</v>
      </c>
      <c r="B11" s="15">
        <f>[7]Maio!$K$5</f>
        <v>0</v>
      </c>
      <c r="C11" s="15">
        <f>[7]Maio!$K$6</f>
        <v>0</v>
      </c>
      <c r="D11" s="15">
        <f>[7]Maio!$K$7</f>
        <v>0</v>
      </c>
      <c r="E11" s="15">
        <f>[7]Maio!$K$8</f>
        <v>0</v>
      </c>
      <c r="F11" s="15">
        <f>[7]Maio!$K$9</f>
        <v>13.600000000000001</v>
      </c>
      <c r="G11" s="15">
        <f>[7]Maio!$K$10</f>
        <v>0.4</v>
      </c>
      <c r="H11" s="15">
        <f>[7]Maio!$K$11</f>
        <v>0</v>
      </c>
      <c r="I11" s="15">
        <f>[7]Maio!$K$12</f>
        <v>0.2</v>
      </c>
      <c r="J11" s="15">
        <f>[7]Maio!$K$13</f>
        <v>0</v>
      </c>
      <c r="K11" s="15">
        <f>[7]Maio!$K$14</f>
        <v>0</v>
      </c>
      <c r="L11" s="15">
        <f>[7]Maio!$K$15</f>
        <v>0</v>
      </c>
      <c r="M11" s="15">
        <f>[7]Maio!$K$16</f>
        <v>0</v>
      </c>
      <c r="N11" s="15">
        <f>[7]Maio!$K$17</f>
        <v>0</v>
      </c>
      <c r="O11" s="15">
        <f>[7]Maio!$K$18</f>
        <v>0</v>
      </c>
      <c r="P11" s="15">
        <f>[7]Maio!$K$19</f>
        <v>3.8000000000000003</v>
      </c>
      <c r="Q11" s="15">
        <f>[7]Maio!$K$20</f>
        <v>15.6</v>
      </c>
      <c r="R11" s="15">
        <f>[7]Maio!$K$21</f>
        <v>8</v>
      </c>
      <c r="S11" s="15">
        <f>[7]Maio!$K$22</f>
        <v>1.5999999999999999</v>
      </c>
      <c r="T11" s="15">
        <f>[7]Maio!$K$23</f>
        <v>9.3999999999999986</v>
      </c>
      <c r="U11" s="15">
        <f>[7]Maio!$K$24</f>
        <v>40.4</v>
      </c>
      <c r="V11" s="15">
        <f>[7]Maio!$K$25</f>
        <v>33.6</v>
      </c>
      <c r="W11" s="15">
        <f>[7]Maio!$K$26</f>
        <v>6.2</v>
      </c>
      <c r="X11" s="15">
        <f>[7]Maio!$K$27</f>
        <v>0</v>
      </c>
      <c r="Y11" s="15">
        <f>[7]Maio!$K$28</f>
        <v>0</v>
      </c>
      <c r="Z11" s="15">
        <f>[7]Maio!$K$29</f>
        <v>0</v>
      </c>
      <c r="AA11" s="15">
        <f>[7]Maio!$K$30</f>
        <v>0.2</v>
      </c>
      <c r="AB11" s="15">
        <f>[7]Maio!$K$31</f>
        <v>0</v>
      </c>
      <c r="AC11" s="15">
        <f>[7]Maio!$K$32</f>
        <v>0</v>
      </c>
      <c r="AD11" s="15">
        <f>[7]Maio!$K$33</f>
        <v>0</v>
      </c>
      <c r="AE11" s="15">
        <f>[7]Maio!$K$34</f>
        <v>0.2</v>
      </c>
      <c r="AF11" s="15">
        <f>[7]Maio!$K$35</f>
        <v>0</v>
      </c>
      <c r="AG11" s="21">
        <f t="shared" si="2"/>
        <v>133.19999999999996</v>
      </c>
      <c r="AH11" s="23">
        <f t="shared" si="3"/>
        <v>40.4</v>
      </c>
      <c r="AI11" s="104">
        <f t="shared" si="1"/>
        <v>18</v>
      </c>
    </row>
    <row r="12" spans="1:39" ht="17.100000000000001" customHeight="1" x14ac:dyDescent="0.2">
      <c r="A12" s="80" t="s">
        <v>4</v>
      </c>
      <c r="B12" s="15" t="str">
        <f>[8]Maio!$K$5</f>
        <v>*</v>
      </c>
      <c r="C12" s="15" t="str">
        <f>[8]Maio!$K$6</f>
        <v>*</v>
      </c>
      <c r="D12" s="15" t="str">
        <f>[8]Maio!$K$7</f>
        <v>*</v>
      </c>
      <c r="E12" s="15" t="str">
        <f>[8]Maio!$K$8</f>
        <v>*</v>
      </c>
      <c r="F12" s="15" t="str">
        <f>[8]Maio!$K$9</f>
        <v>*</v>
      </c>
      <c r="G12" s="15" t="str">
        <f>[8]Maio!$K$10</f>
        <v>*</v>
      </c>
      <c r="H12" s="15" t="str">
        <f>[8]Maio!$K$11</f>
        <v>*</v>
      </c>
      <c r="I12" s="15" t="str">
        <f>[8]Maio!$K$12</f>
        <v>*</v>
      </c>
      <c r="J12" s="15" t="str">
        <f>[8]Maio!$K$13</f>
        <v>*</v>
      </c>
      <c r="K12" s="15" t="str">
        <f>[8]Maio!$K$14</f>
        <v>*</v>
      </c>
      <c r="L12" s="15" t="str">
        <f>[8]Maio!$K$15</f>
        <v>*</v>
      </c>
      <c r="M12" s="15" t="str">
        <f>[8]Maio!$K$16</f>
        <v>*</v>
      </c>
      <c r="N12" s="15" t="str">
        <f>[8]Maio!$K$17</f>
        <v>*</v>
      </c>
      <c r="O12" s="15" t="str">
        <f>[8]Maio!$K$18</f>
        <v>*</v>
      </c>
      <c r="P12" s="15" t="str">
        <f>[8]Maio!$K$19</f>
        <v>*</v>
      </c>
      <c r="Q12" s="15" t="str">
        <f>[8]Maio!$K$20</f>
        <v>*</v>
      </c>
      <c r="R12" s="15" t="str">
        <f>[8]Maio!$K$21</f>
        <v>*</v>
      </c>
      <c r="S12" s="15" t="str">
        <f>[8]Maio!$K$22</f>
        <v>*</v>
      </c>
      <c r="T12" s="15" t="str">
        <f>[8]Maio!$K$23</f>
        <v>*</v>
      </c>
      <c r="U12" s="15" t="str">
        <f>[8]Maio!$K$24</f>
        <v>*</v>
      </c>
      <c r="V12" s="15" t="str">
        <f>[8]Maio!$K$25</f>
        <v>*</v>
      </c>
      <c r="W12" s="15">
        <f>[8]Maio!$K$26</f>
        <v>0.2</v>
      </c>
      <c r="X12" s="15">
        <f>[8]Maio!$K$27</f>
        <v>0.60000000000000009</v>
      </c>
      <c r="Y12" s="15">
        <f>[8]Maio!$K$28</f>
        <v>5.4000000000000012</v>
      </c>
      <c r="Z12" s="15">
        <f>[8]Maio!$K$29</f>
        <v>0</v>
      </c>
      <c r="AA12" s="15">
        <f>[8]Maio!$K$30</f>
        <v>0</v>
      </c>
      <c r="AB12" s="15">
        <f>[8]Maio!$K$31</f>
        <v>0</v>
      </c>
      <c r="AC12" s="15">
        <f>[8]Maio!$K$32</f>
        <v>0</v>
      </c>
      <c r="AD12" s="15">
        <f>[8]Maio!$K$33</f>
        <v>0</v>
      </c>
      <c r="AE12" s="15">
        <f>[8]Maio!$K$34</f>
        <v>0</v>
      </c>
      <c r="AF12" s="15">
        <f>[8]Maio!$K$35</f>
        <v>0</v>
      </c>
      <c r="AG12" s="21">
        <f t="shared" si="2"/>
        <v>6.2000000000000011</v>
      </c>
      <c r="AH12" s="23">
        <f t="shared" si="3"/>
        <v>5.4000000000000012</v>
      </c>
      <c r="AI12" s="104" t="s">
        <v>138</v>
      </c>
    </row>
    <row r="13" spans="1:39" ht="17.100000000000001" customHeight="1" x14ac:dyDescent="0.2">
      <c r="A13" s="80" t="s">
        <v>5</v>
      </c>
      <c r="B13" s="15" t="str">
        <f>[9]Maio!$K$5</f>
        <v>*</v>
      </c>
      <c r="C13" s="15" t="str">
        <f>[9]Maio!$K$6</f>
        <v>*</v>
      </c>
      <c r="D13" s="15" t="str">
        <f>[9]Maio!$K$7</f>
        <v>*</v>
      </c>
      <c r="E13" s="15" t="str">
        <f>[9]Maio!$K$8</f>
        <v>*</v>
      </c>
      <c r="F13" s="15" t="str">
        <f>[9]Maio!$K$9</f>
        <v>*</v>
      </c>
      <c r="G13" s="15" t="str">
        <f>[9]Maio!$K$10</f>
        <v>*</v>
      </c>
      <c r="H13" s="15" t="str">
        <f>[9]Maio!$K$11</f>
        <v>*</v>
      </c>
      <c r="I13" s="15">
        <f>[9]Maio!$K$12</f>
        <v>0</v>
      </c>
      <c r="J13" s="15">
        <f>[9]Maio!$K$13</f>
        <v>1.4</v>
      </c>
      <c r="K13" s="15">
        <f>[9]Maio!$K$14</f>
        <v>0</v>
      </c>
      <c r="L13" s="15">
        <f>[9]Maio!$K$15</f>
        <v>0</v>
      </c>
      <c r="M13" s="15">
        <f>[9]Maio!$K$16</f>
        <v>0</v>
      </c>
      <c r="N13" s="15">
        <f>[9]Maio!$K$17</f>
        <v>0</v>
      </c>
      <c r="O13" s="15">
        <f>[9]Maio!$K$18</f>
        <v>0</v>
      </c>
      <c r="P13" s="15">
        <f>[9]Maio!$K$19</f>
        <v>28.799999999999997</v>
      </c>
      <c r="Q13" s="15">
        <f>[9]Maio!$K$20</f>
        <v>0.2</v>
      </c>
      <c r="R13" s="15">
        <f>[9]Maio!$K$21</f>
        <v>0</v>
      </c>
      <c r="S13" s="15">
        <f>[9]Maio!$K$22</f>
        <v>0</v>
      </c>
      <c r="T13" s="15">
        <f>[9]Maio!$K$23</f>
        <v>9.4</v>
      </c>
      <c r="U13" s="15">
        <f>[9]Maio!$K$24</f>
        <v>3.2</v>
      </c>
      <c r="V13" s="15">
        <f>[9]Maio!$K$25</f>
        <v>0</v>
      </c>
      <c r="W13" s="15">
        <f>[9]Maio!$K$26</f>
        <v>0</v>
      </c>
      <c r="X13" s="15">
        <f>[9]Maio!$K$27</f>
        <v>0</v>
      </c>
      <c r="Y13" s="15">
        <f>[9]Maio!$K$28</f>
        <v>0</v>
      </c>
      <c r="Z13" s="15">
        <f>[9]Maio!$K$29</f>
        <v>0</v>
      </c>
      <c r="AA13" s="15">
        <f>[9]Maio!$K$30</f>
        <v>1.8</v>
      </c>
      <c r="AB13" s="15">
        <f>[9]Maio!$K$31</f>
        <v>0</v>
      </c>
      <c r="AC13" s="15">
        <f>[9]Maio!$K$32</f>
        <v>0</v>
      </c>
      <c r="AD13" s="15">
        <f>[9]Maio!$K$33</f>
        <v>0</v>
      </c>
      <c r="AE13" s="15">
        <f>[9]Maio!$K$34</f>
        <v>0</v>
      </c>
      <c r="AF13" s="15">
        <f>[9]Maio!$K$35</f>
        <v>0</v>
      </c>
      <c r="AG13" s="21">
        <f t="shared" si="2"/>
        <v>44.8</v>
      </c>
      <c r="AH13" s="23">
        <f t="shared" si="3"/>
        <v>28.799999999999997</v>
      </c>
      <c r="AI13" s="104" t="s">
        <v>138</v>
      </c>
      <c r="AL13" s="17" t="s">
        <v>54</v>
      </c>
    </row>
    <row r="14" spans="1:39" ht="17.100000000000001" customHeight="1" x14ac:dyDescent="0.2">
      <c r="A14" s="80" t="s">
        <v>50</v>
      </c>
      <c r="B14" s="15">
        <f>[10]Maio!$K$5</f>
        <v>0</v>
      </c>
      <c r="C14" s="15">
        <f>[10]Maio!$K$6</f>
        <v>0</v>
      </c>
      <c r="D14" s="15">
        <f>[10]Maio!$K$7</f>
        <v>0</v>
      </c>
      <c r="E14" s="15">
        <f>[10]Maio!$K$8</f>
        <v>0</v>
      </c>
      <c r="F14" s="15">
        <f>[10]Maio!$K$9</f>
        <v>0</v>
      </c>
      <c r="G14" s="15">
        <f>[10]Maio!$K$10</f>
        <v>0</v>
      </c>
      <c r="H14" s="15">
        <f>[10]Maio!$K$11</f>
        <v>0</v>
      </c>
      <c r="I14" s="15">
        <f>[10]Maio!$K$12</f>
        <v>0</v>
      </c>
      <c r="J14" s="15">
        <f>[10]Maio!$K$13</f>
        <v>0.4</v>
      </c>
      <c r="K14" s="15">
        <f>[10]Maio!$K$14</f>
        <v>0</v>
      </c>
      <c r="L14" s="15">
        <f>[10]Maio!$K$15</f>
        <v>0</v>
      </c>
      <c r="M14" s="15">
        <f>[10]Maio!$K$16</f>
        <v>0</v>
      </c>
      <c r="N14" s="15">
        <f>[10]Maio!$K$17</f>
        <v>0</v>
      </c>
      <c r="O14" s="15">
        <f>[10]Maio!$K$18</f>
        <v>0</v>
      </c>
      <c r="P14" s="15">
        <f>[10]Maio!$K$19</f>
        <v>0</v>
      </c>
      <c r="Q14" s="15">
        <f>[10]Maio!$K$20</f>
        <v>0.2</v>
      </c>
      <c r="R14" s="15">
        <f>[10]Maio!$K$21</f>
        <v>0.2</v>
      </c>
      <c r="S14" s="15">
        <f>[10]Maio!$K$22</f>
        <v>18.8</v>
      </c>
      <c r="T14" s="15">
        <f>[10]Maio!$K$23</f>
        <v>1</v>
      </c>
      <c r="U14" s="15">
        <f>[10]Maio!$K$24</f>
        <v>2.2000000000000002</v>
      </c>
      <c r="V14" s="15">
        <f>[10]Maio!$K$25</f>
        <v>6.6</v>
      </c>
      <c r="W14" s="15">
        <f>[10]Maio!$K$26</f>
        <v>5.4</v>
      </c>
      <c r="X14" s="15">
        <f>[10]Maio!$K$27</f>
        <v>16.8</v>
      </c>
      <c r="Y14" s="15">
        <f>[10]Maio!$K$28</f>
        <v>37.599999999999994</v>
      </c>
      <c r="Z14" s="15">
        <f>[10]Maio!$K$29</f>
        <v>11</v>
      </c>
      <c r="AA14" s="15">
        <f>[10]Maio!$K$30</f>
        <v>0</v>
      </c>
      <c r="AB14" s="15">
        <f>[10]Maio!$K$31</f>
        <v>0</v>
      </c>
      <c r="AC14" s="15">
        <f>[10]Maio!$K$32</f>
        <v>0</v>
      </c>
      <c r="AD14" s="15">
        <f>[10]Maio!$K$33</f>
        <v>0</v>
      </c>
      <c r="AE14" s="15">
        <f>[10]Maio!$K$34</f>
        <v>0</v>
      </c>
      <c r="AF14" s="15">
        <f>[10]Maio!$K$35</f>
        <v>2</v>
      </c>
      <c r="AG14" s="21">
        <f t="shared" si="2"/>
        <v>102.19999999999999</v>
      </c>
      <c r="AH14" s="23">
        <f t="shared" si="3"/>
        <v>37.599999999999994</v>
      </c>
      <c r="AI14" s="104">
        <f t="shared" si="1"/>
        <v>19</v>
      </c>
    </row>
    <row r="15" spans="1:39" ht="17.100000000000001" customHeight="1" x14ac:dyDescent="0.2">
      <c r="A15" s="80" t="s">
        <v>6</v>
      </c>
      <c r="B15" s="15">
        <f>[11]Maio!$K$5</f>
        <v>0</v>
      </c>
      <c r="C15" s="15">
        <f>[11]Maio!$K$6</f>
        <v>0</v>
      </c>
      <c r="D15" s="15">
        <f>[11]Maio!$K$7</f>
        <v>0</v>
      </c>
      <c r="E15" s="15">
        <f>[11]Maio!$K$8</f>
        <v>0.6</v>
      </c>
      <c r="F15" s="15">
        <f>[11]Maio!$K$9</f>
        <v>0</v>
      </c>
      <c r="G15" s="15">
        <f>[11]Maio!$K$10</f>
        <v>0</v>
      </c>
      <c r="H15" s="15">
        <f>[11]Maio!$K$11</f>
        <v>0</v>
      </c>
      <c r="I15" s="15">
        <f>[11]Maio!$K$12</f>
        <v>0</v>
      </c>
      <c r="J15" s="15">
        <f>[11]Maio!$K$13</f>
        <v>0</v>
      </c>
      <c r="K15" s="15">
        <f>[11]Maio!$K$14</f>
        <v>0</v>
      </c>
      <c r="L15" s="15">
        <f>[11]Maio!$K$15</f>
        <v>0</v>
      </c>
      <c r="M15" s="15">
        <f>[11]Maio!$K$16</f>
        <v>0</v>
      </c>
      <c r="N15" s="15">
        <f>[11]Maio!$K$17</f>
        <v>0</v>
      </c>
      <c r="O15" s="15">
        <f>[11]Maio!$K$18</f>
        <v>0</v>
      </c>
      <c r="P15" s="15">
        <f>[11]Maio!$K$19</f>
        <v>17.599999999999998</v>
      </c>
      <c r="Q15" s="15">
        <f>[11]Maio!$K$20</f>
        <v>32.6</v>
      </c>
      <c r="R15" s="15">
        <f>[11]Maio!$K$21</f>
        <v>0.2</v>
      </c>
      <c r="S15" s="15">
        <f>[11]Maio!$K$22</f>
        <v>0.2</v>
      </c>
      <c r="T15" s="15">
        <f>[11]Maio!$K$23</f>
        <v>0</v>
      </c>
      <c r="U15" s="15">
        <f>[11]Maio!$K$24</f>
        <v>10.799999999999997</v>
      </c>
      <c r="V15" s="15">
        <f>[11]Maio!$K$25</f>
        <v>0</v>
      </c>
      <c r="W15" s="15">
        <f>[11]Maio!$K$26</f>
        <v>0</v>
      </c>
      <c r="X15" s="15">
        <f>[11]Maio!$K$27</f>
        <v>0</v>
      </c>
      <c r="Y15" s="15">
        <f>[11]Maio!$K$28</f>
        <v>0</v>
      </c>
      <c r="Z15" s="15">
        <f>[11]Maio!$K$29</f>
        <v>1.4</v>
      </c>
      <c r="AA15" s="15">
        <f>[11]Maio!$K$30</f>
        <v>0.2</v>
      </c>
      <c r="AB15" s="15">
        <f>[11]Maio!$K$31</f>
        <v>0</v>
      </c>
      <c r="AC15" s="15">
        <f>[11]Maio!$K$32</f>
        <v>0</v>
      </c>
      <c r="AD15" s="15">
        <f>[11]Maio!$K$33</f>
        <v>0</v>
      </c>
      <c r="AE15" s="15">
        <f>[11]Maio!$K$34</f>
        <v>0</v>
      </c>
      <c r="AF15" s="15">
        <f>[11]Maio!$K$35</f>
        <v>0</v>
      </c>
      <c r="AG15" s="21">
        <f>SUM(B15:AF15)</f>
        <v>63.6</v>
      </c>
      <c r="AH15" s="23">
        <f>MAX(B15:AF15)</f>
        <v>32.6</v>
      </c>
      <c r="AI15" s="104">
        <f>COUNTIF(B15:AF15,"=0,0")</f>
        <v>23</v>
      </c>
    </row>
    <row r="16" spans="1:39" ht="17.100000000000001" customHeight="1" x14ac:dyDescent="0.2">
      <c r="A16" s="80" t="s">
        <v>7</v>
      </c>
      <c r="B16" s="15">
        <f>[12]Maio!$K$5</f>
        <v>0.3</v>
      </c>
      <c r="C16" s="15">
        <f>[12]Maio!$K$6</f>
        <v>0</v>
      </c>
      <c r="D16" s="15">
        <f>[12]Maio!$K$7</f>
        <v>16.100000000000001</v>
      </c>
      <c r="E16" s="15">
        <f>[12]Maio!$K$8</f>
        <v>8.1</v>
      </c>
      <c r="F16" s="15">
        <f>[12]Maio!$K$9</f>
        <v>2.6</v>
      </c>
      <c r="G16" s="15">
        <f>[12]Maio!$K$10</f>
        <v>0</v>
      </c>
      <c r="H16" s="15">
        <f>[12]Maio!$K$11</f>
        <v>0</v>
      </c>
      <c r="I16" s="15">
        <f>[12]Maio!$K$12</f>
        <v>0</v>
      </c>
      <c r="J16" s="15">
        <f>[12]Maio!$K$13</f>
        <v>0.8</v>
      </c>
      <c r="K16" s="15">
        <f>[12]Maio!$K$14</f>
        <v>1.1000000000000001</v>
      </c>
      <c r="L16" s="15">
        <f>[12]Maio!$K$15</f>
        <v>0</v>
      </c>
      <c r="M16" s="15">
        <f>[12]Maio!$K$16</f>
        <v>0</v>
      </c>
      <c r="N16" s="15">
        <f>[12]Maio!$K$17</f>
        <v>15</v>
      </c>
      <c r="O16" s="15">
        <f>[12]Maio!$K$18</f>
        <v>0.8</v>
      </c>
      <c r="P16" s="15">
        <f>[12]Maio!$K$19</f>
        <v>6.5</v>
      </c>
      <c r="Q16" s="15">
        <f>[12]Maio!$K$20</f>
        <v>0</v>
      </c>
      <c r="R16" s="15">
        <f>[12]Maio!$K$21</f>
        <v>0.4</v>
      </c>
      <c r="S16" s="15">
        <f>[12]Maio!$K$22</f>
        <v>0</v>
      </c>
      <c r="T16" s="15">
        <f>[12]Maio!$K$23</f>
        <v>5.0999999999999996</v>
      </c>
      <c r="U16" s="15">
        <f>[12]Maio!$K$24</f>
        <v>29.5</v>
      </c>
      <c r="V16" s="15">
        <f>[12]Maio!$K$25</f>
        <v>55.6</v>
      </c>
      <c r="W16" s="15">
        <f>[12]Maio!$K$26</f>
        <v>4.3999999999999995</v>
      </c>
      <c r="X16" s="15">
        <f>[12]Maio!$K$27</f>
        <v>6.3999999999999995</v>
      </c>
      <c r="Y16" s="15">
        <f>[12]Maio!$K$28</f>
        <v>11</v>
      </c>
      <c r="Z16" s="15">
        <f>[12]Maio!$K$29</f>
        <v>4.0000000000000009</v>
      </c>
      <c r="AA16" s="15">
        <f>[12]Maio!$K$30</f>
        <v>2.4000000000000004</v>
      </c>
      <c r="AB16" s="15">
        <f>[12]Maio!$K$31</f>
        <v>2.2000000000000002</v>
      </c>
      <c r="AC16" s="15">
        <f>[12]Maio!$K$32</f>
        <v>0.60000000000000009</v>
      </c>
      <c r="AD16" s="15">
        <f>[12]Maio!$K$33</f>
        <v>1.7999999999999998</v>
      </c>
      <c r="AE16" s="15">
        <f>[12]Maio!$K$34</f>
        <v>1.2</v>
      </c>
      <c r="AF16" s="15">
        <f>[12]Maio!$K$35</f>
        <v>0.4</v>
      </c>
      <c r="AG16" s="21">
        <f>SUM(B16:AF16)</f>
        <v>176.3</v>
      </c>
      <c r="AH16" s="23">
        <f>MAX(B16:AF16)</f>
        <v>55.6</v>
      </c>
      <c r="AI16" s="104">
        <f>COUNTIF(B16:AF16,"=0,0")</f>
        <v>8</v>
      </c>
      <c r="AM16" s="17" t="s">
        <v>54</v>
      </c>
    </row>
    <row r="17" spans="1:39" ht="17.100000000000001" customHeight="1" x14ac:dyDescent="0.2">
      <c r="A17" s="80" t="s">
        <v>8</v>
      </c>
      <c r="B17" s="15">
        <f>[13]Maio!$K$5</f>
        <v>11.6</v>
      </c>
      <c r="C17" s="15">
        <f>[13]Maio!$K$6</f>
        <v>0.4</v>
      </c>
      <c r="D17" s="15">
        <f>[13]Maio!$K$7</f>
        <v>0</v>
      </c>
      <c r="E17" s="15">
        <f>[13]Maio!$K$8</f>
        <v>25.4</v>
      </c>
      <c r="F17" s="15">
        <f>[13]Maio!$K$9</f>
        <v>0</v>
      </c>
      <c r="G17" s="15">
        <f>[13]Maio!$K$10</f>
        <v>0.2</v>
      </c>
      <c r="H17" s="15">
        <f>[13]Maio!$K$11</f>
        <v>0.2</v>
      </c>
      <c r="I17" s="15">
        <f>[13]Maio!$K$12</f>
        <v>0</v>
      </c>
      <c r="J17" s="15">
        <f>[13]Maio!$K$13</f>
        <v>4</v>
      </c>
      <c r="K17" s="15">
        <f>[13]Maio!$K$14</f>
        <v>0.4</v>
      </c>
      <c r="L17" s="15">
        <f>[13]Maio!$K$15</f>
        <v>0</v>
      </c>
      <c r="M17" s="15">
        <f>[13]Maio!$K$16</f>
        <v>0</v>
      </c>
      <c r="N17" s="15">
        <f>[13]Maio!$K$17</f>
        <v>0.6</v>
      </c>
      <c r="O17" s="15">
        <f>[13]Maio!$K$18</f>
        <v>12.8</v>
      </c>
      <c r="P17" s="15">
        <f>[13]Maio!$K$19</f>
        <v>5.2000000000000011</v>
      </c>
      <c r="Q17" s="15">
        <f>[13]Maio!$K$20</f>
        <v>0.2</v>
      </c>
      <c r="R17" s="15">
        <f>[13]Maio!$K$21</f>
        <v>0.8</v>
      </c>
      <c r="S17" s="15">
        <f>[13]Maio!$K$22</f>
        <v>9.7999999999999989</v>
      </c>
      <c r="T17" s="15">
        <f>[13]Maio!$K$23</f>
        <v>33.400000000000006</v>
      </c>
      <c r="U17" s="15">
        <f>[13]Maio!$K$24</f>
        <v>2.4000000000000004</v>
      </c>
      <c r="V17" s="15">
        <f>[13]Maio!$K$25</f>
        <v>30.800000000000004</v>
      </c>
      <c r="W17" s="15">
        <f>[13]Maio!$K$26</f>
        <v>0.2</v>
      </c>
      <c r="X17" s="15">
        <f>[13]Maio!$K$27</f>
        <v>0</v>
      </c>
      <c r="Y17" s="15">
        <f>[13]Maio!$K$28</f>
        <v>0</v>
      </c>
      <c r="Z17" s="15">
        <f>[13]Maio!$K$29</f>
        <v>0</v>
      </c>
      <c r="AA17" s="15">
        <f>[13]Maio!$K$30</f>
        <v>0</v>
      </c>
      <c r="AB17" s="15">
        <f>[13]Maio!$K$31</f>
        <v>30.799999999999997</v>
      </c>
      <c r="AC17" s="15">
        <f>[13]Maio!$K$32</f>
        <v>0.2</v>
      </c>
      <c r="AD17" s="15">
        <f>[13]Maio!$K$33</f>
        <v>0</v>
      </c>
      <c r="AE17" s="15">
        <f>[13]Maio!$K$34</f>
        <v>0</v>
      </c>
      <c r="AF17" s="15">
        <f>[13]Maio!$K$35</f>
        <v>9.3999999999999986</v>
      </c>
      <c r="AG17" s="21">
        <f t="shared" si="2"/>
        <v>178.79999999999998</v>
      </c>
      <c r="AH17" s="23">
        <f t="shared" si="3"/>
        <v>33.400000000000006</v>
      </c>
      <c r="AI17" s="104">
        <f t="shared" si="1"/>
        <v>11</v>
      </c>
      <c r="AJ17" s="17" t="s">
        <v>54</v>
      </c>
      <c r="AK17" s="17" t="s">
        <v>54</v>
      </c>
    </row>
    <row r="18" spans="1:39" ht="17.100000000000001" customHeight="1" x14ac:dyDescent="0.2">
      <c r="A18" s="80" t="s">
        <v>9</v>
      </c>
      <c r="B18" s="15">
        <f>[14]Maio!$K$5</f>
        <v>0</v>
      </c>
      <c r="C18" s="15">
        <f>[14]Maio!$K$6</f>
        <v>0</v>
      </c>
      <c r="D18" s="15">
        <f>[14]Maio!$K$7</f>
        <v>0</v>
      </c>
      <c r="E18" s="15">
        <f>[14]Maio!$K$8</f>
        <v>20.2</v>
      </c>
      <c r="F18" s="15">
        <f>[14]Maio!$K$9</f>
        <v>10.399999999999999</v>
      </c>
      <c r="G18" s="15">
        <f>[14]Maio!$K$10</f>
        <v>0.2</v>
      </c>
      <c r="H18" s="15">
        <f>[14]Maio!$K$11</f>
        <v>0</v>
      </c>
      <c r="I18" s="15">
        <f>[14]Maio!$K$12</f>
        <v>0</v>
      </c>
      <c r="J18" s="15">
        <f>[14]Maio!$K$13</f>
        <v>0</v>
      </c>
      <c r="K18" s="15">
        <f>[14]Maio!$K$14</f>
        <v>7.2</v>
      </c>
      <c r="L18" s="15">
        <f>[14]Maio!$K$15</f>
        <v>0</v>
      </c>
      <c r="M18" s="15">
        <f>[14]Maio!$K$16</f>
        <v>0</v>
      </c>
      <c r="N18" s="15">
        <f>[14]Maio!$K$17</f>
        <v>0</v>
      </c>
      <c r="O18" s="15">
        <f>[14]Maio!$K$18</f>
        <v>10</v>
      </c>
      <c r="P18" s="15">
        <f>[14]Maio!$K$19</f>
        <v>5.4</v>
      </c>
      <c r="Q18" s="15">
        <f>[14]Maio!$K$20</f>
        <v>0</v>
      </c>
      <c r="R18" s="15">
        <f>[14]Maio!$K$21</f>
        <v>0.8</v>
      </c>
      <c r="S18" s="15">
        <f>[14]Maio!$K$22</f>
        <v>0</v>
      </c>
      <c r="T18" s="15">
        <f>[14]Maio!$K$23</f>
        <v>22.6</v>
      </c>
      <c r="U18" s="15">
        <f>[14]Maio!$K$24</f>
        <v>40.4</v>
      </c>
      <c r="V18" s="15">
        <f>[14]Maio!$K$25</f>
        <v>55.2</v>
      </c>
      <c r="W18" s="15">
        <f>[14]Maio!$K$26</f>
        <v>1</v>
      </c>
      <c r="X18" s="15">
        <f>[14]Maio!$K$27</f>
        <v>0</v>
      </c>
      <c r="Y18" s="15">
        <f>[14]Maio!$K$28</f>
        <v>0.2</v>
      </c>
      <c r="Z18" s="15">
        <f>[14]Maio!$K$29</f>
        <v>0</v>
      </c>
      <c r="AA18" s="15">
        <f>[14]Maio!$K$30</f>
        <v>0</v>
      </c>
      <c r="AB18" s="15">
        <f>[14]Maio!$K$31</f>
        <v>0</v>
      </c>
      <c r="AC18" s="15">
        <f>[14]Maio!$K$32</f>
        <v>0</v>
      </c>
      <c r="AD18" s="15">
        <f>[14]Maio!$K$33</f>
        <v>0</v>
      </c>
      <c r="AE18" s="15">
        <f>[14]Maio!$K$34</f>
        <v>0</v>
      </c>
      <c r="AF18" s="15">
        <f>[14]Maio!$K$35</f>
        <v>1.6</v>
      </c>
      <c r="AG18" s="21">
        <f t="shared" ref="AG18:AG32" si="4">SUM(B18:AF18)</f>
        <v>175.19999999999996</v>
      </c>
      <c r="AH18" s="23">
        <f t="shared" ref="AH18:AH32" si="5">MAX(B18:AF18)</f>
        <v>55.2</v>
      </c>
      <c r="AI18" s="104">
        <f t="shared" si="1"/>
        <v>18</v>
      </c>
      <c r="AJ18" s="17" t="s">
        <v>54</v>
      </c>
      <c r="AK18" s="17" t="s">
        <v>54</v>
      </c>
      <c r="AM18" s="17" t="s">
        <v>54</v>
      </c>
    </row>
    <row r="19" spans="1:39" ht="17.100000000000001" customHeight="1" x14ac:dyDescent="0.2">
      <c r="A19" s="80" t="s">
        <v>49</v>
      </c>
      <c r="B19" s="15">
        <f>[15]Maio!$K$5</f>
        <v>0</v>
      </c>
      <c r="C19" s="15">
        <f>[15]Maio!$K$6</f>
        <v>0</v>
      </c>
      <c r="D19" s="15">
        <f>[15]Maio!$K$7</f>
        <v>0</v>
      </c>
      <c r="E19" s="15">
        <f>[15]Maio!$K$8</f>
        <v>2.8000000000000003</v>
      </c>
      <c r="F19" s="15">
        <f>[15]Maio!$K$9</f>
        <v>5.8</v>
      </c>
      <c r="G19" s="15">
        <f>[15]Maio!$K$10</f>
        <v>0</v>
      </c>
      <c r="H19" s="15">
        <f>[15]Maio!$K$11</f>
        <v>0</v>
      </c>
      <c r="I19" s="15">
        <f>[15]Maio!$K$12</f>
        <v>0</v>
      </c>
      <c r="J19" s="15">
        <f>[15]Maio!$K$13</f>
        <v>30</v>
      </c>
      <c r="K19" s="15">
        <f>[15]Maio!$K$14</f>
        <v>0.4</v>
      </c>
      <c r="L19" s="15">
        <f>[15]Maio!$K$15</f>
        <v>0</v>
      </c>
      <c r="M19" s="15">
        <f>[15]Maio!$K$16</f>
        <v>0</v>
      </c>
      <c r="N19" s="15">
        <f>[15]Maio!$K$17</f>
        <v>0</v>
      </c>
      <c r="O19" s="15">
        <f>[15]Maio!$K$18</f>
        <v>35</v>
      </c>
      <c r="P19" s="15">
        <f>[15]Maio!$K$19</f>
        <v>55.2</v>
      </c>
      <c r="Q19" s="15">
        <f>[15]Maio!$K$20</f>
        <v>1.5999999999999999</v>
      </c>
      <c r="R19" s="15">
        <f>[15]Maio!$K$21</f>
        <v>0.8</v>
      </c>
      <c r="S19" s="15">
        <f>[15]Maio!$K$22</f>
        <v>0</v>
      </c>
      <c r="T19" s="15">
        <f>[15]Maio!$K$23</f>
        <v>4</v>
      </c>
      <c r="U19" s="15">
        <f>[15]Maio!$K$24</f>
        <v>2.8000000000000003</v>
      </c>
      <c r="V19" s="15">
        <f>[15]Maio!$K$25</f>
        <v>68.400000000000006</v>
      </c>
      <c r="W19" s="15">
        <f>[15]Maio!$K$26</f>
        <v>2.4000000000000004</v>
      </c>
      <c r="X19" s="15">
        <f>[15]Maio!$K$27</f>
        <v>0.2</v>
      </c>
      <c r="Y19" s="15">
        <f>[15]Maio!$K$28</f>
        <v>0</v>
      </c>
      <c r="Z19" s="15">
        <f>[15]Maio!$K$29</f>
        <v>0</v>
      </c>
      <c r="AA19" s="15">
        <f>[15]Maio!$K$30</f>
        <v>0</v>
      </c>
      <c r="AB19" s="15">
        <f>[15]Maio!$K$31</f>
        <v>0</v>
      </c>
      <c r="AC19" s="15">
        <f>[15]Maio!$K$32</f>
        <v>0</v>
      </c>
      <c r="AD19" s="15">
        <f>[15]Maio!$K$33</f>
        <v>0</v>
      </c>
      <c r="AE19" s="15">
        <f>[15]Maio!$K$34</f>
        <v>0</v>
      </c>
      <c r="AF19" s="15">
        <f>[15]Maio!$K$35</f>
        <v>0.2</v>
      </c>
      <c r="AG19" s="21">
        <f>SUM(B19:AF19)</f>
        <v>209.6</v>
      </c>
      <c r="AH19" s="23">
        <f>MAX(B19:AF19)</f>
        <v>68.400000000000006</v>
      </c>
      <c r="AI19" s="104">
        <f t="shared" si="1"/>
        <v>17</v>
      </c>
      <c r="AJ19" s="17" t="s">
        <v>54</v>
      </c>
    </row>
    <row r="20" spans="1:39" ht="17.100000000000001" customHeight="1" x14ac:dyDescent="0.2">
      <c r="A20" s="80" t="s">
        <v>10</v>
      </c>
      <c r="B20" s="15">
        <f>[16]Maio!$K$5</f>
        <v>2.8</v>
      </c>
      <c r="C20" s="15">
        <f>[16]Maio!$K$6</f>
        <v>0.4</v>
      </c>
      <c r="D20" s="15">
        <f>[16]Maio!$K$7</f>
        <v>0</v>
      </c>
      <c r="E20" s="15">
        <f>[16]Maio!$K$8</f>
        <v>41.400000000000006</v>
      </c>
      <c r="F20" s="15">
        <f>[16]Maio!$K$9</f>
        <v>0</v>
      </c>
      <c r="G20" s="15">
        <f>[16]Maio!$K$10</f>
        <v>0</v>
      </c>
      <c r="H20" s="15">
        <f>[16]Maio!$K$11</f>
        <v>0</v>
      </c>
      <c r="I20" s="15">
        <f>[16]Maio!$K$12</f>
        <v>0</v>
      </c>
      <c r="J20" s="15">
        <f>[16]Maio!$K$13</f>
        <v>0.4</v>
      </c>
      <c r="K20" s="15">
        <f>[16]Maio!$K$14</f>
        <v>0</v>
      </c>
      <c r="L20" s="15">
        <f>[16]Maio!$K$15</f>
        <v>0</v>
      </c>
      <c r="M20" s="15">
        <f>[16]Maio!$K$16</f>
        <v>0</v>
      </c>
      <c r="N20" s="15">
        <f>[16]Maio!$K$17</f>
        <v>0</v>
      </c>
      <c r="O20" s="15">
        <f>[16]Maio!$K$18</f>
        <v>7.2</v>
      </c>
      <c r="P20" s="15">
        <f>[16]Maio!$K$19</f>
        <v>19.399999999999999</v>
      </c>
      <c r="Q20" s="15">
        <f>[16]Maio!$K$20</f>
        <v>0</v>
      </c>
      <c r="R20" s="15">
        <f>[16]Maio!$K$21</f>
        <v>3.6000000000000005</v>
      </c>
      <c r="S20" s="15">
        <f>[16]Maio!$K$22</f>
        <v>3.2</v>
      </c>
      <c r="T20" s="15">
        <f>[16]Maio!$K$23</f>
        <v>1</v>
      </c>
      <c r="U20" s="15">
        <f>[16]Maio!$K$24</f>
        <v>4.8</v>
      </c>
      <c r="V20" s="15">
        <f>[16]Maio!$K$25</f>
        <v>37.400000000000006</v>
      </c>
      <c r="W20" s="15">
        <f>[16]Maio!$K$26</f>
        <v>0.2</v>
      </c>
      <c r="X20" s="15">
        <f>[16]Maio!$K$27</f>
        <v>0</v>
      </c>
      <c r="Y20" s="15">
        <f>[16]Maio!$K$28</f>
        <v>0</v>
      </c>
      <c r="Z20" s="15">
        <f>[16]Maio!$K$29</f>
        <v>0</v>
      </c>
      <c r="AA20" s="15">
        <f>[16]Maio!$K$30</f>
        <v>0</v>
      </c>
      <c r="AB20" s="15">
        <f>[16]Maio!$K$31</f>
        <v>23.799999999999997</v>
      </c>
      <c r="AC20" s="15">
        <f>[16]Maio!$K$32</f>
        <v>0</v>
      </c>
      <c r="AD20" s="15">
        <f>[16]Maio!$K$33</f>
        <v>0</v>
      </c>
      <c r="AE20" s="15">
        <f>[16]Maio!$K$34</f>
        <v>0.4</v>
      </c>
      <c r="AF20" s="15">
        <f>[16]Maio!$K$35</f>
        <v>4.4000000000000004</v>
      </c>
      <c r="AG20" s="21">
        <f>SUM(B20:AF20)</f>
        <v>150.40000000000003</v>
      </c>
      <c r="AH20" s="23">
        <f>MAX(B20:AF20)</f>
        <v>41.400000000000006</v>
      </c>
      <c r="AI20" s="104">
        <f t="shared" si="1"/>
        <v>16</v>
      </c>
      <c r="AJ20" s="17" t="s">
        <v>54</v>
      </c>
    </row>
    <row r="21" spans="1:39" ht="17.100000000000001" customHeight="1" x14ac:dyDescent="0.2">
      <c r="A21" s="80" t="s">
        <v>11</v>
      </c>
      <c r="B21" s="15">
        <f>[17]Maio!$K$5</f>
        <v>0</v>
      </c>
      <c r="C21" s="15">
        <f>[17]Maio!$K$6</f>
        <v>0</v>
      </c>
      <c r="D21" s="15">
        <f>[17]Maio!$K$7</f>
        <v>0.6</v>
      </c>
      <c r="E21" s="15">
        <f>[17]Maio!$K$8</f>
        <v>8.1999999999999993</v>
      </c>
      <c r="F21" s="15">
        <f>[17]Maio!$K$9</f>
        <v>0</v>
      </c>
      <c r="G21" s="15">
        <f>[17]Maio!$K$10</f>
        <v>0.2</v>
      </c>
      <c r="H21" s="15">
        <f>[17]Maio!$K$11</f>
        <v>0</v>
      </c>
      <c r="I21" s="15">
        <f>[17]Maio!$K$12</f>
        <v>0</v>
      </c>
      <c r="J21" s="15">
        <f>[17]Maio!$K$13</f>
        <v>1.2000000000000002</v>
      </c>
      <c r="K21" s="15">
        <f>[17]Maio!$K$14</f>
        <v>0</v>
      </c>
      <c r="L21" s="15">
        <f>[17]Maio!$K$15</f>
        <v>0</v>
      </c>
      <c r="M21" s="15">
        <f>[17]Maio!$K$16</f>
        <v>0</v>
      </c>
      <c r="N21" s="15">
        <f>[17]Maio!$K$17</f>
        <v>0.2</v>
      </c>
      <c r="O21" s="15">
        <f>[17]Maio!$K$18</f>
        <v>7.0000000000000018</v>
      </c>
      <c r="P21" s="15">
        <f>[17]Maio!$K$19</f>
        <v>3.0000000000000004</v>
      </c>
      <c r="Q21" s="15">
        <f>[17]Maio!$K$20</f>
        <v>0</v>
      </c>
      <c r="R21" s="15">
        <f>[17]Maio!$K$21</f>
        <v>1.5999999999999999</v>
      </c>
      <c r="S21" s="15">
        <f>[17]Maio!$K$22</f>
        <v>0</v>
      </c>
      <c r="T21" s="15">
        <f>[17]Maio!$K$23</f>
        <v>3.4</v>
      </c>
      <c r="U21" s="15">
        <f>[17]Maio!$K$24</f>
        <v>14.6</v>
      </c>
      <c r="V21" s="15">
        <f>[17]Maio!$K$25</f>
        <v>59.4</v>
      </c>
      <c r="W21" s="15">
        <f>[17]Maio!$K$26</f>
        <v>5.2</v>
      </c>
      <c r="X21" s="15">
        <f>[17]Maio!$K$27</f>
        <v>0</v>
      </c>
      <c r="Y21" s="15">
        <f>[17]Maio!$K$28</f>
        <v>0</v>
      </c>
      <c r="Z21" s="15">
        <f>[17]Maio!$K$29</f>
        <v>0</v>
      </c>
      <c r="AA21" s="15">
        <f>[17]Maio!$K$30</f>
        <v>0</v>
      </c>
      <c r="AB21" s="15">
        <f>[17]Maio!$K$31</f>
        <v>0.8</v>
      </c>
      <c r="AC21" s="15">
        <f>[17]Maio!$K$32</f>
        <v>0</v>
      </c>
      <c r="AD21" s="15">
        <f>[17]Maio!$K$33</f>
        <v>0</v>
      </c>
      <c r="AE21" s="15">
        <f>[17]Maio!$K$34</f>
        <v>0.2</v>
      </c>
      <c r="AF21" s="15">
        <f>[17]Maio!$K$35</f>
        <v>0.2</v>
      </c>
      <c r="AG21" s="21">
        <f t="shared" si="4"/>
        <v>105.80000000000001</v>
      </c>
      <c r="AH21" s="23">
        <f t="shared" si="5"/>
        <v>59.4</v>
      </c>
      <c r="AI21" s="104">
        <f t="shared" si="1"/>
        <v>16</v>
      </c>
      <c r="AK21" s="17" t="s">
        <v>54</v>
      </c>
    </row>
    <row r="22" spans="1:39" ht="17.100000000000001" customHeight="1" x14ac:dyDescent="0.2">
      <c r="A22" s="80" t="s">
        <v>12</v>
      </c>
      <c r="B22" s="15">
        <f>[18]Maio!$K$5</f>
        <v>0</v>
      </c>
      <c r="C22" s="15">
        <f>[18]Maio!$K$6</f>
        <v>0</v>
      </c>
      <c r="D22" s="15">
        <f>[18]Maio!$K$7</f>
        <v>0</v>
      </c>
      <c r="E22" s="15">
        <f>[18]Maio!$K$8</f>
        <v>9.7999999999999989</v>
      </c>
      <c r="F22" s="15">
        <f>[18]Maio!$K$9</f>
        <v>0</v>
      </c>
      <c r="G22" s="15">
        <f>[18]Maio!$K$10</f>
        <v>0</v>
      </c>
      <c r="H22" s="15">
        <f>[18]Maio!$K$11</f>
        <v>0</v>
      </c>
      <c r="I22" s="15">
        <f>[18]Maio!$K$12</f>
        <v>0</v>
      </c>
      <c r="J22" s="15">
        <f>[18]Maio!$K$13</f>
        <v>36.799999999999997</v>
      </c>
      <c r="K22" s="15">
        <f>[18]Maio!$K$14</f>
        <v>0</v>
      </c>
      <c r="L22" s="15">
        <f>[18]Maio!$K$15</f>
        <v>0.2</v>
      </c>
      <c r="M22" s="15">
        <f>[18]Maio!$K$16</f>
        <v>0</v>
      </c>
      <c r="N22" s="15">
        <f>[18]Maio!$K$17</f>
        <v>0.6</v>
      </c>
      <c r="O22" s="15">
        <f>[18]Maio!$K$18</f>
        <v>12.6</v>
      </c>
      <c r="P22" s="15">
        <f>[18]Maio!$K$19</f>
        <v>50.6</v>
      </c>
      <c r="Q22" s="15">
        <f>[18]Maio!$K$20</f>
        <v>1.4</v>
      </c>
      <c r="R22" s="15">
        <f>[18]Maio!$K$21</f>
        <v>0</v>
      </c>
      <c r="S22" s="15" t="str">
        <f>[18]Maio!$K$22</f>
        <v>*</v>
      </c>
      <c r="T22" s="15" t="str">
        <f>[18]Maio!$K$23</f>
        <v>*</v>
      </c>
      <c r="U22" s="15" t="str">
        <f>[18]Maio!$K$24</f>
        <v>*</v>
      </c>
      <c r="V22" s="15" t="str">
        <f>[18]Maio!$K$25</f>
        <v>*</v>
      </c>
      <c r="W22" s="15" t="str">
        <f>[18]Maio!$K$26</f>
        <v>*</v>
      </c>
      <c r="X22" s="15" t="str">
        <f>[18]Maio!$K$27</f>
        <v>*</v>
      </c>
      <c r="Y22" s="15" t="str">
        <f>[18]Maio!$K$28</f>
        <v>*</v>
      </c>
      <c r="Z22" s="15" t="str">
        <f>[18]Maio!$K$29</f>
        <v>*</v>
      </c>
      <c r="AA22" s="15" t="str">
        <f>[18]Maio!$K$30</f>
        <v>*</v>
      </c>
      <c r="AB22" s="15" t="str">
        <f>[18]Maio!$K$31</f>
        <v>*</v>
      </c>
      <c r="AC22" s="15" t="str">
        <f>[18]Maio!$K$32</f>
        <v>*</v>
      </c>
      <c r="AD22" s="15" t="str">
        <f>[18]Maio!$K$33</f>
        <v>*</v>
      </c>
      <c r="AE22" s="15" t="str">
        <f>[18]Maio!$K$34</f>
        <v>*</v>
      </c>
      <c r="AF22" s="15" t="str">
        <f>[18]Maio!$K$35</f>
        <v>*</v>
      </c>
      <c r="AG22" s="21">
        <f t="shared" si="4"/>
        <v>112</v>
      </c>
      <c r="AH22" s="23">
        <f t="shared" si="5"/>
        <v>50.6</v>
      </c>
      <c r="AI22" s="104">
        <f t="shared" si="1"/>
        <v>10</v>
      </c>
      <c r="AJ22" s="17" t="s">
        <v>54</v>
      </c>
    </row>
    <row r="23" spans="1:39" ht="17.100000000000001" customHeight="1" x14ac:dyDescent="0.2">
      <c r="A23" s="80" t="s">
        <v>13</v>
      </c>
      <c r="B23" s="15">
        <f>[19]Maio!$K$5</f>
        <v>0</v>
      </c>
      <c r="C23" s="15">
        <f>[19]Maio!$K$6</f>
        <v>0</v>
      </c>
      <c r="D23" s="15">
        <f>[19]Maio!$K$7</f>
        <v>0</v>
      </c>
      <c r="E23" s="15">
        <f>[19]Maio!$K$8</f>
        <v>54.599999999999994</v>
      </c>
      <c r="F23" s="15">
        <f>[19]Maio!$K$9</f>
        <v>0.2</v>
      </c>
      <c r="G23" s="15">
        <f>[19]Maio!$K$10</f>
        <v>0</v>
      </c>
      <c r="H23" s="15">
        <f>[19]Maio!$K$11</f>
        <v>0.2</v>
      </c>
      <c r="I23" s="15">
        <f>[19]Maio!$K$12</f>
        <v>0</v>
      </c>
      <c r="J23" s="15">
        <f>[19]Maio!$K$13</f>
        <v>5.6000000000000005</v>
      </c>
      <c r="K23" s="15">
        <f>[19]Maio!$K$14</f>
        <v>0.2</v>
      </c>
      <c r="L23" s="15">
        <f>[19]Maio!$K$15</f>
        <v>0.2</v>
      </c>
      <c r="M23" s="15">
        <f>[19]Maio!$K$16</f>
        <v>0.2</v>
      </c>
      <c r="N23" s="15">
        <f>[19]Maio!$K$17</f>
        <v>0</v>
      </c>
      <c r="O23" s="15">
        <f>[19]Maio!$K$18</f>
        <v>0</v>
      </c>
      <c r="P23" s="15">
        <f>[19]Maio!$K$19</f>
        <v>18</v>
      </c>
      <c r="Q23" s="15">
        <f>[19]Maio!$K$20</f>
        <v>0.2</v>
      </c>
      <c r="R23" s="15">
        <f>[19]Maio!$K$21</f>
        <v>0.4</v>
      </c>
      <c r="S23" s="15">
        <f>[19]Maio!$K$22</f>
        <v>0.2</v>
      </c>
      <c r="T23" s="15">
        <f>[19]Maio!$K$23</f>
        <v>1</v>
      </c>
      <c r="U23" s="15">
        <f>[19]Maio!$K$24</f>
        <v>11</v>
      </c>
      <c r="V23" s="15">
        <f>[19]Maio!$K$25</f>
        <v>0</v>
      </c>
      <c r="W23" s="15">
        <f>[19]Maio!$K$26</f>
        <v>0</v>
      </c>
      <c r="X23" s="15">
        <f>[19]Maio!$K$27</f>
        <v>0</v>
      </c>
      <c r="Y23" s="15">
        <f>[19]Maio!$K$28</f>
        <v>0.2</v>
      </c>
      <c r="Z23" s="15">
        <f>[19]Maio!$K$29</f>
        <v>0</v>
      </c>
      <c r="AA23" s="15">
        <f>[19]Maio!$K$30</f>
        <v>0</v>
      </c>
      <c r="AB23" s="15">
        <f>[19]Maio!$K$31</f>
        <v>0</v>
      </c>
      <c r="AC23" s="15">
        <f>[19]Maio!$K$32</f>
        <v>0</v>
      </c>
      <c r="AD23" s="15">
        <f>[19]Maio!$K$33</f>
        <v>0.2</v>
      </c>
      <c r="AE23" s="15">
        <f>[19]Maio!$K$34</f>
        <v>0</v>
      </c>
      <c r="AF23" s="15">
        <f>[19]Maio!$K$35</f>
        <v>0</v>
      </c>
      <c r="AG23" s="21">
        <f t="shared" si="4"/>
        <v>92.400000000000034</v>
      </c>
      <c r="AH23" s="23">
        <f t="shared" si="5"/>
        <v>54.599999999999994</v>
      </c>
      <c r="AI23" s="104">
        <f t="shared" si="1"/>
        <v>16</v>
      </c>
    </row>
    <row r="24" spans="1:39" ht="17.100000000000001" customHeight="1" x14ac:dyDescent="0.2">
      <c r="A24" s="80" t="s">
        <v>14</v>
      </c>
      <c r="B24" s="15">
        <f>[20]Maio!$K$5</f>
        <v>0.2</v>
      </c>
      <c r="C24" s="15">
        <f>[20]Maio!$K$6</f>
        <v>0</v>
      </c>
      <c r="D24" s="15">
        <f>[20]Maio!$K$7</f>
        <v>0</v>
      </c>
      <c r="E24" s="15">
        <f>[20]Maio!$K$8</f>
        <v>0</v>
      </c>
      <c r="F24" s="15">
        <f>[20]Maio!$K$9</f>
        <v>1</v>
      </c>
      <c r="G24" s="15">
        <f>[20]Maio!$K$10</f>
        <v>7.2</v>
      </c>
      <c r="H24" s="15">
        <f>[20]Maio!$K$11</f>
        <v>0</v>
      </c>
      <c r="I24" s="15">
        <f>[20]Maio!$K$12</f>
        <v>0</v>
      </c>
      <c r="J24" s="15">
        <f>[20]Maio!$K$13</f>
        <v>0</v>
      </c>
      <c r="K24" s="15">
        <f>[20]Maio!$K$14</f>
        <v>0</v>
      </c>
      <c r="L24" s="15">
        <f>[20]Maio!$K$15</f>
        <v>0</v>
      </c>
      <c r="M24" s="15">
        <f>[20]Maio!$K$16</f>
        <v>0</v>
      </c>
      <c r="N24" s="15">
        <f>[20]Maio!$K$17</f>
        <v>0</v>
      </c>
      <c r="O24" s="15">
        <f>[20]Maio!$K$18</f>
        <v>0</v>
      </c>
      <c r="P24" s="15">
        <f>[20]Maio!$K$19</f>
        <v>0</v>
      </c>
      <c r="Q24" s="15">
        <f>[20]Maio!$K$20</f>
        <v>2.8000000000000003</v>
      </c>
      <c r="R24" s="15">
        <f>[20]Maio!$K$21</f>
        <v>0</v>
      </c>
      <c r="S24" s="15">
        <f>[20]Maio!$K$22</f>
        <v>0</v>
      </c>
      <c r="T24" s="15">
        <f>[20]Maio!$K$23</f>
        <v>4</v>
      </c>
      <c r="U24" s="15">
        <f>[20]Maio!$K$24</f>
        <v>4</v>
      </c>
      <c r="V24" s="15">
        <f>[20]Maio!$K$25</f>
        <v>13.6</v>
      </c>
      <c r="W24" s="15">
        <f>[20]Maio!$K$26</f>
        <v>1.2000000000000002</v>
      </c>
      <c r="X24" s="15">
        <f>[20]Maio!$K$27</f>
        <v>0</v>
      </c>
      <c r="Y24" s="15">
        <f>[20]Maio!$K$28</f>
        <v>0</v>
      </c>
      <c r="Z24" s="15">
        <f>[20]Maio!$K$29</f>
        <v>0</v>
      </c>
      <c r="AA24" s="15">
        <f>[20]Maio!$K$30</f>
        <v>0</v>
      </c>
      <c r="AB24" s="15">
        <f>[20]Maio!$K$31</f>
        <v>0</v>
      </c>
      <c r="AC24" s="15">
        <f>[20]Maio!$K$32</f>
        <v>0</v>
      </c>
      <c r="AD24" s="15">
        <f>[20]Maio!$K$33</f>
        <v>0</v>
      </c>
      <c r="AE24" s="15">
        <f>[20]Maio!$K$34</f>
        <v>0</v>
      </c>
      <c r="AF24" s="15">
        <f>[20]Maio!$K$35</f>
        <v>0</v>
      </c>
      <c r="AG24" s="21">
        <f t="shared" si="4"/>
        <v>34.000000000000007</v>
      </c>
      <c r="AH24" s="23">
        <f t="shared" si="5"/>
        <v>13.6</v>
      </c>
      <c r="AI24" s="104">
        <f t="shared" si="1"/>
        <v>23</v>
      </c>
    </row>
    <row r="25" spans="1:39" ht="17.100000000000001" customHeight="1" x14ac:dyDescent="0.2">
      <c r="A25" s="80" t="s">
        <v>15</v>
      </c>
      <c r="B25" s="15">
        <f>[21]Maio!$K$5</f>
        <v>6.2</v>
      </c>
      <c r="C25" s="15">
        <f>[21]Maio!$K$6</f>
        <v>0.4</v>
      </c>
      <c r="D25" s="15">
        <f>[21]Maio!$K$7</f>
        <v>0.2</v>
      </c>
      <c r="E25" s="15">
        <f>[21]Maio!$K$8</f>
        <v>19.399999999999999</v>
      </c>
      <c r="F25" s="15">
        <f>[21]Maio!$K$9</f>
        <v>0</v>
      </c>
      <c r="G25" s="15">
        <f>[21]Maio!$K$10</f>
        <v>0.2</v>
      </c>
      <c r="H25" s="15">
        <f>[21]Maio!$K$11</f>
        <v>0</v>
      </c>
      <c r="I25" s="15">
        <f>[21]Maio!$K$12</f>
        <v>0.2</v>
      </c>
      <c r="J25" s="15">
        <f>[21]Maio!$K$13</f>
        <v>5</v>
      </c>
      <c r="K25" s="15">
        <f>[21]Maio!$K$14</f>
        <v>0.4</v>
      </c>
      <c r="L25" s="15">
        <f>[21]Maio!$K$15</f>
        <v>0.2</v>
      </c>
      <c r="M25" s="15">
        <f>[21]Maio!$K$16</f>
        <v>0</v>
      </c>
      <c r="N25" s="15">
        <f>[21]Maio!$K$17</f>
        <v>3.4</v>
      </c>
      <c r="O25" s="15">
        <f>[21]Maio!$K$18</f>
        <v>13.599999999999998</v>
      </c>
      <c r="P25" s="15">
        <f>[21]Maio!$K$19</f>
        <v>22.2</v>
      </c>
      <c r="Q25" s="15">
        <f>[21]Maio!$K$20</f>
        <v>0.2</v>
      </c>
      <c r="R25" s="15">
        <f>[21]Maio!$K$21</f>
        <v>0.8</v>
      </c>
      <c r="S25" s="15">
        <f>[21]Maio!$K$22</f>
        <v>0.4</v>
      </c>
      <c r="T25" s="15">
        <f>[21]Maio!$K$23</f>
        <v>3.4000000000000004</v>
      </c>
      <c r="U25" s="15">
        <f>[21]Maio!$K$24</f>
        <v>11.6</v>
      </c>
      <c r="V25" s="15">
        <f>[21]Maio!$K$25</f>
        <v>41.199999999999996</v>
      </c>
      <c r="W25" s="15">
        <f>[21]Maio!$K$26</f>
        <v>0</v>
      </c>
      <c r="X25" s="15">
        <f>[21]Maio!$K$27</f>
        <v>0.2</v>
      </c>
      <c r="Y25" s="15">
        <f>[21]Maio!$K$28</f>
        <v>0.2</v>
      </c>
      <c r="Z25" s="15">
        <f>[21]Maio!$K$29</f>
        <v>0</v>
      </c>
      <c r="AA25" s="15">
        <f>[21]Maio!$K$30</f>
        <v>18.8</v>
      </c>
      <c r="AB25" s="15">
        <f>[21]Maio!$K$31</f>
        <v>0.4</v>
      </c>
      <c r="AC25" s="15">
        <f>[21]Maio!$K$32</f>
        <v>1</v>
      </c>
      <c r="AD25" s="15">
        <f>[21]Maio!$K$33</f>
        <v>0.2</v>
      </c>
      <c r="AE25" s="15">
        <f>[21]Maio!$K$34</f>
        <v>1.4</v>
      </c>
      <c r="AF25" s="15">
        <f>[21]Maio!$K$35</f>
        <v>2.6000000000000005</v>
      </c>
      <c r="AG25" s="21">
        <f t="shared" si="4"/>
        <v>153.79999999999998</v>
      </c>
      <c r="AH25" s="23">
        <f t="shared" si="5"/>
        <v>41.199999999999996</v>
      </c>
      <c r="AI25" s="104">
        <f t="shared" si="1"/>
        <v>5</v>
      </c>
      <c r="AJ25" s="17" t="s">
        <v>54</v>
      </c>
    </row>
    <row r="26" spans="1:39" ht="17.100000000000001" customHeight="1" x14ac:dyDescent="0.2">
      <c r="A26" s="80" t="s">
        <v>16</v>
      </c>
      <c r="B26" s="15">
        <f>[22]Maio!$K$5</f>
        <v>0</v>
      </c>
      <c r="C26" s="15">
        <f>[22]Maio!$K$6</f>
        <v>0</v>
      </c>
      <c r="D26" s="15">
        <f>[22]Maio!$K$7</f>
        <v>0</v>
      </c>
      <c r="E26" s="15">
        <f>[22]Maio!$K$8</f>
        <v>0</v>
      </c>
      <c r="F26" s="15">
        <f>[22]Maio!$K$9</f>
        <v>0</v>
      </c>
      <c r="G26" s="15">
        <f>[22]Maio!$K$10</f>
        <v>0</v>
      </c>
      <c r="H26" s="15">
        <f>[22]Maio!$K$11</f>
        <v>0</v>
      </c>
      <c r="I26" s="15">
        <f>[22]Maio!$K$12</f>
        <v>0</v>
      </c>
      <c r="J26" s="15">
        <f>[22]Maio!$K$13</f>
        <v>0</v>
      </c>
      <c r="K26" s="15">
        <f>[22]Maio!$K$14</f>
        <v>0</v>
      </c>
      <c r="L26" s="15">
        <f>[22]Maio!$K$15</f>
        <v>0</v>
      </c>
      <c r="M26" s="15">
        <f>[22]Maio!$K$16</f>
        <v>0.2</v>
      </c>
      <c r="N26" s="15">
        <f>[22]Maio!$K$17</f>
        <v>0</v>
      </c>
      <c r="O26" s="15">
        <f>[22]Maio!$K$18</f>
        <v>0</v>
      </c>
      <c r="P26" s="15">
        <f>[22]Maio!$K$19</f>
        <v>0</v>
      </c>
      <c r="Q26" s="15">
        <f>[22]Maio!$K$20</f>
        <v>0</v>
      </c>
      <c r="R26" s="15">
        <f>[22]Maio!$K$21</f>
        <v>0</v>
      </c>
      <c r="S26" s="15">
        <f>[22]Maio!$K$22</f>
        <v>0</v>
      </c>
      <c r="T26" s="15">
        <f>[22]Maio!$K$23</f>
        <v>0</v>
      </c>
      <c r="U26" s="15">
        <f>[22]Maio!$K$24</f>
        <v>0</v>
      </c>
      <c r="V26" s="15">
        <f>[22]Maio!$K$25</f>
        <v>0.2</v>
      </c>
      <c r="W26" s="15">
        <f>[22]Maio!$K$26</f>
        <v>0</v>
      </c>
      <c r="X26" s="15">
        <f>[22]Maio!$K$27</f>
        <v>0</v>
      </c>
      <c r="Y26" s="15">
        <f>[22]Maio!$K$28</f>
        <v>0</v>
      </c>
      <c r="Z26" s="15">
        <f>[22]Maio!$K$29</f>
        <v>0</v>
      </c>
      <c r="AA26" s="15">
        <f>[22]Maio!$K$30</f>
        <v>0</v>
      </c>
      <c r="AB26" s="15">
        <f>[22]Maio!$K$31</f>
        <v>0</v>
      </c>
      <c r="AC26" s="15">
        <f>[22]Maio!$K$32</f>
        <v>0</v>
      </c>
      <c r="AD26" s="15">
        <f>[22]Maio!$K$33</f>
        <v>0</v>
      </c>
      <c r="AE26" s="15">
        <f>[22]Maio!$K$34</f>
        <v>0.2</v>
      </c>
      <c r="AF26" s="15">
        <f>[22]Maio!$K$35</f>
        <v>0</v>
      </c>
      <c r="AG26" s="21">
        <f t="shared" si="4"/>
        <v>0.60000000000000009</v>
      </c>
      <c r="AH26" s="23">
        <f t="shared" si="5"/>
        <v>0.2</v>
      </c>
      <c r="AI26" s="104" t="s">
        <v>138</v>
      </c>
    </row>
    <row r="27" spans="1:39" ht="17.100000000000001" customHeight="1" x14ac:dyDescent="0.2">
      <c r="A27" s="80" t="s">
        <v>17</v>
      </c>
      <c r="B27" s="15">
        <f>[23]Maio!$K$5</f>
        <v>0</v>
      </c>
      <c r="C27" s="15">
        <f>[23]Maio!$K$6</f>
        <v>0.2</v>
      </c>
      <c r="D27" s="15">
        <f>[23]Maio!$K$7</f>
        <v>0</v>
      </c>
      <c r="E27" s="15">
        <f>[23]Maio!$K$8</f>
        <v>18.400000000000002</v>
      </c>
      <c r="F27" s="15">
        <f>[23]Maio!$K$9</f>
        <v>0</v>
      </c>
      <c r="G27" s="15">
        <f>[23]Maio!$K$10</f>
        <v>0.2</v>
      </c>
      <c r="H27" s="15">
        <f>[23]Maio!$K$11</f>
        <v>0</v>
      </c>
      <c r="I27" s="15">
        <f>[23]Maio!$K$12</f>
        <v>0</v>
      </c>
      <c r="J27" s="15">
        <f>[23]Maio!$K$13</f>
        <v>0.2</v>
      </c>
      <c r="K27" s="15">
        <f>[23]Maio!$K$14</f>
        <v>3</v>
      </c>
      <c r="L27" s="15">
        <f>[23]Maio!$K$15</f>
        <v>0</v>
      </c>
      <c r="M27" s="15">
        <f>[23]Maio!$K$16</f>
        <v>0</v>
      </c>
      <c r="N27" s="15">
        <f>[23]Maio!$K$17</f>
        <v>0</v>
      </c>
      <c r="O27" s="15">
        <f>[23]Maio!$K$18</f>
        <v>12.000000000000002</v>
      </c>
      <c r="P27" s="15">
        <f>[23]Maio!$K$19</f>
        <v>1</v>
      </c>
      <c r="Q27" s="15">
        <f>[23]Maio!$K$20</f>
        <v>0</v>
      </c>
      <c r="R27" s="15">
        <f>[23]Maio!$K$21</f>
        <v>9.8000000000000007</v>
      </c>
      <c r="S27" s="15">
        <f>[23]Maio!$K$22</f>
        <v>0</v>
      </c>
      <c r="T27" s="15">
        <f>[23]Maio!$K$23</f>
        <v>0</v>
      </c>
      <c r="U27" s="15">
        <f>[23]Maio!$K$24</f>
        <v>94</v>
      </c>
      <c r="V27" s="15">
        <f>[23]Maio!$K$25</f>
        <v>66.8</v>
      </c>
      <c r="W27" s="15">
        <f>[23]Maio!$K$26</f>
        <v>7</v>
      </c>
      <c r="X27" s="15">
        <f>[23]Maio!$K$27</f>
        <v>0.6</v>
      </c>
      <c r="Y27" s="15">
        <f>[23]Maio!$K$28</f>
        <v>0</v>
      </c>
      <c r="Z27" s="15">
        <f>[23]Maio!$K$29</f>
        <v>0</v>
      </c>
      <c r="AA27" s="15">
        <f>[23]Maio!$K$30</f>
        <v>0</v>
      </c>
      <c r="AB27" s="15">
        <f>[23]Maio!$K$31</f>
        <v>0.2</v>
      </c>
      <c r="AC27" s="15">
        <f>[23]Maio!$K$32</f>
        <v>20.2</v>
      </c>
      <c r="AD27" s="15">
        <f>[23]Maio!$K$33</f>
        <v>0.4</v>
      </c>
      <c r="AE27" s="15">
        <f>[23]Maio!$K$34</f>
        <v>0.2</v>
      </c>
      <c r="AF27" s="15">
        <f>[23]Maio!$K$35</f>
        <v>0.60000000000000009</v>
      </c>
      <c r="AG27" s="21">
        <f t="shared" si="4"/>
        <v>234.79999999999998</v>
      </c>
      <c r="AH27" s="23">
        <f t="shared" si="5"/>
        <v>94</v>
      </c>
      <c r="AI27" s="104">
        <f t="shared" si="1"/>
        <v>14</v>
      </c>
    </row>
    <row r="28" spans="1:39" ht="17.100000000000001" customHeight="1" x14ac:dyDescent="0.2">
      <c r="A28" s="80" t="s">
        <v>18</v>
      </c>
      <c r="B28" s="15">
        <f>[24]Maio!$K$5</f>
        <v>0.60000000000000009</v>
      </c>
      <c r="C28" s="15">
        <f>[24]Maio!$K$6</f>
        <v>0.2</v>
      </c>
      <c r="D28" s="15">
        <f>[24]Maio!$K$7</f>
        <v>0</v>
      </c>
      <c r="E28" s="15">
        <f>[24]Maio!$K$8</f>
        <v>0</v>
      </c>
      <c r="F28" s="15">
        <f>[24]Maio!$K$9</f>
        <v>9</v>
      </c>
      <c r="G28" s="15">
        <f>[24]Maio!$K$10</f>
        <v>0</v>
      </c>
      <c r="H28" s="15">
        <f>[24]Maio!$K$11</f>
        <v>0</v>
      </c>
      <c r="I28" s="15">
        <f>[24]Maio!$K$12</f>
        <v>0</v>
      </c>
      <c r="J28" s="15">
        <f>[24]Maio!$K$13</f>
        <v>0</v>
      </c>
      <c r="K28" s="15">
        <f>[24]Maio!$K$14</f>
        <v>0.8</v>
      </c>
      <c r="L28" s="15">
        <f>[24]Maio!$K$15</f>
        <v>0</v>
      </c>
      <c r="M28" s="15">
        <f>[24]Maio!$K$16</f>
        <v>0</v>
      </c>
      <c r="N28" s="15">
        <f>[24]Maio!$K$17</f>
        <v>0</v>
      </c>
      <c r="O28" s="15">
        <f>[24]Maio!$K$18</f>
        <v>0.4</v>
      </c>
      <c r="P28" s="15">
        <f>[24]Maio!$K$19</f>
        <v>10.799999999999999</v>
      </c>
      <c r="Q28" s="15">
        <f>[24]Maio!$K$20</f>
        <v>3</v>
      </c>
      <c r="R28" s="15">
        <f>[24]Maio!$K$21</f>
        <v>0.4</v>
      </c>
      <c r="S28" s="15">
        <f>[24]Maio!$K$22</f>
        <v>0</v>
      </c>
      <c r="T28" s="15">
        <f>[24]Maio!$K$23</f>
        <v>0.60000000000000009</v>
      </c>
      <c r="U28" s="15">
        <f>[24]Maio!$K$24</f>
        <v>19.399999999999999</v>
      </c>
      <c r="V28" s="15">
        <f>[24]Maio!$K$25</f>
        <v>0.4</v>
      </c>
      <c r="W28" s="15">
        <f>[24]Maio!$K$26</f>
        <v>0</v>
      </c>
      <c r="X28" s="15">
        <f>[24]Maio!$K$27</f>
        <v>0</v>
      </c>
      <c r="Y28" s="15">
        <f>[24]Maio!$K$28</f>
        <v>0</v>
      </c>
      <c r="Z28" s="15">
        <f>[24]Maio!$K$29</f>
        <v>0</v>
      </c>
      <c r="AA28" s="15">
        <f>[24]Maio!$K$30</f>
        <v>0</v>
      </c>
      <c r="AB28" s="15">
        <f>[24]Maio!$K$31</f>
        <v>0</v>
      </c>
      <c r="AC28" s="15">
        <f>[24]Maio!$K$32</f>
        <v>0</v>
      </c>
      <c r="AD28" s="15">
        <f>[24]Maio!$K$33</f>
        <v>0.2</v>
      </c>
      <c r="AE28" s="15">
        <f>[24]Maio!$K$34</f>
        <v>0.2</v>
      </c>
      <c r="AF28" s="15">
        <f>[24]Maio!$K$35</f>
        <v>0.60000000000000009</v>
      </c>
      <c r="AG28" s="21">
        <f t="shared" si="4"/>
        <v>46.600000000000009</v>
      </c>
      <c r="AH28" s="23">
        <f t="shared" si="5"/>
        <v>19.399999999999999</v>
      </c>
      <c r="AI28" s="104">
        <f t="shared" si="1"/>
        <v>17</v>
      </c>
    </row>
    <row r="29" spans="1:39" ht="17.100000000000001" customHeight="1" x14ac:dyDescent="0.2">
      <c r="A29" s="80" t="s">
        <v>19</v>
      </c>
      <c r="B29" s="15">
        <f>[25]Maio!$K$5</f>
        <v>4.0000000000000009</v>
      </c>
      <c r="C29" s="15">
        <f>[25]Maio!$K$6</f>
        <v>0.2</v>
      </c>
      <c r="D29" s="15">
        <f>[25]Maio!$K$7</f>
        <v>6.8</v>
      </c>
      <c r="E29" s="15">
        <f>[25]Maio!$K$8</f>
        <v>53.4</v>
      </c>
      <c r="F29" s="15">
        <f>[25]Maio!$K$9</f>
        <v>0.2</v>
      </c>
      <c r="G29" s="15">
        <f>[25]Maio!$K$10</f>
        <v>0.2</v>
      </c>
      <c r="H29" s="15">
        <f>[25]Maio!$K$11</f>
        <v>0</v>
      </c>
      <c r="I29" s="15">
        <f>[25]Maio!$K$12</f>
        <v>0</v>
      </c>
      <c r="J29" s="15">
        <f>[25]Maio!$K$13</f>
        <v>12.199999999999998</v>
      </c>
      <c r="K29" s="15">
        <f>[25]Maio!$K$14</f>
        <v>3.8</v>
      </c>
      <c r="L29" s="15">
        <f>[25]Maio!$K$15</f>
        <v>0</v>
      </c>
      <c r="M29" s="15">
        <f>[25]Maio!$K$16</f>
        <v>0</v>
      </c>
      <c r="N29" s="15">
        <f>[25]Maio!$K$17</f>
        <v>22</v>
      </c>
      <c r="O29" s="15">
        <f>[25]Maio!$K$18</f>
        <v>0.4</v>
      </c>
      <c r="P29" s="15">
        <f>[25]Maio!$K$19</f>
        <v>0</v>
      </c>
      <c r="Q29" s="15">
        <f>[25]Maio!$K$20</f>
        <v>0</v>
      </c>
      <c r="R29" s="15">
        <f>[25]Maio!$K$21</f>
        <v>0</v>
      </c>
      <c r="S29" s="15">
        <f>[25]Maio!$K$22</f>
        <v>3.2</v>
      </c>
      <c r="T29" s="15">
        <f>[25]Maio!$K$23</f>
        <v>51.999999999999993</v>
      </c>
      <c r="U29" s="15">
        <f>[25]Maio!$K$24</f>
        <v>18.199999999999996</v>
      </c>
      <c r="V29" s="15">
        <f>[25]Maio!$K$25</f>
        <v>5.6</v>
      </c>
      <c r="W29" s="15">
        <f>[25]Maio!$K$26</f>
        <v>0.4</v>
      </c>
      <c r="X29" s="15">
        <f>[25]Maio!$K$27</f>
        <v>0</v>
      </c>
      <c r="Y29" s="15">
        <f>[25]Maio!$K$28</f>
        <v>0</v>
      </c>
      <c r="Z29" s="15">
        <f>[25]Maio!$K$29</f>
        <v>0</v>
      </c>
      <c r="AA29" s="15">
        <f>[25]Maio!$K$30</f>
        <v>3.4000000000000004</v>
      </c>
      <c r="AB29" s="15">
        <f>[25]Maio!$K$31</f>
        <v>28.799999999999997</v>
      </c>
      <c r="AC29" s="15">
        <f>[25]Maio!$K$32</f>
        <v>0.60000000000000009</v>
      </c>
      <c r="AD29" s="15">
        <f>[25]Maio!$K$33</f>
        <v>0</v>
      </c>
      <c r="AE29" s="15">
        <f>[25]Maio!$K$34</f>
        <v>0.6</v>
      </c>
      <c r="AF29" s="15">
        <f>[25]Maio!$K$35</f>
        <v>4</v>
      </c>
      <c r="AG29" s="21">
        <f t="shared" si="4"/>
        <v>220</v>
      </c>
      <c r="AH29" s="23">
        <f t="shared" si="5"/>
        <v>53.4</v>
      </c>
      <c r="AI29" s="104">
        <f t="shared" si="1"/>
        <v>11</v>
      </c>
    </row>
    <row r="30" spans="1:39" ht="17.100000000000001" customHeight="1" x14ac:dyDescent="0.2">
      <c r="A30" s="80" t="s">
        <v>31</v>
      </c>
      <c r="B30" s="15" t="str">
        <f>[26]Maio!$K$5</f>
        <v>*</v>
      </c>
      <c r="C30" s="15" t="str">
        <f>[26]Maio!$K$6</f>
        <v>*</v>
      </c>
      <c r="D30" s="15" t="str">
        <f>[26]Maio!$K$7</f>
        <v>*</v>
      </c>
      <c r="E30" s="15" t="str">
        <f>[26]Maio!$K$8</f>
        <v>*</v>
      </c>
      <c r="F30" s="15" t="str">
        <f>[26]Maio!$K$9</f>
        <v>*</v>
      </c>
      <c r="G30" s="15" t="str">
        <f>[26]Maio!$K$10</f>
        <v>*</v>
      </c>
      <c r="H30" s="15" t="str">
        <f>[26]Maio!$K$11</f>
        <v>*</v>
      </c>
      <c r="I30" s="15" t="str">
        <f>[26]Maio!$K$12</f>
        <v>*</v>
      </c>
      <c r="J30" s="15" t="str">
        <f>[26]Maio!$K$13</f>
        <v>*</v>
      </c>
      <c r="K30" s="15" t="str">
        <f>[26]Maio!$K$14</f>
        <v>*</v>
      </c>
      <c r="L30" s="15" t="str">
        <f>[26]Maio!$K$15</f>
        <v>*</v>
      </c>
      <c r="M30" s="15" t="str">
        <f>[26]Maio!$K$16</f>
        <v>*</v>
      </c>
      <c r="N30" s="15" t="str">
        <f>[26]Maio!$K$17</f>
        <v>*</v>
      </c>
      <c r="O30" s="15" t="str">
        <f>[26]Maio!$K$18</f>
        <v>*</v>
      </c>
      <c r="P30" s="15" t="str">
        <f>[26]Maio!$K$19</f>
        <v>*</v>
      </c>
      <c r="Q30" s="15" t="str">
        <f>[26]Maio!$K$20</f>
        <v>*</v>
      </c>
      <c r="R30" s="15" t="str">
        <f>[26]Maio!$K$21</f>
        <v>*</v>
      </c>
      <c r="S30" s="15" t="str">
        <f>[26]Maio!$K$22</f>
        <v>*</v>
      </c>
      <c r="T30" s="15" t="str">
        <f>[26]Maio!$K$23</f>
        <v>*</v>
      </c>
      <c r="U30" s="15">
        <f>[26]Maio!$K$24</f>
        <v>0.4</v>
      </c>
      <c r="V30" s="15">
        <f>[26]Maio!$K$25</f>
        <v>1.7999999999999998</v>
      </c>
      <c r="W30" s="15">
        <f>[26]Maio!$K$26</f>
        <v>3.0000000000000004</v>
      </c>
      <c r="X30" s="15">
        <f>[26]Maio!$K$27</f>
        <v>3.0000000000000004</v>
      </c>
      <c r="Y30" s="15">
        <f>[26]Maio!$K$28</f>
        <v>1</v>
      </c>
      <c r="Z30" s="15">
        <f>[26]Maio!$K$29</f>
        <v>1</v>
      </c>
      <c r="AA30" s="15">
        <f>[26]Maio!$K$30</f>
        <v>2.1999999999999997</v>
      </c>
      <c r="AB30" s="15">
        <f>[26]Maio!$K$31</f>
        <v>0</v>
      </c>
      <c r="AC30" s="15">
        <f>[26]Maio!$K$32</f>
        <v>5.6</v>
      </c>
      <c r="AD30" s="15">
        <f>[26]Maio!$K$33</f>
        <v>0</v>
      </c>
      <c r="AE30" s="15">
        <f>[26]Maio!$K$34</f>
        <v>0</v>
      </c>
      <c r="AF30" s="15">
        <f>[26]Maio!$K$35</f>
        <v>0</v>
      </c>
      <c r="AG30" s="21">
        <f t="shared" si="4"/>
        <v>18</v>
      </c>
      <c r="AH30" s="23">
        <f t="shared" si="5"/>
        <v>5.6</v>
      </c>
      <c r="AI30" s="104" t="s">
        <v>138</v>
      </c>
    </row>
    <row r="31" spans="1:39" ht="17.100000000000001" customHeight="1" x14ac:dyDescent="0.2">
      <c r="A31" s="80" t="s">
        <v>51</v>
      </c>
      <c r="B31" s="15">
        <f>[27]Maio!$K$5</f>
        <v>0</v>
      </c>
      <c r="C31" s="15">
        <f>[27]Maio!$K$6</f>
        <v>0</v>
      </c>
      <c r="D31" s="15">
        <f>[27]Maio!$K$7</f>
        <v>0</v>
      </c>
      <c r="E31" s="15">
        <f>[27]Maio!$K$8</f>
        <v>2.2000000000000002</v>
      </c>
      <c r="F31" s="15">
        <f>[27]Maio!$K$9</f>
        <v>3.4</v>
      </c>
      <c r="G31" s="15">
        <f>[27]Maio!$K$10</f>
        <v>0</v>
      </c>
      <c r="H31" s="15">
        <f>[27]Maio!$K$11</f>
        <v>5</v>
      </c>
      <c r="I31" s="15">
        <f>[27]Maio!$K$12</f>
        <v>0</v>
      </c>
      <c r="J31" s="15">
        <f>[27]Maio!$K$13</f>
        <v>0</v>
      </c>
      <c r="K31" s="15">
        <f>[27]Maio!$K$14</f>
        <v>0</v>
      </c>
      <c r="L31" s="15">
        <f>[27]Maio!$K$15</f>
        <v>0</v>
      </c>
      <c r="M31" s="15">
        <f>[27]Maio!$K$16</f>
        <v>0</v>
      </c>
      <c r="N31" s="15">
        <f>[27]Maio!$K$17</f>
        <v>0</v>
      </c>
      <c r="O31" s="15">
        <f>[27]Maio!$K$18</f>
        <v>0</v>
      </c>
      <c r="P31" s="15">
        <f>[27]Maio!$K$19</f>
        <v>0</v>
      </c>
      <c r="Q31" s="15">
        <f>[27]Maio!$K$20</f>
        <v>29</v>
      </c>
      <c r="R31" s="15">
        <f>[27]Maio!$K$21</f>
        <v>0.8</v>
      </c>
      <c r="S31" s="15">
        <f>[27]Maio!$K$22</f>
        <v>0</v>
      </c>
      <c r="T31" s="15">
        <f>[27]Maio!$K$23</f>
        <v>0</v>
      </c>
      <c r="U31" s="15">
        <f>[27]Maio!$K$24</f>
        <v>3.6000000000000005</v>
      </c>
      <c r="V31" s="15">
        <f>[27]Maio!$K$25</f>
        <v>1.8</v>
      </c>
      <c r="W31" s="15">
        <f>[27]Maio!$K$26</f>
        <v>0.8</v>
      </c>
      <c r="X31" s="15">
        <f>[27]Maio!$K$27</f>
        <v>7.6000000000000005</v>
      </c>
      <c r="Y31" s="15">
        <f>[27]Maio!$K$28</f>
        <v>0</v>
      </c>
      <c r="Z31" s="15">
        <f>[27]Maio!$K$29</f>
        <v>0</v>
      </c>
      <c r="AA31" s="15">
        <f>[27]Maio!$K$30</f>
        <v>0</v>
      </c>
      <c r="AB31" s="15">
        <f>[27]Maio!$K$31</f>
        <v>0</v>
      </c>
      <c r="AC31" s="15">
        <f>[27]Maio!$K$32</f>
        <v>0.2</v>
      </c>
      <c r="AD31" s="15">
        <f>[27]Maio!$K$33</f>
        <v>0.8</v>
      </c>
      <c r="AE31" s="15">
        <f>[27]Maio!$K$34</f>
        <v>0.2</v>
      </c>
      <c r="AF31" s="15">
        <f>[27]Maio!$K$35</f>
        <v>2.2000000000000002</v>
      </c>
      <c r="AG31" s="21">
        <f>SUM(B31:AF31)</f>
        <v>57.6</v>
      </c>
      <c r="AH31" s="23">
        <f>MAX(B31:AF31)</f>
        <v>29</v>
      </c>
      <c r="AI31" s="104">
        <f t="shared" si="1"/>
        <v>18</v>
      </c>
      <c r="AJ31" s="17" t="s">
        <v>54</v>
      </c>
    </row>
    <row r="32" spans="1:39" ht="17.100000000000001" customHeight="1" x14ac:dyDescent="0.2">
      <c r="A32" s="80" t="s">
        <v>20</v>
      </c>
      <c r="B32" s="15">
        <f>[28]Maio!$K$5</f>
        <v>0</v>
      </c>
      <c r="C32" s="15">
        <f>[28]Maio!$K$6</f>
        <v>0</v>
      </c>
      <c r="D32" s="15">
        <f>[28]Maio!$K$7</f>
        <v>0</v>
      </c>
      <c r="E32" s="15">
        <f>[28]Maio!$K$8</f>
        <v>0</v>
      </c>
      <c r="F32" s="15">
        <f>[28]Maio!$K$9</f>
        <v>23</v>
      </c>
      <c r="G32" s="15">
        <f>[28]Maio!$K$10</f>
        <v>0.4</v>
      </c>
      <c r="H32" s="15">
        <f>[28]Maio!$K$11</f>
        <v>0</v>
      </c>
      <c r="I32" s="15">
        <f>[28]Maio!$K$12</f>
        <v>0</v>
      </c>
      <c r="J32" s="15">
        <f>[28]Maio!$K$13</f>
        <v>0</v>
      </c>
      <c r="K32" s="15">
        <f>[28]Maio!$K$14</f>
        <v>0</v>
      </c>
      <c r="L32" s="15">
        <f>[28]Maio!$K$15</f>
        <v>0</v>
      </c>
      <c r="M32" s="15">
        <f>[28]Maio!$K$16</f>
        <v>0</v>
      </c>
      <c r="N32" s="15">
        <f>[28]Maio!$K$17</f>
        <v>0</v>
      </c>
      <c r="O32" s="15">
        <f>[28]Maio!$K$18</f>
        <v>6.6000000000000005</v>
      </c>
      <c r="P32" s="15">
        <f>[28]Maio!$K$19</f>
        <v>0.60000000000000009</v>
      </c>
      <c r="Q32" s="15">
        <f>[28]Maio!$K$20</f>
        <v>5</v>
      </c>
      <c r="R32" s="15">
        <f>[28]Maio!$K$21</f>
        <v>0</v>
      </c>
      <c r="S32" s="15">
        <f>[28]Maio!$K$22</f>
        <v>2.6</v>
      </c>
      <c r="T32" s="15">
        <f>[28]Maio!$K$23</f>
        <v>18.8</v>
      </c>
      <c r="U32" s="15">
        <f>[28]Maio!$K$24</f>
        <v>23</v>
      </c>
      <c r="V32" s="15">
        <f>[28]Maio!$K$25</f>
        <v>16.399999999999999</v>
      </c>
      <c r="W32" s="15">
        <f>[28]Maio!$K$26</f>
        <v>0.4</v>
      </c>
      <c r="X32" s="15">
        <f>[28]Maio!$K$27</f>
        <v>0</v>
      </c>
      <c r="Y32" s="15">
        <f>[28]Maio!$K$28</f>
        <v>0</v>
      </c>
      <c r="Z32" s="15">
        <f>[28]Maio!$K$29</f>
        <v>0</v>
      </c>
      <c r="AA32" s="15">
        <f>[28]Maio!$K$30</f>
        <v>0</v>
      </c>
      <c r="AB32" s="15">
        <f>[28]Maio!$K$31</f>
        <v>0</v>
      </c>
      <c r="AC32" s="15">
        <f>[28]Maio!$K$32</f>
        <v>0</v>
      </c>
      <c r="AD32" s="15">
        <f>[28]Maio!$K$33</f>
        <v>0</v>
      </c>
      <c r="AE32" s="15">
        <f>[28]Maio!$K$34</f>
        <v>0</v>
      </c>
      <c r="AF32" s="15">
        <f>[28]Maio!$K$35</f>
        <v>0</v>
      </c>
      <c r="AG32" s="21">
        <f t="shared" si="4"/>
        <v>96.800000000000011</v>
      </c>
      <c r="AH32" s="23">
        <f t="shared" si="5"/>
        <v>23</v>
      </c>
      <c r="AI32" s="104">
        <f>COUNTIF(B32:AF32,"=0,0")</f>
        <v>21</v>
      </c>
    </row>
    <row r="33" spans="1:36" s="5" customFormat="1" ht="17.100000000000001" customHeight="1" x14ac:dyDescent="0.2">
      <c r="A33" s="85" t="s">
        <v>33</v>
      </c>
      <c r="B33" s="18">
        <f t="shared" ref="B33:AH33" si="6">MAX(B5:B32)</f>
        <v>11.6</v>
      </c>
      <c r="C33" s="18">
        <f t="shared" si="6"/>
        <v>37.4</v>
      </c>
      <c r="D33" s="18">
        <f t="shared" si="6"/>
        <v>16.100000000000001</v>
      </c>
      <c r="E33" s="18">
        <f t="shared" si="6"/>
        <v>54.599999999999994</v>
      </c>
      <c r="F33" s="18">
        <f t="shared" si="6"/>
        <v>23</v>
      </c>
      <c r="G33" s="18">
        <f t="shared" si="6"/>
        <v>7.2</v>
      </c>
      <c r="H33" s="18">
        <f t="shared" si="6"/>
        <v>5</v>
      </c>
      <c r="I33" s="18">
        <f t="shared" si="6"/>
        <v>2.6</v>
      </c>
      <c r="J33" s="18">
        <f t="shared" si="6"/>
        <v>36.799999999999997</v>
      </c>
      <c r="K33" s="18">
        <f t="shared" si="6"/>
        <v>7.2</v>
      </c>
      <c r="L33" s="18">
        <f t="shared" si="6"/>
        <v>2.8000000000000003</v>
      </c>
      <c r="M33" s="18">
        <f t="shared" si="6"/>
        <v>2.8000000000000003</v>
      </c>
      <c r="N33" s="18">
        <f t="shared" si="6"/>
        <v>22</v>
      </c>
      <c r="O33" s="18">
        <f t="shared" si="6"/>
        <v>74.400000000000006</v>
      </c>
      <c r="P33" s="18">
        <f t="shared" si="6"/>
        <v>55.2</v>
      </c>
      <c r="Q33" s="18">
        <f t="shared" si="6"/>
        <v>32.6</v>
      </c>
      <c r="R33" s="18">
        <f t="shared" si="6"/>
        <v>9.8000000000000007</v>
      </c>
      <c r="S33" s="18">
        <f t="shared" si="6"/>
        <v>18.8</v>
      </c>
      <c r="T33" s="18">
        <f t="shared" si="6"/>
        <v>51.999999999999993</v>
      </c>
      <c r="U33" s="18">
        <f t="shared" si="6"/>
        <v>94</v>
      </c>
      <c r="V33" s="18">
        <f t="shared" si="6"/>
        <v>77.200000000000017</v>
      </c>
      <c r="W33" s="18">
        <f t="shared" si="6"/>
        <v>7</v>
      </c>
      <c r="X33" s="18">
        <f t="shared" si="6"/>
        <v>16.8</v>
      </c>
      <c r="Y33" s="18">
        <f t="shared" si="6"/>
        <v>37.599999999999994</v>
      </c>
      <c r="Z33" s="18">
        <f t="shared" si="6"/>
        <v>11</v>
      </c>
      <c r="AA33" s="18">
        <f t="shared" si="6"/>
        <v>18.8</v>
      </c>
      <c r="AB33" s="18">
        <f t="shared" si="6"/>
        <v>30.799999999999997</v>
      </c>
      <c r="AC33" s="18">
        <f t="shared" si="6"/>
        <v>20.2</v>
      </c>
      <c r="AD33" s="18">
        <f t="shared" si="6"/>
        <v>1.7999999999999998</v>
      </c>
      <c r="AE33" s="18">
        <f t="shared" si="6"/>
        <v>1.4</v>
      </c>
      <c r="AF33" s="18">
        <f t="shared" si="6"/>
        <v>9.3999999999999986</v>
      </c>
      <c r="AG33" s="20">
        <f t="shared" si="6"/>
        <v>234.79999999999998</v>
      </c>
      <c r="AH33" s="131">
        <f t="shared" si="6"/>
        <v>94</v>
      </c>
      <c r="AI33" s="151"/>
    </row>
    <row r="34" spans="1:36" s="11" customFormat="1" ht="13.5" thickBot="1" x14ac:dyDescent="0.25">
      <c r="A34" s="109" t="s">
        <v>36</v>
      </c>
      <c r="B34" s="110">
        <f t="shared" ref="B34:AG34" si="7">SUM(B5:B32)</f>
        <v>28.3</v>
      </c>
      <c r="C34" s="110">
        <f t="shared" si="7"/>
        <v>41.000000000000007</v>
      </c>
      <c r="D34" s="110">
        <f t="shared" si="7"/>
        <v>24.300000000000004</v>
      </c>
      <c r="E34" s="110">
        <f t="shared" si="7"/>
        <v>267.29999999999995</v>
      </c>
      <c r="F34" s="110">
        <f t="shared" si="7"/>
        <v>80.400000000000006</v>
      </c>
      <c r="G34" s="110">
        <f t="shared" si="7"/>
        <v>16</v>
      </c>
      <c r="H34" s="110">
        <f t="shared" si="7"/>
        <v>8.2000000000000011</v>
      </c>
      <c r="I34" s="110">
        <f t="shared" si="7"/>
        <v>3.2000000000000006</v>
      </c>
      <c r="J34" s="110">
        <f t="shared" si="7"/>
        <v>106</v>
      </c>
      <c r="K34" s="110">
        <f t="shared" si="7"/>
        <v>21.500000000000004</v>
      </c>
      <c r="L34" s="110">
        <f t="shared" si="7"/>
        <v>3.4000000000000008</v>
      </c>
      <c r="M34" s="110">
        <f t="shared" si="7"/>
        <v>3.2000000000000006</v>
      </c>
      <c r="N34" s="110">
        <f t="shared" si="7"/>
        <v>43.8</v>
      </c>
      <c r="O34" s="110">
        <f t="shared" si="7"/>
        <v>220.2</v>
      </c>
      <c r="P34" s="110">
        <f t="shared" si="7"/>
        <v>310.5</v>
      </c>
      <c r="Q34" s="110">
        <f t="shared" si="7"/>
        <v>105.4</v>
      </c>
      <c r="R34" s="110">
        <f t="shared" si="7"/>
        <v>36.199999999999996</v>
      </c>
      <c r="S34" s="110">
        <f t="shared" si="7"/>
        <v>48.600000000000009</v>
      </c>
      <c r="T34" s="110">
        <f t="shared" si="7"/>
        <v>202.70000000000002</v>
      </c>
      <c r="U34" s="110">
        <f t="shared" si="7"/>
        <v>438.90000000000003</v>
      </c>
      <c r="V34" s="110">
        <f t="shared" si="7"/>
        <v>601.5999999999998</v>
      </c>
      <c r="W34" s="110">
        <f t="shared" si="7"/>
        <v>39.599999999999994</v>
      </c>
      <c r="X34" s="110">
        <f t="shared" si="7"/>
        <v>43.2</v>
      </c>
      <c r="Y34" s="110">
        <f t="shared" si="7"/>
        <v>65.400000000000006</v>
      </c>
      <c r="Z34" s="110">
        <f t="shared" si="7"/>
        <v>17.400000000000002</v>
      </c>
      <c r="AA34" s="110">
        <f t="shared" si="7"/>
        <v>30.000000000000004</v>
      </c>
      <c r="AB34" s="110">
        <f t="shared" si="7"/>
        <v>113.8</v>
      </c>
      <c r="AC34" s="110">
        <f t="shared" si="7"/>
        <v>28.8</v>
      </c>
      <c r="AD34" s="110">
        <f t="shared" si="7"/>
        <v>3.5999999999999996</v>
      </c>
      <c r="AE34" s="110">
        <f t="shared" si="7"/>
        <v>5</v>
      </c>
      <c r="AF34" s="110">
        <f t="shared" si="7"/>
        <v>33.000000000000007</v>
      </c>
      <c r="AG34" s="111">
        <f t="shared" si="7"/>
        <v>2990.5000000000005</v>
      </c>
      <c r="AH34" s="112"/>
      <c r="AI34" s="152"/>
    </row>
    <row r="35" spans="1:36" x14ac:dyDescent="0.2">
      <c r="A35" s="64"/>
      <c r="B35" s="65"/>
      <c r="C35" s="65"/>
      <c r="D35" s="65" t="s">
        <v>144</v>
      </c>
      <c r="E35" s="65"/>
      <c r="F35" s="65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7"/>
      <c r="AE35" s="68"/>
      <c r="AF35" s="76"/>
      <c r="AG35" s="76"/>
      <c r="AH35" s="76"/>
      <c r="AI35" s="69"/>
    </row>
    <row r="36" spans="1:36" x14ac:dyDescent="0.2">
      <c r="A36" s="64"/>
      <c r="B36" s="70" t="s">
        <v>135</v>
      </c>
      <c r="C36" s="70"/>
      <c r="D36" s="70"/>
      <c r="E36" s="70"/>
      <c r="F36" s="70"/>
      <c r="G36" s="70"/>
      <c r="H36" s="70"/>
      <c r="I36" s="70"/>
      <c r="J36" s="66"/>
      <c r="K36" s="66"/>
      <c r="L36" s="66"/>
      <c r="M36" s="66" t="s">
        <v>52</v>
      </c>
      <c r="N36" s="66"/>
      <c r="O36" s="66"/>
      <c r="P36" s="66"/>
      <c r="Q36" s="66"/>
      <c r="R36" s="66"/>
      <c r="S36" s="66"/>
      <c r="T36" s="139" t="s">
        <v>136</v>
      </c>
      <c r="U36" s="139"/>
      <c r="V36" s="139"/>
      <c r="W36" s="139"/>
      <c r="X36" s="139"/>
      <c r="Y36" s="66"/>
      <c r="Z36" s="66"/>
      <c r="AA36" s="66"/>
      <c r="AB36" s="66"/>
      <c r="AC36" s="66"/>
      <c r="AD36" s="67"/>
      <c r="AE36" s="66"/>
      <c r="AF36" s="66"/>
      <c r="AG36" s="67"/>
      <c r="AH36" s="66"/>
      <c r="AI36" s="69"/>
    </row>
    <row r="37" spans="1:36" x14ac:dyDescent="0.2">
      <c r="A37" s="72"/>
      <c r="B37" s="66"/>
      <c r="C37" s="66"/>
      <c r="D37" s="66"/>
      <c r="E37" s="66"/>
      <c r="F37" s="66"/>
      <c r="G37" s="66"/>
      <c r="H37" s="66"/>
      <c r="I37" s="66"/>
      <c r="J37" s="73"/>
      <c r="K37" s="73"/>
      <c r="L37" s="73"/>
      <c r="M37" s="73" t="s">
        <v>53</v>
      </c>
      <c r="N37" s="73"/>
      <c r="O37" s="73"/>
      <c r="P37" s="73"/>
      <c r="Q37" s="66"/>
      <c r="R37" s="66"/>
      <c r="S37" s="66"/>
      <c r="T37" s="140" t="s">
        <v>137</v>
      </c>
      <c r="U37" s="140"/>
      <c r="V37" s="140"/>
      <c r="W37" s="140"/>
      <c r="X37" s="140"/>
      <c r="Y37" s="66"/>
      <c r="Z37" s="66"/>
      <c r="AA37" s="66"/>
      <c r="AB37" s="66"/>
      <c r="AC37" s="66"/>
      <c r="AD37" s="67"/>
      <c r="AE37" s="68"/>
      <c r="AF37" s="76"/>
      <c r="AG37" s="66"/>
      <c r="AH37" s="66"/>
      <c r="AI37" s="71"/>
    </row>
    <row r="38" spans="1:36" x14ac:dyDescent="0.2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7"/>
      <c r="AE38" s="68"/>
      <c r="AF38" s="76"/>
      <c r="AG38" s="73"/>
      <c r="AH38" s="73"/>
      <c r="AI38" s="71"/>
    </row>
    <row r="39" spans="1:36" ht="13.5" thickBot="1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95"/>
      <c r="AH39" s="107"/>
      <c r="AI39" s="108"/>
    </row>
    <row r="40" spans="1:36" x14ac:dyDescent="0.2">
      <c r="H40" s="31"/>
      <c r="I40" s="31"/>
      <c r="J40" s="14"/>
      <c r="K40" s="31"/>
      <c r="L40" s="31"/>
      <c r="M40" s="31"/>
      <c r="N40" s="31"/>
      <c r="O40" s="31"/>
      <c r="P40" s="14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36" x14ac:dyDescent="0.2">
      <c r="AI41" s="13" t="s">
        <v>54</v>
      </c>
    </row>
    <row r="42" spans="1:36" x14ac:dyDescent="0.2">
      <c r="AE42" s="2" t="s">
        <v>54</v>
      </c>
      <c r="AG42" s="9" t="s">
        <v>54</v>
      </c>
      <c r="AH42" s="30" t="s">
        <v>54</v>
      </c>
      <c r="AI42" s="13" t="s">
        <v>54</v>
      </c>
    </row>
    <row r="43" spans="1:36" x14ac:dyDescent="0.2">
      <c r="F43" s="2" t="s">
        <v>54</v>
      </c>
      <c r="AE43" s="2" t="s">
        <v>54</v>
      </c>
      <c r="AI43" s="13" t="s">
        <v>54</v>
      </c>
    </row>
    <row r="44" spans="1:36" x14ac:dyDescent="0.2">
      <c r="AE44" s="2" t="s">
        <v>54</v>
      </c>
      <c r="AH44" s="30" t="s">
        <v>54</v>
      </c>
      <c r="AJ44" s="17" t="s">
        <v>54</v>
      </c>
    </row>
    <row r="46" spans="1:36" x14ac:dyDescent="0.2">
      <c r="Y46" s="2" t="s">
        <v>54</v>
      </c>
      <c r="AB46" s="2" t="s">
        <v>54</v>
      </c>
      <c r="AF46" s="2" t="s">
        <v>54</v>
      </c>
    </row>
    <row r="47" spans="1:36" x14ac:dyDescent="0.2">
      <c r="AJ47" s="17" t="s">
        <v>54</v>
      </c>
    </row>
    <row r="50" spans="24:24" x14ac:dyDescent="0.2">
      <c r="X50" s="2" t="s">
        <v>54</v>
      </c>
    </row>
  </sheetData>
  <mergeCells count="37">
    <mergeCell ref="T36:X36"/>
    <mergeCell ref="T37:X37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59" customWidth="1"/>
    <col min="3" max="3" width="9.5703125" style="60" customWidth="1"/>
    <col min="4" max="4" width="9.5703125" style="59" customWidth="1"/>
    <col min="5" max="5" width="9.85546875" style="59" customWidth="1"/>
    <col min="6" max="6" width="9.5703125" style="59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4" customFormat="1" ht="42.75" customHeight="1" x14ac:dyDescent="0.2">
      <c r="A1" s="32" t="s">
        <v>56</v>
      </c>
      <c r="B1" s="32" t="s">
        <v>57</v>
      </c>
      <c r="C1" s="32" t="s">
        <v>58</v>
      </c>
      <c r="D1" s="32" t="s">
        <v>59</v>
      </c>
      <c r="E1" s="32" t="s">
        <v>60</v>
      </c>
      <c r="F1" s="32" t="s">
        <v>61</v>
      </c>
      <c r="G1" s="32" t="s">
        <v>62</v>
      </c>
      <c r="H1" s="32" t="s">
        <v>63</v>
      </c>
      <c r="I1" s="32" t="s">
        <v>64</v>
      </c>
      <c r="J1" s="33"/>
      <c r="K1" s="33"/>
      <c r="L1" s="33"/>
      <c r="M1" s="33"/>
    </row>
    <row r="2" spans="1:13" s="39" customFormat="1" x14ac:dyDescent="0.2">
      <c r="A2" s="35" t="s">
        <v>65</v>
      </c>
      <c r="B2" s="35" t="s">
        <v>66</v>
      </c>
      <c r="C2" s="36" t="s">
        <v>67</v>
      </c>
      <c r="D2" s="36">
        <v>-20.444199999999999</v>
      </c>
      <c r="E2" s="36">
        <v>-52.875599999999999</v>
      </c>
      <c r="F2" s="36">
        <v>388</v>
      </c>
      <c r="G2" s="37">
        <v>40405</v>
      </c>
      <c r="H2" s="38">
        <v>1</v>
      </c>
      <c r="I2" s="36" t="s">
        <v>68</v>
      </c>
      <c r="J2" s="33"/>
      <c r="K2" s="33"/>
      <c r="L2" s="33"/>
      <c r="M2" s="33"/>
    </row>
    <row r="3" spans="1:13" ht="12.75" customHeight="1" x14ac:dyDescent="0.2">
      <c r="A3" s="35" t="s">
        <v>0</v>
      </c>
      <c r="B3" s="35" t="s">
        <v>66</v>
      </c>
      <c r="C3" s="36" t="s">
        <v>69</v>
      </c>
      <c r="D3" s="38">
        <v>-23.002500000000001</v>
      </c>
      <c r="E3" s="38">
        <v>-55.3294</v>
      </c>
      <c r="F3" s="38">
        <v>431</v>
      </c>
      <c r="G3" s="40">
        <v>39611</v>
      </c>
      <c r="H3" s="38">
        <v>1</v>
      </c>
      <c r="I3" s="36" t="s">
        <v>70</v>
      </c>
      <c r="J3" s="41"/>
      <c r="K3" s="41"/>
      <c r="L3" s="41"/>
      <c r="M3" s="41"/>
    </row>
    <row r="4" spans="1:13" x14ac:dyDescent="0.2">
      <c r="A4" s="35" t="s">
        <v>1</v>
      </c>
      <c r="B4" s="35" t="s">
        <v>66</v>
      </c>
      <c r="C4" s="36" t="s">
        <v>71</v>
      </c>
      <c r="D4" s="42">
        <v>-20.4756</v>
      </c>
      <c r="E4" s="42">
        <v>-55.783900000000003</v>
      </c>
      <c r="F4" s="42">
        <v>155</v>
      </c>
      <c r="G4" s="40">
        <v>39022</v>
      </c>
      <c r="H4" s="38">
        <v>1</v>
      </c>
      <c r="I4" s="36" t="s">
        <v>72</v>
      </c>
      <c r="J4" s="41"/>
      <c r="K4" s="41"/>
      <c r="L4" s="41"/>
      <c r="M4" s="41"/>
    </row>
    <row r="5" spans="1:13" s="44" customFormat="1" x14ac:dyDescent="0.2">
      <c r="A5" s="35" t="s">
        <v>48</v>
      </c>
      <c r="B5" s="35" t="s">
        <v>66</v>
      </c>
      <c r="C5" s="36" t="s">
        <v>73</v>
      </c>
      <c r="D5" s="42">
        <v>-22.1008</v>
      </c>
      <c r="E5" s="42">
        <v>-56.54</v>
      </c>
      <c r="F5" s="42">
        <v>208</v>
      </c>
      <c r="G5" s="40">
        <v>40764</v>
      </c>
      <c r="H5" s="38">
        <v>1</v>
      </c>
      <c r="I5" s="43" t="s">
        <v>74</v>
      </c>
      <c r="J5" s="41"/>
      <c r="K5" s="41"/>
      <c r="L5" s="41"/>
      <c r="M5" s="41"/>
    </row>
    <row r="6" spans="1:13" s="44" customFormat="1" x14ac:dyDescent="0.2">
      <c r="A6" s="35" t="s">
        <v>75</v>
      </c>
      <c r="B6" s="35" t="s">
        <v>66</v>
      </c>
      <c r="C6" s="36" t="s">
        <v>76</v>
      </c>
      <c r="D6" s="42">
        <v>-21.7514</v>
      </c>
      <c r="E6" s="42">
        <v>-52.470599999999997</v>
      </c>
      <c r="F6" s="42">
        <v>387</v>
      </c>
      <c r="G6" s="40">
        <v>41354</v>
      </c>
      <c r="H6" s="38">
        <v>1</v>
      </c>
      <c r="I6" s="43" t="s">
        <v>77</v>
      </c>
      <c r="J6" s="41"/>
      <c r="K6" s="41"/>
      <c r="L6" s="41"/>
      <c r="M6" s="41"/>
    </row>
    <row r="7" spans="1:13" x14ac:dyDescent="0.2">
      <c r="A7" s="35" t="s">
        <v>2</v>
      </c>
      <c r="B7" s="35" t="s">
        <v>66</v>
      </c>
      <c r="C7" s="36" t="s">
        <v>78</v>
      </c>
      <c r="D7" s="42">
        <v>-20.45</v>
      </c>
      <c r="E7" s="42">
        <v>-54.616599999999998</v>
      </c>
      <c r="F7" s="42">
        <v>530</v>
      </c>
      <c r="G7" s="40">
        <v>37145</v>
      </c>
      <c r="H7" s="38">
        <v>1</v>
      </c>
      <c r="I7" s="36" t="s">
        <v>79</v>
      </c>
      <c r="J7" s="41"/>
      <c r="K7" s="41"/>
      <c r="L7" s="41"/>
      <c r="M7" s="41"/>
    </row>
    <row r="8" spans="1:13" x14ac:dyDescent="0.2">
      <c r="A8" s="35" t="s">
        <v>3</v>
      </c>
      <c r="B8" s="35" t="s">
        <v>66</v>
      </c>
      <c r="C8" s="36" t="s">
        <v>80</v>
      </c>
      <c r="D8" s="38">
        <v>-19.122499999999999</v>
      </c>
      <c r="E8" s="38">
        <v>-51.720799999999997</v>
      </c>
      <c r="F8" s="42">
        <v>516</v>
      </c>
      <c r="G8" s="40">
        <v>39515</v>
      </c>
      <c r="H8" s="38">
        <v>1</v>
      </c>
      <c r="I8" s="36" t="s">
        <v>81</v>
      </c>
      <c r="J8" s="41"/>
      <c r="K8" s="41"/>
      <c r="L8" s="41"/>
      <c r="M8" s="41"/>
    </row>
    <row r="9" spans="1:13" x14ac:dyDescent="0.2">
      <c r="A9" s="35" t="s">
        <v>4</v>
      </c>
      <c r="B9" s="35" t="s">
        <v>66</v>
      </c>
      <c r="C9" s="36" t="s">
        <v>82</v>
      </c>
      <c r="D9" s="42">
        <v>-18.802199999999999</v>
      </c>
      <c r="E9" s="42">
        <v>-52.602800000000002</v>
      </c>
      <c r="F9" s="42">
        <v>818</v>
      </c>
      <c r="G9" s="40">
        <v>39070</v>
      </c>
      <c r="H9" s="38">
        <v>1</v>
      </c>
      <c r="I9" s="36" t="s">
        <v>83</v>
      </c>
      <c r="J9" s="41"/>
      <c r="K9" s="41"/>
      <c r="L9" s="41"/>
      <c r="M9" s="41"/>
    </row>
    <row r="10" spans="1:13" ht="13.5" customHeight="1" x14ac:dyDescent="0.2">
      <c r="A10" s="35" t="s">
        <v>5</v>
      </c>
      <c r="B10" s="35" t="s">
        <v>66</v>
      </c>
      <c r="C10" s="36" t="s">
        <v>84</v>
      </c>
      <c r="D10" s="42">
        <v>-18.996700000000001</v>
      </c>
      <c r="E10" s="42">
        <v>-57.637500000000003</v>
      </c>
      <c r="F10" s="42">
        <v>126</v>
      </c>
      <c r="G10" s="40">
        <v>39017</v>
      </c>
      <c r="H10" s="38">
        <v>1</v>
      </c>
      <c r="I10" s="36" t="s">
        <v>85</v>
      </c>
      <c r="J10" s="41"/>
      <c r="K10" s="41"/>
      <c r="L10" s="41"/>
      <c r="M10" s="41"/>
    </row>
    <row r="11" spans="1:13" ht="13.5" customHeight="1" x14ac:dyDescent="0.2">
      <c r="A11" s="35" t="s">
        <v>50</v>
      </c>
      <c r="B11" s="35" t="s">
        <v>66</v>
      </c>
      <c r="C11" s="36" t="s">
        <v>86</v>
      </c>
      <c r="D11" s="42">
        <v>-18.4922</v>
      </c>
      <c r="E11" s="42">
        <v>-53.167200000000001</v>
      </c>
      <c r="F11" s="42">
        <v>730</v>
      </c>
      <c r="G11" s="40">
        <v>41247</v>
      </c>
      <c r="H11" s="38">
        <v>1</v>
      </c>
      <c r="I11" s="43" t="s">
        <v>87</v>
      </c>
      <c r="J11" s="41"/>
      <c r="K11" s="41"/>
      <c r="L11" s="41"/>
      <c r="M11" s="41"/>
    </row>
    <row r="12" spans="1:13" x14ac:dyDescent="0.2">
      <c r="A12" s="35" t="s">
        <v>6</v>
      </c>
      <c r="B12" s="35" t="s">
        <v>66</v>
      </c>
      <c r="C12" s="36" t="s">
        <v>88</v>
      </c>
      <c r="D12" s="42">
        <v>-18.304400000000001</v>
      </c>
      <c r="E12" s="42">
        <v>-54.440899999999999</v>
      </c>
      <c r="F12" s="42">
        <v>252</v>
      </c>
      <c r="G12" s="40">
        <v>39028</v>
      </c>
      <c r="H12" s="38">
        <v>1</v>
      </c>
      <c r="I12" s="36" t="s">
        <v>89</v>
      </c>
      <c r="J12" s="41"/>
      <c r="K12" s="41"/>
      <c r="L12" s="41"/>
      <c r="M12" s="41"/>
    </row>
    <row r="13" spans="1:13" x14ac:dyDescent="0.2">
      <c r="A13" s="35" t="s">
        <v>7</v>
      </c>
      <c r="B13" s="35" t="s">
        <v>66</v>
      </c>
      <c r="C13" s="36" t="s">
        <v>90</v>
      </c>
      <c r="D13" s="42">
        <v>-22.193899999999999</v>
      </c>
      <c r="E13" s="45">
        <v>-54.9114</v>
      </c>
      <c r="F13" s="42">
        <v>469</v>
      </c>
      <c r="G13" s="40">
        <v>39011</v>
      </c>
      <c r="H13" s="38">
        <v>1</v>
      </c>
      <c r="I13" s="36" t="s">
        <v>91</v>
      </c>
      <c r="J13" s="41"/>
      <c r="K13" s="41"/>
      <c r="L13" s="41"/>
      <c r="M13" s="41"/>
    </row>
    <row r="14" spans="1:13" x14ac:dyDescent="0.2">
      <c r="A14" s="35" t="s">
        <v>92</v>
      </c>
      <c r="B14" s="35" t="s">
        <v>66</v>
      </c>
      <c r="C14" s="36" t="s">
        <v>93</v>
      </c>
      <c r="D14" s="38">
        <v>-23.449400000000001</v>
      </c>
      <c r="E14" s="38">
        <v>-54.181699999999999</v>
      </c>
      <c r="F14" s="38">
        <v>336</v>
      </c>
      <c r="G14" s="40">
        <v>39598</v>
      </c>
      <c r="H14" s="38">
        <v>1</v>
      </c>
      <c r="I14" s="36" t="s">
        <v>94</v>
      </c>
      <c r="J14" s="41"/>
      <c r="K14" s="41"/>
      <c r="L14" s="41"/>
      <c r="M14" s="41"/>
    </row>
    <row r="15" spans="1:13" x14ac:dyDescent="0.2">
      <c r="A15" s="35" t="s">
        <v>9</v>
      </c>
      <c r="B15" s="35" t="s">
        <v>66</v>
      </c>
      <c r="C15" s="36" t="s">
        <v>95</v>
      </c>
      <c r="D15" s="42">
        <v>-22.3</v>
      </c>
      <c r="E15" s="42">
        <v>-53.816600000000001</v>
      </c>
      <c r="F15" s="42">
        <v>373.29</v>
      </c>
      <c r="G15" s="40">
        <v>37662</v>
      </c>
      <c r="H15" s="38">
        <v>1</v>
      </c>
      <c r="I15" s="36" t="s">
        <v>96</v>
      </c>
      <c r="J15" s="41"/>
      <c r="K15" s="41"/>
      <c r="L15" s="41"/>
      <c r="M15" s="41"/>
    </row>
    <row r="16" spans="1:13" s="44" customFormat="1" x14ac:dyDescent="0.2">
      <c r="A16" s="35" t="s">
        <v>49</v>
      </c>
      <c r="B16" s="35" t="s">
        <v>66</v>
      </c>
      <c r="C16" s="36" t="s">
        <v>97</v>
      </c>
      <c r="D16" s="42">
        <v>-21.478200000000001</v>
      </c>
      <c r="E16" s="42">
        <v>-56.136899999999997</v>
      </c>
      <c r="F16" s="42">
        <v>249</v>
      </c>
      <c r="G16" s="40">
        <v>40759</v>
      </c>
      <c r="H16" s="38">
        <v>1</v>
      </c>
      <c r="I16" s="43" t="s">
        <v>98</v>
      </c>
      <c r="J16" s="41"/>
      <c r="K16" s="41"/>
      <c r="L16" s="41"/>
      <c r="M16" s="41"/>
    </row>
    <row r="17" spans="1:13" x14ac:dyDescent="0.2">
      <c r="A17" s="35" t="s">
        <v>10</v>
      </c>
      <c r="B17" s="35" t="s">
        <v>66</v>
      </c>
      <c r="C17" s="36" t="s">
        <v>99</v>
      </c>
      <c r="D17" s="38">
        <v>-22.857199999999999</v>
      </c>
      <c r="E17" s="38">
        <v>-54.605600000000003</v>
      </c>
      <c r="F17" s="38">
        <v>379</v>
      </c>
      <c r="G17" s="40">
        <v>39617</v>
      </c>
      <c r="H17" s="38">
        <v>1</v>
      </c>
      <c r="I17" s="36" t="s">
        <v>100</v>
      </c>
      <c r="J17" s="41"/>
      <c r="K17" s="41"/>
      <c r="L17" s="41"/>
      <c r="M17" s="41"/>
    </row>
    <row r="18" spans="1:13" ht="12.75" customHeight="1" x14ac:dyDescent="0.2">
      <c r="A18" s="35" t="s">
        <v>11</v>
      </c>
      <c r="B18" s="35" t="s">
        <v>66</v>
      </c>
      <c r="C18" s="36" t="s">
        <v>101</v>
      </c>
      <c r="D18" s="42">
        <v>-21.609200000000001</v>
      </c>
      <c r="E18" s="42">
        <v>-55.177799999999998</v>
      </c>
      <c r="F18" s="42">
        <v>401</v>
      </c>
      <c r="G18" s="40">
        <v>39065</v>
      </c>
      <c r="H18" s="38">
        <v>1</v>
      </c>
      <c r="I18" s="36" t="s">
        <v>102</v>
      </c>
      <c r="J18" s="41"/>
      <c r="K18" s="41"/>
      <c r="L18" s="41"/>
      <c r="M18" s="41"/>
    </row>
    <row r="19" spans="1:13" s="44" customFormat="1" x14ac:dyDescent="0.2">
      <c r="A19" s="35" t="s">
        <v>12</v>
      </c>
      <c r="B19" s="35" t="s">
        <v>66</v>
      </c>
      <c r="C19" s="36" t="s">
        <v>103</v>
      </c>
      <c r="D19" s="42">
        <v>-20.395600000000002</v>
      </c>
      <c r="E19" s="42">
        <v>-56.431699999999999</v>
      </c>
      <c r="F19" s="42">
        <v>140</v>
      </c>
      <c r="G19" s="40">
        <v>39023</v>
      </c>
      <c r="H19" s="38">
        <v>1</v>
      </c>
      <c r="I19" s="36" t="s">
        <v>104</v>
      </c>
      <c r="J19" s="41"/>
      <c r="K19" s="41"/>
      <c r="L19" s="41"/>
      <c r="M19" s="41"/>
    </row>
    <row r="20" spans="1:13" x14ac:dyDescent="0.2">
      <c r="A20" s="35" t="s">
        <v>105</v>
      </c>
      <c r="B20" s="35" t="s">
        <v>66</v>
      </c>
      <c r="C20" s="36" t="s">
        <v>106</v>
      </c>
      <c r="D20" s="42">
        <v>-18.988900000000001</v>
      </c>
      <c r="E20" s="42">
        <v>-56.623100000000001</v>
      </c>
      <c r="F20" s="42">
        <v>104</v>
      </c>
      <c r="G20" s="40">
        <v>38932</v>
      </c>
      <c r="H20" s="38">
        <v>1</v>
      </c>
      <c r="I20" s="36" t="s">
        <v>107</v>
      </c>
      <c r="J20" s="41"/>
      <c r="K20" s="41"/>
      <c r="L20" s="41"/>
      <c r="M20" s="41"/>
    </row>
    <row r="21" spans="1:13" s="44" customFormat="1" x14ac:dyDescent="0.2">
      <c r="A21" s="35" t="s">
        <v>14</v>
      </c>
      <c r="B21" s="35" t="s">
        <v>66</v>
      </c>
      <c r="C21" s="36" t="s">
        <v>108</v>
      </c>
      <c r="D21" s="42">
        <v>-19.414300000000001</v>
      </c>
      <c r="E21" s="42">
        <v>-51.1053</v>
      </c>
      <c r="F21" s="42">
        <v>424</v>
      </c>
      <c r="G21" s="40" t="s">
        <v>109</v>
      </c>
      <c r="H21" s="38">
        <v>1</v>
      </c>
      <c r="I21" s="36" t="s">
        <v>110</v>
      </c>
      <c r="J21" s="41"/>
      <c r="K21" s="41"/>
      <c r="L21" s="41"/>
      <c r="M21" s="41"/>
    </row>
    <row r="22" spans="1:13" x14ac:dyDescent="0.2">
      <c r="A22" s="35" t="s">
        <v>15</v>
      </c>
      <c r="B22" s="35" t="s">
        <v>66</v>
      </c>
      <c r="C22" s="36" t="s">
        <v>111</v>
      </c>
      <c r="D22" s="42">
        <v>-22.533300000000001</v>
      </c>
      <c r="E22" s="42">
        <v>-55.533299999999997</v>
      </c>
      <c r="F22" s="42">
        <v>650</v>
      </c>
      <c r="G22" s="40">
        <v>37140</v>
      </c>
      <c r="H22" s="38">
        <v>1</v>
      </c>
      <c r="I22" s="36" t="s">
        <v>112</v>
      </c>
      <c r="J22" s="41"/>
      <c r="K22" s="41"/>
      <c r="L22" s="41"/>
      <c r="M22" s="41"/>
    </row>
    <row r="23" spans="1:13" x14ac:dyDescent="0.2">
      <c r="A23" s="35" t="s">
        <v>16</v>
      </c>
      <c r="B23" s="35" t="s">
        <v>66</v>
      </c>
      <c r="C23" s="36" t="s">
        <v>113</v>
      </c>
      <c r="D23" s="42">
        <v>-21.7058</v>
      </c>
      <c r="E23" s="42">
        <v>-57.5533</v>
      </c>
      <c r="F23" s="42">
        <v>85</v>
      </c>
      <c r="G23" s="40">
        <v>39014</v>
      </c>
      <c r="H23" s="38">
        <v>1</v>
      </c>
      <c r="I23" s="36" t="s">
        <v>114</v>
      </c>
      <c r="J23" s="41"/>
      <c r="K23" s="41"/>
      <c r="L23" s="41"/>
      <c r="M23" s="41"/>
    </row>
    <row r="24" spans="1:13" s="44" customFormat="1" x14ac:dyDescent="0.2">
      <c r="A24" s="35" t="s">
        <v>18</v>
      </c>
      <c r="B24" s="35" t="s">
        <v>66</v>
      </c>
      <c r="C24" s="36" t="s">
        <v>115</v>
      </c>
      <c r="D24" s="42">
        <v>-19.420100000000001</v>
      </c>
      <c r="E24" s="42">
        <v>-54.553100000000001</v>
      </c>
      <c r="F24" s="42">
        <v>647</v>
      </c>
      <c r="G24" s="40">
        <v>39067</v>
      </c>
      <c r="H24" s="38">
        <v>1</v>
      </c>
      <c r="I24" s="36" t="s">
        <v>116</v>
      </c>
      <c r="J24" s="41"/>
      <c r="K24" s="41"/>
      <c r="L24" s="41"/>
      <c r="M24" s="41"/>
    </row>
    <row r="25" spans="1:13" x14ac:dyDescent="0.2">
      <c r="A25" s="35" t="s">
        <v>117</v>
      </c>
      <c r="B25" s="35" t="s">
        <v>66</v>
      </c>
      <c r="C25" s="36" t="s">
        <v>118</v>
      </c>
      <c r="D25" s="38">
        <v>-21.774999999999999</v>
      </c>
      <c r="E25" s="38">
        <v>-54.528100000000002</v>
      </c>
      <c r="F25" s="38">
        <v>329</v>
      </c>
      <c r="G25" s="40">
        <v>39625</v>
      </c>
      <c r="H25" s="38">
        <v>1</v>
      </c>
      <c r="I25" s="36" t="s">
        <v>119</v>
      </c>
      <c r="J25" s="41"/>
      <c r="K25" s="41"/>
      <c r="L25" s="41"/>
      <c r="M25" s="41"/>
    </row>
    <row r="26" spans="1:13" s="49" customFormat="1" ht="15" customHeight="1" x14ac:dyDescent="0.2">
      <c r="A26" s="46" t="s">
        <v>31</v>
      </c>
      <c r="B26" s="46" t="s">
        <v>66</v>
      </c>
      <c r="C26" s="36" t="s">
        <v>120</v>
      </c>
      <c r="D26" s="47">
        <v>-20.9817</v>
      </c>
      <c r="E26" s="47">
        <v>-54.971899999999998</v>
      </c>
      <c r="F26" s="47">
        <v>464</v>
      </c>
      <c r="G26" s="37" t="s">
        <v>121</v>
      </c>
      <c r="H26" s="36">
        <v>1</v>
      </c>
      <c r="I26" s="46" t="s">
        <v>122</v>
      </c>
      <c r="J26" s="48"/>
      <c r="K26" s="48"/>
      <c r="L26" s="48"/>
      <c r="M26" s="48"/>
    </row>
    <row r="27" spans="1:13" s="44" customFormat="1" x14ac:dyDescent="0.2">
      <c r="A27" s="35" t="s">
        <v>19</v>
      </c>
      <c r="B27" s="35" t="s">
        <v>66</v>
      </c>
      <c r="C27" s="36" t="s">
        <v>123</v>
      </c>
      <c r="D27" s="38">
        <v>-23.966899999999999</v>
      </c>
      <c r="E27" s="38">
        <v>-55.0242</v>
      </c>
      <c r="F27" s="38">
        <v>402</v>
      </c>
      <c r="G27" s="40">
        <v>39605</v>
      </c>
      <c r="H27" s="38">
        <v>1</v>
      </c>
      <c r="I27" s="36" t="s">
        <v>124</v>
      </c>
      <c r="J27" s="41"/>
      <c r="K27" s="41"/>
      <c r="L27" s="41"/>
      <c r="M27" s="41"/>
    </row>
    <row r="28" spans="1:13" s="51" customFormat="1" x14ac:dyDescent="0.2">
      <c r="A28" s="46" t="s">
        <v>51</v>
      </c>
      <c r="B28" s="46" t="s">
        <v>66</v>
      </c>
      <c r="C28" s="36" t="s">
        <v>125</v>
      </c>
      <c r="D28" s="36">
        <v>-17.634699999999999</v>
      </c>
      <c r="E28" s="36">
        <v>-54.760100000000001</v>
      </c>
      <c r="F28" s="36">
        <v>486</v>
      </c>
      <c r="G28" s="37" t="s">
        <v>126</v>
      </c>
      <c r="H28" s="36">
        <v>1</v>
      </c>
      <c r="I28" s="38" t="s">
        <v>127</v>
      </c>
      <c r="J28" s="50"/>
      <c r="K28" s="50"/>
      <c r="L28" s="50"/>
      <c r="M28" s="50"/>
    </row>
    <row r="29" spans="1:13" x14ac:dyDescent="0.2">
      <c r="A29" s="35" t="s">
        <v>20</v>
      </c>
      <c r="B29" s="35" t="s">
        <v>66</v>
      </c>
      <c r="C29" s="36" t="s">
        <v>128</v>
      </c>
      <c r="D29" s="38">
        <v>-20.783300000000001</v>
      </c>
      <c r="E29" s="38">
        <v>-51.7</v>
      </c>
      <c r="F29" s="38">
        <v>313</v>
      </c>
      <c r="G29" s="40">
        <v>37137</v>
      </c>
      <c r="H29" s="38">
        <v>1</v>
      </c>
      <c r="I29" s="36" t="s">
        <v>129</v>
      </c>
      <c r="J29" s="41"/>
      <c r="K29" s="41"/>
      <c r="L29" s="41"/>
      <c r="M29" s="41"/>
    </row>
    <row r="30" spans="1:13" ht="18" customHeight="1" x14ac:dyDescent="0.2">
      <c r="A30" s="52"/>
      <c r="B30" s="53"/>
      <c r="C30" s="54"/>
      <c r="D30" s="54"/>
      <c r="E30" s="54"/>
      <c r="F30" s="54"/>
      <c r="G30" s="32" t="s">
        <v>130</v>
      </c>
      <c r="H30" s="36">
        <f>SUM(H2:H29)</f>
        <v>28</v>
      </c>
      <c r="I30" s="52"/>
      <c r="J30" s="41"/>
      <c r="K30" s="41"/>
      <c r="L30" s="41"/>
      <c r="M30" s="41"/>
    </row>
    <row r="31" spans="1:13" x14ac:dyDescent="0.2">
      <c r="A31" s="41" t="s">
        <v>131</v>
      </c>
      <c r="B31" s="55"/>
      <c r="C31" s="55"/>
      <c r="D31" s="55"/>
      <c r="E31" s="55"/>
      <c r="F31" s="55"/>
      <c r="G31" s="41"/>
      <c r="H31" s="56"/>
      <c r="I31" s="41"/>
      <c r="J31" s="41"/>
      <c r="K31" s="41"/>
      <c r="L31" s="41"/>
      <c r="M31" s="41"/>
    </row>
    <row r="32" spans="1:13" x14ac:dyDescent="0.2">
      <c r="A32" s="57" t="s">
        <v>132</v>
      </c>
      <c r="B32" s="58"/>
      <c r="C32" s="58"/>
      <c r="D32" s="58"/>
      <c r="E32" s="58"/>
      <c r="F32" s="58"/>
      <c r="G32" s="41"/>
      <c r="H32" s="41"/>
      <c r="I32" s="41"/>
      <c r="J32" s="41"/>
      <c r="K32" s="41"/>
      <c r="L32" s="41"/>
      <c r="M32" s="41"/>
    </row>
    <row r="33" spans="1:13" x14ac:dyDescent="0.2">
      <c r="A33" s="41"/>
      <c r="B33" s="58"/>
      <c r="C33" s="58"/>
      <c r="D33" s="58"/>
      <c r="E33" s="58"/>
      <c r="F33" s="58"/>
      <c r="G33" s="41"/>
      <c r="H33" s="41"/>
      <c r="I33" s="41"/>
      <c r="J33" s="41"/>
      <c r="K33" s="41"/>
      <c r="L33" s="41"/>
      <c r="M33" s="41"/>
    </row>
    <row r="34" spans="1:13" x14ac:dyDescent="0.2">
      <c r="A34" s="41"/>
      <c r="B34" s="58"/>
      <c r="C34" s="58"/>
      <c r="D34" s="58"/>
      <c r="E34" s="58"/>
      <c r="F34" s="58"/>
      <c r="G34" s="41"/>
      <c r="H34" s="41"/>
      <c r="I34" s="41"/>
      <c r="J34" s="41"/>
      <c r="K34" s="41"/>
      <c r="L34" s="41"/>
      <c r="M34" s="41"/>
    </row>
    <row r="35" spans="1:13" x14ac:dyDescent="0.2">
      <c r="A35" s="41"/>
      <c r="B35" s="58"/>
      <c r="C35" s="58"/>
      <c r="D35" s="58"/>
      <c r="E35" s="58"/>
      <c r="F35" s="58"/>
      <c r="G35" s="41"/>
      <c r="H35" s="41"/>
      <c r="I35" s="41"/>
      <c r="J35" s="41"/>
      <c r="K35" s="41"/>
      <c r="L35" s="41"/>
      <c r="M35" s="41"/>
    </row>
    <row r="36" spans="1:13" x14ac:dyDescent="0.2">
      <c r="A36" s="41"/>
      <c r="B36" s="58"/>
      <c r="C36" s="58"/>
      <c r="D36" s="58"/>
      <c r="E36" s="58"/>
      <c r="F36" s="58"/>
      <c r="G36" s="41"/>
      <c r="H36" s="41"/>
      <c r="I36" s="41"/>
      <c r="J36" s="41"/>
      <c r="K36" s="41"/>
      <c r="L36" s="41"/>
      <c r="M36" s="41"/>
    </row>
    <row r="37" spans="1:13" x14ac:dyDescent="0.2">
      <c r="A37" s="41"/>
      <c r="B37" s="58"/>
      <c r="C37" s="58"/>
      <c r="D37" s="58"/>
      <c r="E37" s="58"/>
      <c r="F37" s="58"/>
      <c r="G37" s="41"/>
      <c r="H37" s="41"/>
      <c r="I37" s="41"/>
      <c r="J37" s="41"/>
      <c r="K37" s="41"/>
      <c r="L37" s="41"/>
      <c r="M37" s="41"/>
    </row>
    <row r="38" spans="1:13" x14ac:dyDescent="0.2">
      <c r="A38" s="41"/>
      <c r="B38" s="58"/>
      <c r="C38" s="58"/>
      <c r="D38" s="58"/>
      <c r="E38" s="58"/>
      <c r="F38" s="58"/>
      <c r="G38" s="41"/>
      <c r="H38" s="41"/>
      <c r="I38" s="41"/>
      <c r="J38" s="41"/>
      <c r="K38" s="41"/>
      <c r="L38" s="41"/>
      <c r="M38" s="41"/>
    </row>
    <row r="39" spans="1:13" x14ac:dyDescent="0.2">
      <c r="A39" s="41"/>
      <c r="B39" s="58"/>
      <c r="C39" s="58"/>
      <c r="D39" s="58"/>
      <c r="E39" s="58"/>
      <c r="F39" s="58"/>
      <c r="G39" s="41"/>
      <c r="H39" s="41"/>
      <c r="I39" s="41"/>
      <c r="J39" s="41"/>
      <c r="K39" s="41"/>
      <c r="L39" s="41"/>
      <c r="M39" s="41"/>
    </row>
    <row r="40" spans="1:13" x14ac:dyDescent="0.2">
      <c r="A40" s="41"/>
      <c r="B40" s="58"/>
      <c r="C40" s="58"/>
      <c r="D40" s="58"/>
      <c r="E40" s="58"/>
      <c r="F40" s="58"/>
      <c r="G40" s="41"/>
      <c r="H40" s="41"/>
      <c r="I40" s="41"/>
      <c r="J40" s="41"/>
      <c r="K40" s="41"/>
      <c r="L40" s="41"/>
      <c r="M40" s="41"/>
    </row>
    <row r="41" spans="1:13" x14ac:dyDescent="0.2">
      <c r="A41" s="41"/>
      <c r="B41" s="58"/>
      <c r="C41" s="58"/>
      <c r="D41" s="58"/>
      <c r="E41" s="58"/>
      <c r="F41" s="58"/>
      <c r="G41" s="41"/>
      <c r="H41" s="41"/>
      <c r="I41" s="41"/>
      <c r="J41" s="41"/>
      <c r="K41" s="41"/>
      <c r="L41" s="41"/>
      <c r="M41" s="41"/>
    </row>
    <row r="42" spans="1:13" x14ac:dyDescent="0.2">
      <c r="A42" s="41"/>
      <c r="B42" s="58"/>
      <c r="C42" s="58"/>
      <c r="D42" s="58"/>
      <c r="E42" s="58"/>
      <c r="F42" s="58"/>
      <c r="G42" s="41"/>
      <c r="H42" s="41"/>
      <c r="I42" s="41"/>
      <c r="J42" s="41"/>
      <c r="K42" s="41"/>
      <c r="L42" s="41"/>
      <c r="M42" s="41"/>
    </row>
    <row r="43" spans="1:13" x14ac:dyDescent="0.2">
      <c r="A43" s="41"/>
      <c r="B43" s="58"/>
      <c r="C43" s="58"/>
      <c r="D43" s="58"/>
      <c r="E43" s="58"/>
      <c r="F43" s="58"/>
      <c r="G43" s="41"/>
      <c r="H43" s="41"/>
      <c r="I43" s="41"/>
      <c r="J43" s="41"/>
      <c r="K43" s="41"/>
      <c r="L43" s="41"/>
      <c r="M43" s="41"/>
    </row>
    <row r="44" spans="1:13" x14ac:dyDescent="0.2">
      <c r="A44" s="41"/>
      <c r="B44" s="58"/>
      <c r="C44" s="58"/>
      <c r="D44" s="58"/>
      <c r="E44" s="58"/>
      <c r="F44" s="58"/>
      <c r="G44" s="41"/>
      <c r="H44" s="41"/>
      <c r="I44" s="41"/>
      <c r="J44" s="41"/>
      <c r="K44" s="41"/>
      <c r="L44" s="41"/>
      <c r="M44" s="41"/>
    </row>
    <row r="45" spans="1:13" x14ac:dyDescent="0.2">
      <c r="A45" s="41"/>
      <c r="B45" s="58"/>
      <c r="C45" s="58"/>
      <c r="D45" s="58"/>
      <c r="E45" s="58"/>
      <c r="F45" s="58"/>
      <c r="G45" s="41"/>
      <c r="H45" s="41"/>
      <c r="I45" s="41"/>
      <c r="J45" s="41"/>
      <c r="K45" s="41"/>
      <c r="L45" s="41"/>
      <c r="M45" s="41"/>
    </row>
    <row r="46" spans="1:13" x14ac:dyDescent="0.2">
      <c r="A46" s="41"/>
      <c r="B46" s="58"/>
      <c r="C46" s="58"/>
      <c r="D46" s="58"/>
      <c r="E46" s="58"/>
      <c r="F46" s="58"/>
      <c r="G46" s="41"/>
      <c r="H46" s="41"/>
      <c r="I46" s="41"/>
      <c r="J46" s="41"/>
      <c r="K46" s="41"/>
      <c r="L46" s="41"/>
      <c r="M46" s="41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2017-06-02T11:53:28Z</cp:lastPrinted>
  <dcterms:created xsi:type="dcterms:W3CDTF">2008-08-15T13:32:29Z</dcterms:created>
  <dcterms:modified xsi:type="dcterms:W3CDTF">2022-03-10T19:19:41Z</dcterms:modified>
</cp:coreProperties>
</file>