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Chuva!$A$1:$AI$21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B33" i="5" l="1"/>
  <c r="B33" i="14" l="1"/>
  <c r="B34" i="14"/>
  <c r="B33" i="15" l="1"/>
  <c r="AG10" i="14" l="1"/>
  <c r="AG9" i="12"/>
  <c r="AH9" i="12"/>
  <c r="AG5" i="14" l="1"/>
  <c r="AI6" i="14" l="1"/>
  <c r="AI7" i="14"/>
  <c r="AI8" i="14"/>
  <c r="AI10" i="14"/>
  <c r="AI12" i="14"/>
  <c r="AI13" i="14"/>
  <c r="AI15" i="14"/>
  <c r="AI16" i="14"/>
  <c r="AI17" i="14"/>
  <c r="AI18" i="14"/>
  <c r="AI19" i="14"/>
  <c r="AI20" i="14"/>
  <c r="AI21" i="14"/>
  <c r="AI22" i="14"/>
  <c r="AI23" i="14"/>
  <c r="AI24" i="14"/>
  <c r="AI25" i="14"/>
  <c r="AI27" i="14"/>
  <c r="AI28" i="14"/>
  <c r="AI29" i="14"/>
  <c r="AI30" i="14"/>
  <c r="AH24" i="14" l="1"/>
  <c r="AG24" i="14"/>
  <c r="AH30" i="15"/>
  <c r="AG30" i="15"/>
  <c r="AH24" i="15"/>
  <c r="AG24" i="15"/>
  <c r="AG22" i="15"/>
  <c r="AH22" i="15"/>
  <c r="AG10" i="15"/>
  <c r="AH10" i="15"/>
  <c r="AG11" i="15"/>
  <c r="AH11" i="15"/>
  <c r="AG12" i="15"/>
  <c r="AH12" i="15"/>
  <c r="AG13" i="15"/>
  <c r="AH13" i="15"/>
  <c r="AG14" i="15"/>
  <c r="AH14" i="15"/>
  <c r="AG15" i="15"/>
  <c r="AH15" i="15"/>
  <c r="AG16" i="15"/>
  <c r="AH16" i="15"/>
  <c r="AG17" i="15"/>
  <c r="AH17" i="15"/>
  <c r="AG18" i="15"/>
  <c r="AH18" i="15"/>
  <c r="AG19" i="15"/>
  <c r="AH19" i="15"/>
  <c r="AG20" i="15"/>
  <c r="AH20" i="15"/>
  <c r="AG21" i="15"/>
  <c r="AH21" i="15"/>
  <c r="AG23" i="15"/>
  <c r="AH23" i="15"/>
  <c r="AG25" i="15"/>
  <c r="AH25" i="15"/>
  <c r="AG27" i="15"/>
  <c r="AH27" i="15"/>
  <c r="AG28" i="15"/>
  <c r="AH28" i="15"/>
  <c r="AG29" i="15"/>
  <c r="AH29" i="15"/>
  <c r="AG31" i="15"/>
  <c r="AH31" i="15"/>
  <c r="AG30" i="12"/>
  <c r="AH30" i="12"/>
  <c r="AG24" i="12"/>
  <c r="AH24" i="12"/>
  <c r="AG32" i="9"/>
  <c r="AH32" i="9"/>
  <c r="AG24" i="9"/>
  <c r="AH24" i="9"/>
  <c r="AG9" i="9"/>
  <c r="AH9" i="9"/>
  <c r="AG32" i="8"/>
  <c r="AH32" i="8"/>
  <c r="AG24" i="8"/>
  <c r="AH24" i="8"/>
  <c r="AG10" i="8"/>
  <c r="AH10" i="8"/>
  <c r="AG9" i="8"/>
  <c r="AH9" i="8"/>
  <c r="AG32" i="7"/>
  <c r="AG24" i="7"/>
  <c r="AG9" i="7"/>
  <c r="AG32" i="6"/>
  <c r="AH32" i="6"/>
  <c r="AH24" i="6"/>
  <c r="AG24" i="6"/>
  <c r="AH9" i="6"/>
  <c r="AG9" i="6"/>
  <c r="AG32" i="5"/>
  <c r="AH32" i="5"/>
  <c r="AG24" i="5"/>
  <c r="AH24" i="5"/>
  <c r="AG9" i="5"/>
  <c r="AH9" i="5"/>
  <c r="AG32" i="4"/>
  <c r="AG24" i="4"/>
  <c r="AG9" i="4"/>
  <c r="AG15" i="14" l="1"/>
  <c r="AH15" i="14"/>
  <c r="AG15" i="6"/>
  <c r="AH15" i="6"/>
  <c r="AH15" i="9"/>
  <c r="AG15" i="9"/>
  <c r="AG15" i="5"/>
  <c r="AH15" i="5"/>
  <c r="AG15" i="8"/>
  <c r="AH15" i="8"/>
  <c r="AG15" i="4"/>
  <c r="AG15" i="7"/>
  <c r="AG15" i="12"/>
  <c r="AH15" i="12"/>
  <c r="AG7" i="8"/>
  <c r="AG8" i="8"/>
  <c r="AH8" i="8"/>
  <c r="AG8" i="9"/>
  <c r="AH8" i="9"/>
  <c r="AG8" i="7"/>
  <c r="AH17" i="9"/>
  <c r="AH28" i="8"/>
  <c r="AH21" i="8"/>
  <c r="AG16" i="8"/>
  <c r="AG30" i="7" l="1"/>
  <c r="AG23" i="9"/>
  <c r="AH25" i="9"/>
  <c r="AH16" i="6"/>
  <c r="AH30" i="9"/>
  <c r="AG16" i="12"/>
  <c r="AG21" i="4"/>
  <c r="AH21" i="12"/>
  <c r="AG28" i="4"/>
  <c r="AH17" i="5"/>
  <c r="AH25" i="5"/>
  <c r="AH28" i="12"/>
  <c r="AG17" i="14"/>
  <c r="AG23" i="14"/>
  <c r="AG25" i="14"/>
  <c r="AG28" i="14"/>
  <c r="AG23" i="7"/>
  <c r="AG8" i="5"/>
  <c r="AH6" i="15"/>
  <c r="AG23" i="4"/>
  <c r="AG30" i="4"/>
  <c r="AH21" i="5"/>
  <c r="AH28" i="5"/>
  <c r="AH17" i="6"/>
  <c r="AG23" i="6"/>
  <c r="AH25" i="6"/>
  <c r="AH23" i="8"/>
  <c r="AH30" i="8"/>
  <c r="AG16" i="9"/>
  <c r="AH21" i="9"/>
  <c r="AG25" i="9"/>
  <c r="AH23" i="12"/>
  <c r="AG16" i="14"/>
  <c r="AG21" i="14"/>
  <c r="AG30" i="14"/>
  <c r="AG17" i="4"/>
  <c r="AG25" i="4"/>
  <c r="AH16" i="5"/>
  <c r="AH23" i="6"/>
  <c r="AH30" i="6"/>
  <c r="AG16" i="7"/>
  <c r="AG21" i="7"/>
  <c r="AG28" i="7"/>
  <c r="AH17" i="8"/>
  <c r="AG23" i="8"/>
  <c r="AH25" i="8"/>
  <c r="AH16" i="9"/>
  <c r="AH28" i="9"/>
  <c r="AH17" i="12"/>
  <c r="AG21" i="12"/>
  <c r="AG23" i="12"/>
  <c r="AH25" i="12"/>
  <c r="AH21" i="14"/>
  <c r="AH30" i="14"/>
  <c r="AG16" i="4"/>
  <c r="AH23" i="5"/>
  <c r="AH30" i="5"/>
  <c r="AG16" i="6"/>
  <c r="AH21" i="6"/>
  <c r="AH28" i="6"/>
  <c r="AG17" i="7"/>
  <c r="AG25" i="7"/>
  <c r="AH16" i="8"/>
  <c r="AH23" i="9"/>
  <c r="AH16" i="12"/>
  <c r="AH17" i="14"/>
  <c r="AH25" i="14"/>
  <c r="AG8" i="4"/>
  <c r="AG8" i="12"/>
  <c r="AH8" i="14"/>
  <c r="AG8" i="6"/>
  <c r="AG8" i="15"/>
  <c r="AG6" i="4"/>
  <c r="AH6" i="5"/>
  <c r="AH6" i="9"/>
  <c r="AG6" i="14"/>
  <c r="AH6" i="6"/>
  <c r="AG6" i="5"/>
  <c r="AH6" i="8"/>
  <c r="AH6" i="12"/>
  <c r="AG6" i="7"/>
  <c r="AH6" i="14"/>
  <c r="AH28" i="14"/>
  <c r="AH23" i="14"/>
  <c r="AH16" i="14"/>
  <c r="AG8" i="14"/>
  <c r="AH8" i="15"/>
  <c r="AG6" i="15"/>
  <c r="AG28" i="12"/>
  <c r="AG25" i="12"/>
  <c r="AG17" i="12"/>
  <c r="AH8" i="12"/>
  <c r="AG6" i="12"/>
  <c r="AG30" i="9"/>
  <c r="AG28" i="9"/>
  <c r="AG21" i="9"/>
  <c r="AG17" i="9"/>
  <c r="AG6" i="9"/>
  <c r="AG30" i="8"/>
  <c r="AG28" i="8"/>
  <c r="AG25" i="8"/>
  <c r="AG21" i="8"/>
  <c r="AG17" i="8"/>
  <c r="AG6" i="8"/>
  <c r="AG30" i="6"/>
  <c r="AG28" i="6"/>
  <c r="AG25" i="6"/>
  <c r="AG21" i="6"/>
  <c r="AG17" i="6"/>
  <c r="AH8" i="6"/>
  <c r="AG6" i="6"/>
  <c r="AG30" i="5"/>
  <c r="AG28" i="5"/>
  <c r="AG25" i="5"/>
  <c r="AG23" i="5"/>
  <c r="AG21" i="5"/>
  <c r="AG16" i="5"/>
  <c r="AG17" i="5"/>
  <c r="AH8" i="5"/>
  <c r="AG18" i="7" l="1"/>
  <c r="AG26" i="7"/>
  <c r="AH26" i="6"/>
  <c r="AH14" i="8"/>
  <c r="AG27" i="14"/>
  <c r="AH10" i="5"/>
  <c r="AG27" i="6"/>
  <c r="AG19" i="8"/>
  <c r="AH20" i="8"/>
  <c r="AG26" i="8"/>
  <c r="AH29" i="8"/>
  <c r="AG31" i="8"/>
  <c r="AG19" i="9"/>
  <c r="AH20" i="9"/>
  <c r="AG26" i="9"/>
  <c r="AH29" i="9"/>
  <c r="AG31" i="9"/>
  <c r="AG19" i="12"/>
  <c r="AH20" i="12"/>
  <c r="AH29" i="12"/>
  <c r="AG31" i="12"/>
  <c r="AG20" i="14"/>
  <c r="AG18" i="5"/>
  <c r="AG20" i="5"/>
  <c r="AH26" i="5"/>
  <c r="AH18" i="6"/>
  <c r="AG22" i="6"/>
  <c r="AG26" i="6"/>
  <c r="AH27" i="6"/>
  <c r="AG14" i="8"/>
  <c r="AG14" i="5"/>
  <c r="AH14" i="9"/>
  <c r="AH14" i="12"/>
  <c r="AG13" i="9"/>
  <c r="AG13" i="14"/>
  <c r="AG13" i="12"/>
  <c r="AG12" i="8"/>
  <c r="AG12" i="5"/>
  <c r="AG12" i="6"/>
  <c r="AG12" i="7"/>
  <c r="AG11" i="8"/>
  <c r="AG11" i="5"/>
  <c r="AH11" i="9"/>
  <c r="AH11" i="12"/>
  <c r="AH11" i="8"/>
  <c r="AG10" i="9"/>
  <c r="AG10" i="12"/>
  <c r="AH7" i="9"/>
  <c r="AH7" i="12"/>
  <c r="AH7" i="15"/>
  <c r="AH7" i="14"/>
  <c r="AG5" i="7"/>
  <c r="AH5" i="8"/>
  <c r="AG5" i="9"/>
  <c r="AG5" i="12"/>
  <c r="AG5" i="15"/>
  <c r="AH7" i="5"/>
  <c r="AG19" i="6"/>
  <c r="AH19" i="8"/>
  <c r="AH22" i="8"/>
  <c r="AH27" i="8"/>
  <c r="AH31" i="8"/>
  <c r="AH19" i="9"/>
  <c r="AH10" i="12"/>
  <c r="AH19" i="12"/>
  <c r="AH22" i="12"/>
  <c r="AH31" i="12"/>
  <c r="AH13" i="14"/>
  <c r="AG18" i="14"/>
  <c r="AH19" i="14"/>
  <c r="AH29" i="14"/>
  <c r="AG22" i="5"/>
  <c r="AH10" i="9"/>
  <c r="AH13" i="9"/>
  <c r="AH22" i="9"/>
  <c r="AH27" i="9"/>
  <c r="AH31" i="9"/>
  <c r="AH13" i="12"/>
  <c r="AH27" i="12"/>
  <c r="AG10" i="5"/>
  <c r="AH12" i="8"/>
  <c r="AH13" i="8"/>
  <c r="AH11" i="5"/>
  <c r="AG13" i="5"/>
  <c r="AH14" i="5"/>
  <c r="AG19" i="5"/>
  <c r="AH20" i="5"/>
  <c r="AG26" i="5"/>
  <c r="AH29" i="5"/>
  <c r="AG31" i="5"/>
  <c r="AH7" i="6"/>
  <c r="AG10" i="6"/>
  <c r="AH11" i="6"/>
  <c r="AG13" i="6"/>
  <c r="AH14" i="6"/>
  <c r="AH20" i="6"/>
  <c r="AH29" i="6"/>
  <c r="AG31" i="6"/>
  <c r="AG7" i="7"/>
  <c r="AG11" i="7"/>
  <c r="AG14" i="7"/>
  <c r="AG20" i="7"/>
  <c r="AG29" i="7"/>
  <c r="AH7" i="8"/>
  <c r="AG13" i="8"/>
  <c r="AG18" i="8"/>
  <c r="AG20" i="8"/>
  <c r="AH26" i="8"/>
  <c r="AG11" i="9"/>
  <c r="AG12" i="9"/>
  <c r="AG14" i="9"/>
  <c r="AG18" i="9"/>
  <c r="AG20" i="9"/>
  <c r="AH26" i="9"/>
  <c r="AG11" i="12"/>
  <c r="AG12" i="12"/>
  <c r="AG14" i="12"/>
  <c r="AG18" i="12"/>
  <c r="AG20" i="12"/>
  <c r="AG7" i="14"/>
  <c r="AG12" i="14"/>
  <c r="AG19" i="14"/>
  <c r="AG22" i="14"/>
  <c r="AH27" i="14"/>
  <c r="AH13" i="5"/>
  <c r="AH19" i="5"/>
  <c r="AH22" i="5"/>
  <c r="AH27" i="5"/>
  <c r="AH31" i="5"/>
  <c r="AH10" i="6"/>
  <c r="AH13" i="6"/>
  <c r="AG18" i="6"/>
  <c r="AH19" i="6"/>
  <c r="AH22" i="6"/>
  <c r="AH31" i="6"/>
  <c r="AG10" i="7"/>
  <c r="AG13" i="7"/>
  <c r="AG19" i="7"/>
  <c r="AG22" i="7"/>
  <c r="AG27" i="7"/>
  <c r="AG31" i="7"/>
  <c r="AG22" i="8"/>
  <c r="AG22" i="9"/>
  <c r="AG22" i="12"/>
  <c r="AG29" i="14"/>
  <c r="AH5" i="5"/>
  <c r="AG5" i="6"/>
  <c r="AG5" i="8"/>
  <c r="AH5" i="9"/>
  <c r="AH5" i="12"/>
  <c r="AH5" i="15"/>
  <c r="AH5" i="6"/>
  <c r="AG5" i="5"/>
  <c r="AH22" i="14"/>
  <c r="AH18" i="14"/>
  <c r="AH20" i="14"/>
  <c r="AH10" i="14"/>
  <c r="AH12" i="14"/>
  <c r="AH5" i="14"/>
  <c r="AI5" i="14"/>
  <c r="AG7" i="15"/>
  <c r="AG29" i="12"/>
  <c r="AG27" i="12"/>
  <c r="AH18" i="12"/>
  <c r="AH12" i="12"/>
  <c r="AG7" i="12"/>
  <c r="AG29" i="9"/>
  <c r="AG27" i="9"/>
  <c r="AH18" i="9"/>
  <c r="AH12" i="9"/>
  <c r="AG7" i="9"/>
  <c r="AG29" i="8"/>
  <c r="AG27" i="8"/>
  <c r="AH18" i="8"/>
  <c r="AG29" i="6"/>
  <c r="AG20" i="6"/>
  <c r="AG11" i="6"/>
  <c r="AG14" i="6"/>
  <c r="AH12" i="6"/>
  <c r="AG7" i="6"/>
  <c r="AG29" i="5"/>
  <c r="AG27" i="5"/>
  <c r="AH18" i="5"/>
  <c r="AH12" i="5"/>
  <c r="AG7" i="5"/>
  <c r="AG33" i="7" l="1"/>
  <c r="AG12" i="4" l="1"/>
  <c r="AG20" i="4"/>
  <c r="AG29" i="4"/>
  <c r="AG19" i="4"/>
  <c r="AG22" i="4"/>
  <c r="AG27" i="4"/>
  <c r="AG31" i="4"/>
  <c r="AG11" i="4"/>
  <c r="AG14" i="4"/>
  <c r="AG18" i="4"/>
  <c r="AG26" i="4"/>
  <c r="AG5" i="4"/>
  <c r="AG7" i="4"/>
  <c r="AG10" i="4"/>
  <c r="AG13" i="4"/>
  <c r="AG33" i="4" l="1"/>
  <c r="AF34" i="14"/>
  <c r="AF33" i="4"/>
  <c r="AF33" i="14"/>
  <c r="AE33" i="6"/>
  <c r="AF33" i="15"/>
  <c r="AE33" i="5"/>
  <c r="AF33" i="9"/>
  <c r="AF33" i="8"/>
  <c r="AF33" i="12"/>
  <c r="AF33" i="7"/>
  <c r="AE33" i="9" l="1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6"/>
  <c r="AD33" i="6"/>
  <c r="AC33" i="6"/>
  <c r="AB33" i="6"/>
  <c r="AA33" i="6"/>
  <c r="Z33" i="6"/>
  <c r="Y33" i="6"/>
  <c r="X33" i="6"/>
  <c r="W33" i="6"/>
  <c r="V33" i="6"/>
  <c r="U33" i="6"/>
  <c r="T33" i="6"/>
  <c r="R33" i="6"/>
  <c r="S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U34" i="14"/>
  <c r="AE33" i="15"/>
  <c r="AE33" i="12"/>
  <c r="B33" i="12"/>
  <c r="M33" i="12"/>
  <c r="AC33" i="12"/>
  <c r="AA33" i="12"/>
  <c r="AE33" i="8"/>
  <c r="B33" i="8"/>
  <c r="I33" i="14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AD33" i="12"/>
  <c r="AB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L33" i="12"/>
  <c r="K33" i="12"/>
  <c r="J33" i="12"/>
  <c r="I33" i="12"/>
  <c r="H33" i="12"/>
  <c r="G33" i="12"/>
  <c r="F33" i="12"/>
  <c r="E33" i="12"/>
  <c r="D33" i="12"/>
  <c r="C33" i="12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F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E33" i="7"/>
  <c r="B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C33" i="14" l="1"/>
  <c r="G33" i="14"/>
  <c r="K34" i="14"/>
  <c r="O34" i="14"/>
  <c r="S33" i="14"/>
  <c r="W34" i="14"/>
  <c r="AA34" i="14"/>
  <c r="AE34" i="14"/>
  <c r="E33" i="14"/>
  <c r="M34" i="14"/>
  <c r="Q33" i="14"/>
  <c r="Y33" i="14"/>
  <c r="E34" i="14"/>
  <c r="U33" i="14"/>
  <c r="AC33" i="14"/>
  <c r="O33" i="14"/>
  <c r="W33" i="14"/>
  <c r="C34" i="14"/>
  <c r="AC34" i="14"/>
  <c r="F33" i="14"/>
  <c r="J33" i="14"/>
  <c r="N33" i="14"/>
  <c r="R33" i="14"/>
  <c r="V33" i="14"/>
  <c r="Z33" i="14"/>
  <c r="K33" i="14"/>
  <c r="AA33" i="14"/>
  <c r="M33" i="14"/>
  <c r="I34" i="14"/>
  <c r="Q34" i="14"/>
  <c r="Y34" i="14"/>
  <c r="AD33" i="14"/>
  <c r="G34" i="14"/>
  <c r="S34" i="14"/>
  <c r="AE33" i="14"/>
  <c r="AH33" i="15"/>
  <c r="AH33" i="12"/>
  <c r="AH33" i="9"/>
  <c r="AH33" i="8"/>
  <c r="AH33" i="6"/>
  <c r="AG33" i="15"/>
  <c r="AG33" i="12"/>
  <c r="AG33" i="9"/>
  <c r="AG33" i="8"/>
  <c r="AG33" i="6"/>
  <c r="AH33" i="5"/>
  <c r="D34" i="14"/>
  <c r="H34" i="14"/>
  <c r="L34" i="14"/>
  <c r="P34" i="14"/>
  <c r="T34" i="14"/>
  <c r="X34" i="14"/>
  <c r="AB34" i="14"/>
  <c r="D33" i="14"/>
  <c r="H33" i="14"/>
  <c r="L33" i="14"/>
  <c r="P33" i="14"/>
  <c r="T33" i="14"/>
  <c r="X33" i="14"/>
  <c r="AB33" i="14"/>
  <c r="F34" i="14"/>
  <c r="J34" i="14"/>
  <c r="N34" i="14"/>
  <c r="R34" i="14"/>
  <c r="V34" i="14"/>
  <c r="Z34" i="14"/>
  <c r="AD34" i="14"/>
  <c r="AD33" i="4" l="1"/>
  <c r="AC33" i="4"/>
  <c r="AB33" i="4"/>
  <c r="Z33" i="4"/>
  <c r="Y33" i="4"/>
  <c r="X33" i="4"/>
  <c r="V33" i="4"/>
  <c r="U33" i="4"/>
  <c r="T33" i="4"/>
  <c r="R33" i="4"/>
  <c r="Q33" i="4"/>
  <c r="P33" i="4"/>
  <c r="N33" i="4"/>
  <c r="M33" i="4"/>
  <c r="L33" i="4"/>
  <c r="J33" i="4"/>
  <c r="I33" i="4"/>
  <c r="H33" i="4"/>
  <c r="F33" i="4"/>
  <c r="E33" i="4"/>
  <c r="D33" i="4"/>
  <c r="B33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3" i="4" l="1"/>
  <c r="K33" i="4"/>
  <c r="O33" i="4"/>
  <c r="S33" i="4"/>
  <c r="W33" i="4"/>
  <c r="AA33" i="4"/>
  <c r="AE33" i="4"/>
  <c r="G33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34" i="14" l="1"/>
  <c r="AG33" i="14"/>
  <c r="AH33" i="14"/>
  <c r="AG33" i="5"/>
</calcChain>
</file>

<file path=xl/sharedStrings.xml><?xml version="1.0" encoding="utf-8"?>
<sst xmlns="http://schemas.openxmlformats.org/spreadsheetml/2006/main" count="3865" uniqueCount="224">
  <si>
    <t>Aquidauana</t>
  </si>
  <si>
    <t>Campo Grande</t>
  </si>
  <si>
    <t>Cassilândia</t>
  </si>
  <si>
    <t>Corumbá</t>
  </si>
  <si>
    <t>Coxim</t>
  </si>
  <si>
    <t>Dourados</t>
  </si>
  <si>
    <t>Itaquirai</t>
  </si>
  <si>
    <t>Ivinhema</t>
  </si>
  <si>
    <t>Miranda</t>
  </si>
  <si>
    <t>Ponta Porã</t>
  </si>
  <si>
    <t>Porto Murtinho</t>
  </si>
  <si>
    <t>Rio Brilhante</t>
  </si>
  <si>
    <t>Três Lagoas</t>
  </si>
  <si>
    <t>Municípios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</si>
  <si>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</si>
  <si>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</si>
  <si>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</si>
  <si>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</si>
  <si>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</si>
  <si>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</si>
  <si>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</si>
  <si>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</si>
  <si>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</si>
  <si>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</si>
  <si>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</si>
  <si>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</si>
  <si>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</si>
  <si>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</si>
  <si>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</si>
  <si>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</si>
  <si>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</si>
  <si>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</si>
  <si>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</si>
  <si>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</si>
  <si>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</si>
  <si>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</si>
  <si>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</si>
  <si>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</si>
  <si>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</si>
  <si>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</si>
  <si>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</si>
  <si>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</si>
  <si>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</si>
  <si>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</si>
  <si>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</si>
  <si>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</si>
  <si>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</si>
  <si>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</si>
  <si>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</si>
  <si>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</si>
  <si>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</si>
  <si>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</si>
  <si>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</si>
  <si>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</si>
  <si>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</si>
  <si>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</si>
  <si>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</si>
  <si>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</si>
  <si>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</si>
  <si>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</si>
  <si>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</si>
  <si>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</si>
  <si>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</si>
  <si>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</si>
  <si>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</si>
  <si>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</si>
  <si>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</si>
  <si>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</si>
  <si>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</si>
  <si>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</si>
  <si>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</si>
  <si>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</si>
  <si>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</si>
  <si>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</si>
  <si>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</si>
  <si>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</si>
  <si>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</si>
  <si>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</si>
  <si>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</si>
  <si>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</si>
  <si>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</si>
  <si>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</si>
  <si>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</si>
  <si>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</si>
  <si>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</si>
  <si>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</si>
  <si>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</si>
  <si>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</si>
  <si>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</si>
  <si>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</si>
  <si>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</si>
  <si>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</si>
  <si>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</si>
  <si>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</si>
  <si>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</si>
  <si>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</si>
  <si>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</si>
  <si>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</si>
  <si>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</si>
  <si>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</si>
  <si>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</si>
  <si>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</si>
  <si>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</si>
  <si>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</si>
  <si>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</si>
  <si>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</si>
  <si>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</si>
  <si>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</si>
  <si>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</si>
  <si>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</si>
  <si>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</si>
  <si>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</si>
  <si>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</si>
  <si>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</si>
  <si>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</si>
  <si>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</si>
  <si>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</si>
  <si>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</si>
  <si>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</si>
  <si>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</si>
  <si>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</si>
  <si>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</si>
  <si>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</si>
  <si>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</si>
  <si>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</si>
  <si>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</si>
  <si>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</si>
  <si>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</si>
  <si>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</si>
  <si>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</si>
  <si>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</si>
  <si>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</si>
  <si>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</si>
  <si>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</si>
  <si>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</si>
  <si>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</si>
  <si>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</si>
  <si>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</si>
  <si>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</si>
  <si>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</si>
  <si>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</si>
  <si>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</si>
  <si>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</si>
  <si>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</si>
  <si>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</si>
  <si>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</si>
  <si>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</si>
  <si>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</si>
  <si>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</si>
  <si>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</si>
  <si>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</si>
  <si>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</si>
  <si>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</si>
  <si>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</si>
  <si>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</si>
  <si>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</si>
  <si>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</si>
  <si>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</si>
  <si>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</si>
  <si>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</si>
  <si>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</si>
  <si>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</si>
  <si>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</si>
  <si>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</si>
  <si>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</si>
  <si>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</si>
  <si>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</si>
  <si>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</si>
  <si>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</si>
  <si>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</si>
  <si>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</si>
  <si>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</si>
  <si>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</si>
  <si>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</si>
  <si>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</si>
  <si>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</si>
  <si>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</si>
  <si>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</si>
  <si>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</si>
  <si>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</si>
  <si>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</si>
  <si>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</si>
  <si>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</si>
  <si>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</si>
  <si>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</si>
  <si>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</si>
  <si>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</si>
  <si>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</si>
  <si>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</si>
  <si>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</si>
  <si>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</si>
  <si>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</si>
  <si>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</si>
  <si>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</si>
  <si>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</si>
  <si>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</si>
  <si>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</si>
  <si>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</si>
  <si>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</si>
  <si>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</si>
  <si>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</si>
  <si>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 xml:space="preserve">   </t>
  </si>
  <si>
    <t xml:space="preserve">  Valesca Rodrigues Fernandes</t>
  </si>
  <si>
    <t xml:space="preserve">    Dra em Meteorologia</t>
  </si>
  <si>
    <r>
      <t xml:space="preserve">                              </t>
    </r>
    <r>
      <rPr>
        <b/>
        <i/>
        <sz val="9"/>
        <rFont val="Arial"/>
        <family val="2"/>
      </rPr>
      <t xml:space="preserve"> Coordenadora do Cemtec</t>
    </r>
  </si>
  <si>
    <t>Julho/2021</t>
  </si>
  <si>
    <t>Temperatura Instantânea  (°C )</t>
  </si>
  <si>
    <t>Temperatura Máxima (°C )</t>
  </si>
  <si>
    <t>Temperatura Mínima(°C )</t>
  </si>
  <si>
    <t>Umidade Máxima (% )</t>
  </si>
  <si>
    <t>Umidade Mínima ( % )</t>
  </si>
  <si>
    <t>Velocidade do Vento Máxima ( Km/h )</t>
  </si>
  <si>
    <t>Rajada do Vento (Km/h )</t>
  </si>
  <si>
    <t>Chuva ( mm )</t>
  </si>
  <si>
    <t>Umidade Instantânea ( % )</t>
  </si>
  <si>
    <t xml:space="preserve">Direção do Vento </t>
  </si>
  <si>
    <t>SO</t>
  </si>
  <si>
    <t>O</t>
  </si>
  <si>
    <t>NO</t>
  </si>
  <si>
    <t>NE</t>
  </si>
  <si>
    <t>N</t>
  </si>
  <si>
    <t>S</t>
  </si>
  <si>
    <t>L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</si>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</sst>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8" fillId="7" borderId="0" xfId="0" applyNumberFormat="1" applyFont="1" applyFill="1" applyAlignment="1">
      <alignment horizontal="center"/>
    </xf>
    <xf numFmtId="0" fontId="20" fillId="7" borderId="0" xfId="0" applyFont="1" applyFill="1"/>
    <xf numFmtId="0" fontId="3" fillId="7" borderId="0" xfId="0" applyFont="1" applyFill="1" applyBorder="1" applyAlignment="1">
      <alignment horizontal="center" vertical="center"/>
    </xf>
    <xf numFmtId="2" fontId="19" fillId="0" borderId="30" xfId="0" applyNumberFormat="1" applyFont="1" applyFill="1" applyBorder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8" fillId="8" borderId="39" xfId="0" applyNumberFormat="1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/>
    </xf>
    <xf numFmtId="2" fontId="4" fillId="5" borderId="4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295275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117474</xdr:colOff>
      <xdr:row>35</xdr:row>
      <xdr:rowOff>137583</xdr:rowOff>
    </xdr:from>
    <xdr:to>
      <xdr:col>32</xdr:col>
      <xdr:colOff>220133</xdr:colOff>
      <xdr:row>39</xdr:row>
      <xdr:rowOff>84666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4" y="86995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13</xdr:col>
      <xdr:colOff>264584</xdr:colOff>
      <xdr:row>35</xdr:row>
      <xdr:rowOff>105832</xdr:rowOff>
    </xdr:from>
    <xdr:to>
      <xdr:col>17</xdr:col>
      <xdr:colOff>190763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863167" y="8667749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222250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35</xdr:row>
      <xdr:rowOff>116417</xdr:rowOff>
    </xdr:from>
    <xdr:to>
      <xdr:col>33</xdr:col>
      <xdr:colOff>392642</xdr:colOff>
      <xdr:row>39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36</xdr:row>
      <xdr:rowOff>105832</xdr:rowOff>
    </xdr:from>
    <xdr:to>
      <xdr:col>18</xdr:col>
      <xdr:colOff>223571</xdr:colOff>
      <xdr:row>39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9525</xdr:colOff>
      <xdr:row>38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34</xdr:row>
      <xdr:rowOff>127000</xdr:rowOff>
    </xdr:from>
    <xdr:to>
      <xdr:col>32</xdr:col>
      <xdr:colOff>467784</xdr:colOff>
      <xdr:row>38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36</xdr:row>
      <xdr:rowOff>105832</xdr:rowOff>
    </xdr:from>
    <xdr:to>
      <xdr:col>18</xdr:col>
      <xdr:colOff>305063</xdr:colOff>
      <xdr:row>39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47833" y="8911165"/>
          <a:ext cx="1373980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34</xdr:row>
      <xdr:rowOff>84667</xdr:rowOff>
    </xdr:from>
    <xdr:to>
      <xdr:col>32</xdr:col>
      <xdr:colOff>428625</xdr:colOff>
      <xdr:row>38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23546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200025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34</xdr:row>
      <xdr:rowOff>105834</xdr:rowOff>
    </xdr:from>
    <xdr:to>
      <xdr:col>31</xdr:col>
      <xdr:colOff>294216</xdr:colOff>
      <xdr:row>38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257175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34</xdr:row>
      <xdr:rowOff>42334</xdr:rowOff>
    </xdr:from>
    <xdr:to>
      <xdr:col>33</xdr:col>
      <xdr:colOff>9525</xdr:colOff>
      <xdr:row>37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166421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34</xdr:row>
      <xdr:rowOff>127000</xdr:rowOff>
    </xdr:from>
    <xdr:to>
      <xdr:col>32</xdr:col>
      <xdr:colOff>434975</xdr:colOff>
      <xdr:row>38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42596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295275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34</xdr:row>
      <xdr:rowOff>105833</xdr:rowOff>
    </xdr:from>
    <xdr:to>
      <xdr:col>33</xdr:col>
      <xdr:colOff>205315</xdr:colOff>
      <xdr:row>38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114300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35</xdr:row>
      <xdr:rowOff>68792</xdr:rowOff>
    </xdr:from>
    <xdr:to>
      <xdr:col>32</xdr:col>
      <xdr:colOff>753533</xdr:colOff>
      <xdr:row>39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11</xdr:col>
      <xdr:colOff>232833</xdr:colOff>
      <xdr:row>37</xdr:row>
      <xdr:rowOff>1057</xdr:rowOff>
    </xdr:from>
    <xdr:to>
      <xdr:col>17</xdr:col>
      <xdr:colOff>175946</xdr:colOff>
      <xdr:row>40</xdr:row>
      <xdr:rowOff>33335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176183" y="894503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247650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34</xdr:row>
      <xdr:rowOff>31750</xdr:rowOff>
    </xdr:from>
    <xdr:to>
      <xdr:col>32</xdr:col>
      <xdr:colOff>480482</xdr:colOff>
      <xdr:row>37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243417</xdr:colOff>
      <xdr:row>36</xdr:row>
      <xdr:rowOff>31749</xdr:rowOff>
    </xdr:from>
    <xdr:to>
      <xdr:col>19</xdr:col>
      <xdr:colOff>169597</xdr:colOff>
      <xdr:row>39</xdr:row>
      <xdr:rowOff>64027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741584" y="8837082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zoomScale="90" zoomScaleNormal="90" workbookViewId="0">
      <selection activeCell="AK28" sqref="AK2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x14ac:dyDescent="0.2">
      <c r="A1" s="150" t="s">
        <v>206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8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8" s="5" customFormat="1" ht="20.100000000000001" customHeight="1" x14ac:dyDescent="0.2">
      <c r="A3" s="153"/>
      <c r="B3" s="154">
        <v>1</v>
      </c>
      <c r="C3" s="154">
        <f>SUM(B3+1)</f>
        <v>2</v>
      </c>
      <c r="D3" s="154">
        <f t="shared" ref="D3:AB3" si="0">SUM(C3+1)</f>
        <v>3</v>
      </c>
      <c r="E3" s="154">
        <f t="shared" si="0"/>
        <v>4</v>
      </c>
      <c r="F3" s="154">
        <f t="shared" si="0"/>
        <v>5</v>
      </c>
      <c r="G3" s="154">
        <v>6</v>
      </c>
      <c r="H3" s="154"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>SUM(AB3+1)</f>
        <v>28</v>
      </c>
      <c r="AD3" s="154">
        <f>SUM(AC3+1)</f>
        <v>29</v>
      </c>
      <c r="AE3" s="154">
        <v>30</v>
      </c>
      <c r="AF3" s="159">
        <v>31</v>
      </c>
      <c r="AG3" s="155" t="s">
        <v>18</v>
      </c>
    </row>
    <row r="4" spans="1:38" s="5" customFormat="1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60"/>
      <c r="AG4" s="156"/>
    </row>
    <row r="5" spans="1:38" s="5" customFormat="1" x14ac:dyDescent="0.2">
      <c r="A5" s="57" t="s">
        <v>22</v>
      </c>
      <c r="B5" s="136">
        <v>10.404166666666667</v>
      </c>
      <c r="C5" s="136">
        <v>13.808333333333335</v>
      </c>
      <c r="D5" s="136">
        <v>17.908333333333335</v>
      </c>
      <c r="E5" s="136">
        <v>17.658333333333335</v>
      </c>
      <c r="F5" s="136">
        <v>18.258333333333333</v>
      </c>
      <c r="G5" s="136">
        <v>18.187500000000004</v>
      </c>
      <c r="H5" s="136">
        <v>17.870833333333334</v>
      </c>
      <c r="I5" s="136">
        <v>17.870833333333334</v>
      </c>
      <c r="J5" s="136">
        <v>18.354166666666668</v>
      </c>
      <c r="K5" s="136">
        <v>19.504166666666666</v>
      </c>
      <c r="L5" s="136">
        <v>19.354166666666664</v>
      </c>
      <c r="M5" s="136">
        <v>19.833333333333336</v>
      </c>
      <c r="N5" s="136">
        <v>21.024999999999995</v>
      </c>
      <c r="O5" s="136">
        <v>20.950000000000006</v>
      </c>
      <c r="P5" s="136">
        <v>21.974999999999998</v>
      </c>
      <c r="Q5" s="136">
        <v>23.241666666666664</v>
      </c>
      <c r="R5" s="136">
        <v>22.883333333333336</v>
      </c>
      <c r="S5" s="136">
        <v>19.658333333333331</v>
      </c>
      <c r="T5" s="136">
        <v>11.970833333333337</v>
      </c>
      <c r="U5" s="136">
        <v>10.941666666666665</v>
      </c>
      <c r="V5" s="136">
        <v>14.658333333333333</v>
      </c>
      <c r="W5" s="136">
        <v>16.295833333333334</v>
      </c>
      <c r="X5" s="136">
        <v>21.045833333333338</v>
      </c>
      <c r="Y5" s="136">
        <v>21.883333333333336</v>
      </c>
      <c r="Z5" s="136">
        <v>23.029166666666665</v>
      </c>
      <c r="AA5" s="136">
        <v>24.862499999999997</v>
      </c>
      <c r="AB5" s="136">
        <v>21.370833333333334</v>
      </c>
      <c r="AC5" s="136">
        <v>12.924999999999999</v>
      </c>
      <c r="AD5" s="136">
        <v>9.9208333333333325</v>
      </c>
      <c r="AE5" s="136">
        <v>10.850000000000001</v>
      </c>
      <c r="AF5" s="136">
        <v>14.179166666666667</v>
      </c>
      <c r="AG5" s="119">
        <f t="shared" ref="AG5:AG8" si="1">AVERAGE(B5:AF5)</f>
        <v>17.828360215053767</v>
      </c>
    </row>
    <row r="6" spans="1:38" x14ac:dyDescent="0.2">
      <c r="A6" s="57" t="s">
        <v>82</v>
      </c>
      <c r="B6" s="136">
        <v>12.891666666666667</v>
      </c>
      <c r="C6" s="136">
        <v>16.308333333333334</v>
      </c>
      <c r="D6" s="136">
        <v>18.995833333333334</v>
      </c>
      <c r="E6" s="136">
        <v>19.783333333333335</v>
      </c>
      <c r="F6" s="136">
        <v>19.987499999999997</v>
      </c>
      <c r="G6" s="136">
        <v>19.870833333333334</v>
      </c>
      <c r="H6" s="136">
        <v>19.333333333333332</v>
      </c>
      <c r="I6" s="136">
        <v>19.454166666666669</v>
      </c>
      <c r="J6" s="136">
        <v>19.554166666666664</v>
      </c>
      <c r="K6" s="136">
        <v>21.116666666666667</v>
      </c>
      <c r="L6" s="136">
        <v>21.591666666666669</v>
      </c>
      <c r="M6" s="136">
        <v>22.066666666666663</v>
      </c>
      <c r="N6" s="136">
        <v>22.404166666666669</v>
      </c>
      <c r="O6" s="136">
        <v>22.887499999999999</v>
      </c>
      <c r="P6" s="136">
        <v>24.412499999999994</v>
      </c>
      <c r="Q6" s="136">
        <v>19.170833333333338</v>
      </c>
      <c r="R6" s="136">
        <v>18.825000000000003</v>
      </c>
      <c r="S6" s="136">
        <v>15.591666666666669</v>
      </c>
      <c r="T6" s="136">
        <v>10.545833333333334</v>
      </c>
      <c r="U6" s="136">
        <v>12.879166666666665</v>
      </c>
      <c r="V6" s="136">
        <v>17.358333333333334</v>
      </c>
      <c r="W6" s="136">
        <v>19.891666666666669</v>
      </c>
      <c r="X6" s="136">
        <v>21.845833333333331</v>
      </c>
      <c r="Y6" s="136">
        <v>22.962499999999995</v>
      </c>
      <c r="Z6" s="136">
        <v>23.887500000000003</v>
      </c>
      <c r="AA6" s="136">
        <v>25.354166666666671</v>
      </c>
      <c r="AB6" s="136">
        <v>19.433333333333334</v>
      </c>
      <c r="AC6" s="136">
        <v>11.441666666666665</v>
      </c>
      <c r="AD6" s="136">
        <v>9.1041666666666679</v>
      </c>
      <c r="AE6" s="136">
        <v>10.845833333333333</v>
      </c>
      <c r="AF6" s="136">
        <v>14.070833333333331</v>
      </c>
      <c r="AG6" s="119">
        <f t="shared" si="1"/>
        <v>18.511827956989244</v>
      </c>
    </row>
    <row r="7" spans="1:38" x14ac:dyDescent="0.2">
      <c r="A7" s="57" t="s">
        <v>0</v>
      </c>
      <c r="B7" s="136">
        <v>13.0375</v>
      </c>
      <c r="C7" s="136">
        <v>11.250000000000002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22">
        <f t="shared" si="1"/>
        <v>12.143750000000001</v>
      </c>
    </row>
    <row r="8" spans="1:38" x14ac:dyDescent="0.2">
      <c r="A8" s="57" t="s">
        <v>140</v>
      </c>
      <c r="B8" s="136">
        <v>11.045833333333334</v>
      </c>
      <c r="C8" s="136">
        <v>15.016666666666667</v>
      </c>
      <c r="D8" s="136">
        <v>18.525000000000002</v>
      </c>
      <c r="E8" s="136">
        <v>17.916666666666668</v>
      </c>
      <c r="F8" s="136">
        <v>18.4375</v>
      </c>
      <c r="G8" s="136">
        <v>19.358333333333334</v>
      </c>
      <c r="H8" s="136">
        <v>16.837500000000002</v>
      </c>
      <c r="I8" s="136">
        <v>18.604166666666668</v>
      </c>
      <c r="J8" s="136">
        <v>19.095833333333335</v>
      </c>
      <c r="K8" s="136">
        <v>19.933333333333341</v>
      </c>
      <c r="L8" s="136">
        <v>21.445833333333336</v>
      </c>
      <c r="M8" s="136">
        <v>20.404166666666665</v>
      </c>
      <c r="N8" s="136">
        <v>21.974999999999998</v>
      </c>
      <c r="O8" s="136">
        <v>22.508333333333336</v>
      </c>
      <c r="P8" s="136">
        <v>21.929166666666671</v>
      </c>
      <c r="Q8" s="136">
        <v>13.495833333333335</v>
      </c>
      <c r="R8" s="136">
        <v>15.454166666666667</v>
      </c>
      <c r="S8" s="136">
        <v>11.104166666666664</v>
      </c>
      <c r="T8" s="136">
        <v>8.2041666666666675</v>
      </c>
      <c r="U8" s="136">
        <v>10.654166666666665</v>
      </c>
      <c r="V8" s="136">
        <v>16.570833333333336</v>
      </c>
      <c r="W8" s="136">
        <v>19.637499999999999</v>
      </c>
      <c r="X8" s="136">
        <v>20.604166666666668</v>
      </c>
      <c r="Y8" s="136">
        <v>21.312500000000004</v>
      </c>
      <c r="Z8" s="136">
        <v>22.5625</v>
      </c>
      <c r="AA8" s="136">
        <v>24.608333333333334</v>
      </c>
      <c r="AB8" s="136">
        <v>15.279166666666663</v>
      </c>
      <c r="AC8" s="136">
        <v>8.5250000000000004</v>
      </c>
      <c r="AD8" s="136">
        <v>6.7375000000000007</v>
      </c>
      <c r="AE8" s="136">
        <v>8.4</v>
      </c>
      <c r="AF8" s="136">
        <v>11.774999999999999</v>
      </c>
      <c r="AG8" s="119">
        <f t="shared" si="1"/>
        <v>16.708333333333332</v>
      </c>
    </row>
    <row r="9" spans="1:38" x14ac:dyDescent="0.2">
      <c r="A9" s="57" t="s">
        <v>23</v>
      </c>
      <c r="B9" s="136">
        <v>9.6347826086956516</v>
      </c>
      <c r="C9" s="136">
        <v>13.634782608695653</v>
      </c>
      <c r="D9" s="136">
        <v>16.169999999999998</v>
      </c>
      <c r="E9" s="136">
        <v>16.842857142857142</v>
      </c>
      <c r="F9" s="136">
        <v>17.478260869565219</v>
      </c>
      <c r="G9" s="136">
        <v>17.395238095238096</v>
      </c>
      <c r="H9" s="136">
        <v>17.210526315789473</v>
      </c>
      <c r="I9" s="136">
        <v>16.478571428571428</v>
      </c>
      <c r="J9" s="136">
        <v>25.755555555555556</v>
      </c>
      <c r="K9" s="136">
        <v>21.864999999999998</v>
      </c>
      <c r="L9" s="136">
        <v>21.038888888888888</v>
      </c>
      <c r="M9" s="136">
        <v>21.247826086956525</v>
      </c>
      <c r="N9" s="136">
        <v>21.452941176470588</v>
      </c>
      <c r="O9" s="136" t="s">
        <v>197</v>
      </c>
      <c r="P9" s="136" t="s">
        <v>197</v>
      </c>
      <c r="Q9" s="136" t="s">
        <v>197</v>
      </c>
      <c r="R9" s="136">
        <v>19.59</v>
      </c>
      <c r="S9" s="136">
        <v>15.126315789473688</v>
      </c>
      <c r="T9" s="136">
        <v>5.8666666666666671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122">
        <f t="shared" ref="AG9" si="2">AVERAGE(B9:AF9)</f>
        <v>17.29926332708904</v>
      </c>
      <c r="AJ9" t="s">
        <v>28</v>
      </c>
    </row>
    <row r="10" spans="1:38" x14ac:dyDescent="0.2">
      <c r="A10" s="57" t="s">
        <v>1</v>
      </c>
      <c r="B10" s="136">
        <v>16.753333333333337</v>
      </c>
      <c r="C10" s="136">
        <v>18.816666666666666</v>
      </c>
      <c r="D10" s="136">
        <v>19.187499999999996</v>
      </c>
      <c r="E10" s="136">
        <v>21.033333333333328</v>
      </c>
      <c r="F10" s="136">
        <v>21.75</v>
      </c>
      <c r="G10" s="136">
        <v>21.420833333333334</v>
      </c>
      <c r="H10" s="136">
        <v>20.937499999999996</v>
      </c>
      <c r="I10" s="136">
        <v>20.987500000000001</v>
      </c>
      <c r="J10" s="136">
        <v>21.9375</v>
      </c>
      <c r="K10" s="136">
        <v>23.579166666666666</v>
      </c>
      <c r="L10" s="136">
        <v>21.804166666666664</v>
      </c>
      <c r="M10" s="136">
        <v>23.087499999999995</v>
      </c>
      <c r="N10" s="136">
        <v>24.420833333333334</v>
      </c>
      <c r="O10" s="136">
        <v>24.383333333333329</v>
      </c>
      <c r="P10" s="136">
        <v>24.229166666666671</v>
      </c>
      <c r="Q10" s="136">
        <v>22.3</v>
      </c>
      <c r="R10" s="136">
        <v>21.612499999999997</v>
      </c>
      <c r="S10" s="136">
        <v>16.720833333333331</v>
      </c>
      <c r="T10" s="136">
        <v>13.011111111111113</v>
      </c>
      <c r="U10" s="136">
        <v>15.109090909090908</v>
      </c>
      <c r="V10" s="136">
        <v>18.779166666666665</v>
      </c>
      <c r="W10" s="136">
        <v>21.574999999999999</v>
      </c>
      <c r="X10" s="136">
        <v>24.333333333333332</v>
      </c>
      <c r="Y10" s="136">
        <v>25.483333333333334</v>
      </c>
      <c r="Z10" s="136">
        <v>25.570833333333336</v>
      </c>
      <c r="AA10" s="136">
        <v>25.50833333333334</v>
      </c>
      <c r="AB10" s="136">
        <v>20.641666666666669</v>
      </c>
      <c r="AC10" s="136">
        <v>10.659090909090908</v>
      </c>
      <c r="AD10" s="136">
        <v>11.746153846153847</v>
      </c>
      <c r="AE10" s="136">
        <v>14.952941176470588</v>
      </c>
      <c r="AF10" s="136">
        <v>18.595833333333328</v>
      </c>
      <c r="AG10" s="122">
        <f t="shared" ref="AG10:AG15" si="3">AVERAGE(B10:AF10)</f>
        <v>20.352501761889808</v>
      </c>
      <c r="AI10" s="11" t="s">
        <v>28</v>
      </c>
    </row>
    <row r="11" spans="1:38" x14ac:dyDescent="0.2">
      <c r="A11" s="57" t="s">
        <v>2</v>
      </c>
      <c r="B11" s="136">
        <v>10.891666666666666</v>
      </c>
      <c r="C11" s="136">
        <v>16.474999999999998</v>
      </c>
      <c r="D11" s="136">
        <v>19.262499999999996</v>
      </c>
      <c r="E11" s="136">
        <v>18.958333333333332</v>
      </c>
      <c r="F11" s="136">
        <v>18.549999999999997</v>
      </c>
      <c r="G11" s="136">
        <v>17.675000000000004</v>
      </c>
      <c r="H11" s="136">
        <v>17.791666666666668</v>
      </c>
      <c r="I11" s="136">
        <v>18.429166666666664</v>
      </c>
      <c r="J11" s="136">
        <v>18.4375</v>
      </c>
      <c r="K11" s="136">
        <v>19.370833333333334</v>
      </c>
      <c r="L11" s="136">
        <v>20.025000000000002</v>
      </c>
      <c r="M11" s="136">
        <v>19.866666666666664</v>
      </c>
      <c r="N11" s="136">
        <v>20.3125</v>
      </c>
      <c r="O11" s="136">
        <v>21.354166666666671</v>
      </c>
      <c r="P11" s="136">
        <v>21.741666666666664</v>
      </c>
      <c r="Q11" s="136">
        <v>22.095833333333331</v>
      </c>
      <c r="R11" s="136">
        <v>22.095833333333335</v>
      </c>
      <c r="S11" s="136">
        <v>20.445833333333329</v>
      </c>
      <c r="T11" s="136">
        <v>14.6</v>
      </c>
      <c r="U11" s="136">
        <v>11.7875</v>
      </c>
      <c r="V11" s="136">
        <v>16.058333333333334</v>
      </c>
      <c r="W11" s="136">
        <v>20.170833333333338</v>
      </c>
      <c r="X11" s="136">
        <v>21.737500000000001</v>
      </c>
      <c r="Y11" s="136">
        <v>22.083333333333332</v>
      </c>
      <c r="Z11" s="136">
        <v>22.558333333333334</v>
      </c>
      <c r="AA11" s="136">
        <v>22.379166666666666</v>
      </c>
      <c r="AB11" s="136">
        <v>23.008333333333329</v>
      </c>
      <c r="AC11" s="136">
        <v>15.766666666666666</v>
      </c>
      <c r="AD11" s="136">
        <v>12.245833333333332</v>
      </c>
      <c r="AE11" s="136">
        <v>13.112500000000002</v>
      </c>
      <c r="AF11" s="136">
        <v>16.704166666666666</v>
      </c>
      <c r="AG11" s="122">
        <f>AVERAGE(B11:AF11)</f>
        <v>18.580376344086023</v>
      </c>
      <c r="AH11" s="11" t="s">
        <v>28</v>
      </c>
      <c r="AI11" s="11" t="s">
        <v>28</v>
      </c>
      <c r="AL11" t="s">
        <v>28</v>
      </c>
    </row>
    <row r="12" spans="1:38" x14ac:dyDescent="0.2">
      <c r="A12" s="57" t="s">
        <v>3</v>
      </c>
      <c r="B12" s="136">
        <v>15.716666666666667</v>
      </c>
      <c r="C12" s="136">
        <v>20.837500000000002</v>
      </c>
      <c r="D12" s="136">
        <v>22.833333333333332</v>
      </c>
      <c r="E12" s="136">
        <v>23.595833333333331</v>
      </c>
      <c r="F12" s="136">
        <v>24.137500000000003</v>
      </c>
      <c r="G12" s="136">
        <v>24.662499999999994</v>
      </c>
      <c r="H12" s="136">
        <v>25.958333333333332</v>
      </c>
      <c r="I12" s="136">
        <v>27.025000000000002</v>
      </c>
      <c r="J12" s="136">
        <v>26.933333333333334</v>
      </c>
      <c r="K12" s="136">
        <v>27.937499999999989</v>
      </c>
      <c r="L12" s="136">
        <v>27.233333333333334</v>
      </c>
      <c r="M12" s="136">
        <v>26.929166666666671</v>
      </c>
      <c r="N12" s="136">
        <v>27.808333333333326</v>
      </c>
      <c r="O12" s="136">
        <v>28.370833333333326</v>
      </c>
      <c r="P12" s="136">
        <v>27.987499999999994</v>
      </c>
      <c r="Q12" s="136">
        <v>20.274999999999999</v>
      </c>
      <c r="R12" s="136">
        <v>22.029166666666665</v>
      </c>
      <c r="S12" s="136">
        <v>19.150000000000002</v>
      </c>
      <c r="T12" s="136">
        <v>17.19166666666667</v>
      </c>
      <c r="U12" s="136">
        <v>17.225000000000001</v>
      </c>
      <c r="V12" s="136">
        <v>20.087499999999999</v>
      </c>
      <c r="W12" s="136">
        <v>24.916666666666661</v>
      </c>
      <c r="X12" s="136">
        <v>27.166666666666671</v>
      </c>
      <c r="Y12" s="136">
        <v>28.637499999999999</v>
      </c>
      <c r="Z12" s="136">
        <v>28.995833333333337</v>
      </c>
      <c r="AA12" s="136">
        <v>28.737499999999997</v>
      </c>
      <c r="AB12" s="136">
        <v>22.379166666666666</v>
      </c>
      <c r="AC12" s="136">
        <v>15.983333333333334</v>
      </c>
      <c r="AD12" s="136">
        <v>16.687499999999996</v>
      </c>
      <c r="AE12" s="136">
        <v>16.008333333333333</v>
      </c>
      <c r="AF12" s="136">
        <v>20.891666666666666</v>
      </c>
      <c r="AG12" s="122">
        <f t="shared" si="3"/>
        <v>23.36545698924731</v>
      </c>
      <c r="AH12" s="11" t="s">
        <v>28</v>
      </c>
      <c r="AI12" s="11" t="s">
        <v>28</v>
      </c>
    </row>
    <row r="13" spans="1:38" x14ac:dyDescent="0.2">
      <c r="A13" s="57" t="s">
        <v>25</v>
      </c>
      <c r="B13" s="136">
        <v>13.487500000000002</v>
      </c>
      <c r="C13" s="136">
        <v>18.12083333333333</v>
      </c>
      <c r="D13" s="136">
        <v>19.895833333333332</v>
      </c>
      <c r="E13" s="136">
        <v>19.783333333333335</v>
      </c>
      <c r="F13" s="136">
        <v>20.041666666666668</v>
      </c>
      <c r="G13" s="136">
        <v>19.529166666666665</v>
      </c>
      <c r="H13" s="136">
        <v>19.737500000000001</v>
      </c>
      <c r="I13" s="136">
        <v>19.679166666666667</v>
      </c>
      <c r="J13" s="136">
        <v>20.324999999999996</v>
      </c>
      <c r="K13" s="136">
        <v>20.666666666666668</v>
      </c>
      <c r="L13" s="136">
        <v>21.054166666666664</v>
      </c>
      <c r="M13" s="136">
        <v>21.229166666666664</v>
      </c>
      <c r="N13" s="136">
        <v>21.724999999999998</v>
      </c>
      <c r="O13" s="136">
        <v>22.129166666666666</v>
      </c>
      <c r="P13" s="136">
        <v>22.633333333333336</v>
      </c>
      <c r="Q13" s="136">
        <v>22.429166666666671</v>
      </c>
      <c r="R13" s="136">
        <v>21.816666666666674</v>
      </c>
      <c r="S13" s="136">
        <v>18.670833333333334</v>
      </c>
      <c r="T13" s="136">
        <v>13.854166666666666</v>
      </c>
      <c r="U13" s="136">
        <v>15.558333333333335</v>
      </c>
      <c r="V13" s="136">
        <v>18.920833333333331</v>
      </c>
      <c r="W13" s="136">
        <v>21.299999999999997</v>
      </c>
      <c r="X13" s="136">
        <v>22.820833333333329</v>
      </c>
      <c r="Y13" s="136">
        <v>22.070833333333329</v>
      </c>
      <c r="Z13" s="136">
        <v>22.729166666666671</v>
      </c>
      <c r="AA13" s="136">
        <v>23.475000000000005</v>
      </c>
      <c r="AB13" s="136">
        <v>24.166666666666671</v>
      </c>
      <c r="AC13" s="136">
        <v>13.833333333333336</v>
      </c>
      <c r="AD13" s="136">
        <v>10.991666666666667</v>
      </c>
      <c r="AE13" s="136">
        <v>13.816666666666668</v>
      </c>
      <c r="AF13" s="136">
        <v>18.329166666666669</v>
      </c>
      <c r="AG13" s="122">
        <f>AVERAGE(B13:AF13)</f>
        <v>19.510349462365596</v>
      </c>
      <c r="AI13" s="11" t="s">
        <v>28</v>
      </c>
      <c r="AJ13" t="s">
        <v>28</v>
      </c>
      <c r="AK13" t="s">
        <v>28</v>
      </c>
    </row>
    <row r="14" spans="1:38" x14ac:dyDescent="0.2">
      <c r="A14" s="57" t="s">
        <v>4</v>
      </c>
      <c r="B14" s="136">
        <v>12.133333333333331</v>
      </c>
      <c r="C14" s="136">
        <v>15.516666666666667</v>
      </c>
      <c r="D14" s="136">
        <v>18.966666666666665</v>
      </c>
      <c r="E14" s="136">
        <v>19.029166666666665</v>
      </c>
      <c r="F14" s="136">
        <v>18.891666666666669</v>
      </c>
      <c r="G14" s="136">
        <v>18.395833333333329</v>
      </c>
      <c r="H14" s="136">
        <v>18.420833333333334</v>
      </c>
      <c r="I14" s="136">
        <v>19.620833333333334</v>
      </c>
      <c r="J14" s="136">
        <v>20.029166666666665</v>
      </c>
      <c r="K14" s="136">
        <v>19.925000000000004</v>
      </c>
      <c r="L14" s="136">
        <v>19.979166666666668</v>
      </c>
      <c r="M14" s="136">
        <v>20.399999999999999</v>
      </c>
      <c r="N14" s="136">
        <v>20.991666666666667</v>
      </c>
      <c r="O14" s="136">
        <v>21.879166666666666</v>
      </c>
      <c r="P14" s="136">
        <v>22.308333333333334</v>
      </c>
      <c r="Q14" s="136">
        <v>22.179166666666664</v>
      </c>
      <c r="R14" s="136">
        <v>23.662499999999994</v>
      </c>
      <c r="S14" s="136">
        <v>20.995833333333334</v>
      </c>
      <c r="T14" s="136">
        <v>16.458333333333332</v>
      </c>
      <c r="U14" s="136">
        <v>16.266666666666669</v>
      </c>
      <c r="V14" s="136">
        <v>18.933333333333341</v>
      </c>
      <c r="W14" s="136">
        <v>20.816666666666666</v>
      </c>
      <c r="X14" s="136">
        <v>22.758333333333336</v>
      </c>
      <c r="Y14" s="136">
        <v>22.891666666666666</v>
      </c>
      <c r="Z14" s="136">
        <v>23.524999999999995</v>
      </c>
      <c r="AA14" s="136">
        <v>23.674999999999997</v>
      </c>
      <c r="AB14" s="136">
        <v>21.954166666666662</v>
      </c>
      <c r="AC14" s="136">
        <v>15.441666666666665</v>
      </c>
      <c r="AD14" s="136">
        <v>13.691666666666665</v>
      </c>
      <c r="AE14" s="136">
        <v>14.608333333333333</v>
      </c>
      <c r="AF14" s="136">
        <v>19.029166666666665</v>
      </c>
      <c r="AG14" s="122">
        <f t="shared" si="3"/>
        <v>19.463709677419356</v>
      </c>
      <c r="AH14" t="s">
        <v>28</v>
      </c>
      <c r="AK14" t="s">
        <v>28</v>
      </c>
    </row>
    <row r="15" spans="1:38" x14ac:dyDescent="0.2">
      <c r="A15" s="57" t="s">
        <v>5</v>
      </c>
      <c r="B15" s="136">
        <v>15.829999999999998</v>
      </c>
      <c r="C15" s="136">
        <v>18.787499999999998</v>
      </c>
      <c r="D15" s="136">
        <v>22.64</v>
      </c>
      <c r="E15" s="136">
        <v>22.533333333333331</v>
      </c>
      <c r="F15" s="136">
        <v>22</v>
      </c>
      <c r="G15" s="136">
        <v>23.52</v>
      </c>
      <c r="H15" s="136">
        <v>21.12857142857143</v>
      </c>
      <c r="I15" s="136">
        <v>22.357142857142858</v>
      </c>
      <c r="J15" s="136">
        <v>22.183333333333334</v>
      </c>
      <c r="K15" s="136">
        <v>25.366666666666664</v>
      </c>
      <c r="L15" s="136">
        <v>25.060000000000002</v>
      </c>
      <c r="M15" s="136">
        <v>24.98</v>
      </c>
      <c r="N15" s="136">
        <v>26.325000000000003</v>
      </c>
      <c r="O15" s="136">
        <v>26.849999999999998</v>
      </c>
      <c r="P15" s="136">
        <v>28.48</v>
      </c>
      <c r="Q15" s="136">
        <v>17.299999999999997</v>
      </c>
      <c r="R15" s="136" t="s">
        <v>197</v>
      </c>
      <c r="S15" s="136">
        <v>16.875</v>
      </c>
      <c r="T15" s="136">
        <v>11.854545454545452</v>
      </c>
      <c r="U15" s="136">
        <v>15.420000000000002</v>
      </c>
      <c r="V15" s="136">
        <v>21.06</v>
      </c>
      <c r="W15" s="136">
        <v>24.020000000000003</v>
      </c>
      <c r="X15" s="136">
        <v>25.744444444444444</v>
      </c>
      <c r="Y15" s="136">
        <v>27.299999999999997</v>
      </c>
      <c r="Z15" s="136">
        <v>29.5</v>
      </c>
      <c r="AA15" s="136">
        <v>30.375</v>
      </c>
      <c r="AB15" s="136" t="s">
        <v>197</v>
      </c>
      <c r="AC15" s="136">
        <v>13.800000000000002</v>
      </c>
      <c r="AD15" s="136">
        <v>11.377777777777776</v>
      </c>
      <c r="AE15" s="136">
        <v>15.262499999999999</v>
      </c>
      <c r="AF15" s="136">
        <v>16.100000000000001</v>
      </c>
      <c r="AG15" s="122">
        <f t="shared" si="3"/>
        <v>21.518303975717771</v>
      </c>
      <c r="AI15" t="s">
        <v>28</v>
      </c>
      <c r="AK15" t="s">
        <v>28</v>
      </c>
      <c r="AL15" t="s">
        <v>28</v>
      </c>
    </row>
    <row r="16" spans="1:38" x14ac:dyDescent="0.2">
      <c r="A16" s="57" t="s">
        <v>141</v>
      </c>
      <c r="B16" s="136">
        <v>9.3458333333333332</v>
      </c>
      <c r="C16" s="136">
        <v>12.613636363636367</v>
      </c>
      <c r="D16" s="136">
        <v>14.620833333333332</v>
      </c>
      <c r="E16" s="136">
        <v>16.290476190476188</v>
      </c>
      <c r="F16" s="136">
        <v>17.630434782608695</v>
      </c>
      <c r="G16" s="136">
        <v>17.375000000000004</v>
      </c>
      <c r="H16" s="136">
        <v>18.717391304347828</v>
      </c>
      <c r="I16" s="136">
        <v>17.590476190476192</v>
      </c>
      <c r="J16" s="136">
        <v>15.868181818181817</v>
      </c>
      <c r="K16" s="136">
        <v>18.404347826086958</v>
      </c>
      <c r="L16" s="136">
        <v>18.713043478260868</v>
      </c>
      <c r="M16" s="136">
        <v>18.886956521739133</v>
      </c>
      <c r="N16" s="136">
        <v>21.286363636363639</v>
      </c>
      <c r="O16" s="136">
        <v>21.182608695652174</v>
      </c>
      <c r="P16" s="136">
        <v>21.226086956521737</v>
      </c>
      <c r="Q16" s="136">
        <v>14.759090909090911</v>
      </c>
      <c r="R16" s="136">
        <v>16.81304347826087</v>
      </c>
      <c r="S16" s="136">
        <v>12.195454545454545</v>
      </c>
      <c r="T16" s="136">
        <v>8.0272727272727273</v>
      </c>
      <c r="U16" s="136">
        <v>8.9285714285714306</v>
      </c>
      <c r="V16" s="136">
        <v>14.909090909090908</v>
      </c>
      <c r="W16" s="136">
        <v>18.789473684210527</v>
      </c>
      <c r="X16" s="136">
        <v>18.177272727272729</v>
      </c>
      <c r="Y16" s="136">
        <v>22.625000000000004</v>
      </c>
      <c r="Z16" s="136">
        <v>24.331578947368424</v>
      </c>
      <c r="AA16" s="136">
        <v>25.033333333333335</v>
      </c>
      <c r="AB16" s="136">
        <v>17.815789473684212</v>
      </c>
      <c r="AC16" s="136">
        <v>9.9874999999999989</v>
      </c>
      <c r="AD16" s="136">
        <v>7.3888888888888893</v>
      </c>
      <c r="AE16" s="136">
        <v>5.8375000000000004</v>
      </c>
      <c r="AF16" s="136">
        <v>11.923076923076925</v>
      </c>
      <c r="AG16" s="122">
        <f t="shared" ref="AG16:AG21" si="4">AVERAGE(B16:AF16)</f>
        <v>16.041729303438537</v>
      </c>
      <c r="AH16" s="11" t="s">
        <v>28</v>
      </c>
      <c r="AI16" s="11" t="s">
        <v>28</v>
      </c>
      <c r="AJ16" t="s">
        <v>28</v>
      </c>
    </row>
    <row r="17" spans="1:38" x14ac:dyDescent="0.2">
      <c r="A17" s="57" t="s">
        <v>142</v>
      </c>
      <c r="B17" s="136">
        <v>12.770833333333334</v>
      </c>
      <c r="C17" s="136">
        <v>16.125</v>
      </c>
      <c r="D17" s="136">
        <v>18.837500000000002</v>
      </c>
      <c r="E17" s="136">
        <v>19.541666666666668</v>
      </c>
      <c r="F17" s="136">
        <v>19.008333333333333</v>
      </c>
      <c r="G17" s="136">
        <v>20.137499999999996</v>
      </c>
      <c r="H17" s="136">
        <v>18.808333333333334</v>
      </c>
      <c r="I17" s="136">
        <v>19.116666666666664</v>
      </c>
      <c r="J17" s="136">
        <v>19.591666666666665</v>
      </c>
      <c r="K17" s="136">
        <v>20.808333333333334</v>
      </c>
      <c r="L17" s="136">
        <v>21.904166666666658</v>
      </c>
      <c r="M17" s="136">
        <v>21.275000000000002</v>
      </c>
      <c r="N17" s="136">
        <v>22.891666666666666</v>
      </c>
      <c r="O17" s="136">
        <v>23.341666666666665</v>
      </c>
      <c r="P17" s="136">
        <v>23.737500000000008</v>
      </c>
      <c r="Q17" s="136">
        <v>18.237499999999997</v>
      </c>
      <c r="R17" s="136">
        <v>17.891666666666666</v>
      </c>
      <c r="S17" s="136">
        <v>15.487499999999999</v>
      </c>
      <c r="T17" s="136">
        <v>10.579166666666667</v>
      </c>
      <c r="U17" s="136">
        <v>12.979166666666666</v>
      </c>
      <c r="V17" s="136">
        <v>17.833333333333329</v>
      </c>
      <c r="W17" s="136">
        <v>20.216666666666669</v>
      </c>
      <c r="X17" s="136">
        <v>21.595833333333328</v>
      </c>
      <c r="Y17" s="136">
        <v>23.595833333333331</v>
      </c>
      <c r="Z17" s="136">
        <v>24.137499999999999</v>
      </c>
      <c r="AA17" s="136">
        <v>24.920833333333334</v>
      </c>
      <c r="AB17" s="136">
        <v>18.691666666666666</v>
      </c>
      <c r="AC17" s="136">
        <v>11.575000000000001</v>
      </c>
      <c r="AD17" s="136">
        <v>9.1166666666666671</v>
      </c>
      <c r="AE17" s="136">
        <v>11.391666666666666</v>
      </c>
      <c r="AF17" s="136">
        <v>14.404166666666667</v>
      </c>
      <c r="AG17" s="122">
        <f t="shared" si="4"/>
        <v>18.404838709677417</v>
      </c>
      <c r="AI17" s="11" t="s">
        <v>28</v>
      </c>
      <c r="AJ17" t="s">
        <v>28</v>
      </c>
      <c r="AK17" t="s">
        <v>28</v>
      </c>
    </row>
    <row r="18" spans="1:38" x14ac:dyDescent="0.2">
      <c r="A18" s="57" t="s">
        <v>6</v>
      </c>
      <c r="B18" s="136">
        <v>14.928571428571429</v>
      </c>
      <c r="C18" s="136">
        <v>18.186666666666667</v>
      </c>
      <c r="D18" s="136">
        <v>20.100000000000005</v>
      </c>
      <c r="E18" s="136">
        <v>19.720000000000002</v>
      </c>
      <c r="F18" s="136">
        <v>20.675000000000001</v>
      </c>
      <c r="G18" s="136">
        <v>20.158823529411766</v>
      </c>
      <c r="H18" s="136">
        <v>19.266666666666666</v>
      </c>
      <c r="I18" s="136">
        <v>20.066666666666663</v>
      </c>
      <c r="J18" s="136">
        <v>19.147368421052633</v>
      </c>
      <c r="K18" s="136">
        <v>20.647368421052633</v>
      </c>
      <c r="L18" s="136">
        <v>21.911111111111115</v>
      </c>
      <c r="M18" s="136">
        <v>21.247368421052634</v>
      </c>
      <c r="N18" s="136">
        <v>23.055555555555557</v>
      </c>
      <c r="O18" s="136">
        <v>23.661111111111111</v>
      </c>
      <c r="P18" s="136">
        <v>23.275000000000002</v>
      </c>
      <c r="Q18" s="136">
        <v>16.599999999999998</v>
      </c>
      <c r="R18" s="136">
        <v>18.559999999999999</v>
      </c>
      <c r="S18" s="136">
        <v>12.856250000000003</v>
      </c>
      <c r="T18" s="136">
        <v>10.97857142857143</v>
      </c>
      <c r="U18" s="136">
        <v>14.21875</v>
      </c>
      <c r="V18" s="136">
        <v>17.044444444444444</v>
      </c>
      <c r="W18" s="136">
        <v>20.483333333333334</v>
      </c>
      <c r="X18" s="136">
        <v>21.172222222222221</v>
      </c>
      <c r="Y18" s="136">
        <v>23.233333333333334</v>
      </c>
      <c r="Z18" s="136">
        <v>24.083333333333332</v>
      </c>
      <c r="AA18" s="136">
        <v>25.683333333333334</v>
      </c>
      <c r="AB18" s="136">
        <v>16.474999999999998</v>
      </c>
      <c r="AC18" s="136">
        <v>11.75</v>
      </c>
      <c r="AD18" s="136">
        <v>9.6687500000000011</v>
      </c>
      <c r="AE18" s="136">
        <v>13.86923076923077</v>
      </c>
      <c r="AF18" s="136">
        <v>13.418749999999999</v>
      </c>
      <c r="AG18" s="122">
        <f t="shared" si="4"/>
        <v>18.585244522474877</v>
      </c>
      <c r="AJ18" t="s">
        <v>28</v>
      </c>
      <c r="AK18" t="s">
        <v>28</v>
      </c>
    </row>
    <row r="19" spans="1:38" x14ac:dyDescent="0.2">
      <c r="A19" s="57" t="s">
        <v>7</v>
      </c>
      <c r="B19" s="136">
        <v>14.971428571428573</v>
      </c>
      <c r="C19" s="136">
        <v>17.083333333333332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20.166666666666668</v>
      </c>
      <c r="K19" s="136">
        <v>24.5</v>
      </c>
      <c r="L19" s="136">
        <v>24.75</v>
      </c>
      <c r="M19" s="136">
        <v>24.45</v>
      </c>
      <c r="N19" s="136">
        <v>22.300000000000004</v>
      </c>
      <c r="O19" s="136">
        <v>26.366666666666671</v>
      </c>
      <c r="P19" s="136">
        <v>26.74285714285714</v>
      </c>
      <c r="Q19" s="136">
        <v>19.2</v>
      </c>
      <c r="R19" s="136">
        <v>21.116666666666667</v>
      </c>
      <c r="S19" s="136">
        <v>14.9375</v>
      </c>
      <c r="T19" s="136">
        <v>12.75</v>
      </c>
      <c r="U19" s="136">
        <v>16.62</v>
      </c>
      <c r="V19" s="136">
        <v>19.962499999999999</v>
      </c>
      <c r="W19" s="136">
        <v>22.837500000000002</v>
      </c>
      <c r="X19" s="136">
        <v>25.642857142857142</v>
      </c>
      <c r="Y19" s="136">
        <v>26.6</v>
      </c>
      <c r="Z19" s="136">
        <v>28.057142857142853</v>
      </c>
      <c r="AA19" s="136">
        <v>28.814285714285713</v>
      </c>
      <c r="AB19" s="136">
        <v>18.5</v>
      </c>
      <c r="AC19" s="136">
        <v>12.187499999999998</v>
      </c>
      <c r="AD19" s="136">
        <v>10.244444444444445</v>
      </c>
      <c r="AE19" s="136">
        <v>14.4</v>
      </c>
      <c r="AF19" s="136">
        <v>16.822222222222223</v>
      </c>
      <c r="AG19" s="122">
        <f t="shared" si="4"/>
        <v>20.400942857142859</v>
      </c>
      <c r="AH19" t="s">
        <v>28</v>
      </c>
      <c r="AJ19" t="s">
        <v>28</v>
      </c>
      <c r="AK19" t="s">
        <v>28</v>
      </c>
    </row>
    <row r="20" spans="1:38" x14ac:dyDescent="0.2">
      <c r="A20" s="57" t="s">
        <v>24</v>
      </c>
      <c r="B20" s="136">
        <v>22.483333333333334</v>
      </c>
      <c r="C20" s="136">
        <v>25.2</v>
      </c>
      <c r="D20" s="136">
        <v>26.844444444444445</v>
      </c>
      <c r="E20" s="136">
        <v>26.18888888888889</v>
      </c>
      <c r="F20" s="136">
        <v>27.633333333333336</v>
      </c>
      <c r="G20" s="136">
        <v>25.689999999999998</v>
      </c>
      <c r="H20" s="136">
        <v>26.411111111111111</v>
      </c>
      <c r="I20" s="136">
        <v>26.55</v>
      </c>
      <c r="J20" s="136">
        <v>26.111111111111107</v>
      </c>
      <c r="K20" s="136">
        <v>26.585714285714285</v>
      </c>
      <c r="L20" s="136">
        <v>27.720000000000006</v>
      </c>
      <c r="M20" s="136">
        <v>27.419999999999998</v>
      </c>
      <c r="N20" s="136">
        <v>27.43</v>
      </c>
      <c r="O20" s="136">
        <v>27.977777777777778</v>
      </c>
      <c r="P20" s="136">
        <v>28.637499999999999</v>
      </c>
      <c r="Q20" s="136">
        <v>19.360000000000003</v>
      </c>
      <c r="R20" s="136">
        <v>20.85</v>
      </c>
      <c r="S20" s="136">
        <v>18.5</v>
      </c>
      <c r="T20" s="136">
        <v>17.971428571428572</v>
      </c>
      <c r="U20" s="136">
        <v>19.966666666666665</v>
      </c>
      <c r="V20" s="136">
        <v>24.8</v>
      </c>
      <c r="W20" s="136">
        <v>27.57</v>
      </c>
      <c r="X20" s="136">
        <v>30.087500000000002</v>
      </c>
      <c r="Y20" s="136">
        <v>28.190909090909091</v>
      </c>
      <c r="Z20" s="136">
        <v>28.709999999999997</v>
      </c>
      <c r="AA20" s="136">
        <v>30.722222222222221</v>
      </c>
      <c r="AB20" s="136">
        <v>16.2</v>
      </c>
      <c r="AC20" s="136">
        <v>16.177777777777777</v>
      </c>
      <c r="AD20" s="136">
        <v>13.85</v>
      </c>
      <c r="AE20" s="136">
        <v>20.066666666666666</v>
      </c>
      <c r="AF20" s="136">
        <v>22.625</v>
      </c>
      <c r="AG20" s="122">
        <f t="shared" si="4"/>
        <v>24.339722105851145</v>
      </c>
      <c r="AI20" s="11" t="s">
        <v>28</v>
      </c>
    </row>
    <row r="21" spans="1:38" x14ac:dyDescent="0.2">
      <c r="A21" s="57" t="s">
        <v>143</v>
      </c>
      <c r="B21" s="136">
        <v>15.383333333333335</v>
      </c>
      <c r="C21" s="136">
        <v>19.366666666666667</v>
      </c>
      <c r="D21" s="136">
        <v>22.099999999999998</v>
      </c>
      <c r="E21" s="136">
        <v>21.823076923076922</v>
      </c>
      <c r="F21" s="136">
        <v>21.346153846153847</v>
      </c>
      <c r="G21" s="136">
        <v>21.492307692307691</v>
      </c>
      <c r="H21" s="136">
        <v>20.516666666666666</v>
      </c>
      <c r="I21" s="136">
        <v>21.433333333333334</v>
      </c>
      <c r="J21" s="136">
        <v>21.438461538461532</v>
      </c>
      <c r="K21" s="136">
        <v>23.615384615384617</v>
      </c>
      <c r="L21" s="136">
        <v>23.338461538461537</v>
      </c>
      <c r="M21" s="136">
        <v>23.069230769230767</v>
      </c>
      <c r="N21" s="136">
        <v>24.769230769230774</v>
      </c>
      <c r="O21" s="136">
        <v>25.774999999999995</v>
      </c>
      <c r="P21" s="136">
        <v>25.236363636363638</v>
      </c>
      <c r="Q21" s="136">
        <v>14.669999999999998</v>
      </c>
      <c r="R21" s="136">
        <v>17.936363636363637</v>
      </c>
      <c r="S21" s="136">
        <v>13.075000000000001</v>
      </c>
      <c r="T21" s="136">
        <v>11.590909090909092</v>
      </c>
      <c r="U21" s="136">
        <v>16.718181818181815</v>
      </c>
      <c r="V21" s="136">
        <v>20.866666666666671</v>
      </c>
      <c r="W21" s="136">
        <v>23.358333333333334</v>
      </c>
      <c r="X21" s="136">
        <v>24.223076923076924</v>
      </c>
      <c r="Y21" s="136">
        <v>25.38461538461538</v>
      </c>
      <c r="Z21" s="136">
        <v>26.707692307692305</v>
      </c>
      <c r="AA21" s="136">
        <v>27.7</v>
      </c>
      <c r="AB21" s="136">
        <v>14.955555555555556</v>
      </c>
      <c r="AC21" s="136">
        <v>11.899999999999999</v>
      </c>
      <c r="AD21" s="136">
        <v>10.018181818181818</v>
      </c>
      <c r="AE21" s="136">
        <v>14.145454545454548</v>
      </c>
      <c r="AF21" s="136">
        <v>15.290909090909089</v>
      </c>
      <c r="AG21" s="122">
        <f t="shared" si="4"/>
        <v>19.975632629019721</v>
      </c>
      <c r="AH21" s="11" t="s">
        <v>28</v>
      </c>
    </row>
    <row r="22" spans="1:38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16.420000000000002</v>
      </c>
      <c r="U22" s="136">
        <v>13.758333333333333</v>
      </c>
      <c r="V22" s="136">
        <v>17.895833333333332</v>
      </c>
      <c r="W22" s="136">
        <v>14.7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22">
        <f>AVERAGE(B22:AF22)</f>
        <v>15.693541666666668</v>
      </c>
      <c r="AJ22" s="5" t="s">
        <v>28</v>
      </c>
      <c r="AK22" s="5" t="s">
        <v>28</v>
      </c>
    </row>
    <row r="23" spans="1:38" x14ac:dyDescent="0.2">
      <c r="A23" s="57" t="s">
        <v>144</v>
      </c>
      <c r="B23" s="136">
        <v>17.240000000000002</v>
      </c>
      <c r="C23" s="136">
        <v>22.389999999999993</v>
      </c>
      <c r="D23" s="136">
        <v>24.150000000000002</v>
      </c>
      <c r="E23" s="136">
        <v>23.970000000000002</v>
      </c>
      <c r="F23" s="136">
        <v>24.500000000000004</v>
      </c>
      <c r="G23" s="136">
        <v>24.233333333333334</v>
      </c>
      <c r="H23" s="136">
        <v>23.055555555555557</v>
      </c>
      <c r="I23" s="136">
        <v>23.990000000000002</v>
      </c>
      <c r="J23" s="136">
        <v>24.259999999999998</v>
      </c>
      <c r="K23" s="136">
        <v>26.02</v>
      </c>
      <c r="L23" s="136">
        <v>26.266666666666666</v>
      </c>
      <c r="M23" s="136">
        <v>26.7</v>
      </c>
      <c r="N23" s="136">
        <v>27.71</v>
      </c>
      <c r="O23" s="136">
        <v>28.35</v>
      </c>
      <c r="P23" s="136">
        <v>30.05</v>
      </c>
      <c r="Q23" s="136">
        <v>22.612500000000001</v>
      </c>
      <c r="R23" s="136">
        <v>22.683333333333334</v>
      </c>
      <c r="S23" s="136">
        <v>16.059999999999999</v>
      </c>
      <c r="T23" s="136">
        <v>12.86</v>
      </c>
      <c r="U23" s="136">
        <v>17</v>
      </c>
      <c r="V23" s="136">
        <v>21.45</v>
      </c>
      <c r="W23" s="136">
        <v>24.81</v>
      </c>
      <c r="X23" s="136">
        <v>27.1</v>
      </c>
      <c r="Y23" s="136">
        <v>27.98</v>
      </c>
      <c r="Z23" s="136">
        <v>28.644444444444446</v>
      </c>
      <c r="AA23" s="136">
        <v>29.699999999999996</v>
      </c>
      <c r="AB23" s="136">
        <v>19.442857142857143</v>
      </c>
      <c r="AC23" s="136">
        <v>12.755555555555556</v>
      </c>
      <c r="AD23" s="136">
        <v>11.500000000000002</v>
      </c>
      <c r="AE23" s="136">
        <v>15.420000000000002</v>
      </c>
      <c r="AF23" s="136">
        <v>18.460000000000004</v>
      </c>
      <c r="AG23" s="122">
        <f>AVERAGE(B23:AF23)</f>
        <v>22.624653097798262</v>
      </c>
      <c r="AK23" t="s">
        <v>28</v>
      </c>
    </row>
    <row r="24" spans="1:38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21.6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22.25</v>
      </c>
      <c r="N24" s="136">
        <v>20.6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22">
        <f>AVERAGE(B24:AF24)</f>
        <v>21.483333333333334</v>
      </c>
      <c r="AK24" s="11" t="s">
        <v>28</v>
      </c>
    </row>
    <row r="25" spans="1:38" x14ac:dyDescent="0.2">
      <c r="A25" s="57" t="s">
        <v>145</v>
      </c>
      <c r="B25" s="136">
        <v>18.919999999999998</v>
      </c>
      <c r="C25" s="136">
        <v>18.5</v>
      </c>
      <c r="D25" s="136">
        <v>20.259999999999998</v>
      </c>
      <c r="E25" s="136">
        <v>21.450000000000003</v>
      </c>
      <c r="F25" s="136">
        <v>19.84</v>
      </c>
      <c r="G25" s="136">
        <v>20.883333333333333</v>
      </c>
      <c r="H25" s="136">
        <v>21.516666666666669</v>
      </c>
      <c r="I25" s="136">
        <v>20.439999999999998</v>
      </c>
      <c r="J25" s="136">
        <v>20.399999999999999</v>
      </c>
      <c r="K25" s="136">
        <v>21.06</v>
      </c>
      <c r="L25" s="136">
        <v>22.625</v>
      </c>
      <c r="M25" s="136">
        <v>20.325000000000003</v>
      </c>
      <c r="N25" s="136">
        <v>22.64</v>
      </c>
      <c r="O25" s="136">
        <v>21.274999999999999</v>
      </c>
      <c r="P25" s="136">
        <v>22.275000000000002</v>
      </c>
      <c r="Q25" s="136">
        <v>20.25</v>
      </c>
      <c r="R25" s="136">
        <v>24.066666666666663</v>
      </c>
      <c r="S25" s="136">
        <v>24.274999999999999</v>
      </c>
      <c r="T25" s="136">
        <v>19.700000000000003</v>
      </c>
      <c r="U25" s="136">
        <v>18.25</v>
      </c>
      <c r="V25" s="136">
        <v>19.48</v>
      </c>
      <c r="W25" s="136">
        <v>20.759999999999998</v>
      </c>
      <c r="X25" s="136">
        <v>21.674999999999997</v>
      </c>
      <c r="Y25" s="136">
        <v>21.5</v>
      </c>
      <c r="Z25" s="136">
        <v>21.1</v>
      </c>
      <c r="AA25" s="136">
        <v>21.2</v>
      </c>
      <c r="AB25" s="136">
        <v>23.45</v>
      </c>
      <c r="AC25" s="136">
        <v>19.600000000000001</v>
      </c>
      <c r="AD25" s="136">
        <v>17.585714285714285</v>
      </c>
      <c r="AE25" s="136">
        <v>19.099999999999998</v>
      </c>
      <c r="AF25" s="136">
        <v>20.16</v>
      </c>
      <c r="AG25" s="122">
        <f t="shared" ref="AG25:AG30" si="5">AVERAGE(B25:AF25)</f>
        <v>20.792334869431645</v>
      </c>
      <c r="AI25" s="118" t="s">
        <v>28</v>
      </c>
      <c r="AJ25" s="118" t="s">
        <v>28</v>
      </c>
      <c r="AL25" s="11" t="s">
        <v>28</v>
      </c>
    </row>
    <row r="26" spans="1:38" x14ac:dyDescent="0.2">
      <c r="A26" s="57" t="s">
        <v>9</v>
      </c>
      <c r="B26" s="136">
        <v>10.3</v>
      </c>
      <c r="C26" s="136">
        <v>13.841666666666667</v>
      </c>
      <c r="D26" s="136">
        <v>18.170833333333338</v>
      </c>
      <c r="E26" s="136">
        <v>17.899999999999999</v>
      </c>
      <c r="F26" s="136">
        <v>17.624999999999996</v>
      </c>
      <c r="G26" s="136">
        <v>18.291666666666668</v>
      </c>
      <c r="H26" s="136">
        <v>16.375000000000004</v>
      </c>
      <c r="I26" s="136">
        <v>17.474999999999998</v>
      </c>
      <c r="J26" s="136">
        <v>17.479166666666668</v>
      </c>
      <c r="K26" s="136">
        <v>19.375000000000004</v>
      </c>
      <c r="L26" s="136">
        <v>20.441666666666666</v>
      </c>
      <c r="M26" s="136">
        <v>19.55833333333333</v>
      </c>
      <c r="N26" s="136">
        <v>21.487500000000001</v>
      </c>
      <c r="O26" s="136">
        <v>21.891666666666666</v>
      </c>
      <c r="P26" s="136">
        <v>22.333333333333329</v>
      </c>
      <c r="Q26" s="136">
        <v>13.716666666666667</v>
      </c>
      <c r="R26" s="136">
        <v>15.547058823529412</v>
      </c>
      <c r="S26" s="136">
        <v>11.927777777777777</v>
      </c>
      <c r="T26" s="136">
        <v>8.2916666666666661</v>
      </c>
      <c r="U26" s="136">
        <v>11.504166666666665</v>
      </c>
      <c r="V26" s="136">
        <v>15.754166666666665</v>
      </c>
      <c r="W26" s="136">
        <v>18.537500000000001</v>
      </c>
      <c r="X26" s="136">
        <v>19.395833333333332</v>
      </c>
      <c r="Y26" s="136">
        <v>21.12083333333333</v>
      </c>
      <c r="Z26" s="136">
        <v>21.583333333333332</v>
      </c>
      <c r="AA26" s="136">
        <v>23.900000000000002</v>
      </c>
      <c r="AB26" s="136">
        <v>15.195833333333333</v>
      </c>
      <c r="AC26" s="136">
        <v>8.5041666666666682</v>
      </c>
      <c r="AD26" s="136">
        <v>6.979166666666667</v>
      </c>
      <c r="AE26" s="136">
        <v>9.5916666666666668</v>
      </c>
      <c r="AF26" s="136">
        <v>12.075000000000001</v>
      </c>
      <c r="AG26" s="122">
        <f t="shared" si="5"/>
        <v>16.328086126923882</v>
      </c>
      <c r="AH26" s="11" t="s">
        <v>28</v>
      </c>
      <c r="AI26" s="11" t="s">
        <v>28</v>
      </c>
      <c r="AJ26" t="s">
        <v>28</v>
      </c>
      <c r="AK26" t="s">
        <v>28</v>
      </c>
    </row>
    <row r="27" spans="1:38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16.000000000000004</v>
      </c>
      <c r="R27" s="136">
        <v>17.320833333333333</v>
      </c>
      <c r="S27" s="136">
        <v>18.383333333333333</v>
      </c>
      <c r="T27" s="136">
        <v>17.366666666666664</v>
      </c>
      <c r="U27" s="136">
        <v>10.050000000000001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16.463636363636365</v>
      </c>
      <c r="AD27" s="136">
        <v>11.366666666666667</v>
      </c>
      <c r="AE27" s="136" t="s">
        <v>197</v>
      </c>
      <c r="AF27" s="117" t="s">
        <v>197</v>
      </c>
      <c r="AG27" s="122">
        <f t="shared" si="5"/>
        <v>15.278733766233769</v>
      </c>
      <c r="AI27" s="11" t="s">
        <v>28</v>
      </c>
      <c r="AK27" t="s">
        <v>28</v>
      </c>
    </row>
    <row r="28" spans="1:38" x14ac:dyDescent="0.2">
      <c r="A28" s="57" t="s">
        <v>146</v>
      </c>
      <c r="B28" s="136">
        <v>17.100000000000001</v>
      </c>
      <c r="C28" s="136">
        <v>20.788888888888888</v>
      </c>
      <c r="D28" s="136">
        <v>23.192307692307697</v>
      </c>
      <c r="E28" s="136">
        <v>23.4</v>
      </c>
      <c r="F28" s="136">
        <v>20.509523809523809</v>
      </c>
      <c r="G28" s="136">
        <v>19.0625</v>
      </c>
      <c r="H28" s="136">
        <v>20.238095238095237</v>
      </c>
      <c r="I28" s="136">
        <v>21.499999999999996</v>
      </c>
      <c r="J28" s="136">
        <v>23.281818181818185</v>
      </c>
      <c r="K28" s="136">
        <v>24.722222222222221</v>
      </c>
      <c r="L28" s="136">
        <v>24.622222222222224</v>
      </c>
      <c r="M28" s="136">
        <v>25.244444444444447</v>
      </c>
      <c r="N28" s="136">
        <v>26.566666666666666</v>
      </c>
      <c r="O28" s="136">
        <v>26.633333333333333</v>
      </c>
      <c r="P28" s="136">
        <v>27.75</v>
      </c>
      <c r="Q28" s="136">
        <v>25.037499999999998</v>
      </c>
      <c r="R28" s="136">
        <v>23.46</v>
      </c>
      <c r="S28" s="136">
        <v>18.787499999999998</v>
      </c>
      <c r="T28" s="136">
        <v>13.755555555555555</v>
      </c>
      <c r="U28" s="136">
        <v>17.022222222222226</v>
      </c>
      <c r="V28" s="136">
        <v>24.85</v>
      </c>
      <c r="W28" s="136">
        <v>23.377777777777776</v>
      </c>
      <c r="X28" s="136">
        <v>25.966666666666661</v>
      </c>
      <c r="Y28" s="136">
        <v>27.022222222222226</v>
      </c>
      <c r="Z28" s="136">
        <v>28.244444444444444</v>
      </c>
      <c r="AA28" s="136">
        <v>29.140000000000004</v>
      </c>
      <c r="AB28" s="136">
        <v>25.099999999999998</v>
      </c>
      <c r="AC28" s="136">
        <v>9.879999999999999</v>
      </c>
      <c r="AD28" s="136">
        <v>12.02</v>
      </c>
      <c r="AE28" s="136">
        <v>16.55</v>
      </c>
      <c r="AF28" s="136">
        <v>21.788888888888888</v>
      </c>
      <c r="AG28" s="122">
        <f t="shared" si="5"/>
        <v>22.148864531525824</v>
      </c>
      <c r="AI28" s="11" t="s">
        <v>28</v>
      </c>
      <c r="AK28" t="s">
        <v>28</v>
      </c>
      <c r="AL28" s="11" t="s">
        <v>28</v>
      </c>
    </row>
    <row r="29" spans="1:38" x14ac:dyDescent="0.2">
      <c r="A29" s="57" t="s">
        <v>11</v>
      </c>
      <c r="B29" s="136">
        <v>9.6083333333333361</v>
      </c>
      <c r="C29" s="136">
        <v>13.933333333333335</v>
      </c>
      <c r="D29" s="136">
        <v>15.337500000000004</v>
      </c>
      <c r="E29" s="136">
        <v>16.037499999999998</v>
      </c>
      <c r="F29" s="136">
        <v>17.979166666666664</v>
      </c>
      <c r="G29" s="136">
        <v>17.237500000000001</v>
      </c>
      <c r="H29" s="136">
        <v>19.066666666666666</v>
      </c>
      <c r="I29" s="136">
        <v>17.454166666666669</v>
      </c>
      <c r="J29" s="136">
        <v>17.324999999999999</v>
      </c>
      <c r="K29" s="136">
        <v>19.025000000000002</v>
      </c>
      <c r="L29" s="136">
        <v>19.504166666666666</v>
      </c>
      <c r="M29" s="136">
        <v>20.437499999999996</v>
      </c>
      <c r="N29" s="136">
        <v>21.574999999999999</v>
      </c>
      <c r="O29" s="136">
        <v>21.683333333333334</v>
      </c>
      <c r="P29" s="136">
        <v>24.1875</v>
      </c>
      <c r="Q29" s="136">
        <v>19.012499999999999</v>
      </c>
      <c r="R29" s="136">
        <v>19.079166666666666</v>
      </c>
      <c r="S29" s="136">
        <v>15.783333333333331</v>
      </c>
      <c r="T29" s="136">
        <v>8.5500000000000007</v>
      </c>
      <c r="U29" s="136">
        <v>9.7291666666666661</v>
      </c>
      <c r="V29" s="136">
        <v>15</v>
      </c>
      <c r="W29" s="136">
        <v>17.533333333333328</v>
      </c>
      <c r="X29" s="136">
        <v>18.112499999999997</v>
      </c>
      <c r="Y29" s="136">
        <v>23.499999999999996</v>
      </c>
      <c r="Z29" s="136">
        <v>24.625</v>
      </c>
      <c r="AA29" s="136">
        <v>25.150000000000002</v>
      </c>
      <c r="AB29" s="136">
        <v>18.691666666666666</v>
      </c>
      <c r="AC29" s="136">
        <v>12.079166666666666</v>
      </c>
      <c r="AD29" s="136">
        <v>9.0875000000000004</v>
      </c>
      <c r="AE29" s="136">
        <v>8.7041666666666675</v>
      </c>
      <c r="AF29" s="136">
        <v>12.979166666666664</v>
      </c>
      <c r="AG29" s="122">
        <f t="shared" si="5"/>
        <v>17.032526881720425</v>
      </c>
      <c r="AI29" s="11" t="s">
        <v>28</v>
      </c>
      <c r="AK29" t="s">
        <v>28</v>
      </c>
    </row>
    <row r="30" spans="1:38" x14ac:dyDescent="0.2">
      <c r="A30" s="57" t="s">
        <v>131</v>
      </c>
      <c r="B30" s="136">
        <v>10.420833333333333</v>
      </c>
      <c r="C30" s="136">
        <v>13.862499999999999</v>
      </c>
      <c r="D30" s="136">
        <v>17.487500000000001</v>
      </c>
      <c r="E30" s="136">
        <v>16.6875</v>
      </c>
      <c r="F30" s="136">
        <v>19.233333333333334</v>
      </c>
      <c r="G30" s="136">
        <v>18.175000000000001</v>
      </c>
      <c r="H30" s="136">
        <v>18.191666666666666</v>
      </c>
      <c r="I30" s="136">
        <v>18.500000000000004</v>
      </c>
      <c r="J30" s="136">
        <v>18.045833333333334</v>
      </c>
      <c r="K30" s="136">
        <v>20.054166666666671</v>
      </c>
      <c r="L30" s="136">
        <v>20.254166666666666</v>
      </c>
      <c r="M30" s="136">
        <v>21.387499999999999</v>
      </c>
      <c r="N30" s="136">
        <v>23.045833333333331</v>
      </c>
      <c r="O30" s="136">
        <v>21.808333333333334</v>
      </c>
      <c r="P30" s="136">
        <v>22.945833333333336</v>
      </c>
      <c r="Q30" s="136">
        <v>21.495833333333334</v>
      </c>
      <c r="R30" s="136">
        <v>21.170833333333331</v>
      </c>
      <c r="S30" s="136">
        <v>17.324999999999999</v>
      </c>
      <c r="T30" s="136">
        <v>10.149999999999999</v>
      </c>
      <c r="U30" s="136">
        <v>10.4625</v>
      </c>
      <c r="V30" s="136">
        <v>15.037500000000001</v>
      </c>
      <c r="W30" s="136">
        <v>16.458333333333332</v>
      </c>
      <c r="X30" s="136">
        <v>21.808333333333334</v>
      </c>
      <c r="Y30" s="136">
        <v>22.866666666666664</v>
      </c>
      <c r="Z30" s="136">
        <v>23.891666666666669</v>
      </c>
      <c r="AA30" s="136">
        <v>24.904166666666669</v>
      </c>
      <c r="AB30" s="136">
        <v>19.600000000000001</v>
      </c>
      <c r="AC30" s="136">
        <v>11.3125</v>
      </c>
      <c r="AD30" s="136">
        <v>8.1791666666666671</v>
      </c>
      <c r="AE30" s="136">
        <v>9.3791666666666682</v>
      </c>
      <c r="AF30" s="136">
        <v>13.987500000000002</v>
      </c>
      <c r="AG30" s="122">
        <f t="shared" si="5"/>
        <v>17.681586021505375</v>
      </c>
      <c r="AI30" s="11" t="s">
        <v>28</v>
      </c>
      <c r="AJ30" t="s">
        <v>28</v>
      </c>
    </row>
    <row r="31" spans="1:38" x14ac:dyDescent="0.2">
      <c r="A31" s="57" t="s">
        <v>14</v>
      </c>
      <c r="B31" s="136">
        <v>11.366666666666669</v>
      </c>
      <c r="C31" s="136">
        <v>17.283333333333335</v>
      </c>
      <c r="D31" s="136">
        <v>12.149999999999999</v>
      </c>
      <c r="E31" s="136">
        <v>15.88</v>
      </c>
      <c r="F31" s="136">
        <v>16.956250000000001</v>
      </c>
      <c r="G31" s="136">
        <v>18.353846153846156</v>
      </c>
      <c r="H31" s="136">
        <v>18.726315789473684</v>
      </c>
      <c r="I31" s="136">
        <v>16.599999999999998</v>
      </c>
      <c r="J31" s="136">
        <v>17.28235294117647</v>
      </c>
      <c r="K31" s="136">
        <v>19.335294117647059</v>
      </c>
      <c r="L31" s="136">
        <v>17.291666666666664</v>
      </c>
      <c r="M31" s="136">
        <v>19.450000000000003</v>
      </c>
      <c r="N31" s="136">
        <v>20.625</v>
      </c>
      <c r="O31" s="136">
        <v>19.516666666666669</v>
      </c>
      <c r="P31" s="136">
        <v>20.257142857142856</v>
      </c>
      <c r="Q31" s="136">
        <v>20.149999999999999</v>
      </c>
      <c r="R31" s="136">
        <v>18.715789473684215</v>
      </c>
      <c r="S31" s="136">
        <v>15.536363636363639</v>
      </c>
      <c r="T31" s="136">
        <v>8.8166666666666664</v>
      </c>
      <c r="U31" s="136">
        <v>9.2125000000000004</v>
      </c>
      <c r="V31" s="136">
        <v>16.625</v>
      </c>
      <c r="W31" s="136">
        <v>19.583333333333332</v>
      </c>
      <c r="X31" s="136">
        <v>21.808333333333334</v>
      </c>
      <c r="Y31" s="136">
        <v>24.166666666666671</v>
      </c>
      <c r="Z31" s="136">
        <v>21.87142857142857</v>
      </c>
      <c r="AA31" s="136">
        <v>22.133333333333329</v>
      </c>
      <c r="AB31" s="136">
        <v>19.342105263157897</v>
      </c>
      <c r="AC31" s="136">
        <v>10.683333333333335</v>
      </c>
      <c r="AD31" s="136">
        <v>8.2708333333333321</v>
      </c>
      <c r="AE31" s="136">
        <v>9.6624999999999996</v>
      </c>
      <c r="AF31" s="136">
        <v>15.241666666666667</v>
      </c>
      <c r="AG31" s="122">
        <f>AVERAGE(B31:AF31)</f>
        <v>16.867560929158724</v>
      </c>
      <c r="AK31" t="s">
        <v>28</v>
      </c>
    </row>
    <row r="32" spans="1:38" x14ac:dyDescent="0.2">
      <c r="A32" s="57" t="s">
        <v>12</v>
      </c>
      <c r="B32" s="136">
        <v>12.887500000000001</v>
      </c>
      <c r="C32" s="136">
        <v>16.45</v>
      </c>
      <c r="D32" s="136">
        <v>19.616666666666664</v>
      </c>
      <c r="E32" s="136">
        <v>19.016666666666666</v>
      </c>
      <c r="F32" s="136">
        <v>19.441666666666666</v>
      </c>
      <c r="G32" s="136">
        <v>19.612500000000001</v>
      </c>
      <c r="H32" s="136">
        <v>19.125</v>
      </c>
      <c r="I32" s="136">
        <v>19.712499999999999</v>
      </c>
      <c r="J32" s="136">
        <v>19.658333333333335</v>
      </c>
      <c r="K32" s="136">
        <v>20.766666666666666</v>
      </c>
      <c r="L32" s="136">
        <v>21.875</v>
      </c>
      <c r="M32" s="136">
        <v>21.2</v>
      </c>
      <c r="N32" s="136">
        <v>21.524999999999995</v>
      </c>
      <c r="O32" s="136">
        <v>22.283333333333331</v>
      </c>
      <c r="P32" s="136">
        <v>24.154166666666669</v>
      </c>
      <c r="Q32" s="136">
        <v>24.645833333333339</v>
      </c>
      <c r="R32" s="136">
        <v>23.120833333333337</v>
      </c>
      <c r="S32" s="136">
        <v>20.799999999999997</v>
      </c>
      <c r="T32" s="136">
        <v>13.149999999999999</v>
      </c>
      <c r="U32" s="136">
        <v>13.966666666666667</v>
      </c>
      <c r="V32" s="136">
        <v>17.162499999999998</v>
      </c>
      <c r="W32" s="136">
        <v>18.583333333333336</v>
      </c>
      <c r="X32" s="136">
        <v>21.537500000000005</v>
      </c>
      <c r="Y32" s="136">
        <v>21.979166666666657</v>
      </c>
      <c r="Z32" s="136">
        <v>23.195833333333329</v>
      </c>
      <c r="AA32" s="136">
        <v>24.829166666666669</v>
      </c>
      <c r="AB32" s="136">
        <v>23.554166666666671</v>
      </c>
      <c r="AC32" s="136">
        <v>13.029166666666667</v>
      </c>
      <c r="AD32" s="136">
        <v>10.516666666666664</v>
      </c>
      <c r="AE32" s="136">
        <v>12.791666666666664</v>
      </c>
      <c r="AF32" s="136">
        <v>15.554166666666665</v>
      </c>
      <c r="AG32" s="122">
        <f>AVERAGE(B32:AF32)</f>
        <v>19.217473118279568</v>
      </c>
      <c r="AI32" s="11" t="s">
        <v>28</v>
      </c>
    </row>
    <row r="33" spans="1:39" s="5" customFormat="1" ht="17.100000000000001" customHeight="1" x14ac:dyDescent="0.2">
      <c r="A33" s="58" t="s">
        <v>198</v>
      </c>
      <c r="B33" s="12">
        <f t="shared" ref="B33:AG33" si="6">AVERAGE(B5:B32)</f>
        <v>13.582124637681163</v>
      </c>
      <c r="C33" s="12">
        <f t="shared" si="6"/>
        <v>16.967892314448836</v>
      </c>
      <c r="D33" s="12">
        <f t="shared" si="6"/>
        <v>19.44576458565589</v>
      </c>
      <c r="E33" s="12">
        <f t="shared" si="6"/>
        <v>19.78436083240431</v>
      </c>
      <c r="F33" s="12">
        <f t="shared" si="6"/>
        <v>20.146275971160481</v>
      </c>
      <c r="G33" s="12">
        <f t="shared" si="6"/>
        <v>20.031241252353787</v>
      </c>
      <c r="H33" s="12">
        <f t="shared" si="6"/>
        <v>19.793118843896128</v>
      </c>
      <c r="I33" s="12">
        <f t="shared" si="6"/>
        <v>20.040667701863356</v>
      </c>
      <c r="J33" s="12">
        <f t="shared" si="6"/>
        <v>20.527563176417665</v>
      </c>
      <c r="K33" s="12">
        <f t="shared" si="6"/>
        <v>21.841020756448938</v>
      </c>
      <c r="L33" s="12">
        <f t="shared" si="6"/>
        <v>22.07515530162269</v>
      </c>
      <c r="M33" s="12">
        <f t="shared" si="6"/>
        <v>22.117833049736941</v>
      </c>
      <c r="N33" s="12">
        <f t="shared" si="6"/>
        <v>23.03793031217149</v>
      </c>
      <c r="O33" s="12">
        <f t="shared" si="6"/>
        <v>23.611260764545261</v>
      </c>
      <c r="P33" s="12">
        <f t="shared" si="6"/>
        <v>24.2828239388211</v>
      </c>
      <c r="Q33" s="12">
        <f t="shared" si="6"/>
        <v>19.509788510101007</v>
      </c>
      <c r="R33" s="12">
        <f t="shared" si="6"/>
        <v>20.262559253271032</v>
      </c>
      <c r="S33" s="12">
        <f t="shared" si="6"/>
        <v>16.810753136629454</v>
      </c>
      <c r="T33" s="12">
        <f t="shared" si="6"/>
        <v>12.481354895104893</v>
      </c>
      <c r="U33" s="12">
        <f t="shared" si="6"/>
        <v>13.849139321789321</v>
      </c>
      <c r="V33" s="12">
        <f t="shared" si="6"/>
        <v>18.379070917508422</v>
      </c>
      <c r="W33" s="12">
        <f t="shared" si="6"/>
        <v>20.675961866471731</v>
      </c>
      <c r="X33" s="12">
        <f t="shared" si="6"/>
        <v>22.885211889559717</v>
      </c>
      <c r="Y33" s="12">
        <f t="shared" si="6"/>
        <v>24.103923769467247</v>
      </c>
      <c r="Z33" s="12">
        <f t="shared" si="6"/>
        <v>24.849640503153093</v>
      </c>
      <c r="AA33" s="12">
        <f t="shared" si="6"/>
        <v>25.77415976535541</v>
      </c>
      <c r="AB33" s="12">
        <f t="shared" si="6"/>
        <v>19.78399882281461</v>
      </c>
      <c r="AC33" s="12">
        <f t="shared" si="6"/>
        <v>12.760877525252523</v>
      </c>
      <c r="AD33" s="12">
        <f t="shared" si="6"/>
        <v>10.762322683103934</v>
      </c>
      <c r="AE33" s="12">
        <f t="shared" si="6"/>
        <v>12.989860572079245</v>
      </c>
      <c r="AF33" s="12">
        <f t="shared" si="6"/>
        <v>16.278500599641905</v>
      </c>
      <c r="AG33" s="90">
        <f t="shared" si="6"/>
        <v>18.863537054049043</v>
      </c>
      <c r="AI33" s="5" t="s">
        <v>28</v>
      </c>
      <c r="AJ33" s="5" t="s">
        <v>28</v>
      </c>
    </row>
    <row r="34" spans="1:39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60" t="s">
        <v>28</v>
      </c>
      <c r="AF34" s="60"/>
      <c r="AG34" s="86"/>
      <c r="AK34" s="11" t="s">
        <v>28</v>
      </c>
    </row>
    <row r="35" spans="1:39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88"/>
      <c r="AF35" s="108"/>
      <c r="AG35" s="86"/>
      <c r="AH35" s="11" t="s">
        <v>28</v>
      </c>
      <c r="AI35" s="11" t="s">
        <v>28</v>
      </c>
    </row>
    <row r="36" spans="1:39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86"/>
      <c r="AJ36" s="11" t="s">
        <v>28</v>
      </c>
    </row>
    <row r="37" spans="1:39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 t="s">
        <v>204</v>
      </c>
      <c r="V37" s="88"/>
      <c r="W37" s="88"/>
      <c r="X37" s="88"/>
      <c r="Y37" s="88"/>
      <c r="Z37" s="88"/>
      <c r="AA37" s="88"/>
      <c r="AB37" s="88"/>
      <c r="AC37" s="88"/>
      <c r="AD37" s="54"/>
      <c r="AE37" s="54"/>
      <c r="AF37" s="54"/>
      <c r="AG37" s="86"/>
      <c r="AJ37" s="11" t="s">
        <v>28</v>
      </c>
      <c r="AK37" s="11" t="s">
        <v>28</v>
      </c>
    </row>
    <row r="38" spans="1:39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86"/>
      <c r="AJ38" s="11" t="s">
        <v>28</v>
      </c>
      <c r="AK38" s="11" t="s">
        <v>28</v>
      </c>
    </row>
    <row r="39" spans="1:39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55"/>
      <c r="AF39" s="55"/>
      <c r="AG39" s="86"/>
      <c r="AI39" t="s">
        <v>28</v>
      </c>
      <c r="AJ39" s="11" t="s">
        <v>28</v>
      </c>
    </row>
    <row r="40" spans="1:39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87"/>
      <c r="AK40" s="11" t="s">
        <v>28</v>
      </c>
      <c r="AL40" s="11" t="s">
        <v>28</v>
      </c>
      <c r="AM40" s="11" t="s">
        <v>28</v>
      </c>
    </row>
    <row r="41" spans="1:39" x14ac:dyDescent="0.2">
      <c r="AJ41" s="11" t="s">
        <v>28</v>
      </c>
    </row>
    <row r="42" spans="1:39" x14ac:dyDescent="0.2">
      <c r="AI42" s="11" t="s">
        <v>28</v>
      </c>
      <c r="AJ42" s="11" t="s">
        <v>28</v>
      </c>
    </row>
    <row r="43" spans="1:39" x14ac:dyDescent="0.2">
      <c r="N43" s="2" t="s">
        <v>28</v>
      </c>
      <c r="AD43" s="2" t="s">
        <v>28</v>
      </c>
    </row>
    <row r="44" spans="1:39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6"/>
      <c r="U44" s="126"/>
      <c r="AH44" s="11" t="s">
        <v>28</v>
      </c>
      <c r="AI44" s="11" t="s">
        <v>28</v>
      </c>
    </row>
    <row r="45" spans="1:39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6"/>
      <c r="U45" s="126"/>
      <c r="W45" s="2" t="s">
        <v>28</v>
      </c>
      <c r="AL45" s="11" t="s">
        <v>28</v>
      </c>
    </row>
    <row r="46" spans="1:39" x14ac:dyDescent="0.2">
      <c r="Z46" s="2" t="s">
        <v>28</v>
      </c>
      <c r="AJ46" s="11" t="s">
        <v>28</v>
      </c>
    </row>
    <row r="47" spans="1:39" x14ac:dyDescent="0.2">
      <c r="AB47" s="2" t="s">
        <v>28</v>
      </c>
    </row>
    <row r="48" spans="1:39" x14ac:dyDescent="0.2">
      <c r="AG48" s="7" t="s">
        <v>28</v>
      </c>
      <c r="AI48" s="11" t="s">
        <v>28</v>
      </c>
      <c r="AJ48" s="11" t="s">
        <v>28</v>
      </c>
    </row>
    <row r="50" spans="9:36" x14ac:dyDescent="0.2">
      <c r="I50" s="2" t="s">
        <v>28</v>
      </c>
      <c r="AJ50" s="11" t="s">
        <v>28</v>
      </c>
    </row>
    <row r="51" spans="9:36" x14ac:dyDescent="0.2">
      <c r="AI51" s="11" t="s">
        <v>28</v>
      </c>
    </row>
    <row r="52" spans="9:36" x14ac:dyDescent="0.2">
      <c r="AI52" s="11" t="s">
        <v>28</v>
      </c>
    </row>
    <row r="53" spans="9:36" x14ac:dyDescent="0.2">
      <c r="AE53" s="2" t="s">
        <v>28</v>
      </c>
    </row>
    <row r="57" spans="9:36" x14ac:dyDescent="0.2">
      <c r="J57" s="2" t="s">
        <v>28</v>
      </c>
    </row>
  </sheetData>
  <mergeCells count="37">
    <mergeCell ref="AG3:AG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topLeftCell="B1" zoomScale="90" zoomScaleNormal="90" workbookViewId="0">
      <selection activeCell="AK59" sqref="AK59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50" t="s">
        <v>213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67"/>
    </row>
    <row r="2" spans="1:37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  <c r="AI2" s="99"/>
    </row>
    <row r="3" spans="1:37" s="5" customFormat="1" ht="20.100000000000001" customHeight="1" x14ac:dyDescent="0.2">
      <c r="A3" s="153"/>
      <c r="B3" s="162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92">
        <v>30</v>
      </c>
      <c r="AF3" s="159">
        <v>31</v>
      </c>
      <c r="AG3" s="45" t="s">
        <v>21</v>
      </c>
      <c r="AH3" s="100" t="s">
        <v>19</v>
      </c>
      <c r="AI3" s="139" t="s">
        <v>196</v>
      </c>
    </row>
    <row r="4" spans="1:37" s="5" customFormat="1" ht="20.100000000000001" customHeight="1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70"/>
      <c r="AF4" s="160"/>
      <c r="AG4" s="45" t="s">
        <v>17</v>
      </c>
      <c r="AH4" s="100" t="s">
        <v>17</v>
      </c>
      <c r="AI4" s="140" t="s">
        <v>17</v>
      </c>
    </row>
    <row r="5" spans="1:37" s="5" customFormat="1" x14ac:dyDescent="0.2">
      <c r="A5" s="57" t="s">
        <v>22</v>
      </c>
      <c r="B5" s="136">
        <v>0</v>
      </c>
      <c r="C5" s="136">
        <v>0</v>
      </c>
      <c r="D5" s="136">
        <v>0</v>
      </c>
      <c r="E5" s="136">
        <v>0</v>
      </c>
      <c r="F5" s="136">
        <v>0</v>
      </c>
      <c r="G5" s="136">
        <v>0</v>
      </c>
      <c r="H5" s="136">
        <v>0</v>
      </c>
      <c r="I5" s="136">
        <v>0</v>
      </c>
      <c r="J5" s="136">
        <v>0</v>
      </c>
      <c r="K5" s="136">
        <v>0</v>
      </c>
      <c r="L5" s="136">
        <v>0</v>
      </c>
      <c r="M5" s="136">
        <v>0</v>
      </c>
      <c r="N5" s="136">
        <v>0</v>
      </c>
      <c r="O5" s="136">
        <v>0</v>
      </c>
      <c r="P5" s="136">
        <v>0</v>
      </c>
      <c r="Q5" s="136">
        <v>0</v>
      </c>
      <c r="R5" s="136">
        <v>0</v>
      </c>
      <c r="S5" s="136">
        <v>3.4</v>
      </c>
      <c r="T5" s="136">
        <v>0</v>
      </c>
      <c r="U5" s="136">
        <v>0</v>
      </c>
      <c r="V5" s="136">
        <v>0</v>
      </c>
      <c r="W5" s="136">
        <v>0</v>
      </c>
      <c r="X5" s="136">
        <v>0</v>
      </c>
      <c r="Y5" s="136">
        <v>0</v>
      </c>
      <c r="Z5" s="136">
        <v>0</v>
      </c>
      <c r="AA5" s="136">
        <v>0</v>
      </c>
      <c r="AB5" s="136">
        <v>0</v>
      </c>
      <c r="AC5" s="136">
        <v>0</v>
      </c>
      <c r="AD5" s="136">
        <v>0</v>
      </c>
      <c r="AE5" s="136">
        <v>0</v>
      </c>
      <c r="AF5" s="136">
        <v>0</v>
      </c>
      <c r="AG5" s="14">
        <f>SUM(B5:AF5)</f>
        <v>3.4</v>
      </c>
      <c r="AH5" s="15">
        <f t="shared" ref="AH5:AH8" si="1">MAX(B5:AF5)</f>
        <v>3.4</v>
      </c>
      <c r="AI5" s="141">
        <f>COUNTIF(B5:AF5,"=0,0")</f>
        <v>30</v>
      </c>
    </row>
    <row r="6" spans="1:37" x14ac:dyDescent="0.2">
      <c r="A6" s="57" t="s">
        <v>82</v>
      </c>
      <c r="B6" s="136">
        <v>0</v>
      </c>
      <c r="C6" s="136">
        <v>0</v>
      </c>
      <c r="D6" s="136">
        <v>0</v>
      </c>
      <c r="E6" s="136">
        <v>0</v>
      </c>
      <c r="F6" s="136">
        <v>0</v>
      </c>
      <c r="G6" s="136">
        <v>0</v>
      </c>
      <c r="H6" s="136">
        <v>0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2.2000000000000002</v>
      </c>
      <c r="R6" s="136">
        <v>0.2</v>
      </c>
      <c r="S6" s="136">
        <v>0</v>
      </c>
      <c r="T6" s="136">
        <v>0</v>
      </c>
      <c r="U6" s="136">
        <v>0</v>
      </c>
      <c r="V6" s="136">
        <v>0</v>
      </c>
      <c r="W6" s="136">
        <v>0</v>
      </c>
      <c r="X6" s="136">
        <v>0</v>
      </c>
      <c r="Y6" s="136">
        <v>0</v>
      </c>
      <c r="Z6" s="136">
        <v>0</v>
      </c>
      <c r="AA6" s="136">
        <v>0</v>
      </c>
      <c r="AB6" s="136">
        <v>0</v>
      </c>
      <c r="AC6" s="136">
        <v>0</v>
      </c>
      <c r="AD6" s="136">
        <v>0</v>
      </c>
      <c r="AE6" s="136">
        <v>0</v>
      </c>
      <c r="AF6" s="136">
        <v>0</v>
      </c>
      <c r="AG6" s="13">
        <f t="shared" ref="AG6:AG8" si="2">SUM(B6:AF6)</f>
        <v>2.4000000000000004</v>
      </c>
      <c r="AH6" s="124">
        <f t="shared" si="1"/>
        <v>2.2000000000000002</v>
      </c>
      <c r="AI6" s="141">
        <f t="shared" ref="AI6:AI30" si="3">COUNTIF(B6:AF6,"=0,0")</f>
        <v>29</v>
      </c>
    </row>
    <row r="7" spans="1:37" x14ac:dyDescent="0.2">
      <c r="A7" s="57" t="s">
        <v>0</v>
      </c>
      <c r="B7" s="136">
        <v>0</v>
      </c>
      <c r="C7" s="136">
        <v>0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4">
        <f t="shared" si="2"/>
        <v>0</v>
      </c>
      <c r="AH7" s="15">
        <f t="shared" si="1"/>
        <v>0</v>
      </c>
      <c r="AI7" s="141">
        <f t="shared" si="3"/>
        <v>2</v>
      </c>
    </row>
    <row r="8" spans="1:37" x14ac:dyDescent="0.2">
      <c r="A8" s="57" t="s">
        <v>140</v>
      </c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2</v>
      </c>
      <c r="R8" s="136">
        <v>2.4</v>
      </c>
      <c r="S8" s="136">
        <v>0.4</v>
      </c>
      <c r="T8" s="136">
        <v>0</v>
      </c>
      <c r="U8" s="136">
        <v>0.2</v>
      </c>
      <c r="V8" s="136">
        <v>0.2</v>
      </c>
      <c r="W8" s="136">
        <v>0.2</v>
      </c>
      <c r="X8" s="136">
        <v>0</v>
      </c>
      <c r="Y8" s="136">
        <v>0</v>
      </c>
      <c r="Z8" s="136">
        <v>0</v>
      </c>
      <c r="AA8" s="136">
        <v>0</v>
      </c>
      <c r="AB8" s="136">
        <v>0</v>
      </c>
      <c r="AC8" s="136">
        <v>0.2</v>
      </c>
      <c r="AD8" s="136">
        <v>0</v>
      </c>
      <c r="AE8" s="136">
        <v>0</v>
      </c>
      <c r="AF8" s="136">
        <v>0</v>
      </c>
      <c r="AG8" s="13">
        <f t="shared" si="2"/>
        <v>5.6000000000000014</v>
      </c>
      <c r="AH8" s="124">
        <f t="shared" si="1"/>
        <v>2.4</v>
      </c>
      <c r="AI8" s="141">
        <f t="shared" si="3"/>
        <v>24</v>
      </c>
    </row>
    <row r="9" spans="1:37" x14ac:dyDescent="0.2">
      <c r="A9" s="57" t="s">
        <v>23</v>
      </c>
      <c r="B9" s="117" t="s">
        <v>197</v>
      </c>
      <c r="C9" s="117" t="s">
        <v>197</v>
      </c>
      <c r="D9" s="117" t="s">
        <v>197</v>
      </c>
      <c r="E9" s="117" t="s">
        <v>197</v>
      </c>
      <c r="F9" s="117" t="s">
        <v>197</v>
      </c>
      <c r="G9" s="117" t="s">
        <v>197</v>
      </c>
      <c r="H9" s="117" t="s">
        <v>197</v>
      </c>
      <c r="I9" s="117" t="s">
        <v>197</v>
      </c>
      <c r="J9" s="117" t="s">
        <v>197</v>
      </c>
      <c r="K9" s="117" t="s">
        <v>197</v>
      </c>
      <c r="L9" s="117" t="s">
        <v>197</v>
      </c>
      <c r="M9" s="117" t="s">
        <v>197</v>
      </c>
      <c r="N9" s="117" t="s">
        <v>197</v>
      </c>
      <c r="O9" s="117" t="s">
        <v>197</v>
      </c>
      <c r="P9" s="117" t="s">
        <v>197</v>
      </c>
      <c r="Q9" s="117" t="s">
        <v>197</v>
      </c>
      <c r="R9" s="117" t="s">
        <v>197</v>
      </c>
      <c r="S9" s="117" t="s">
        <v>197</v>
      </c>
      <c r="T9" s="117" t="s">
        <v>197</v>
      </c>
      <c r="U9" s="117" t="s">
        <v>197</v>
      </c>
      <c r="V9" s="117" t="s">
        <v>197</v>
      </c>
      <c r="W9" s="117" t="s">
        <v>197</v>
      </c>
      <c r="X9" s="117" t="s">
        <v>197</v>
      </c>
      <c r="Y9" s="117" t="s">
        <v>197</v>
      </c>
      <c r="Z9" s="117" t="s">
        <v>197</v>
      </c>
      <c r="AA9" s="117" t="s">
        <v>197</v>
      </c>
      <c r="AB9" s="117" t="s">
        <v>197</v>
      </c>
      <c r="AC9" s="117" t="s">
        <v>197</v>
      </c>
      <c r="AD9" s="117" t="s">
        <v>197</v>
      </c>
      <c r="AE9" s="117" t="s">
        <v>197</v>
      </c>
      <c r="AF9" s="117" t="s">
        <v>197</v>
      </c>
      <c r="AG9" s="13" t="s">
        <v>197</v>
      </c>
      <c r="AH9" s="142" t="s">
        <v>197</v>
      </c>
      <c r="AI9" s="141" t="s">
        <v>197</v>
      </c>
    </row>
    <row r="10" spans="1:37" x14ac:dyDescent="0.2">
      <c r="A10" s="57" t="s">
        <v>1</v>
      </c>
      <c r="B10" s="136">
        <v>0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0.2</v>
      </c>
      <c r="S10" s="136">
        <v>1.4000000000000001</v>
      </c>
      <c r="T10" s="136">
        <v>0</v>
      </c>
      <c r="U10" s="136">
        <v>0</v>
      </c>
      <c r="V10" s="136">
        <v>0</v>
      </c>
      <c r="W10" s="136">
        <v>0</v>
      </c>
      <c r="X10" s="136">
        <v>0</v>
      </c>
      <c r="Y10" s="136">
        <v>0</v>
      </c>
      <c r="Z10" s="136">
        <v>0</v>
      </c>
      <c r="AA10" s="136">
        <v>0</v>
      </c>
      <c r="AB10" s="136">
        <v>0</v>
      </c>
      <c r="AC10" s="136">
        <v>0.2</v>
      </c>
      <c r="AD10" s="136">
        <v>0</v>
      </c>
      <c r="AE10" s="136">
        <v>0</v>
      </c>
      <c r="AF10" s="136">
        <v>0</v>
      </c>
      <c r="AG10" s="14">
        <f>SUM(B10:AF10)</f>
        <v>1.8</v>
      </c>
      <c r="AH10" s="15">
        <f t="shared" ref="AH10:AH16" si="4">MAX(B10:AF10)</f>
        <v>1.4000000000000001</v>
      </c>
      <c r="AI10" s="141">
        <f t="shared" si="3"/>
        <v>28</v>
      </c>
      <c r="AK10" s="11" t="s">
        <v>28</v>
      </c>
    </row>
    <row r="11" spans="1:37" x14ac:dyDescent="0.2">
      <c r="A11" s="57" t="s">
        <v>2</v>
      </c>
      <c r="B11" s="136" t="s">
        <v>197</v>
      </c>
      <c r="C11" s="136" t="s">
        <v>197</v>
      </c>
      <c r="D11" s="136" t="s">
        <v>197</v>
      </c>
      <c r="E11" s="136" t="s">
        <v>197</v>
      </c>
      <c r="F11" s="136" t="s">
        <v>197</v>
      </c>
      <c r="G11" s="136" t="s">
        <v>197</v>
      </c>
      <c r="H11" s="136" t="s">
        <v>197</v>
      </c>
      <c r="I11" s="136" t="s">
        <v>197</v>
      </c>
      <c r="J11" s="136" t="s">
        <v>197</v>
      </c>
      <c r="K11" s="136" t="s">
        <v>197</v>
      </c>
      <c r="L11" s="136" t="s">
        <v>197</v>
      </c>
      <c r="M11" s="136" t="s">
        <v>197</v>
      </c>
      <c r="N11" s="136" t="s">
        <v>197</v>
      </c>
      <c r="O11" s="136" t="s">
        <v>197</v>
      </c>
      <c r="P11" s="136" t="s">
        <v>197</v>
      </c>
      <c r="Q11" s="136" t="s">
        <v>197</v>
      </c>
      <c r="R11" s="136" t="s">
        <v>197</v>
      </c>
      <c r="S11" s="136" t="s">
        <v>197</v>
      </c>
      <c r="T11" s="136" t="s">
        <v>197</v>
      </c>
      <c r="U11" s="136" t="s">
        <v>197</v>
      </c>
      <c r="V11" s="136" t="s">
        <v>197</v>
      </c>
      <c r="W11" s="136" t="s">
        <v>197</v>
      </c>
      <c r="X11" s="136" t="s">
        <v>197</v>
      </c>
      <c r="Y11" s="136" t="s">
        <v>197</v>
      </c>
      <c r="Z11" s="136" t="s">
        <v>197</v>
      </c>
      <c r="AA11" s="136" t="s">
        <v>197</v>
      </c>
      <c r="AB11" s="136" t="s">
        <v>197</v>
      </c>
      <c r="AC11" s="136" t="s">
        <v>197</v>
      </c>
      <c r="AD11" s="136" t="s">
        <v>197</v>
      </c>
      <c r="AE11" s="136" t="s">
        <v>197</v>
      </c>
      <c r="AF11" s="136" t="s">
        <v>197</v>
      </c>
      <c r="AG11" s="14" t="s">
        <v>197</v>
      </c>
      <c r="AH11" s="15" t="s">
        <v>197</v>
      </c>
      <c r="AI11" s="141" t="s">
        <v>197</v>
      </c>
      <c r="AJ11" s="11" t="s">
        <v>28</v>
      </c>
      <c r="AK11" s="11" t="s">
        <v>28</v>
      </c>
    </row>
    <row r="12" spans="1:37" x14ac:dyDescent="0.2">
      <c r="A12" s="57" t="s">
        <v>3</v>
      </c>
      <c r="B12" s="136">
        <v>0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5.6000000000000005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136">
        <v>0</v>
      </c>
      <c r="AA12" s="136">
        <v>0</v>
      </c>
      <c r="AB12" s="136">
        <v>0</v>
      </c>
      <c r="AC12" s="136">
        <v>0</v>
      </c>
      <c r="AD12" s="136">
        <v>0</v>
      </c>
      <c r="AE12" s="136">
        <v>0</v>
      </c>
      <c r="AF12" s="136">
        <v>0</v>
      </c>
      <c r="AG12" s="14">
        <f t="shared" ref="AG12:AG16" si="5">SUM(B12:AF12)</f>
        <v>5.6000000000000005</v>
      </c>
      <c r="AH12" s="15">
        <f t="shared" si="4"/>
        <v>5.6000000000000005</v>
      </c>
      <c r="AI12" s="141">
        <f t="shared" si="3"/>
        <v>30</v>
      </c>
      <c r="AJ12" s="11" t="s">
        <v>28</v>
      </c>
    </row>
    <row r="13" spans="1:37" x14ac:dyDescent="0.2">
      <c r="A13" s="57" t="s">
        <v>25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136">
        <v>0</v>
      </c>
      <c r="AA13" s="136">
        <v>0</v>
      </c>
      <c r="AB13" s="136">
        <v>0</v>
      </c>
      <c r="AC13" s="136">
        <v>0</v>
      </c>
      <c r="AD13" s="136">
        <v>0</v>
      </c>
      <c r="AE13" s="136">
        <v>0</v>
      </c>
      <c r="AF13" s="136">
        <v>0</v>
      </c>
      <c r="AG13" s="14">
        <f>SUM(B13:AF13)</f>
        <v>0</v>
      </c>
      <c r="AH13" s="15">
        <f>MAX(B13:AF13)</f>
        <v>0</v>
      </c>
      <c r="AI13" s="141">
        <f t="shared" si="3"/>
        <v>31</v>
      </c>
    </row>
    <row r="14" spans="1:37" x14ac:dyDescent="0.2">
      <c r="A14" s="57" t="s">
        <v>4</v>
      </c>
      <c r="B14" s="136" t="s">
        <v>197</v>
      </c>
      <c r="C14" s="136" t="s">
        <v>197</v>
      </c>
      <c r="D14" s="136" t="s">
        <v>197</v>
      </c>
      <c r="E14" s="136" t="s">
        <v>197</v>
      </c>
      <c r="F14" s="136" t="s">
        <v>197</v>
      </c>
      <c r="G14" s="136" t="s">
        <v>197</v>
      </c>
      <c r="H14" s="136" t="s">
        <v>197</v>
      </c>
      <c r="I14" s="136" t="s">
        <v>197</v>
      </c>
      <c r="J14" s="136" t="s">
        <v>197</v>
      </c>
      <c r="K14" s="136" t="s">
        <v>197</v>
      </c>
      <c r="L14" s="136" t="s">
        <v>197</v>
      </c>
      <c r="M14" s="136" t="s">
        <v>197</v>
      </c>
      <c r="N14" s="136" t="s">
        <v>197</v>
      </c>
      <c r="O14" s="136" t="s">
        <v>197</v>
      </c>
      <c r="P14" s="136" t="s">
        <v>197</v>
      </c>
      <c r="Q14" s="136" t="s">
        <v>197</v>
      </c>
      <c r="R14" s="136" t="s">
        <v>197</v>
      </c>
      <c r="S14" s="136" t="s">
        <v>197</v>
      </c>
      <c r="T14" s="136" t="s">
        <v>197</v>
      </c>
      <c r="U14" s="136" t="s">
        <v>197</v>
      </c>
      <c r="V14" s="136" t="s">
        <v>197</v>
      </c>
      <c r="W14" s="136" t="s">
        <v>197</v>
      </c>
      <c r="X14" s="136" t="s">
        <v>197</v>
      </c>
      <c r="Y14" s="136" t="s">
        <v>197</v>
      </c>
      <c r="Z14" s="136" t="s">
        <v>197</v>
      </c>
      <c r="AA14" s="136" t="s">
        <v>197</v>
      </c>
      <c r="AB14" s="136" t="s">
        <v>197</v>
      </c>
      <c r="AC14" s="136" t="s">
        <v>197</v>
      </c>
      <c r="AD14" s="136" t="s">
        <v>197</v>
      </c>
      <c r="AE14" s="136" t="s">
        <v>197</v>
      </c>
      <c r="AF14" s="136" t="s">
        <v>197</v>
      </c>
      <c r="AG14" s="14" t="s">
        <v>197</v>
      </c>
      <c r="AH14" s="15" t="s">
        <v>197</v>
      </c>
      <c r="AI14" s="141" t="s">
        <v>197</v>
      </c>
    </row>
    <row r="15" spans="1:37" x14ac:dyDescent="0.2">
      <c r="A15" s="57" t="s">
        <v>5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 t="s">
        <v>197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136">
        <v>0</v>
      </c>
      <c r="AA15" s="136">
        <v>0</v>
      </c>
      <c r="AB15" s="136" t="s">
        <v>197</v>
      </c>
      <c r="AC15" s="136">
        <v>0</v>
      </c>
      <c r="AD15" s="136">
        <v>0</v>
      </c>
      <c r="AE15" s="136">
        <v>0</v>
      </c>
      <c r="AF15" s="136">
        <v>0</v>
      </c>
      <c r="AG15" s="14">
        <f>SUM(B15:AF15)</f>
        <v>0</v>
      </c>
      <c r="AH15" s="15">
        <f>MAX(B15:AF15)</f>
        <v>0</v>
      </c>
      <c r="AI15" s="141">
        <f t="shared" si="3"/>
        <v>29</v>
      </c>
    </row>
    <row r="16" spans="1:37" x14ac:dyDescent="0.2">
      <c r="A16" s="57" t="s">
        <v>141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11.8</v>
      </c>
      <c r="Q16" s="136">
        <v>39.20000000000001</v>
      </c>
      <c r="R16" s="136">
        <v>2.8000000000000003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6">
        <v>1.4</v>
      </c>
      <c r="AC16" s="136">
        <v>0</v>
      </c>
      <c r="AD16" s="136">
        <v>0</v>
      </c>
      <c r="AE16" s="136">
        <v>0</v>
      </c>
      <c r="AF16" s="136">
        <v>0</v>
      </c>
      <c r="AG16" s="14">
        <f t="shared" si="5"/>
        <v>55.20000000000001</v>
      </c>
      <c r="AH16" s="15">
        <f t="shared" si="4"/>
        <v>39.20000000000001</v>
      </c>
      <c r="AI16" s="141">
        <f t="shared" si="3"/>
        <v>27</v>
      </c>
      <c r="AJ16" s="11" t="s">
        <v>28</v>
      </c>
    </row>
    <row r="17" spans="1:37" x14ac:dyDescent="0.2">
      <c r="A17" s="57" t="s">
        <v>142</v>
      </c>
      <c r="B17" s="136">
        <v>0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1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36">
        <v>2.2000000000000002</v>
      </c>
      <c r="AD17" s="136">
        <v>0</v>
      </c>
      <c r="AE17" s="136">
        <v>0</v>
      </c>
      <c r="AF17" s="136">
        <v>0</v>
      </c>
      <c r="AG17" s="14">
        <f t="shared" ref="AG17:AG21" si="6">SUM(B17:AF17)</f>
        <v>3.2</v>
      </c>
      <c r="AH17" s="15">
        <f t="shared" ref="AH17:AH21" si="7">MAX(B17:AF17)</f>
        <v>2.2000000000000002</v>
      </c>
      <c r="AI17" s="141">
        <f t="shared" si="3"/>
        <v>29</v>
      </c>
    </row>
    <row r="18" spans="1:37" x14ac:dyDescent="0.2">
      <c r="A18" s="57" t="s">
        <v>6</v>
      </c>
      <c r="B18" s="136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2.2000000000000002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6">
        <v>0</v>
      </c>
      <c r="AE18" s="136">
        <v>0</v>
      </c>
      <c r="AF18" s="136">
        <v>0</v>
      </c>
      <c r="AG18" s="14">
        <f t="shared" si="6"/>
        <v>2.2000000000000002</v>
      </c>
      <c r="AH18" s="15">
        <f t="shared" si="7"/>
        <v>2.2000000000000002</v>
      </c>
      <c r="AI18" s="141">
        <f t="shared" si="3"/>
        <v>30</v>
      </c>
    </row>
    <row r="19" spans="1:37" x14ac:dyDescent="0.2">
      <c r="A19" s="57" t="s">
        <v>7</v>
      </c>
      <c r="B19" s="136">
        <v>0</v>
      </c>
      <c r="C19" s="136">
        <v>0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0</v>
      </c>
      <c r="K19" s="136">
        <v>0</v>
      </c>
      <c r="L19" s="136">
        <v>0</v>
      </c>
      <c r="M19" s="136">
        <v>0.4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0</v>
      </c>
      <c r="Y19" s="136">
        <v>0</v>
      </c>
      <c r="Z19" s="136">
        <v>0</v>
      </c>
      <c r="AA19" s="136">
        <v>0</v>
      </c>
      <c r="AB19" s="136">
        <v>0</v>
      </c>
      <c r="AC19" s="136">
        <v>0</v>
      </c>
      <c r="AD19" s="136">
        <v>0</v>
      </c>
      <c r="AE19" s="136">
        <v>0</v>
      </c>
      <c r="AF19" s="136">
        <v>0</v>
      </c>
      <c r="AG19" s="14">
        <f t="shared" si="6"/>
        <v>0.4</v>
      </c>
      <c r="AH19" s="15">
        <f t="shared" si="7"/>
        <v>0.4</v>
      </c>
      <c r="AI19" s="141">
        <f t="shared" si="3"/>
        <v>24</v>
      </c>
    </row>
    <row r="20" spans="1:37" x14ac:dyDescent="0.2">
      <c r="A20" s="57" t="s">
        <v>24</v>
      </c>
      <c r="B20" s="136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  <c r="AD20" s="136">
        <v>0</v>
      </c>
      <c r="AE20" s="136">
        <v>0</v>
      </c>
      <c r="AF20" s="136">
        <v>0</v>
      </c>
      <c r="AG20" s="14">
        <f t="shared" si="6"/>
        <v>0</v>
      </c>
      <c r="AH20" s="15">
        <f t="shared" si="7"/>
        <v>0</v>
      </c>
      <c r="AI20" s="141">
        <f t="shared" si="3"/>
        <v>31</v>
      </c>
    </row>
    <row r="21" spans="1:37" x14ac:dyDescent="0.2">
      <c r="A21" s="57" t="s">
        <v>143</v>
      </c>
      <c r="B21" s="136">
        <v>0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8.6000000000000014</v>
      </c>
      <c r="R21" s="136">
        <v>0.2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0</v>
      </c>
      <c r="Z21" s="136">
        <v>0</v>
      </c>
      <c r="AA21" s="136">
        <v>0</v>
      </c>
      <c r="AB21" s="136">
        <v>0</v>
      </c>
      <c r="AC21" s="136">
        <v>0</v>
      </c>
      <c r="AD21" s="136">
        <v>0</v>
      </c>
      <c r="AE21" s="136">
        <v>0</v>
      </c>
      <c r="AF21" s="136">
        <v>0</v>
      </c>
      <c r="AG21" s="14">
        <f t="shared" si="6"/>
        <v>8.8000000000000007</v>
      </c>
      <c r="AH21" s="15">
        <f t="shared" si="7"/>
        <v>8.6000000000000014</v>
      </c>
      <c r="AI21" s="141">
        <f t="shared" si="3"/>
        <v>29</v>
      </c>
      <c r="AJ21" s="11" t="s">
        <v>28</v>
      </c>
    </row>
    <row r="22" spans="1:37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0</v>
      </c>
      <c r="U22" s="136">
        <v>0</v>
      </c>
      <c r="V22" s="136">
        <v>0</v>
      </c>
      <c r="W22" s="136">
        <v>0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4">
        <f t="shared" ref="AG22:AG24" si="8">SUM(B22:AF22)</f>
        <v>0</v>
      </c>
      <c r="AH22" s="15">
        <f t="shared" ref="AH22:AH24" si="9">MAX(B22:AF22)</f>
        <v>0</v>
      </c>
      <c r="AI22" s="141">
        <f t="shared" si="3"/>
        <v>4</v>
      </c>
    </row>
    <row r="23" spans="1:37" x14ac:dyDescent="0.2">
      <c r="A23" s="57" t="s">
        <v>144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1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4">
        <f t="shared" si="8"/>
        <v>1</v>
      </c>
      <c r="AH23" s="15">
        <f t="shared" si="9"/>
        <v>1</v>
      </c>
      <c r="AI23" s="141">
        <f t="shared" si="3"/>
        <v>30</v>
      </c>
    </row>
    <row r="24" spans="1:37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0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0</v>
      </c>
      <c r="N24" s="136">
        <v>0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4">
        <f t="shared" si="8"/>
        <v>0</v>
      </c>
      <c r="AH24" s="15">
        <f t="shared" si="9"/>
        <v>0</v>
      </c>
      <c r="AI24" s="141">
        <f t="shared" si="3"/>
        <v>3</v>
      </c>
    </row>
    <row r="25" spans="1:37" x14ac:dyDescent="0.2">
      <c r="A25" s="57" t="s">
        <v>145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0</v>
      </c>
      <c r="AB25" s="136">
        <v>0</v>
      </c>
      <c r="AC25" s="136">
        <v>0</v>
      </c>
      <c r="AD25" s="136">
        <v>0</v>
      </c>
      <c r="AE25" s="136">
        <v>0</v>
      </c>
      <c r="AF25" s="136">
        <v>0</v>
      </c>
      <c r="AG25" s="14">
        <f t="shared" ref="AG25:AG30" si="10">SUM(B25:AF25)</f>
        <v>0</v>
      </c>
      <c r="AH25" s="15">
        <f t="shared" ref="AH25:AH30" si="11">MAX(B25:AF25)</f>
        <v>0</v>
      </c>
      <c r="AI25" s="141">
        <f t="shared" si="3"/>
        <v>31</v>
      </c>
    </row>
    <row r="26" spans="1:37" x14ac:dyDescent="0.2">
      <c r="A26" s="57" t="s">
        <v>9</v>
      </c>
      <c r="B26" s="117" t="s">
        <v>197</v>
      </c>
      <c r="C26" s="117" t="s">
        <v>197</v>
      </c>
      <c r="D26" s="117" t="s">
        <v>197</v>
      </c>
      <c r="E26" s="117" t="s">
        <v>197</v>
      </c>
      <c r="F26" s="117" t="s">
        <v>197</v>
      </c>
      <c r="G26" s="117" t="s">
        <v>197</v>
      </c>
      <c r="H26" s="117" t="s">
        <v>197</v>
      </c>
      <c r="I26" s="117" t="s">
        <v>197</v>
      </c>
      <c r="J26" s="117" t="s">
        <v>197</v>
      </c>
      <c r="K26" s="117" t="s">
        <v>197</v>
      </c>
      <c r="L26" s="117" t="s">
        <v>197</v>
      </c>
      <c r="M26" s="117" t="s">
        <v>197</v>
      </c>
      <c r="N26" s="117" t="s">
        <v>197</v>
      </c>
      <c r="O26" s="117" t="s">
        <v>197</v>
      </c>
      <c r="P26" s="117" t="s">
        <v>197</v>
      </c>
      <c r="Q26" s="117" t="s">
        <v>197</v>
      </c>
      <c r="R26" s="117" t="s">
        <v>197</v>
      </c>
      <c r="S26" s="117" t="s">
        <v>197</v>
      </c>
      <c r="T26" s="117" t="s">
        <v>197</v>
      </c>
      <c r="U26" s="117" t="s">
        <v>197</v>
      </c>
      <c r="V26" s="117" t="s">
        <v>197</v>
      </c>
      <c r="W26" s="117" t="s">
        <v>197</v>
      </c>
      <c r="X26" s="117" t="s">
        <v>197</v>
      </c>
      <c r="Y26" s="117" t="s">
        <v>197</v>
      </c>
      <c r="Z26" s="117" t="s">
        <v>197</v>
      </c>
      <c r="AA26" s="117" t="s">
        <v>197</v>
      </c>
      <c r="AB26" s="117" t="s">
        <v>197</v>
      </c>
      <c r="AC26" s="117" t="s">
        <v>197</v>
      </c>
      <c r="AD26" s="117" t="s">
        <v>197</v>
      </c>
      <c r="AE26" s="117" t="s">
        <v>197</v>
      </c>
      <c r="AF26" s="117" t="s">
        <v>197</v>
      </c>
      <c r="AG26" s="14" t="s">
        <v>197</v>
      </c>
      <c r="AH26" s="15" t="s">
        <v>197</v>
      </c>
      <c r="AI26" s="141" t="s">
        <v>197</v>
      </c>
      <c r="AJ26" s="11" t="s">
        <v>28</v>
      </c>
    </row>
    <row r="27" spans="1:37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0</v>
      </c>
      <c r="AD27" s="136">
        <v>0</v>
      </c>
      <c r="AE27" s="136" t="s">
        <v>197</v>
      </c>
      <c r="AF27" s="136" t="s">
        <v>197</v>
      </c>
      <c r="AG27" s="14">
        <f t="shared" si="10"/>
        <v>0</v>
      </c>
      <c r="AH27" s="15">
        <f t="shared" si="11"/>
        <v>0</v>
      </c>
      <c r="AI27" s="141">
        <f t="shared" si="3"/>
        <v>7</v>
      </c>
    </row>
    <row r="28" spans="1:37" x14ac:dyDescent="0.2">
      <c r="A28" s="57" t="s">
        <v>146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4">
        <f t="shared" si="10"/>
        <v>0</v>
      </c>
      <c r="AH28" s="15">
        <f t="shared" si="11"/>
        <v>0</v>
      </c>
      <c r="AI28" s="141">
        <f t="shared" si="3"/>
        <v>31</v>
      </c>
    </row>
    <row r="29" spans="1:37" x14ac:dyDescent="0.2">
      <c r="A29" s="57" t="s">
        <v>11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0.8</v>
      </c>
      <c r="R29" s="136">
        <v>0.2</v>
      </c>
      <c r="S29" s="136">
        <v>1.2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4">
        <f t="shared" si="10"/>
        <v>2.2000000000000002</v>
      </c>
      <c r="AH29" s="15">
        <f t="shared" si="11"/>
        <v>1.2</v>
      </c>
      <c r="AI29" s="141">
        <f t="shared" si="3"/>
        <v>28</v>
      </c>
    </row>
    <row r="30" spans="1:37" x14ac:dyDescent="0.2">
      <c r="A30" s="57" t="s">
        <v>131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0.2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0.2</v>
      </c>
      <c r="AC30" s="136">
        <v>1.5999999999999999</v>
      </c>
      <c r="AD30" s="136">
        <v>0</v>
      </c>
      <c r="AE30" s="136">
        <v>0</v>
      </c>
      <c r="AF30" s="136">
        <v>0</v>
      </c>
      <c r="AG30" s="14">
        <f t="shared" si="10"/>
        <v>2</v>
      </c>
      <c r="AH30" s="15">
        <f t="shared" si="11"/>
        <v>1.5999999999999999</v>
      </c>
      <c r="AI30" s="141">
        <f t="shared" si="3"/>
        <v>28</v>
      </c>
      <c r="AK30" s="11" t="s">
        <v>28</v>
      </c>
    </row>
    <row r="31" spans="1:37" x14ac:dyDescent="0.2">
      <c r="A31" s="57" t="s">
        <v>14</v>
      </c>
      <c r="B31" s="117" t="s">
        <v>197</v>
      </c>
      <c r="C31" s="117" t="s">
        <v>197</v>
      </c>
      <c r="D31" s="117" t="s">
        <v>197</v>
      </c>
      <c r="E31" s="117" t="s">
        <v>197</v>
      </c>
      <c r="F31" s="117" t="s">
        <v>197</v>
      </c>
      <c r="G31" s="117" t="s">
        <v>197</v>
      </c>
      <c r="H31" s="117" t="s">
        <v>197</v>
      </c>
      <c r="I31" s="117" t="s">
        <v>197</v>
      </c>
      <c r="J31" s="117" t="s">
        <v>197</v>
      </c>
      <c r="K31" s="117" t="s">
        <v>197</v>
      </c>
      <c r="L31" s="117" t="s">
        <v>197</v>
      </c>
      <c r="M31" s="117" t="s">
        <v>197</v>
      </c>
      <c r="N31" s="117" t="s">
        <v>197</v>
      </c>
      <c r="O31" s="117" t="s">
        <v>197</v>
      </c>
      <c r="P31" s="117" t="s">
        <v>197</v>
      </c>
      <c r="Q31" s="117" t="s">
        <v>197</v>
      </c>
      <c r="R31" s="117" t="s">
        <v>197</v>
      </c>
      <c r="S31" s="117" t="s">
        <v>197</v>
      </c>
      <c r="T31" s="117" t="s">
        <v>197</v>
      </c>
      <c r="U31" s="117" t="s">
        <v>197</v>
      </c>
      <c r="V31" s="117" t="s">
        <v>197</v>
      </c>
      <c r="W31" s="117" t="s">
        <v>197</v>
      </c>
      <c r="X31" s="117" t="s">
        <v>197</v>
      </c>
      <c r="Y31" s="117" t="s">
        <v>197</v>
      </c>
      <c r="Z31" s="117" t="s">
        <v>197</v>
      </c>
      <c r="AA31" s="117" t="s">
        <v>197</v>
      </c>
      <c r="AB31" s="117" t="s">
        <v>197</v>
      </c>
      <c r="AC31" s="117" t="s">
        <v>197</v>
      </c>
      <c r="AD31" s="117" t="s">
        <v>197</v>
      </c>
      <c r="AE31" s="117" t="s">
        <v>197</v>
      </c>
      <c r="AF31" s="117" t="s">
        <v>197</v>
      </c>
      <c r="AG31" s="14" t="s">
        <v>197</v>
      </c>
      <c r="AH31" s="15" t="s">
        <v>197</v>
      </c>
      <c r="AI31" s="141" t="s">
        <v>197</v>
      </c>
    </row>
    <row r="32" spans="1:37" x14ac:dyDescent="0.2">
      <c r="A32" s="57" t="s">
        <v>12</v>
      </c>
      <c r="B32" s="117" t="s">
        <v>197</v>
      </c>
      <c r="C32" s="117" t="s">
        <v>197</v>
      </c>
      <c r="D32" s="117" t="s">
        <v>197</v>
      </c>
      <c r="E32" s="117" t="s">
        <v>197</v>
      </c>
      <c r="F32" s="117" t="s">
        <v>197</v>
      </c>
      <c r="G32" s="117" t="s">
        <v>197</v>
      </c>
      <c r="H32" s="117" t="s">
        <v>197</v>
      </c>
      <c r="I32" s="117" t="s">
        <v>197</v>
      </c>
      <c r="J32" s="117" t="s">
        <v>197</v>
      </c>
      <c r="K32" s="117" t="s">
        <v>197</v>
      </c>
      <c r="L32" s="117" t="s">
        <v>197</v>
      </c>
      <c r="M32" s="117" t="s">
        <v>197</v>
      </c>
      <c r="N32" s="117" t="s">
        <v>197</v>
      </c>
      <c r="O32" s="117" t="s">
        <v>197</v>
      </c>
      <c r="P32" s="117" t="s">
        <v>197</v>
      </c>
      <c r="Q32" s="117" t="s">
        <v>197</v>
      </c>
      <c r="R32" s="117" t="s">
        <v>197</v>
      </c>
      <c r="S32" s="117" t="s">
        <v>197</v>
      </c>
      <c r="T32" s="117" t="s">
        <v>197</v>
      </c>
      <c r="U32" s="117" t="s">
        <v>197</v>
      </c>
      <c r="V32" s="117" t="s">
        <v>197</v>
      </c>
      <c r="W32" s="117" t="s">
        <v>197</v>
      </c>
      <c r="X32" s="117" t="s">
        <v>197</v>
      </c>
      <c r="Y32" s="117" t="s">
        <v>197</v>
      </c>
      <c r="Z32" s="117" t="s">
        <v>197</v>
      </c>
      <c r="AA32" s="117" t="s">
        <v>197</v>
      </c>
      <c r="AB32" s="117" t="s">
        <v>197</v>
      </c>
      <c r="AC32" s="117" t="s">
        <v>197</v>
      </c>
      <c r="AD32" s="117" t="s">
        <v>197</v>
      </c>
      <c r="AE32" s="117" t="s">
        <v>197</v>
      </c>
      <c r="AF32" s="117" t="s">
        <v>197</v>
      </c>
      <c r="AG32" s="14" t="s">
        <v>197</v>
      </c>
      <c r="AH32" s="15" t="s">
        <v>197</v>
      </c>
      <c r="AI32" s="141" t="s">
        <v>197</v>
      </c>
    </row>
    <row r="33" spans="1:39" s="5" customFormat="1" ht="17.100000000000001" customHeight="1" x14ac:dyDescent="0.2">
      <c r="A33" s="58" t="s">
        <v>15</v>
      </c>
      <c r="B33" s="12">
        <f t="shared" ref="B33:AH33" si="12">MAX(B5:B32)</f>
        <v>0</v>
      </c>
      <c r="C33" s="12">
        <f t="shared" si="12"/>
        <v>0</v>
      </c>
      <c r="D33" s="12">
        <f t="shared" si="12"/>
        <v>0</v>
      </c>
      <c r="E33" s="12">
        <f t="shared" si="12"/>
        <v>0</v>
      </c>
      <c r="F33" s="12">
        <f t="shared" si="12"/>
        <v>0</v>
      </c>
      <c r="G33" s="12">
        <f t="shared" si="12"/>
        <v>0</v>
      </c>
      <c r="H33" s="12">
        <f t="shared" si="12"/>
        <v>0</v>
      </c>
      <c r="I33" s="12">
        <f t="shared" si="12"/>
        <v>0</v>
      </c>
      <c r="J33" s="12">
        <f t="shared" si="12"/>
        <v>0</v>
      </c>
      <c r="K33" s="12">
        <f t="shared" si="12"/>
        <v>0</v>
      </c>
      <c r="L33" s="12">
        <f t="shared" si="12"/>
        <v>0</v>
      </c>
      <c r="M33" s="12">
        <f t="shared" si="12"/>
        <v>0.4</v>
      </c>
      <c r="N33" s="12">
        <f t="shared" si="12"/>
        <v>0</v>
      </c>
      <c r="O33" s="12">
        <f t="shared" si="12"/>
        <v>0</v>
      </c>
      <c r="P33" s="12">
        <f t="shared" si="12"/>
        <v>11.8</v>
      </c>
      <c r="Q33" s="12">
        <f t="shared" si="12"/>
        <v>39.20000000000001</v>
      </c>
      <c r="R33" s="12">
        <f t="shared" si="12"/>
        <v>2.8000000000000003</v>
      </c>
      <c r="S33" s="12">
        <f t="shared" si="12"/>
        <v>5.6000000000000005</v>
      </c>
      <c r="T33" s="12">
        <f t="shared" si="12"/>
        <v>0</v>
      </c>
      <c r="U33" s="12">
        <f t="shared" si="12"/>
        <v>0.2</v>
      </c>
      <c r="V33" s="12">
        <f t="shared" si="12"/>
        <v>0.2</v>
      </c>
      <c r="W33" s="12">
        <f t="shared" si="12"/>
        <v>0.2</v>
      </c>
      <c r="X33" s="12">
        <f t="shared" si="12"/>
        <v>0</v>
      </c>
      <c r="Y33" s="12">
        <f t="shared" si="12"/>
        <v>0</v>
      </c>
      <c r="Z33" s="12">
        <f t="shared" si="12"/>
        <v>0</v>
      </c>
      <c r="AA33" s="12">
        <f t="shared" si="12"/>
        <v>0</v>
      </c>
      <c r="AB33" s="12">
        <f t="shared" si="12"/>
        <v>1.4</v>
      </c>
      <c r="AC33" s="12">
        <f t="shared" si="12"/>
        <v>2.2000000000000002</v>
      </c>
      <c r="AD33" s="12">
        <f t="shared" si="12"/>
        <v>0</v>
      </c>
      <c r="AE33" s="12">
        <f t="shared" si="12"/>
        <v>0</v>
      </c>
      <c r="AF33" s="12">
        <f t="shared" si="12"/>
        <v>0</v>
      </c>
      <c r="AG33" s="14">
        <f t="shared" si="12"/>
        <v>55.20000000000001</v>
      </c>
      <c r="AH33" s="143">
        <f t="shared" si="12"/>
        <v>39.20000000000001</v>
      </c>
      <c r="AI33" s="193"/>
    </row>
    <row r="34" spans="1:39" s="8" customFormat="1" x14ac:dyDescent="0.2">
      <c r="A34" s="66" t="s">
        <v>16</v>
      </c>
      <c r="B34" s="106">
        <f t="shared" ref="B34:AG34" si="13">SUM(B5:B32)</f>
        <v>0</v>
      </c>
      <c r="C34" s="106">
        <f t="shared" si="13"/>
        <v>0</v>
      </c>
      <c r="D34" s="106">
        <f t="shared" si="13"/>
        <v>0</v>
      </c>
      <c r="E34" s="106">
        <f t="shared" si="13"/>
        <v>0</v>
      </c>
      <c r="F34" s="106">
        <f t="shared" si="13"/>
        <v>0</v>
      </c>
      <c r="G34" s="106">
        <f t="shared" si="13"/>
        <v>0</v>
      </c>
      <c r="H34" s="106">
        <f t="shared" si="13"/>
        <v>0</v>
      </c>
      <c r="I34" s="106">
        <f t="shared" si="13"/>
        <v>0</v>
      </c>
      <c r="J34" s="106">
        <f t="shared" si="13"/>
        <v>0</v>
      </c>
      <c r="K34" s="106">
        <f t="shared" si="13"/>
        <v>0</v>
      </c>
      <c r="L34" s="106">
        <f t="shared" si="13"/>
        <v>0</v>
      </c>
      <c r="M34" s="106">
        <f t="shared" si="13"/>
        <v>0.4</v>
      </c>
      <c r="N34" s="106">
        <f t="shared" si="13"/>
        <v>0</v>
      </c>
      <c r="O34" s="106">
        <f t="shared" si="13"/>
        <v>0</v>
      </c>
      <c r="P34" s="106">
        <f t="shared" si="13"/>
        <v>11.8</v>
      </c>
      <c r="Q34" s="106">
        <f t="shared" si="13"/>
        <v>56.000000000000014</v>
      </c>
      <c r="R34" s="106">
        <f t="shared" si="13"/>
        <v>7.0000000000000009</v>
      </c>
      <c r="S34" s="106">
        <f t="shared" si="13"/>
        <v>12.2</v>
      </c>
      <c r="T34" s="106">
        <f t="shared" si="13"/>
        <v>0</v>
      </c>
      <c r="U34" s="106">
        <f t="shared" si="13"/>
        <v>0.2</v>
      </c>
      <c r="V34" s="106">
        <f t="shared" si="13"/>
        <v>0.2</v>
      </c>
      <c r="W34" s="106">
        <f t="shared" si="13"/>
        <v>0.2</v>
      </c>
      <c r="X34" s="106">
        <f t="shared" si="13"/>
        <v>0</v>
      </c>
      <c r="Y34" s="106">
        <f t="shared" si="13"/>
        <v>0</v>
      </c>
      <c r="Z34" s="106">
        <f t="shared" si="13"/>
        <v>0</v>
      </c>
      <c r="AA34" s="106">
        <f t="shared" si="13"/>
        <v>0</v>
      </c>
      <c r="AB34" s="106">
        <f t="shared" si="13"/>
        <v>1.5999999999999999</v>
      </c>
      <c r="AC34" s="106">
        <f t="shared" si="13"/>
        <v>4.2</v>
      </c>
      <c r="AD34" s="106">
        <f t="shared" si="13"/>
        <v>0</v>
      </c>
      <c r="AE34" s="106">
        <f t="shared" si="13"/>
        <v>0</v>
      </c>
      <c r="AF34" s="106">
        <f t="shared" si="13"/>
        <v>0</v>
      </c>
      <c r="AG34" s="127">
        <f t="shared" si="13"/>
        <v>93.800000000000026</v>
      </c>
      <c r="AH34" s="144"/>
      <c r="AI34" s="194"/>
    </row>
    <row r="35" spans="1:39" x14ac:dyDescent="0.2">
      <c r="A35" s="46"/>
      <c r="B35" s="47"/>
      <c r="C35" s="47"/>
      <c r="D35" s="47" t="s">
        <v>79</v>
      </c>
      <c r="E35" s="47"/>
      <c r="F35" s="47"/>
      <c r="G35" s="47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54"/>
      <c r="AE35" s="60" t="s">
        <v>28</v>
      </c>
      <c r="AF35" s="60"/>
      <c r="AG35" s="51"/>
      <c r="AH35" s="55"/>
      <c r="AI35" s="53"/>
    </row>
    <row r="36" spans="1:39" x14ac:dyDescent="0.2">
      <c r="A36" s="46"/>
      <c r="B36" s="48" t="s">
        <v>80</v>
      </c>
      <c r="C36" s="48"/>
      <c r="D36" s="48"/>
      <c r="E36" s="48"/>
      <c r="F36" s="48"/>
      <c r="G36" s="48"/>
      <c r="H36" s="48"/>
      <c r="I36" s="48"/>
      <c r="J36" s="82"/>
      <c r="K36" s="82"/>
      <c r="L36" s="82"/>
      <c r="M36" s="82" t="s">
        <v>26</v>
      </c>
      <c r="N36" s="82"/>
      <c r="O36" s="82"/>
      <c r="P36" s="82"/>
      <c r="Q36" s="82"/>
      <c r="R36" s="82"/>
      <c r="S36" s="82"/>
      <c r="T36" s="157" t="s">
        <v>202</v>
      </c>
      <c r="U36" s="157"/>
      <c r="V36" s="157"/>
      <c r="W36" s="157"/>
      <c r="X36" s="157"/>
      <c r="Y36" s="82"/>
      <c r="Z36" s="82"/>
      <c r="AA36" s="82"/>
      <c r="AB36" s="82"/>
      <c r="AC36" s="82"/>
      <c r="AD36" s="82"/>
      <c r="AE36" s="82"/>
      <c r="AF36" s="108"/>
      <c r="AG36" s="51"/>
      <c r="AH36" s="82"/>
      <c r="AI36" s="53"/>
    </row>
    <row r="37" spans="1:39" x14ac:dyDescent="0.2">
      <c r="A37" s="49"/>
      <c r="B37" s="82"/>
      <c r="C37" s="82"/>
      <c r="D37" s="82"/>
      <c r="E37" s="82"/>
      <c r="F37" s="82"/>
      <c r="G37" s="82"/>
      <c r="H37" s="82"/>
      <c r="I37" s="82"/>
      <c r="J37" s="83"/>
      <c r="K37" s="83"/>
      <c r="L37" s="83"/>
      <c r="M37" s="83" t="s">
        <v>27</v>
      </c>
      <c r="N37" s="83"/>
      <c r="O37" s="83"/>
      <c r="P37" s="83"/>
      <c r="Q37" s="82"/>
      <c r="R37" s="82"/>
      <c r="S37" s="82"/>
      <c r="T37" s="158" t="s">
        <v>203</v>
      </c>
      <c r="U37" s="158"/>
      <c r="V37" s="158"/>
      <c r="W37" s="158"/>
      <c r="X37" s="158"/>
      <c r="Y37" s="82"/>
      <c r="Z37" s="82"/>
      <c r="AA37" s="82"/>
      <c r="AB37" s="82"/>
      <c r="AC37" s="82"/>
      <c r="AD37" s="54"/>
      <c r="AE37" s="54"/>
      <c r="AF37" s="54"/>
      <c r="AG37" s="51"/>
      <c r="AH37" s="82"/>
      <c r="AI37" s="50"/>
    </row>
    <row r="38" spans="1:39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82"/>
      <c r="L38" s="82"/>
      <c r="M38" s="82"/>
      <c r="N38" s="82"/>
      <c r="O38" s="82"/>
      <c r="P38" s="82"/>
      <c r="Q38" s="82"/>
      <c r="R38" s="82"/>
      <c r="S38" s="82"/>
      <c r="T38" s="132"/>
      <c r="U38" s="132" t="s">
        <v>204</v>
      </c>
      <c r="V38" s="132"/>
      <c r="W38" s="132"/>
      <c r="X38" s="132"/>
      <c r="Y38" s="82"/>
      <c r="Z38" s="82"/>
      <c r="AA38" s="82"/>
      <c r="AB38" s="82"/>
      <c r="AC38" s="82"/>
      <c r="AD38" s="54"/>
      <c r="AE38" s="54"/>
      <c r="AF38" s="54"/>
      <c r="AG38" s="51"/>
      <c r="AH38" s="83"/>
      <c r="AI38" s="50"/>
    </row>
    <row r="39" spans="1:39" x14ac:dyDescent="0.2">
      <c r="A39" s="49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54"/>
      <c r="AF39" s="54"/>
      <c r="AG39" s="51"/>
      <c r="AH39" s="55"/>
      <c r="AI39" s="64"/>
    </row>
    <row r="40" spans="1:39" x14ac:dyDescent="0.2">
      <c r="A40" s="49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55"/>
      <c r="AF40" s="55"/>
      <c r="AG40" s="51"/>
      <c r="AH40" s="55"/>
      <c r="AI40" s="64"/>
    </row>
    <row r="41" spans="1:39" ht="13.5" thickBot="1" x14ac:dyDescent="0.25">
      <c r="A41" s="61"/>
      <c r="B41" s="62"/>
      <c r="C41" s="62"/>
      <c r="D41" s="62"/>
      <c r="E41" s="62"/>
      <c r="F41" s="62"/>
      <c r="G41" s="62" t="s">
        <v>28</v>
      </c>
      <c r="H41" s="62"/>
      <c r="I41" s="62"/>
      <c r="J41" s="62"/>
      <c r="K41" s="62"/>
      <c r="L41" s="62" t="s">
        <v>28</v>
      </c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3"/>
      <c r="AH41" s="65"/>
      <c r="AI41" s="56" t="s">
        <v>28</v>
      </c>
    </row>
    <row r="42" spans="1:39" x14ac:dyDescent="0.2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8"/>
      <c r="AH42" s="129"/>
      <c r="AI42" s="130"/>
    </row>
    <row r="43" spans="1:39" x14ac:dyDescent="0.2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8"/>
      <c r="AH43" s="129"/>
      <c r="AI43" s="130"/>
      <c r="AM43" s="11" t="s">
        <v>28</v>
      </c>
    </row>
    <row r="44" spans="1:39" x14ac:dyDescent="0.2">
      <c r="A44" s="126"/>
      <c r="B44" s="126"/>
      <c r="C44" s="126"/>
      <c r="D44" s="126"/>
      <c r="E44" s="126"/>
      <c r="F44" s="126"/>
      <c r="G44" s="126" t="s">
        <v>28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8"/>
      <c r="AH44" s="129"/>
      <c r="AI44" s="130"/>
    </row>
    <row r="45" spans="1:39" ht="15" x14ac:dyDescent="0.25">
      <c r="A45" s="126"/>
      <c r="B45" s="126"/>
      <c r="C45" s="126"/>
      <c r="D45" s="126"/>
      <c r="E45" s="131"/>
      <c r="F45" s="131"/>
      <c r="G45" s="131"/>
      <c r="H45" s="131"/>
      <c r="I45" s="131"/>
      <c r="J45" s="131"/>
      <c r="K45" s="25"/>
      <c r="L45" s="25"/>
      <c r="M45" s="25"/>
      <c r="N45" s="126"/>
      <c r="O45" s="126"/>
      <c r="P45" s="126"/>
      <c r="Q45" s="126"/>
      <c r="R45" s="126"/>
      <c r="S45" s="126"/>
      <c r="T45" s="126" t="s">
        <v>28</v>
      </c>
      <c r="U45" s="126"/>
      <c r="V45" s="126" t="s">
        <v>28</v>
      </c>
      <c r="W45" s="126"/>
      <c r="X45" s="126" t="s">
        <v>28</v>
      </c>
      <c r="Y45" s="126" t="s">
        <v>28</v>
      </c>
      <c r="Z45" s="126" t="s">
        <v>28</v>
      </c>
      <c r="AA45" s="126"/>
      <c r="AB45" s="126"/>
      <c r="AC45" s="126"/>
      <c r="AD45" s="126"/>
      <c r="AE45" s="126"/>
      <c r="AF45" s="126"/>
      <c r="AG45" s="128"/>
      <c r="AH45" s="129"/>
      <c r="AI45" s="130"/>
      <c r="AJ45" t="s">
        <v>28</v>
      </c>
      <c r="AL45" s="11" t="s">
        <v>28</v>
      </c>
    </row>
    <row r="46" spans="1:39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 t="s">
        <v>28</v>
      </c>
      <c r="T46" s="126" t="s">
        <v>28</v>
      </c>
      <c r="U46" s="126"/>
      <c r="V46" s="126"/>
      <c r="W46" s="126" t="s">
        <v>28</v>
      </c>
      <c r="X46" s="126" t="s">
        <v>28</v>
      </c>
      <c r="Y46" s="126"/>
      <c r="Z46" s="126" t="s">
        <v>28</v>
      </c>
      <c r="AA46" s="126"/>
      <c r="AB46" s="126" t="s">
        <v>28</v>
      </c>
      <c r="AC46" s="126"/>
      <c r="AD46" s="126"/>
      <c r="AE46" s="126"/>
      <c r="AF46" s="126"/>
      <c r="AG46" s="128"/>
      <c r="AH46" s="129"/>
      <c r="AI46" s="130"/>
      <c r="AK46" s="11" t="s">
        <v>28</v>
      </c>
    </row>
    <row r="47" spans="1:39" x14ac:dyDescent="0.2">
      <c r="A47" s="126" t="s">
        <v>201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 t="s">
        <v>28</v>
      </c>
      <c r="T47" s="126"/>
      <c r="U47" s="126"/>
      <c r="V47" s="126" t="s">
        <v>28</v>
      </c>
      <c r="W47" s="126" t="s">
        <v>28</v>
      </c>
      <c r="X47" s="126"/>
      <c r="Y47" s="126"/>
      <c r="Z47" s="126"/>
      <c r="AA47" s="126"/>
      <c r="AB47" s="126" t="s">
        <v>28</v>
      </c>
      <c r="AC47" s="126" t="s">
        <v>28</v>
      </c>
      <c r="AD47" s="126"/>
      <c r="AE47" s="126"/>
      <c r="AF47" s="126"/>
      <c r="AG47" s="128" t="s">
        <v>28</v>
      </c>
      <c r="AH47" s="146" t="s">
        <v>28</v>
      </c>
      <c r="AI47" s="130"/>
      <c r="AK47" s="11" t="s">
        <v>28</v>
      </c>
    </row>
    <row r="48" spans="1:39" x14ac:dyDescent="0.2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 t="s">
        <v>28</v>
      </c>
      <c r="T48" s="126" t="s">
        <v>28</v>
      </c>
      <c r="U48" s="126" t="s">
        <v>28</v>
      </c>
      <c r="V48" s="126" t="s">
        <v>28</v>
      </c>
      <c r="W48" s="126"/>
      <c r="X48" s="126"/>
      <c r="Y48" s="126"/>
      <c r="Z48" s="126" t="s">
        <v>28</v>
      </c>
      <c r="AA48" s="126"/>
      <c r="AB48" s="126"/>
      <c r="AC48" s="126"/>
      <c r="AD48" s="126"/>
      <c r="AE48" s="126"/>
      <c r="AF48" s="126"/>
      <c r="AG48" s="128"/>
      <c r="AH48" s="146" t="s">
        <v>28</v>
      </c>
      <c r="AI48" s="130" t="s">
        <v>28</v>
      </c>
      <c r="AK48" s="11" t="s">
        <v>200</v>
      </c>
    </row>
    <row r="49" spans="1:39" x14ac:dyDescent="0.2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 t="s">
        <v>28</v>
      </c>
      <c r="L49" s="126" t="s">
        <v>28</v>
      </c>
      <c r="M49" s="126" t="s">
        <v>28</v>
      </c>
      <c r="N49" s="126"/>
      <c r="O49" s="126"/>
      <c r="P49" s="126" t="s">
        <v>28</v>
      </c>
      <c r="Q49" s="126" t="s">
        <v>28</v>
      </c>
      <c r="R49" s="126"/>
      <c r="S49" s="126" t="s">
        <v>28</v>
      </c>
      <c r="T49" s="126"/>
      <c r="U49" s="126"/>
      <c r="V49" s="126"/>
      <c r="W49" s="126" t="s">
        <v>28</v>
      </c>
      <c r="X49" s="126"/>
      <c r="Y49" s="126"/>
      <c r="Z49" s="126" t="s">
        <v>28</v>
      </c>
      <c r="AA49" s="126"/>
      <c r="AB49" s="126" t="s">
        <v>28</v>
      </c>
      <c r="AC49" s="126"/>
      <c r="AD49" s="126"/>
      <c r="AE49" s="126"/>
      <c r="AF49" s="126"/>
      <c r="AG49" s="128" t="s">
        <v>28</v>
      </c>
      <c r="AH49" s="129"/>
      <c r="AI49" s="130"/>
      <c r="AJ49" s="11" t="s">
        <v>28</v>
      </c>
      <c r="AK49" s="11" t="s">
        <v>28</v>
      </c>
    </row>
    <row r="50" spans="1:39" x14ac:dyDescent="0.2">
      <c r="A50" s="126"/>
      <c r="B50" s="126"/>
      <c r="C50" s="126"/>
      <c r="D50" s="126"/>
      <c r="E50" s="126"/>
      <c r="F50" s="126"/>
      <c r="G50" s="126"/>
      <c r="H50" s="126" t="s">
        <v>28</v>
      </c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 t="s">
        <v>28</v>
      </c>
      <c r="T50" s="126"/>
      <c r="U50" s="126"/>
      <c r="V50" s="126"/>
      <c r="W50" s="126" t="s">
        <v>28</v>
      </c>
      <c r="X50" s="126"/>
      <c r="Y50" s="126"/>
      <c r="Z50" s="126"/>
      <c r="AA50" s="126"/>
      <c r="AB50" s="126"/>
      <c r="AC50" s="126"/>
      <c r="AD50" s="126"/>
      <c r="AE50" s="126"/>
      <c r="AF50" s="126"/>
      <c r="AG50" s="128"/>
      <c r="AH50" s="129"/>
      <c r="AI50" s="130"/>
      <c r="AK50" s="11" t="s">
        <v>28</v>
      </c>
    </row>
    <row r="51" spans="1:39" x14ac:dyDescent="0.2">
      <c r="Q51" s="2" t="s">
        <v>28</v>
      </c>
      <c r="R51" s="2" t="s">
        <v>28</v>
      </c>
      <c r="AE51" s="2" t="s">
        <v>28</v>
      </c>
      <c r="AK51" s="11" t="s">
        <v>28</v>
      </c>
    </row>
    <row r="52" spans="1:39" x14ac:dyDescent="0.2">
      <c r="S52" s="2" t="s">
        <v>28</v>
      </c>
      <c r="X52" s="2" t="s">
        <v>28</v>
      </c>
      <c r="AC52" s="2" t="s">
        <v>28</v>
      </c>
      <c r="AI52" s="10" t="s">
        <v>28</v>
      </c>
      <c r="AJ52" s="11" t="s">
        <v>28</v>
      </c>
    </row>
    <row r="53" spans="1:39" x14ac:dyDescent="0.2">
      <c r="Y53" s="2" t="s">
        <v>28</v>
      </c>
      <c r="AJ53" s="11" t="s">
        <v>28</v>
      </c>
      <c r="AL53" s="11" t="s">
        <v>28</v>
      </c>
      <c r="AM53" s="11" t="s">
        <v>28</v>
      </c>
    </row>
    <row r="54" spans="1:39" x14ac:dyDescent="0.2">
      <c r="AJ54" s="11" t="s">
        <v>28</v>
      </c>
      <c r="AK54" s="11" t="s">
        <v>28</v>
      </c>
    </row>
    <row r="55" spans="1:39" x14ac:dyDescent="0.2">
      <c r="AK55" s="11" t="s">
        <v>28</v>
      </c>
    </row>
    <row r="57" spans="1:39" x14ac:dyDescent="0.2">
      <c r="S57" s="2" t="s">
        <v>28</v>
      </c>
      <c r="AL57" s="11" t="s">
        <v>28</v>
      </c>
    </row>
    <row r="59" spans="1:39" x14ac:dyDescent="0.2">
      <c r="AJ59" t="s">
        <v>28</v>
      </c>
    </row>
    <row r="61" spans="1:39" x14ac:dyDescent="0.2">
      <c r="AM61" s="11" t="s">
        <v>28</v>
      </c>
    </row>
  </sheetData>
  <sheetProtection password="C6EC" sheet="1" objects="1" scenarios="1"/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33:AI34"/>
    <mergeCell ref="S3:S4"/>
    <mergeCell ref="T36:X36"/>
    <mergeCell ref="R3:R4"/>
    <mergeCell ref="T37:X37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8:AG3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192</v>
      </c>
      <c r="B1" s="16" t="s">
        <v>29</v>
      </c>
      <c r="C1" s="16" t="s">
        <v>30</v>
      </c>
      <c r="D1" s="16" t="s">
        <v>31</v>
      </c>
      <c r="E1" s="16" t="s">
        <v>32</v>
      </c>
      <c r="F1" s="16" t="s">
        <v>33</v>
      </c>
      <c r="G1" s="16" t="s">
        <v>34</v>
      </c>
      <c r="H1" s="16" t="s">
        <v>81</v>
      </c>
      <c r="I1" s="16" t="s">
        <v>35</v>
      </c>
      <c r="J1" s="17"/>
      <c r="K1" s="17"/>
      <c r="L1" s="17"/>
      <c r="M1" s="17"/>
    </row>
    <row r="2" spans="1:13" s="23" customFormat="1" x14ac:dyDescent="0.2">
      <c r="A2" s="19" t="s">
        <v>147</v>
      </c>
      <c r="B2" s="19" t="s">
        <v>36</v>
      </c>
      <c r="C2" s="20" t="s">
        <v>37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38</v>
      </c>
      <c r="J2" s="17"/>
      <c r="K2" s="17"/>
      <c r="L2" s="17"/>
      <c r="M2" s="17"/>
    </row>
    <row r="3" spans="1:13" ht="12.75" customHeight="1" x14ac:dyDescent="0.2">
      <c r="A3" s="19" t="s">
        <v>148</v>
      </c>
      <c r="B3" s="19" t="s">
        <v>36</v>
      </c>
      <c r="C3" s="20" t="s">
        <v>39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40</v>
      </c>
      <c r="J3" s="25"/>
      <c r="K3" s="25"/>
      <c r="L3" s="25"/>
      <c r="M3" s="25"/>
    </row>
    <row r="4" spans="1:13" x14ac:dyDescent="0.2">
      <c r="A4" s="19" t="s">
        <v>149</v>
      </c>
      <c r="B4" s="19" t="s">
        <v>36</v>
      </c>
      <c r="C4" s="20" t="s">
        <v>41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42</v>
      </c>
      <c r="J4" s="25"/>
      <c r="K4" s="25"/>
      <c r="L4" s="25"/>
      <c r="M4" s="25"/>
    </row>
    <row r="5" spans="1:13" ht="14.25" customHeight="1" x14ac:dyDescent="0.2">
      <c r="A5" s="19" t="s">
        <v>150</v>
      </c>
      <c r="B5" s="19" t="s">
        <v>83</v>
      </c>
      <c r="C5" s="20" t="s">
        <v>84</v>
      </c>
      <c r="D5" s="69">
        <v>-11148083</v>
      </c>
      <c r="E5" s="70">
        <v>-53763736</v>
      </c>
      <c r="F5" s="26">
        <v>347</v>
      </c>
      <c r="G5" s="24">
        <v>43199</v>
      </c>
      <c r="H5" s="22">
        <v>1</v>
      </c>
      <c r="I5" s="20" t="s">
        <v>85</v>
      </c>
      <c r="J5" s="25"/>
      <c r="K5" s="25"/>
      <c r="L5" s="25"/>
      <c r="M5" s="25"/>
    </row>
    <row r="6" spans="1:13" ht="14.25" customHeight="1" x14ac:dyDescent="0.2">
      <c r="A6" s="19" t="s">
        <v>151</v>
      </c>
      <c r="B6" s="19" t="s">
        <v>83</v>
      </c>
      <c r="C6" s="20" t="s">
        <v>86</v>
      </c>
      <c r="D6" s="70">
        <v>-22955028</v>
      </c>
      <c r="E6" s="70">
        <v>-55626001</v>
      </c>
      <c r="F6" s="26">
        <v>605</v>
      </c>
      <c r="G6" s="24">
        <v>43203</v>
      </c>
      <c r="H6" s="22">
        <v>1</v>
      </c>
      <c r="I6" s="20" t="s">
        <v>87</v>
      </c>
      <c r="J6" s="25"/>
      <c r="K6" s="25"/>
      <c r="L6" s="25"/>
      <c r="M6" s="25"/>
    </row>
    <row r="7" spans="1:13" s="28" customFormat="1" x14ac:dyDescent="0.2">
      <c r="A7" s="19" t="s">
        <v>152</v>
      </c>
      <c r="B7" s="19" t="s">
        <v>36</v>
      </c>
      <c r="C7" s="20" t="s">
        <v>43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44</v>
      </c>
      <c r="J7" s="25"/>
      <c r="K7" s="25"/>
      <c r="L7" s="25"/>
      <c r="M7" s="25"/>
    </row>
    <row r="8" spans="1:13" s="28" customFormat="1" x14ac:dyDescent="0.2">
      <c r="A8" s="19" t="s">
        <v>153</v>
      </c>
      <c r="B8" s="19" t="s">
        <v>36</v>
      </c>
      <c r="C8" s="20" t="s">
        <v>45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88</v>
      </c>
      <c r="J8" s="25"/>
      <c r="K8" s="25"/>
      <c r="L8" s="25"/>
      <c r="M8" s="25"/>
    </row>
    <row r="9" spans="1:13" s="28" customFormat="1" x14ac:dyDescent="0.2">
      <c r="A9" s="19" t="s">
        <v>154</v>
      </c>
      <c r="B9" s="19" t="s">
        <v>83</v>
      </c>
      <c r="C9" s="20" t="s">
        <v>89</v>
      </c>
      <c r="D9" s="70">
        <v>-19945539</v>
      </c>
      <c r="E9" s="70">
        <v>-54368533</v>
      </c>
      <c r="F9" s="26">
        <v>624</v>
      </c>
      <c r="G9" s="24">
        <v>43129</v>
      </c>
      <c r="H9" s="22">
        <v>1</v>
      </c>
      <c r="I9" s="27" t="s">
        <v>90</v>
      </c>
      <c r="J9" s="25"/>
      <c r="K9" s="25"/>
      <c r="L9" s="25"/>
      <c r="M9" s="25"/>
    </row>
    <row r="10" spans="1:13" s="28" customFormat="1" x14ac:dyDescent="0.2">
      <c r="A10" s="19" t="s">
        <v>155</v>
      </c>
      <c r="B10" s="19" t="s">
        <v>83</v>
      </c>
      <c r="C10" s="20" t="s">
        <v>91</v>
      </c>
      <c r="D10" s="70">
        <v>-21246756</v>
      </c>
      <c r="E10" s="70">
        <v>-564560442</v>
      </c>
      <c r="F10" s="26">
        <v>329</v>
      </c>
      <c r="G10" s="24" t="s">
        <v>92</v>
      </c>
      <c r="H10" s="22">
        <v>1</v>
      </c>
      <c r="I10" s="27" t="s">
        <v>93</v>
      </c>
      <c r="J10" s="25"/>
      <c r="K10" s="25"/>
      <c r="L10" s="25"/>
      <c r="M10" s="25"/>
    </row>
    <row r="11" spans="1:13" s="28" customFormat="1" x14ac:dyDescent="0.2">
      <c r="A11" s="19" t="s">
        <v>156</v>
      </c>
      <c r="B11" s="19" t="s">
        <v>83</v>
      </c>
      <c r="C11" s="20" t="s">
        <v>94</v>
      </c>
      <c r="D11" s="70">
        <v>-21298278</v>
      </c>
      <c r="E11" s="70">
        <v>-52068917</v>
      </c>
      <c r="F11" s="26">
        <v>345</v>
      </c>
      <c r="G11" s="24">
        <v>43196</v>
      </c>
      <c r="H11" s="22">
        <v>1</v>
      </c>
      <c r="I11" s="27" t="s">
        <v>95</v>
      </c>
      <c r="J11" s="25"/>
      <c r="K11" s="25"/>
      <c r="L11" s="25"/>
      <c r="M11" s="25"/>
    </row>
    <row r="12" spans="1:13" s="28" customFormat="1" x14ac:dyDescent="0.2">
      <c r="A12" s="19" t="s">
        <v>157</v>
      </c>
      <c r="B12" s="19" t="s">
        <v>83</v>
      </c>
      <c r="C12" s="20" t="s">
        <v>96</v>
      </c>
      <c r="D12" s="70">
        <v>-22657056</v>
      </c>
      <c r="E12" s="70">
        <v>-54819306</v>
      </c>
      <c r="F12" s="26">
        <v>456</v>
      </c>
      <c r="G12" s="24">
        <v>43165</v>
      </c>
      <c r="H12" s="22">
        <v>1</v>
      </c>
      <c r="I12" s="27" t="s">
        <v>97</v>
      </c>
      <c r="J12" s="25"/>
      <c r="K12" s="25"/>
      <c r="L12" s="25"/>
      <c r="M12" s="25"/>
    </row>
    <row r="13" spans="1:13" s="79" customFormat="1" ht="15" x14ac:dyDescent="0.25">
      <c r="A13" s="71" t="s">
        <v>158</v>
      </c>
      <c r="B13" s="71" t="s">
        <v>83</v>
      </c>
      <c r="C13" s="72" t="s">
        <v>98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99</v>
      </c>
      <c r="J13" s="78"/>
      <c r="K13" s="78"/>
      <c r="L13" s="78"/>
      <c r="M13" s="78"/>
    </row>
    <row r="14" spans="1:13" x14ac:dyDescent="0.2">
      <c r="A14" s="19" t="s">
        <v>159</v>
      </c>
      <c r="B14" s="19" t="s">
        <v>36</v>
      </c>
      <c r="C14" s="20" t="s">
        <v>100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46</v>
      </c>
      <c r="J14" s="25"/>
      <c r="K14" s="25"/>
      <c r="L14" s="25"/>
      <c r="M14" s="25"/>
    </row>
    <row r="15" spans="1:13" x14ac:dyDescent="0.2">
      <c r="A15" s="19" t="s">
        <v>160</v>
      </c>
      <c r="B15" s="19" t="s">
        <v>36</v>
      </c>
      <c r="C15" s="20" t="s">
        <v>101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47</v>
      </c>
      <c r="J15" s="25"/>
      <c r="K15" s="25"/>
      <c r="L15" s="25" t="s">
        <v>28</v>
      </c>
      <c r="M15" s="25"/>
    </row>
    <row r="16" spans="1:13" x14ac:dyDescent="0.2">
      <c r="A16" s="19" t="s">
        <v>161</v>
      </c>
      <c r="B16" s="19" t="s">
        <v>36</v>
      </c>
      <c r="C16" s="20" t="s">
        <v>102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77</v>
      </c>
      <c r="J16" s="25"/>
      <c r="K16" s="25"/>
      <c r="L16" s="25"/>
      <c r="M16" s="25"/>
    </row>
    <row r="17" spans="1:13" ht="13.5" customHeight="1" x14ac:dyDescent="0.2">
      <c r="A17" s="19" t="s">
        <v>162</v>
      </c>
      <c r="B17" s="19" t="s">
        <v>36</v>
      </c>
      <c r="C17" s="20" t="s">
        <v>103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48</v>
      </c>
      <c r="J17" s="25"/>
      <c r="K17" s="25"/>
      <c r="L17" s="25"/>
      <c r="M17" s="25"/>
    </row>
    <row r="18" spans="1:13" ht="13.5" customHeight="1" x14ac:dyDescent="0.2">
      <c r="A18" s="19" t="s">
        <v>163</v>
      </c>
      <c r="B18" s="19" t="s">
        <v>36</v>
      </c>
      <c r="C18" s="20" t="s">
        <v>104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49</v>
      </c>
      <c r="J18" s="25"/>
      <c r="K18" s="25"/>
      <c r="L18" s="25" t="s">
        <v>28</v>
      </c>
      <c r="M18" s="25"/>
    </row>
    <row r="19" spans="1:13" x14ac:dyDescent="0.2">
      <c r="A19" s="19" t="s">
        <v>164</v>
      </c>
      <c r="B19" s="19" t="s">
        <v>36</v>
      </c>
      <c r="C19" s="20" t="s">
        <v>105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50</v>
      </c>
      <c r="J19" s="25"/>
      <c r="K19" s="25"/>
      <c r="L19" s="25" t="s">
        <v>28</v>
      </c>
      <c r="M19" s="25"/>
    </row>
    <row r="20" spans="1:13" x14ac:dyDescent="0.2">
      <c r="A20" s="19" t="s">
        <v>165</v>
      </c>
      <c r="B20" s="19" t="s">
        <v>36</v>
      </c>
      <c r="C20" s="20" t="s">
        <v>106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51</v>
      </c>
      <c r="J20" s="25"/>
      <c r="K20" s="25"/>
      <c r="L20" s="25"/>
      <c r="M20" s="25"/>
    </row>
    <row r="21" spans="1:13" x14ac:dyDescent="0.2">
      <c r="A21" s="19" t="s">
        <v>166</v>
      </c>
      <c r="B21" s="19" t="s">
        <v>83</v>
      </c>
      <c r="C21" s="20" t="s">
        <v>107</v>
      </c>
      <c r="D21" s="70">
        <v>-22308694</v>
      </c>
      <c r="E21" s="80">
        <v>-54325833</v>
      </c>
      <c r="F21" s="26">
        <v>340</v>
      </c>
      <c r="G21" s="24">
        <v>43159</v>
      </c>
      <c r="H21" s="22">
        <v>1</v>
      </c>
      <c r="I21" s="20" t="s">
        <v>108</v>
      </c>
      <c r="J21" s="25"/>
      <c r="K21" s="25"/>
      <c r="L21" s="25"/>
      <c r="M21" s="25" t="s">
        <v>28</v>
      </c>
    </row>
    <row r="22" spans="1:13" ht="25.5" x14ac:dyDescent="0.2">
      <c r="A22" s="19" t="s">
        <v>167</v>
      </c>
      <c r="B22" s="19" t="s">
        <v>83</v>
      </c>
      <c r="C22" s="20" t="s">
        <v>109</v>
      </c>
      <c r="D22" s="70">
        <v>-23644881</v>
      </c>
      <c r="E22" s="80">
        <v>-54570289</v>
      </c>
      <c r="F22" s="26">
        <v>319</v>
      </c>
      <c r="G22" s="24">
        <v>43204</v>
      </c>
      <c r="H22" s="22">
        <v>1</v>
      </c>
      <c r="I22" s="20" t="s">
        <v>110</v>
      </c>
      <c r="J22" s="25"/>
      <c r="K22" s="25"/>
      <c r="L22" s="25"/>
      <c r="M22" s="25"/>
    </row>
    <row r="23" spans="1:13" x14ac:dyDescent="0.2">
      <c r="A23" s="19" t="s">
        <v>168</v>
      </c>
      <c r="B23" s="19" t="s">
        <v>83</v>
      </c>
      <c r="C23" s="20" t="s">
        <v>111</v>
      </c>
      <c r="D23" s="70">
        <v>-22092833</v>
      </c>
      <c r="E23" s="80">
        <v>-54798833</v>
      </c>
      <c r="F23" s="26">
        <v>360</v>
      </c>
      <c r="G23" s="24">
        <v>43157</v>
      </c>
      <c r="H23" s="22">
        <v>1</v>
      </c>
      <c r="I23" s="20" t="s">
        <v>112</v>
      </c>
      <c r="J23" s="25"/>
      <c r="K23" s="25"/>
      <c r="L23" s="25"/>
      <c r="M23" s="25"/>
    </row>
    <row r="24" spans="1:13" x14ac:dyDescent="0.2">
      <c r="A24" s="19" t="s">
        <v>169</v>
      </c>
      <c r="B24" s="19" t="s">
        <v>36</v>
      </c>
      <c r="C24" s="20" t="s">
        <v>52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53</v>
      </c>
      <c r="J24" s="25"/>
      <c r="K24" s="25"/>
      <c r="L24" s="25" t="s">
        <v>28</v>
      </c>
      <c r="M24" s="25" t="s">
        <v>28</v>
      </c>
    </row>
    <row r="25" spans="1:13" x14ac:dyDescent="0.2">
      <c r="A25" s="19" t="s">
        <v>170</v>
      </c>
      <c r="B25" s="19" t="s">
        <v>36</v>
      </c>
      <c r="C25" s="20" t="s">
        <v>54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55</v>
      </c>
      <c r="J25" s="25"/>
      <c r="K25" s="25"/>
      <c r="L25" s="25" t="s">
        <v>28</v>
      </c>
      <c r="M25" s="25"/>
    </row>
    <row r="26" spans="1:13" s="28" customFormat="1" x14ac:dyDescent="0.2">
      <c r="A26" s="19" t="s">
        <v>171</v>
      </c>
      <c r="B26" s="19" t="s">
        <v>36</v>
      </c>
      <c r="C26" s="20" t="s">
        <v>56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57</v>
      </c>
      <c r="J26" s="25"/>
      <c r="K26" s="25"/>
      <c r="L26" s="25"/>
      <c r="M26" s="25"/>
    </row>
    <row r="27" spans="1:13" x14ac:dyDescent="0.2">
      <c r="A27" s="19" t="s">
        <v>172</v>
      </c>
      <c r="B27" s="19" t="s">
        <v>36</v>
      </c>
      <c r="C27" s="20" t="s">
        <v>58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59</v>
      </c>
      <c r="J27" s="25"/>
      <c r="K27" s="25"/>
      <c r="L27" s="25"/>
      <c r="M27" s="25"/>
    </row>
    <row r="28" spans="1:13" x14ac:dyDescent="0.2">
      <c r="A28" s="19" t="s">
        <v>173</v>
      </c>
      <c r="B28" s="19" t="s">
        <v>83</v>
      </c>
      <c r="C28" s="20" t="s">
        <v>113</v>
      </c>
      <c r="D28" s="70">
        <v>-22575389</v>
      </c>
      <c r="E28" s="70">
        <v>-55160833</v>
      </c>
      <c r="F28" s="22">
        <v>499</v>
      </c>
      <c r="G28" s="24">
        <v>43166</v>
      </c>
      <c r="H28" s="22">
        <v>1</v>
      </c>
      <c r="I28" s="20" t="s">
        <v>114</v>
      </c>
      <c r="J28" s="25"/>
      <c r="K28" s="25"/>
      <c r="L28" s="25"/>
      <c r="M28" s="25"/>
    </row>
    <row r="29" spans="1:13" ht="12.75" customHeight="1" x14ac:dyDescent="0.2">
      <c r="A29" s="19" t="s">
        <v>174</v>
      </c>
      <c r="B29" s="19" t="s">
        <v>36</v>
      </c>
      <c r="C29" s="20" t="s">
        <v>115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60</v>
      </c>
      <c r="J29" s="25"/>
      <c r="K29" s="25"/>
      <c r="L29" s="25"/>
      <c r="M29" s="25"/>
    </row>
    <row r="30" spans="1:13" ht="12.75" customHeight="1" x14ac:dyDescent="0.2">
      <c r="A30" s="19" t="s">
        <v>175</v>
      </c>
      <c r="B30" s="19" t="s">
        <v>83</v>
      </c>
      <c r="C30" s="20" t="s">
        <v>116</v>
      </c>
      <c r="D30" s="70">
        <v>-21450972</v>
      </c>
      <c r="E30" s="70">
        <v>-54341972</v>
      </c>
      <c r="F30" s="26">
        <v>500</v>
      </c>
      <c r="G30" s="24">
        <v>43153</v>
      </c>
      <c r="H30" s="22">
        <v>1</v>
      </c>
      <c r="I30" s="20" t="s">
        <v>117</v>
      </c>
      <c r="J30" s="25"/>
      <c r="K30" s="25"/>
      <c r="L30" s="25"/>
      <c r="M30" s="25"/>
    </row>
    <row r="31" spans="1:13" ht="12.75" customHeight="1" x14ac:dyDescent="0.2">
      <c r="A31" s="19" t="s">
        <v>176</v>
      </c>
      <c r="B31" s="19" t="s">
        <v>83</v>
      </c>
      <c r="C31" s="20" t="s">
        <v>119</v>
      </c>
      <c r="D31" s="70">
        <v>-22078528</v>
      </c>
      <c r="E31" s="70">
        <v>-53465889</v>
      </c>
      <c r="F31" s="26">
        <v>372</v>
      </c>
      <c r="G31" s="24">
        <v>43199</v>
      </c>
      <c r="H31" s="22">
        <v>1</v>
      </c>
      <c r="I31" s="20" t="s">
        <v>120</v>
      </c>
      <c r="J31" s="25"/>
      <c r="K31" s="25"/>
      <c r="L31" s="25"/>
      <c r="M31" s="25"/>
    </row>
    <row r="32" spans="1:13" s="28" customFormat="1" x14ac:dyDescent="0.2">
      <c r="A32" s="19" t="s">
        <v>177</v>
      </c>
      <c r="B32" s="19" t="s">
        <v>36</v>
      </c>
      <c r="C32" s="20" t="s">
        <v>121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61</v>
      </c>
      <c r="J32" s="25"/>
      <c r="K32" s="25"/>
      <c r="L32" s="25"/>
      <c r="M32" s="25" t="s">
        <v>28</v>
      </c>
    </row>
    <row r="33" spans="1:13" x14ac:dyDescent="0.2">
      <c r="A33" s="19" t="s">
        <v>178</v>
      </c>
      <c r="B33" s="19" t="s">
        <v>36</v>
      </c>
      <c r="C33" s="20" t="s">
        <v>122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62</v>
      </c>
      <c r="J33" s="25"/>
      <c r="K33" s="25"/>
      <c r="L33" s="25"/>
      <c r="M33" s="25"/>
    </row>
    <row r="34" spans="1:13" s="28" customFormat="1" x14ac:dyDescent="0.2">
      <c r="A34" s="19" t="s">
        <v>179</v>
      </c>
      <c r="B34" s="19" t="s">
        <v>36</v>
      </c>
      <c r="C34" s="20" t="s">
        <v>123</v>
      </c>
      <c r="D34" s="26">
        <v>-19.414300000000001</v>
      </c>
      <c r="E34" s="26">
        <v>-51.1053</v>
      </c>
      <c r="F34" s="26">
        <v>424</v>
      </c>
      <c r="G34" s="24" t="s">
        <v>63</v>
      </c>
      <c r="H34" s="22">
        <v>1</v>
      </c>
      <c r="I34" s="20" t="s">
        <v>64</v>
      </c>
      <c r="J34" s="25"/>
      <c r="K34" s="25"/>
      <c r="L34" s="25"/>
      <c r="M34" s="25"/>
    </row>
    <row r="35" spans="1:13" s="28" customFormat="1" x14ac:dyDescent="0.2">
      <c r="A35" s="19" t="s">
        <v>180</v>
      </c>
      <c r="B35" s="19" t="s">
        <v>83</v>
      </c>
      <c r="C35" s="20" t="s">
        <v>124</v>
      </c>
      <c r="D35" s="70">
        <v>-18072711</v>
      </c>
      <c r="E35" s="70">
        <v>-54548811</v>
      </c>
      <c r="F35" s="26">
        <v>251</v>
      </c>
      <c r="G35" s="24">
        <v>43133</v>
      </c>
      <c r="H35" s="22">
        <v>1</v>
      </c>
      <c r="I35" s="20" t="s">
        <v>125</v>
      </c>
      <c r="J35" s="25"/>
      <c r="K35" s="25"/>
      <c r="L35" s="25"/>
      <c r="M35" s="25" t="s">
        <v>28</v>
      </c>
    </row>
    <row r="36" spans="1:13" x14ac:dyDescent="0.2">
      <c r="A36" s="19" t="s">
        <v>181</v>
      </c>
      <c r="B36" s="19" t="s">
        <v>36</v>
      </c>
      <c r="C36" s="20" t="s">
        <v>126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65</v>
      </c>
      <c r="J36" s="25"/>
      <c r="K36" s="25"/>
      <c r="L36" s="25"/>
      <c r="M36" s="25"/>
    </row>
    <row r="37" spans="1:13" x14ac:dyDescent="0.2">
      <c r="A37" s="19" t="s">
        <v>182</v>
      </c>
      <c r="B37" s="19" t="s">
        <v>36</v>
      </c>
      <c r="C37" s="20" t="s">
        <v>127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66</v>
      </c>
      <c r="J37" s="25"/>
      <c r="K37" s="25"/>
      <c r="L37" s="25"/>
      <c r="M37" s="25"/>
    </row>
    <row r="38" spans="1:13" s="28" customFormat="1" x14ac:dyDescent="0.2">
      <c r="A38" s="19" t="s">
        <v>183</v>
      </c>
      <c r="B38" s="19" t="s">
        <v>36</v>
      </c>
      <c r="C38" s="20" t="s">
        <v>128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78</v>
      </c>
      <c r="J38" s="25"/>
      <c r="K38" s="25"/>
      <c r="L38" s="25"/>
      <c r="M38" s="25"/>
    </row>
    <row r="39" spans="1:13" s="28" customFormat="1" x14ac:dyDescent="0.2">
      <c r="A39" s="19" t="s">
        <v>184</v>
      </c>
      <c r="B39" s="19" t="s">
        <v>83</v>
      </c>
      <c r="C39" s="20" t="s">
        <v>129</v>
      </c>
      <c r="D39" s="70">
        <v>-20466094</v>
      </c>
      <c r="E39" s="70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185</v>
      </c>
      <c r="B40" s="19" t="s">
        <v>36</v>
      </c>
      <c r="C40" s="20" t="s">
        <v>130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67</v>
      </c>
      <c r="J40" s="25"/>
      <c r="K40" s="25"/>
      <c r="L40" s="25"/>
      <c r="M40" s="25" t="s">
        <v>28</v>
      </c>
    </row>
    <row r="41" spans="1:13" s="33" customFormat="1" ht="15" customHeight="1" x14ac:dyDescent="0.2">
      <c r="A41" s="30" t="s">
        <v>186</v>
      </c>
      <c r="B41" s="30" t="s">
        <v>83</v>
      </c>
      <c r="C41" s="20" t="s">
        <v>132</v>
      </c>
      <c r="D41" s="81">
        <v>-21305889</v>
      </c>
      <c r="E41" s="81">
        <v>-52820375</v>
      </c>
      <c r="F41" s="31">
        <v>383</v>
      </c>
      <c r="G41" s="21">
        <v>43209</v>
      </c>
      <c r="H41" s="20">
        <v>1</v>
      </c>
      <c r="I41" s="30" t="s">
        <v>133</v>
      </c>
      <c r="J41" s="32"/>
      <c r="K41" s="32"/>
      <c r="L41" s="32"/>
      <c r="M41" s="32"/>
    </row>
    <row r="42" spans="1:13" s="33" customFormat="1" ht="15" customHeight="1" x14ac:dyDescent="0.2">
      <c r="A42" s="30" t="s">
        <v>187</v>
      </c>
      <c r="B42" s="30" t="s">
        <v>36</v>
      </c>
      <c r="C42" s="20" t="s">
        <v>134</v>
      </c>
      <c r="D42" s="81">
        <v>-20981633</v>
      </c>
      <c r="E42" s="31">
        <v>-54.971899999999998</v>
      </c>
      <c r="F42" s="31">
        <v>464</v>
      </c>
      <c r="G42" s="21" t="s">
        <v>68</v>
      </c>
      <c r="H42" s="20">
        <v>1</v>
      </c>
      <c r="I42" s="30" t="s">
        <v>69</v>
      </c>
      <c r="J42" s="32"/>
      <c r="K42" s="32"/>
      <c r="L42" s="32"/>
      <c r="M42" s="32"/>
    </row>
    <row r="43" spans="1:13" s="28" customFormat="1" x14ac:dyDescent="0.2">
      <c r="A43" s="19" t="s">
        <v>188</v>
      </c>
      <c r="B43" s="19" t="s">
        <v>36</v>
      </c>
      <c r="C43" s="20" t="s">
        <v>135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70</v>
      </c>
      <c r="J43" s="25"/>
      <c r="K43" s="25"/>
      <c r="L43" s="25"/>
      <c r="M43" s="25"/>
    </row>
    <row r="44" spans="1:13" s="28" customFormat="1" x14ac:dyDescent="0.2">
      <c r="A44" s="19" t="s">
        <v>189</v>
      </c>
      <c r="B44" s="19" t="s">
        <v>83</v>
      </c>
      <c r="C44" s="20" t="s">
        <v>136</v>
      </c>
      <c r="D44" s="70">
        <v>-20351444</v>
      </c>
      <c r="E44" s="70">
        <v>-51430222</v>
      </c>
      <c r="F44" s="22">
        <v>374</v>
      </c>
      <c r="G44" s="24">
        <v>43196</v>
      </c>
      <c r="H44" s="22">
        <v>1</v>
      </c>
      <c r="I44" s="20" t="s">
        <v>137</v>
      </c>
      <c r="J44" s="25"/>
      <c r="K44" s="25"/>
      <c r="L44" s="25"/>
      <c r="M44" s="25"/>
    </row>
    <row r="45" spans="1:13" s="35" customFormat="1" x14ac:dyDescent="0.2">
      <c r="A45" s="30" t="s">
        <v>190</v>
      </c>
      <c r="B45" s="30" t="s">
        <v>36</v>
      </c>
      <c r="C45" s="20" t="s">
        <v>138</v>
      </c>
      <c r="D45" s="20">
        <v>-17.634699999999999</v>
      </c>
      <c r="E45" s="20">
        <v>-54.760100000000001</v>
      </c>
      <c r="F45" s="20">
        <v>486</v>
      </c>
      <c r="G45" s="21" t="s">
        <v>71</v>
      </c>
      <c r="H45" s="20">
        <v>1</v>
      </c>
      <c r="I45" s="22" t="s">
        <v>72</v>
      </c>
      <c r="J45" s="34"/>
      <c r="K45" s="34"/>
      <c r="L45" s="34"/>
      <c r="M45" s="34"/>
    </row>
    <row r="46" spans="1:13" x14ac:dyDescent="0.2">
      <c r="A46" s="19" t="s">
        <v>191</v>
      </c>
      <c r="B46" s="19" t="s">
        <v>36</v>
      </c>
      <c r="C46" s="20" t="s">
        <v>139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73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74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75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76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28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"/>
  <sheetViews>
    <sheetView zoomScale="90" zoomScaleNormal="90" workbookViewId="0">
      <selection activeCell="AL47" sqref="AL4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63" t="s">
        <v>207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/>
    </row>
    <row r="2" spans="1:39" ht="20.100000000000001" customHeight="1" x14ac:dyDescent="0.2">
      <c r="A2" s="166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9" s="4" customFormat="1" ht="20.100000000000001" customHeight="1" x14ac:dyDescent="0.2">
      <c r="A3" s="167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59">
        <v>30</v>
      </c>
      <c r="AF3" s="161">
        <v>31</v>
      </c>
      <c r="AG3" s="103" t="s">
        <v>19</v>
      </c>
      <c r="AH3" s="59" t="s">
        <v>18</v>
      </c>
    </row>
    <row r="4" spans="1:39" s="5" customFormat="1" ht="20.100000000000001" customHeight="1" x14ac:dyDescent="0.2">
      <c r="A4" s="168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0"/>
      <c r="AF4" s="162"/>
      <c r="AG4" s="103" t="s">
        <v>17</v>
      </c>
      <c r="AH4" s="59" t="s">
        <v>17</v>
      </c>
    </row>
    <row r="5" spans="1:39" s="5" customFormat="1" x14ac:dyDescent="0.2">
      <c r="A5" s="57" t="s">
        <v>22</v>
      </c>
      <c r="B5" s="136">
        <v>24.3</v>
      </c>
      <c r="C5" s="136">
        <v>30.7</v>
      </c>
      <c r="D5" s="136">
        <v>31</v>
      </c>
      <c r="E5" s="136">
        <v>30.7</v>
      </c>
      <c r="F5" s="136">
        <v>30.5</v>
      </c>
      <c r="G5" s="136">
        <v>29.8</v>
      </c>
      <c r="H5" s="136">
        <v>30.3</v>
      </c>
      <c r="I5" s="136">
        <v>29.5</v>
      </c>
      <c r="J5" s="136">
        <v>30.8</v>
      </c>
      <c r="K5" s="136">
        <v>32.4</v>
      </c>
      <c r="L5" s="136">
        <v>31.6</v>
      </c>
      <c r="M5" s="136">
        <v>32.700000000000003</v>
      </c>
      <c r="N5" s="136">
        <v>33.9</v>
      </c>
      <c r="O5" s="136">
        <v>34.200000000000003</v>
      </c>
      <c r="P5" s="136">
        <v>34.9</v>
      </c>
      <c r="Q5" s="136">
        <v>33.6</v>
      </c>
      <c r="R5" s="136">
        <v>27.9</v>
      </c>
      <c r="S5" s="136">
        <v>24</v>
      </c>
      <c r="T5" s="136">
        <v>20.7</v>
      </c>
      <c r="U5" s="136">
        <v>26.1</v>
      </c>
      <c r="V5" s="136">
        <v>29.1</v>
      </c>
      <c r="W5" s="136">
        <v>33</v>
      </c>
      <c r="X5" s="136">
        <v>34.200000000000003</v>
      </c>
      <c r="Y5" s="136">
        <v>33</v>
      </c>
      <c r="Z5" s="136">
        <v>34</v>
      </c>
      <c r="AA5" s="137">
        <v>34.799999999999997</v>
      </c>
      <c r="AB5" s="136">
        <v>33.9</v>
      </c>
      <c r="AC5" s="136">
        <v>19</v>
      </c>
      <c r="AD5" s="136">
        <v>17.7</v>
      </c>
      <c r="AE5" s="136">
        <v>23.1</v>
      </c>
      <c r="AF5" s="136">
        <v>27</v>
      </c>
      <c r="AG5" s="120">
        <f>MAX(B5:AF5)</f>
        <v>34.9</v>
      </c>
      <c r="AH5" s="92">
        <f>AVERAGE(B5:AF5)</f>
        <v>29.625806451612906</v>
      </c>
    </row>
    <row r="6" spans="1:39" x14ac:dyDescent="0.2">
      <c r="A6" s="57" t="s">
        <v>82</v>
      </c>
      <c r="B6" s="136">
        <v>22.2</v>
      </c>
      <c r="C6" s="136">
        <v>27.3</v>
      </c>
      <c r="D6" s="136">
        <v>29.1</v>
      </c>
      <c r="E6" s="136">
        <v>27.3</v>
      </c>
      <c r="F6" s="136">
        <v>28.6</v>
      </c>
      <c r="G6" s="136">
        <v>27.8</v>
      </c>
      <c r="H6" s="136">
        <v>27.5</v>
      </c>
      <c r="I6" s="136">
        <v>27.1</v>
      </c>
      <c r="J6" s="136">
        <v>27.7</v>
      </c>
      <c r="K6" s="136">
        <v>30.7</v>
      </c>
      <c r="L6" s="136">
        <v>29.5</v>
      </c>
      <c r="M6" s="136">
        <v>30.8</v>
      </c>
      <c r="N6" s="136">
        <v>31.5</v>
      </c>
      <c r="O6" s="136">
        <v>32.4</v>
      </c>
      <c r="P6" s="136">
        <v>33.299999999999997</v>
      </c>
      <c r="Q6" s="136">
        <v>24.9</v>
      </c>
      <c r="R6" s="136">
        <v>23.7</v>
      </c>
      <c r="S6" s="136">
        <v>19.2</v>
      </c>
      <c r="T6" s="136">
        <v>18.899999999999999</v>
      </c>
      <c r="U6" s="136">
        <v>23.3</v>
      </c>
      <c r="V6" s="136">
        <v>27.2</v>
      </c>
      <c r="W6" s="136">
        <v>30.1</v>
      </c>
      <c r="X6" s="136">
        <v>31.4</v>
      </c>
      <c r="Y6" s="136">
        <v>31.2</v>
      </c>
      <c r="Z6" s="136">
        <v>33.1</v>
      </c>
      <c r="AA6" s="136">
        <v>34.5</v>
      </c>
      <c r="AB6" s="136">
        <v>26.2</v>
      </c>
      <c r="AC6" s="136">
        <v>16.8</v>
      </c>
      <c r="AD6" s="136">
        <v>15.1</v>
      </c>
      <c r="AE6" s="136">
        <v>20.2</v>
      </c>
      <c r="AF6" s="136">
        <v>22.2</v>
      </c>
      <c r="AG6" s="123">
        <f>MAX(B6:AF6)</f>
        <v>34.5</v>
      </c>
      <c r="AH6" s="105">
        <f>AVERAGE(B6:AF6)</f>
        <v>26.800000000000004</v>
      </c>
    </row>
    <row r="7" spans="1:39" x14ac:dyDescent="0.2">
      <c r="A7" s="57" t="s">
        <v>0</v>
      </c>
      <c r="B7" s="136">
        <v>25.4</v>
      </c>
      <c r="C7" s="136">
        <v>28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20">
        <f>MAX(B7:AF7)</f>
        <v>28</v>
      </c>
      <c r="AH7" s="92">
        <f>AVERAGE(B7:AF7)</f>
        <v>26.7</v>
      </c>
    </row>
    <row r="8" spans="1:39" x14ac:dyDescent="0.2">
      <c r="A8" s="57" t="s">
        <v>140</v>
      </c>
      <c r="B8" s="136">
        <v>19.399999999999999</v>
      </c>
      <c r="C8" s="136">
        <v>26.2</v>
      </c>
      <c r="D8" s="136">
        <v>26.9</v>
      </c>
      <c r="E8" s="136">
        <v>25.8</v>
      </c>
      <c r="F8" s="136">
        <v>26.3</v>
      </c>
      <c r="G8" s="136">
        <v>26</v>
      </c>
      <c r="H8" s="136">
        <v>24.7</v>
      </c>
      <c r="I8" s="136">
        <v>25.3</v>
      </c>
      <c r="J8" s="136">
        <v>25.7</v>
      </c>
      <c r="K8" s="136">
        <v>29.2</v>
      </c>
      <c r="L8" s="136">
        <v>27.6</v>
      </c>
      <c r="M8" s="136">
        <v>28.3</v>
      </c>
      <c r="N8" s="136">
        <v>29.8</v>
      </c>
      <c r="O8" s="136">
        <v>30</v>
      </c>
      <c r="P8" s="136">
        <v>25.1</v>
      </c>
      <c r="Q8" s="136">
        <v>15.2</v>
      </c>
      <c r="R8" s="136">
        <v>18.600000000000001</v>
      </c>
      <c r="S8" s="136">
        <v>14.8</v>
      </c>
      <c r="T8" s="136">
        <v>15.1</v>
      </c>
      <c r="U8" s="136">
        <v>21.7</v>
      </c>
      <c r="V8" s="136">
        <v>25.4</v>
      </c>
      <c r="W8" s="136">
        <v>27.7</v>
      </c>
      <c r="X8" s="136">
        <v>29.5</v>
      </c>
      <c r="Y8" s="136">
        <v>29.8</v>
      </c>
      <c r="Z8" s="136">
        <v>31.5</v>
      </c>
      <c r="AA8" s="136">
        <v>31</v>
      </c>
      <c r="AB8" s="136">
        <v>25.3</v>
      </c>
      <c r="AC8" s="136">
        <v>14.2</v>
      </c>
      <c r="AD8" s="136">
        <v>13.1</v>
      </c>
      <c r="AE8" s="136">
        <v>18.5</v>
      </c>
      <c r="AF8" s="136">
        <v>16.600000000000001</v>
      </c>
      <c r="AG8" s="123">
        <f>MAX(B8:AF8)</f>
        <v>31.5</v>
      </c>
      <c r="AH8" s="105">
        <f>AVERAGE(B8:AF8)</f>
        <v>24.009677419354841</v>
      </c>
    </row>
    <row r="9" spans="1:39" x14ac:dyDescent="0.2">
      <c r="A9" s="57" t="s">
        <v>23</v>
      </c>
      <c r="B9" s="136">
        <v>24.9</v>
      </c>
      <c r="C9" s="136">
        <v>29.9</v>
      </c>
      <c r="D9" s="136">
        <v>30.8</v>
      </c>
      <c r="E9" s="136">
        <v>30.5</v>
      </c>
      <c r="F9" s="136">
        <v>31.6</v>
      </c>
      <c r="G9" s="136">
        <v>30.6</v>
      </c>
      <c r="H9" s="136">
        <v>30.2</v>
      </c>
      <c r="I9" s="136">
        <v>26.8</v>
      </c>
      <c r="J9" s="136">
        <v>31.2</v>
      </c>
      <c r="K9" s="136">
        <v>33.700000000000003</v>
      </c>
      <c r="L9" s="136">
        <v>32.9</v>
      </c>
      <c r="M9" s="136">
        <v>32.200000000000003</v>
      </c>
      <c r="N9" s="136">
        <v>32.9</v>
      </c>
      <c r="O9" s="136" t="s">
        <v>197</v>
      </c>
      <c r="P9" s="136" t="s">
        <v>197</v>
      </c>
      <c r="Q9" s="136" t="s">
        <v>197</v>
      </c>
      <c r="R9" s="136">
        <v>22.4</v>
      </c>
      <c r="S9" s="136">
        <v>18.899999999999999</v>
      </c>
      <c r="T9" s="136">
        <v>11.8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123">
        <f t="shared" ref="AG9" si="1">MAX(B9:AF9)</f>
        <v>33.700000000000003</v>
      </c>
      <c r="AH9" s="105">
        <f t="shared" ref="AH9" si="2">AVERAGE(B9:AF9)</f>
        <v>28.206249999999994</v>
      </c>
    </row>
    <row r="10" spans="1:39" x14ac:dyDescent="0.2">
      <c r="A10" s="57" t="s">
        <v>1</v>
      </c>
      <c r="B10" s="136">
        <v>23.4</v>
      </c>
      <c r="C10" s="136">
        <v>28.2</v>
      </c>
      <c r="D10" s="136">
        <v>29</v>
      </c>
      <c r="E10" s="136">
        <v>28.9</v>
      </c>
      <c r="F10" s="136">
        <v>29.7</v>
      </c>
      <c r="G10" s="136">
        <v>28.3</v>
      </c>
      <c r="H10" s="136">
        <v>29.3</v>
      </c>
      <c r="I10" s="136">
        <v>28</v>
      </c>
      <c r="J10" s="136">
        <v>29.6</v>
      </c>
      <c r="K10" s="136">
        <v>30.9</v>
      </c>
      <c r="L10" s="136">
        <v>30.1</v>
      </c>
      <c r="M10" s="136">
        <v>30.7</v>
      </c>
      <c r="N10" s="136">
        <v>31.3</v>
      </c>
      <c r="O10" s="136">
        <v>32</v>
      </c>
      <c r="P10" s="136">
        <v>31.3</v>
      </c>
      <c r="Q10" s="136">
        <v>29.2</v>
      </c>
      <c r="R10" s="136">
        <v>27.5</v>
      </c>
      <c r="S10" s="136">
        <v>20.8</v>
      </c>
      <c r="T10" s="136">
        <v>18.899999999999999</v>
      </c>
      <c r="U10" s="136">
        <v>24.4</v>
      </c>
      <c r="V10" s="136">
        <v>28.6</v>
      </c>
      <c r="W10" s="136">
        <v>31.7</v>
      </c>
      <c r="X10" s="136">
        <v>32.5</v>
      </c>
      <c r="Y10" s="136">
        <v>32.5</v>
      </c>
      <c r="Z10" s="136">
        <v>32.6</v>
      </c>
      <c r="AA10" s="136">
        <v>32.4</v>
      </c>
      <c r="AB10" s="136">
        <v>25.5</v>
      </c>
      <c r="AC10" s="136">
        <v>14.3</v>
      </c>
      <c r="AD10" s="136">
        <v>15.7</v>
      </c>
      <c r="AE10" s="136">
        <v>22.4</v>
      </c>
      <c r="AF10" s="136">
        <v>28.1</v>
      </c>
      <c r="AG10" s="120">
        <f t="shared" ref="AG10:AG16" si="3">MAX(B10:AF10)</f>
        <v>32.6</v>
      </c>
      <c r="AH10" s="92">
        <f t="shared" ref="AH10:AH16" si="4">AVERAGE(B10:AF10)</f>
        <v>27.670967741935485</v>
      </c>
      <c r="AJ10" s="11" t="s">
        <v>28</v>
      </c>
    </row>
    <row r="11" spans="1:39" x14ac:dyDescent="0.2">
      <c r="A11" s="57" t="s">
        <v>2</v>
      </c>
      <c r="B11" s="136">
        <v>24.7</v>
      </c>
      <c r="C11" s="136">
        <v>30.2</v>
      </c>
      <c r="D11" s="136">
        <v>31</v>
      </c>
      <c r="E11" s="136">
        <v>29.5</v>
      </c>
      <c r="F11" s="136">
        <v>29.2</v>
      </c>
      <c r="G11" s="136">
        <v>28.7</v>
      </c>
      <c r="H11" s="136">
        <v>29.9</v>
      </c>
      <c r="I11" s="136">
        <v>30.1</v>
      </c>
      <c r="J11" s="136">
        <v>29.9</v>
      </c>
      <c r="K11" s="136">
        <v>30.7</v>
      </c>
      <c r="L11" s="136">
        <v>30.3</v>
      </c>
      <c r="M11" s="136">
        <v>30.8</v>
      </c>
      <c r="N11" s="136">
        <v>31.9</v>
      </c>
      <c r="O11" s="136">
        <v>32.1</v>
      </c>
      <c r="P11" s="136">
        <v>32.200000000000003</v>
      </c>
      <c r="Q11" s="136">
        <v>33.799999999999997</v>
      </c>
      <c r="R11" s="136">
        <v>31.6</v>
      </c>
      <c r="S11" s="136">
        <v>24.4</v>
      </c>
      <c r="T11" s="136">
        <v>22.3</v>
      </c>
      <c r="U11" s="136">
        <v>26</v>
      </c>
      <c r="V11" s="136">
        <v>31.6</v>
      </c>
      <c r="W11" s="136">
        <v>32.6</v>
      </c>
      <c r="X11" s="136">
        <v>31.5</v>
      </c>
      <c r="Y11" s="136">
        <v>31.3</v>
      </c>
      <c r="Z11" s="136">
        <v>32.6</v>
      </c>
      <c r="AA11" s="136">
        <v>32.700000000000003</v>
      </c>
      <c r="AB11" s="136">
        <v>34.9</v>
      </c>
      <c r="AC11" s="136">
        <v>25.9</v>
      </c>
      <c r="AD11" s="136">
        <v>19.8</v>
      </c>
      <c r="AE11" s="136">
        <v>23.4</v>
      </c>
      <c r="AF11" s="136">
        <v>28.4</v>
      </c>
      <c r="AG11" s="120">
        <f t="shared" si="3"/>
        <v>34.9</v>
      </c>
      <c r="AH11" s="92">
        <f t="shared" si="4"/>
        <v>29.483870967741932</v>
      </c>
      <c r="AI11" s="11" t="s">
        <v>28</v>
      </c>
      <c r="AJ11" s="11" t="s">
        <v>28</v>
      </c>
    </row>
    <row r="12" spans="1:39" x14ac:dyDescent="0.2">
      <c r="A12" s="57" t="s">
        <v>3</v>
      </c>
      <c r="B12" s="136">
        <v>26.6</v>
      </c>
      <c r="C12" s="136">
        <v>31.4</v>
      </c>
      <c r="D12" s="136">
        <v>31.8</v>
      </c>
      <c r="E12" s="136">
        <v>33.200000000000003</v>
      </c>
      <c r="F12" s="136">
        <v>33.5</v>
      </c>
      <c r="G12" s="136">
        <v>32.9</v>
      </c>
      <c r="H12" s="136">
        <v>34</v>
      </c>
      <c r="I12" s="136">
        <v>33.9</v>
      </c>
      <c r="J12" s="136">
        <v>34.1</v>
      </c>
      <c r="K12" s="136">
        <v>35</v>
      </c>
      <c r="L12" s="136">
        <v>35.200000000000003</v>
      </c>
      <c r="M12" s="136">
        <v>34.6</v>
      </c>
      <c r="N12" s="136">
        <v>35.6</v>
      </c>
      <c r="O12" s="136">
        <v>36.4</v>
      </c>
      <c r="P12" s="136">
        <v>33.9</v>
      </c>
      <c r="Q12" s="136">
        <v>25.8</v>
      </c>
      <c r="R12" s="136">
        <v>29.1</v>
      </c>
      <c r="S12" s="136">
        <v>25.1</v>
      </c>
      <c r="T12" s="136">
        <v>22.7</v>
      </c>
      <c r="U12" s="136">
        <v>25.4</v>
      </c>
      <c r="V12" s="136">
        <v>30.8</v>
      </c>
      <c r="W12" s="136">
        <v>35.1</v>
      </c>
      <c r="X12" s="136">
        <v>36.1</v>
      </c>
      <c r="Y12" s="136">
        <v>36.5</v>
      </c>
      <c r="Z12" s="136">
        <v>36.700000000000003</v>
      </c>
      <c r="AA12" s="136">
        <v>36.5</v>
      </c>
      <c r="AB12" s="136">
        <v>29.4</v>
      </c>
      <c r="AC12" s="136">
        <v>18.7</v>
      </c>
      <c r="AD12" s="136">
        <v>20.2</v>
      </c>
      <c r="AE12" s="136">
        <v>24.1</v>
      </c>
      <c r="AF12" s="136">
        <v>31.3</v>
      </c>
      <c r="AG12" s="120">
        <f t="shared" si="3"/>
        <v>36.700000000000003</v>
      </c>
      <c r="AH12" s="92">
        <f t="shared" si="4"/>
        <v>31.148387096774197</v>
      </c>
      <c r="AI12" s="11" t="s">
        <v>28</v>
      </c>
      <c r="AJ12" t="s">
        <v>28</v>
      </c>
      <c r="AL12" t="s">
        <v>28</v>
      </c>
    </row>
    <row r="13" spans="1:39" x14ac:dyDescent="0.2">
      <c r="A13" s="57" t="s">
        <v>25</v>
      </c>
      <c r="B13" s="136">
        <v>25.6</v>
      </c>
      <c r="C13" s="136">
        <v>29.5</v>
      </c>
      <c r="D13" s="136">
        <v>28.8</v>
      </c>
      <c r="E13" s="136">
        <v>28.4</v>
      </c>
      <c r="F13" s="136">
        <v>28.2</v>
      </c>
      <c r="G13" s="136">
        <v>27.4</v>
      </c>
      <c r="H13" s="136">
        <v>28.7</v>
      </c>
      <c r="I13" s="136">
        <v>28.9</v>
      </c>
      <c r="J13" s="136">
        <v>28.6</v>
      </c>
      <c r="K13" s="136">
        <v>30.3</v>
      </c>
      <c r="L13" s="136">
        <v>28.2</v>
      </c>
      <c r="M13" s="136">
        <v>29.2</v>
      </c>
      <c r="N13" s="136">
        <v>31.4</v>
      </c>
      <c r="O13" s="136">
        <v>31.5</v>
      </c>
      <c r="P13" s="136">
        <v>30.8</v>
      </c>
      <c r="Q13" s="136">
        <v>31.8</v>
      </c>
      <c r="R13" s="136">
        <v>31</v>
      </c>
      <c r="S13" s="136">
        <v>23.4</v>
      </c>
      <c r="T13" s="136">
        <v>21.8</v>
      </c>
      <c r="U13" s="136">
        <v>29</v>
      </c>
      <c r="V13" s="136">
        <v>30.7</v>
      </c>
      <c r="W13" s="136">
        <v>31.6</v>
      </c>
      <c r="X13" s="136">
        <v>30.7</v>
      </c>
      <c r="Y13" s="136">
        <v>30.5</v>
      </c>
      <c r="Z13" s="136">
        <v>30.9</v>
      </c>
      <c r="AA13" s="136">
        <v>32</v>
      </c>
      <c r="AB13" s="136">
        <v>32.200000000000003</v>
      </c>
      <c r="AC13" s="136">
        <v>23.1</v>
      </c>
      <c r="AD13" s="136">
        <v>18.100000000000001</v>
      </c>
      <c r="AE13" s="136">
        <v>25</v>
      </c>
      <c r="AF13" s="136">
        <v>29.5</v>
      </c>
      <c r="AG13" s="120">
        <f>MAX(B13:AF13)</f>
        <v>32.200000000000003</v>
      </c>
      <c r="AH13" s="92">
        <f>AVERAGE(B13:AF13)</f>
        <v>28.606451612903228</v>
      </c>
      <c r="AJ13" t="s">
        <v>200</v>
      </c>
      <c r="AL13" t="s">
        <v>28</v>
      </c>
    </row>
    <row r="14" spans="1:39" x14ac:dyDescent="0.2">
      <c r="A14" s="57" t="s">
        <v>4</v>
      </c>
      <c r="B14" s="136">
        <v>25.6</v>
      </c>
      <c r="C14" s="136">
        <v>30.3</v>
      </c>
      <c r="D14" s="136">
        <v>31.8</v>
      </c>
      <c r="E14" s="136">
        <v>31.3</v>
      </c>
      <c r="F14" s="136">
        <v>30.8</v>
      </c>
      <c r="G14" s="136">
        <v>30.5</v>
      </c>
      <c r="H14" s="136">
        <v>31.6</v>
      </c>
      <c r="I14" s="136">
        <v>32.299999999999997</v>
      </c>
      <c r="J14" s="136">
        <v>31.9</v>
      </c>
      <c r="K14" s="136">
        <v>32.4</v>
      </c>
      <c r="L14" s="136">
        <v>31.8</v>
      </c>
      <c r="M14" s="136">
        <v>32.799999999999997</v>
      </c>
      <c r="N14" s="136">
        <v>33.9</v>
      </c>
      <c r="O14" s="136">
        <v>34.9</v>
      </c>
      <c r="P14" s="136">
        <v>34.5</v>
      </c>
      <c r="Q14" s="136">
        <v>32</v>
      </c>
      <c r="R14" s="136">
        <v>33.1</v>
      </c>
      <c r="S14" s="136">
        <v>26.5</v>
      </c>
      <c r="T14" s="136">
        <v>23.2</v>
      </c>
      <c r="U14" s="136">
        <v>27.7</v>
      </c>
      <c r="V14" s="136">
        <v>32.1</v>
      </c>
      <c r="W14" s="136">
        <v>33.9</v>
      </c>
      <c r="X14" s="136">
        <v>34.6</v>
      </c>
      <c r="Y14" s="136">
        <v>34.5</v>
      </c>
      <c r="Z14" s="136">
        <v>35.5</v>
      </c>
      <c r="AA14" s="136">
        <v>35</v>
      </c>
      <c r="AB14" s="136">
        <v>31</v>
      </c>
      <c r="AC14" s="136">
        <v>19.3</v>
      </c>
      <c r="AD14" s="136">
        <v>21</v>
      </c>
      <c r="AE14" s="136">
        <v>25.5</v>
      </c>
      <c r="AF14" s="136">
        <v>31.1</v>
      </c>
      <c r="AG14" s="120">
        <f t="shared" si="3"/>
        <v>35.5</v>
      </c>
      <c r="AH14" s="92">
        <f t="shared" si="4"/>
        <v>30.72258064516129</v>
      </c>
      <c r="AJ14" t="s">
        <v>28</v>
      </c>
    </row>
    <row r="15" spans="1:39" x14ac:dyDescent="0.2">
      <c r="A15" s="57" t="s">
        <v>5</v>
      </c>
      <c r="B15" s="136">
        <v>20.7</v>
      </c>
      <c r="C15" s="136">
        <v>26</v>
      </c>
      <c r="D15" s="136">
        <v>27.4</v>
      </c>
      <c r="E15" s="136">
        <v>26.5</v>
      </c>
      <c r="F15" s="136">
        <v>27.5</v>
      </c>
      <c r="G15" s="136">
        <v>27.1</v>
      </c>
      <c r="H15" s="136">
        <v>25.8</v>
      </c>
      <c r="I15" s="136">
        <v>26.2</v>
      </c>
      <c r="J15" s="136">
        <v>26.8</v>
      </c>
      <c r="K15" s="136">
        <v>29.8</v>
      </c>
      <c r="L15" s="136">
        <v>28.2</v>
      </c>
      <c r="M15" s="136">
        <v>30</v>
      </c>
      <c r="N15" s="136">
        <v>31</v>
      </c>
      <c r="O15" s="136">
        <v>31</v>
      </c>
      <c r="P15" s="136">
        <v>31.1</v>
      </c>
      <c r="Q15" s="136">
        <v>18.7</v>
      </c>
      <c r="R15" s="136" t="s">
        <v>197</v>
      </c>
      <c r="S15" s="136">
        <v>17.899999999999999</v>
      </c>
      <c r="T15" s="136">
        <v>16.600000000000001</v>
      </c>
      <c r="U15" s="136">
        <v>21.4</v>
      </c>
      <c r="V15" s="136">
        <v>25.8</v>
      </c>
      <c r="W15" s="136">
        <v>28.6</v>
      </c>
      <c r="X15" s="136">
        <v>30.5</v>
      </c>
      <c r="Y15" s="136">
        <v>31.4</v>
      </c>
      <c r="Z15" s="136">
        <v>33</v>
      </c>
      <c r="AA15" s="136">
        <v>33</v>
      </c>
      <c r="AB15" s="136" t="s">
        <v>197</v>
      </c>
      <c r="AC15" s="136">
        <v>15.9</v>
      </c>
      <c r="AD15" s="136">
        <v>14</v>
      </c>
      <c r="AE15" s="136">
        <v>19.100000000000001</v>
      </c>
      <c r="AF15" s="136">
        <v>20.2</v>
      </c>
      <c r="AG15" s="120">
        <f t="shared" ref="AG15" si="5">MAX(B15:AF15)</f>
        <v>33</v>
      </c>
      <c r="AH15" s="92">
        <f t="shared" ref="AH15" si="6">AVERAGE(B15:AF15)</f>
        <v>25.558620689655175</v>
      </c>
      <c r="AJ15" t="s">
        <v>28</v>
      </c>
      <c r="AL15" t="s">
        <v>28</v>
      </c>
    </row>
    <row r="16" spans="1:39" x14ac:dyDescent="0.2">
      <c r="A16" s="57" t="s">
        <v>141</v>
      </c>
      <c r="B16" s="136">
        <v>21.2</v>
      </c>
      <c r="C16" s="136">
        <v>26.5</v>
      </c>
      <c r="D16" s="136">
        <v>26.8</v>
      </c>
      <c r="E16" s="136">
        <v>27</v>
      </c>
      <c r="F16" s="136">
        <v>27.9</v>
      </c>
      <c r="G16" s="136">
        <v>27.5</v>
      </c>
      <c r="H16" s="136">
        <v>26.9</v>
      </c>
      <c r="I16" s="136">
        <v>27.2</v>
      </c>
      <c r="J16" s="136">
        <v>26.8</v>
      </c>
      <c r="K16" s="136">
        <v>29.6</v>
      </c>
      <c r="L16" s="136">
        <v>29.6</v>
      </c>
      <c r="M16" s="136">
        <v>30.3</v>
      </c>
      <c r="N16" s="136">
        <v>31.3</v>
      </c>
      <c r="O16" s="136">
        <v>32.1</v>
      </c>
      <c r="P16" s="136">
        <v>29.3</v>
      </c>
      <c r="Q16" s="136">
        <v>17.899999999999999</v>
      </c>
      <c r="R16" s="136">
        <v>22.7</v>
      </c>
      <c r="S16" s="136">
        <v>15.8</v>
      </c>
      <c r="T16" s="136">
        <v>16</v>
      </c>
      <c r="U16" s="136">
        <v>21.8</v>
      </c>
      <c r="V16" s="136">
        <v>25.9</v>
      </c>
      <c r="W16" s="136">
        <v>28.5</v>
      </c>
      <c r="X16" s="136">
        <v>30.1</v>
      </c>
      <c r="Y16" s="136">
        <v>31.2</v>
      </c>
      <c r="Z16" s="136">
        <v>33.299999999999997</v>
      </c>
      <c r="AA16" s="136">
        <v>34.1</v>
      </c>
      <c r="AB16" s="136">
        <v>25.8</v>
      </c>
      <c r="AC16" s="136">
        <v>15.8</v>
      </c>
      <c r="AD16" s="136">
        <v>13.7</v>
      </c>
      <c r="AE16" s="136">
        <v>19.8</v>
      </c>
      <c r="AF16" s="136">
        <v>15.7</v>
      </c>
      <c r="AG16" s="120">
        <f t="shared" si="3"/>
        <v>34.1</v>
      </c>
      <c r="AH16" s="92">
        <f t="shared" si="4"/>
        <v>25.42258064516129</v>
      </c>
      <c r="AI16" s="11" t="s">
        <v>28</v>
      </c>
      <c r="AJ16" t="s">
        <v>28</v>
      </c>
      <c r="AK16" t="s">
        <v>28</v>
      </c>
      <c r="AM16" t="s">
        <v>28</v>
      </c>
    </row>
    <row r="17" spans="1:39" x14ac:dyDescent="0.2">
      <c r="A17" s="57" t="s">
        <v>142</v>
      </c>
      <c r="B17" s="136">
        <v>22.4</v>
      </c>
      <c r="C17" s="136">
        <v>28.3</v>
      </c>
      <c r="D17" s="136">
        <v>29</v>
      </c>
      <c r="E17" s="136">
        <v>28.2</v>
      </c>
      <c r="F17" s="136">
        <v>29.1</v>
      </c>
      <c r="G17" s="136">
        <v>28.1</v>
      </c>
      <c r="H17" s="136">
        <v>27.4</v>
      </c>
      <c r="I17" s="136">
        <v>27.7</v>
      </c>
      <c r="J17" s="136">
        <v>28.3</v>
      </c>
      <c r="K17" s="136">
        <v>30.9</v>
      </c>
      <c r="L17" s="136">
        <v>30.1</v>
      </c>
      <c r="M17" s="136">
        <v>31.3</v>
      </c>
      <c r="N17" s="136">
        <v>32.200000000000003</v>
      </c>
      <c r="O17" s="136">
        <v>32.6</v>
      </c>
      <c r="P17" s="136">
        <v>32.299999999999997</v>
      </c>
      <c r="Q17" s="136">
        <v>22.2</v>
      </c>
      <c r="R17" s="136">
        <v>23.1</v>
      </c>
      <c r="S17" s="136">
        <v>19.399999999999999</v>
      </c>
      <c r="T17" s="136">
        <v>18.399999999999999</v>
      </c>
      <c r="U17" s="136">
        <v>23.5</v>
      </c>
      <c r="V17" s="136">
        <v>27.2</v>
      </c>
      <c r="W17" s="136">
        <v>30.2</v>
      </c>
      <c r="X17" s="136">
        <v>32.200000000000003</v>
      </c>
      <c r="Y17" s="136">
        <v>32.9</v>
      </c>
      <c r="Z17" s="136">
        <v>34.1</v>
      </c>
      <c r="AA17" s="136">
        <v>34.200000000000003</v>
      </c>
      <c r="AB17" s="136">
        <v>26.4</v>
      </c>
      <c r="AC17" s="136">
        <v>17.600000000000001</v>
      </c>
      <c r="AD17" s="136">
        <v>15.4</v>
      </c>
      <c r="AE17" s="136">
        <v>20.8</v>
      </c>
      <c r="AF17" s="136">
        <v>22.5</v>
      </c>
      <c r="AG17" s="120">
        <f t="shared" ref="AG17:AG21" si="7">MAX(B17:AF17)</f>
        <v>34.200000000000003</v>
      </c>
      <c r="AH17" s="92">
        <f t="shared" ref="AH17:AH21" si="8">AVERAGE(B17:AF17)</f>
        <v>27.032258064516132</v>
      </c>
      <c r="AJ17" t="s">
        <v>28</v>
      </c>
      <c r="AL17" t="s">
        <v>28</v>
      </c>
    </row>
    <row r="18" spans="1:39" x14ac:dyDescent="0.2">
      <c r="A18" s="57" t="s">
        <v>6</v>
      </c>
      <c r="B18" s="136">
        <v>20.8</v>
      </c>
      <c r="C18" s="136">
        <v>25.1</v>
      </c>
      <c r="D18" s="136">
        <v>27.1</v>
      </c>
      <c r="E18" s="136">
        <v>25.2</v>
      </c>
      <c r="F18" s="136">
        <v>26.2</v>
      </c>
      <c r="G18" s="136">
        <v>25.7</v>
      </c>
      <c r="H18" s="136">
        <v>25.6</v>
      </c>
      <c r="I18" s="136">
        <v>25.9</v>
      </c>
      <c r="J18" s="136">
        <v>25.7</v>
      </c>
      <c r="K18" s="136">
        <v>28.4</v>
      </c>
      <c r="L18" s="136">
        <v>28.8</v>
      </c>
      <c r="M18" s="136">
        <v>28.7</v>
      </c>
      <c r="N18" s="136">
        <v>29.4</v>
      </c>
      <c r="O18" s="136">
        <v>31</v>
      </c>
      <c r="P18" s="136">
        <v>30.7</v>
      </c>
      <c r="Q18" s="136">
        <v>18</v>
      </c>
      <c r="R18" s="136">
        <v>21.9</v>
      </c>
      <c r="S18" s="136">
        <v>16.2</v>
      </c>
      <c r="T18" s="136">
        <v>15.9</v>
      </c>
      <c r="U18" s="136">
        <v>20.7</v>
      </c>
      <c r="V18" s="136">
        <v>24.3</v>
      </c>
      <c r="W18" s="136">
        <v>26.9</v>
      </c>
      <c r="X18" s="136">
        <v>28.4</v>
      </c>
      <c r="Y18" s="136">
        <v>29.5</v>
      </c>
      <c r="Z18" s="136">
        <v>31.8</v>
      </c>
      <c r="AA18" s="136">
        <v>32.9</v>
      </c>
      <c r="AB18" s="136">
        <v>23.5</v>
      </c>
      <c r="AC18" s="136">
        <v>15.9</v>
      </c>
      <c r="AD18" s="136">
        <v>13.8</v>
      </c>
      <c r="AE18" s="136">
        <v>18.5</v>
      </c>
      <c r="AF18" s="136">
        <v>15.7</v>
      </c>
      <c r="AG18" s="120">
        <f t="shared" si="7"/>
        <v>32.9</v>
      </c>
      <c r="AH18" s="92">
        <f t="shared" si="8"/>
        <v>24.458064516129024</v>
      </c>
      <c r="AJ18" t="s">
        <v>28</v>
      </c>
    </row>
    <row r="19" spans="1:39" x14ac:dyDescent="0.2">
      <c r="A19" s="57" t="s">
        <v>7</v>
      </c>
      <c r="B19" s="136">
        <v>20.8</v>
      </c>
      <c r="C19" s="136">
        <v>23.9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25.8</v>
      </c>
      <c r="K19" s="136">
        <v>29.4</v>
      </c>
      <c r="L19" s="136">
        <v>29.5</v>
      </c>
      <c r="M19" s="136">
        <v>30.1</v>
      </c>
      <c r="N19" s="136">
        <v>27.2</v>
      </c>
      <c r="O19" s="136">
        <v>31.2</v>
      </c>
      <c r="P19" s="136">
        <v>32.9</v>
      </c>
      <c r="Q19" s="136">
        <v>21</v>
      </c>
      <c r="R19" s="136">
        <v>23.6</v>
      </c>
      <c r="S19" s="136">
        <v>18.100000000000001</v>
      </c>
      <c r="T19" s="136">
        <v>17.8</v>
      </c>
      <c r="U19" s="136">
        <v>22.6</v>
      </c>
      <c r="V19" s="136">
        <v>26.3</v>
      </c>
      <c r="W19" s="136">
        <v>29.2</v>
      </c>
      <c r="X19" s="136">
        <v>30.6</v>
      </c>
      <c r="Y19" s="136">
        <v>30.9</v>
      </c>
      <c r="Z19" s="136">
        <v>32.700000000000003</v>
      </c>
      <c r="AA19" s="136">
        <v>33.5</v>
      </c>
      <c r="AB19" s="136">
        <v>19.7</v>
      </c>
      <c r="AC19" s="136">
        <v>15.8</v>
      </c>
      <c r="AD19" s="136">
        <v>14.3</v>
      </c>
      <c r="AE19" s="136">
        <v>19.5</v>
      </c>
      <c r="AF19" s="136">
        <v>21.3</v>
      </c>
      <c r="AG19" s="120">
        <f t="shared" si="7"/>
        <v>33.5</v>
      </c>
      <c r="AH19" s="92">
        <f t="shared" si="8"/>
        <v>25.107999999999997</v>
      </c>
      <c r="AL19" t="s">
        <v>28</v>
      </c>
    </row>
    <row r="20" spans="1:39" x14ac:dyDescent="0.2">
      <c r="A20" s="57" t="s">
        <v>24</v>
      </c>
      <c r="B20" s="136">
        <v>24.7</v>
      </c>
      <c r="C20" s="136">
        <v>29.5</v>
      </c>
      <c r="D20" s="136">
        <v>30.6</v>
      </c>
      <c r="E20" s="136">
        <v>30.1</v>
      </c>
      <c r="F20" s="136">
        <v>31.1</v>
      </c>
      <c r="G20" s="136">
        <v>29.9</v>
      </c>
      <c r="H20" s="136">
        <v>29.9</v>
      </c>
      <c r="I20" s="136">
        <v>30</v>
      </c>
      <c r="J20" s="136">
        <v>30.6</v>
      </c>
      <c r="K20" s="136">
        <v>32.4</v>
      </c>
      <c r="L20" s="136">
        <v>31.7</v>
      </c>
      <c r="M20" s="136">
        <v>31.6</v>
      </c>
      <c r="N20" s="136">
        <v>32.200000000000003</v>
      </c>
      <c r="O20" s="136">
        <v>32.700000000000003</v>
      </c>
      <c r="P20" s="136">
        <v>33</v>
      </c>
      <c r="Q20" s="136">
        <v>20.6</v>
      </c>
      <c r="R20" s="136">
        <v>23.2</v>
      </c>
      <c r="S20" s="136">
        <v>21.1</v>
      </c>
      <c r="T20" s="136">
        <v>20.7</v>
      </c>
      <c r="U20" s="136">
        <v>23.4</v>
      </c>
      <c r="V20" s="136">
        <v>29.8</v>
      </c>
      <c r="W20" s="136">
        <v>32.4</v>
      </c>
      <c r="X20" s="136">
        <v>33.6</v>
      </c>
      <c r="Y20" s="136">
        <v>33.6</v>
      </c>
      <c r="Z20" s="136">
        <v>33.299999999999997</v>
      </c>
      <c r="AA20" s="136">
        <v>33.5</v>
      </c>
      <c r="AB20" s="136">
        <v>17.399999999999999</v>
      </c>
      <c r="AC20" s="136">
        <v>19.100000000000001</v>
      </c>
      <c r="AD20" s="136">
        <v>17.7</v>
      </c>
      <c r="AE20" s="136">
        <v>23.1</v>
      </c>
      <c r="AF20" s="136">
        <v>28.2</v>
      </c>
      <c r="AG20" s="120">
        <f t="shared" si="7"/>
        <v>33.6</v>
      </c>
      <c r="AH20" s="92">
        <f t="shared" si="8"/>
        <v>28.087096774193551</v>
      </c>
      <c r="AL20" t="s">
        <v>28</v>
      </c>
      <c r="AM20" t="s">
        <v>28</v>
      </c>
    </row>
    <row r="21" spans="1:39" x14ac:dyDescent="0.2">
      <c r="A21" s="57" t="s">
        <v>143</v>
      </c>
      <c r="B21" s="136">
        <v>20.5</v>
      </c>
      <c r="C21" s="136">
        <v>26.1</v>
      </c>
      <c r="D21" s="136">
        <v>27.2</v>
      </c>
      <c r="E21" s="136">
        <v>26.8</v>
      </c>
      <c r="F21" s="136">
        <v>27.2</v>
      </c>
      <c r="G21" s="136">
        <v>27.3</v>
      </c>
      <c r="H21" s="136">
        <v>26.1</v>
      </c>
      <c r="I21" s="136">
        <v>26.5</v>
      </c>
      <c r="J21" s="136">
        <v>27</v>
      </c>
      <c r="K21" s="136">
        <v>30.2</v>
      </c>
      <c r="L21" s="136">
        <v>28.7</v>
      </c>
      <c r="M21" s="136">
        <v>29.2</v>
      </c>
      <c r="N21" s="136">
        <v>30.8</v>
      </c>
      <c r="O21" s="136">
        <v>31.2</v>
      </c>
      <c r="P21" s="136">
        <v>31.7</v>
      </c>
      <c r="Q21" s="136">
        <v>15.6</v>
      </c>
      <c r="R21" s="136">
        <v>20.9</v>
      </c>
      <c r="S21" s="136">
        <v>16.8</v>
      </c>
      <c r="T21" s="136">
        <v>16</v>
      </c>
      <c r="U21" s="136">
        <v>21.4</v>
      </c>
      <c r="V21" s="136">
        <v>26.4</v>
      </c>
      <c r="W21" s="136">
        <v>28.9</v>
      </c>
      <c r="X21" s="136">
        <v>30.3</v>
      </c>
      <c r="Y21" s="136">
        <v>31.3</v>
      </c>
      <c r="Z21" s="136">
        <v>32.799999999999997</v>
      </c>
      <c r="AA21" s="136">
        <v>32.799999999999997</v>
      </c>
      <c r="AB21" s="136">
        <v>17.2</v>
      </c>
      <c r="AC21" s="136">
        <v>15.2</v>
      </c>
      <c r="AD21" s="136">
        <v>13.8</v>
      </c>
      <c r="AE21" s="136">
        <v>19.5</v>
      </c>
      <c r="AF21" s="136">
        <v>19.7</v>
      </c>
      <c r="AG21" s="120">
        <f t="shared" si="7"/>
        <v>32.799999999999997</v>
      </c>
      <c r="AH21" s="92">
        <f t="shared" si="8"/>
        <v>25.003225806451606</v>
      </c>
      <c r="AI21" s="11" t="s">
        <v>28</v>
      </c>
      <c r="AL21" t="s">
        <v>28</v>
      </c>
    </row>
    <row r="22" spans="1:39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19.399999999999999</v>
      </c>
      <c r="U22" s="136">
        <v>23.3</v>
      </c>
      <c r="V22" s="136">
        <v>29.6</v>
      </c>
      <c r="W22" s="136">
        <v>20.3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20">
        <f>MAX(B22:AF22)</f>
        <v>29.6</v>
      </c>
      <c r="AH22" s="92">
        <f>AVERAGE(B22:AF22)</f>
        <v>23.150000000000002</v>
      </c>
      <c r="AL22" s="5" t="s">
        <v>28</v>
      </c>
      <c r="AM22" s="5" t="s">
        <v>28</v>
      </c>
    </row>
    <row r="23" spans="1:39" x14ac:dyDescent="0.2">
      <c r="A23" s="57" t="s">
        <v>144</v>
      </c>
      <c r="B23" s="136">
        <v>22.6</v>
      </c>
      <c r="C23" s="136">
        <v>28.4</v>
      </c>
      <c r="D23" s="136">
        <v>29.6</v>
      </c>
      <c r="E23" s="136">
        <v>29</v>
      </c>
      <c r="F23" s="136">
        <v>29.5</v>
      </c>
      <c r="G23" s="136">
        <v>29</v>
      </c>
      <c r="H23" s="136">
        <v>28.3</v>
      </c>
      <c r="I23" s="136">
        <v>28.5</v>
      </c>
      <c r="J23" s="136">
        <v>29.1</v>
      </c>
      <c r="K23" s="136">
        <v>30.9</v>
      </c>
      <c r="L23" s="136">
        <v>30.5</v>
      </c>
      <c r="M23" s="136">
        <v>31.2</v>
      </c>
      <c r="N23" s="136">
        <v>32.1</v>
      </c>
      <c r="O23" s="136">
        <v>33.299999999999997</v>
      </c>
      <c r="P23" s="136">
        <v>32.4</v>
      </c>
      <c r="Q23" s="136">
        <v>24.5</v>
      </c>
      <c r="R23" s="136">
        <v>25.2</v>
      </c>
      <c r="S23" s="136">
        <v>19.2</v>
      </c>
      <c r="T23" s="136">
        <v>18</v>
      </c>
      <c r="U23" s="136">
        <v>23</v>
      </c>
      <c r="V23" s="136">
        <v>27.3</v>
      </c>
      <c r="W23" s="136">
        <v>30.3</v>
      </c>
      <c r="X23" s="136">
        <v>32.299999999999997</v>
      </c>
      <c r="Y23" s="136">
        <v>32.4</v>
      </c>
      <c r="Z23" s="136">
        <v>33.200000000000003</v>
      </c>
      <c r="AA23" s="136">
        <v>33.9</v>
      </c>
      <c r="AB23" s="136">
        <v>22.3</v>
      </c>
      <c r="AC23" s="136">
        <v>16.3</v>
      </c>
      <c r="AD23" s="136">
        <v>15.6</v>
      </c>
      <c r="AE23" s="136">
        <v>20.8</v>
      </c>
      <c r="AF23" s="136">
        <v>24</v>
      </c>
      <c r="AG23" s="120">
        <f>MAX(B23:AF23)</f>
        <v>33.9</v>
      </c>
      <c r="AH23" s="92">
        <f>AVERAGE(B23:AF23)</f>
        <v>27.183870967741925</v>
      </c>
    </row>
    <row r="24" spans="1:39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26.1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24.3</v>
      </c>
      <c r="N24" s="136">
        <v>22.3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20">
        <f>MAX(B24:AF24)</f>
        <v>26.1</v>
      </c>
      <c r="AH24" s="92">
        <f>AVERAGE(B24:AF24)</f>
        <v>24.233333333333334</v>
      </c>
      <c r="AL24" t="s">
        <v>28</v>
      </c>
      <c r="AM24" s="11" t="s">
        <v>28</v>
      </c>
    </row>
    <row r="25" spans="1:39" x14ac:dyDescent="0.2">
      <c r="A25" s="57" t="s">
        <v>145</v>
      </c>
      <c r="B25" s="136">
        <v>27.3</v>
      </c>
      <c r="C25" s="136">
        <v>28.1</v>
      </c>
      <c r="D25" s="136">
        <v>27.8</v>
      </c>
      <c r="E25" s="136">
        <v>29.9</v>
      </c>
      <c r="F25" s="136">
        <v>27.5</v>
      </c>
      <c r="G25" s="136">
        <v>29.4</v>
      </c>
      <c r="H25" s="136">
        <v>30.3</v>
      </c>
      <c r="I25" s="136">
        <v>29.1</v>
      </c>
      <c r="J25" s="136">
        <v>27.9</v>
      </c>
      <c r="K25" s="136">
        <v>29.3</v>
      </c>
      <c r="L25" s="136">
        <v>28</v>
      </c>
      <c r="M25" s="136">
        <v>26.9</v>
      </c>
      <c r="N25" s="136">
        <v>30.5</v>
      </c>
      <c r="O25" s="136">
        <v>28.4</v>
      </c>
      <c r="P25" s="136">
        <v>29.7</v>
      </c>
      <c r="Q25" s="136">
        <v>25.7</v>
      </c>
      <c r="R25" s="136">
        <v>27.2</v>
      </c>
      <c r="S25" s="136">
        <v>25.2</v>
      </c>
      <c r="T25" s="136">
        <v>23.7</v>
      </c>
      <c r="U25" s="136">
        <v>25.9</v>
      </c>
      <c r="V25" s="136">
        <v>26.9</v>
      </c>
      <c r="W25" s="136">
        <v>29.1</v>
      </c>
      <c r="X25" s="136">
        <v>28.9</v>
      </c>
      <c r="Y25" s="136">
        <v>26.6</v>
      </c>
      <c r="Z25" s="136">
        <v>26.4</v>
      </c>
      <c r="AA25" s="136">
        <v>26.4</v>
      </c>
      <c r="AB25" s="136">
        <v>30.3</v>
      </c>
      <c r="AC25" s="136">
        <v>19.8</v>
      </c>
      <c r="AD25" s="136">
        <v>20.2</v>
      </c>
      <c r="AE25" s="136">
        <v>25.8</v>
      </c>
      <c r="AF25" s="136">
        <v>26.7</v>
      </c>
      <c r="AG25" s="120">
        <f t="shared" ref="AG25:AG30" si="9">MAX(B25:AF25)</f>
        <v>30.5</v>
      </c>
      <c r="AH25" s="92">
        <f t="shared" ref="AH25:AH30" si="10">AVERAGE(B25:AF25)</f>
        <v>27.254838709677415</v>
      </c>
      <c r="AM25" s="11" t="s">
        <v>28</v>
      </c>
    </row>
    <row r="26" spans="1:39" x14ac:dyDescent="0.2">
      <c r="A26" s="57" t="s">
        <v>9</v>
      </c>
      <c r="B26" s="136">
        <v>19.3</v>
      </c>
      <c r="C26" s="136">
        <v>25.2</v>
      </c>
      <c r="D26" s="136">
        <v>26.1</v>
      </c>
      <c r="E26" s="136">
        <v>25.5</v>
      </c>
      <c r="F26" s="136">
        <v>26.1</v>
      </c>
      <c r="G26" s="136">
        <v>25.7</v>
      </c>
      <c r="H26" s="136">
        <v>24.3</v>
      </c>
      <c r="I26" s="136">
        <v>24.9</v>
      </c>
      <c r="J26" s="136">
        <v>25.5</v>
      </c>
      <c r="K26" s="136">
        <v>28.3</v>
      </c>
      <c r="L26" s="136">
        <v>27.5</v>
      </c>
      <c r="M26" s="136">
        <v>27.5</v>
      </c>
      <c r="N26" s="136">
        <v>28.8</v>
      </c>
      <c r="O26" s="136">
        <v>29.6</v>
      </c>
      <c r="P26" s="136">
        <v>26.8</v>
      </c>
      <c r="Q26" s="136">
        <v>15.4</v>
      </c>
      <c r="R26" s="136">
        <v>17.5</v>
      </c>
      <c r="S26" s="136">
        <v>14.5</v>
      </c>
      <c r="T26" s="136">
        <v>15.5</v>
      </c>
      <c r="U26" s="136">
        <v>20.5</v>
      </c>
      <c r="V26" s="136">
        <v>25.2</v>
      </c>
      <c r="W26" s="136">
        <v>27.8</v>
      </c>
      <c r="X26" s="136">
        <v>29</v>
      </c>
      <c r="Y26" s="136">
        <v>29.5</v>
      </c>
      <c r="Z26" s="136">
        <v>30.7</v>
      </c>
      <c r="AA26" s="136">
        <v>30.3</v>
      </c>
      <c r="AB26" s="136">
        <v>24.3</v>
      </c>
      <c r="AC26" s="136">
        <v>13.4</v>
      </c>
      <c r="AD26" s="136">
        <v>13.1</v>
      </c>
      <c r="AE26" s="136">
        <v>18.899999999999999</v>
      </c>
      <c r="AF26" s="136">
        <v>19.100000000000001</v>
      </c>
      <c r="AG26" s="120">
        <f t="shared" si="9"/>
        <v>30.7</v>
      </c>
      <c r="AH26" s="92">
        <f t="shared" si="10"/>
        <v>23.735483870967741</v>
      </c>
      <c r="AI26" s="11" t="s">
        <v>28</v>
      </c>
      <c r="AL26" t="s">
        <v>28</v>
      </c>
    </row>
    <row r="27" spans="1:39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16.899999999999999</v>
      </c>
      <c r="R27" s="136">
        <v>22.3</v>
      </c>
      <c r="S27" s="136">
        <v>20.3</v>
      </c>
      <c r="T27" s="136">
        <v>19.899999999999999</v>
      </c>
      <c r="U27" s="136">
        <v>13.3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19.5</v>
      </c>
      <c r="AD27" s="136">
        <v>14</v>
      </c>
      <c r="AE27" s="136" t="s">
        <v>197</v>
      </c>
      <c r="AF27" s="136" t="s">
        <v>197</v>
      </c>
      <c r="AG27" s="120">
        <f t="shared" si="9"/>
        <v>22.3</v>
      </c>
      <c r="AH27" s="92">
        <f t="shared" si="10"/>
        <v>18.028571428571428</v>
      </c>
      <c r="AI27" s="133" t="s">
        <v>28</v>
      </c>
      <c r="AK27" t="s">
        <v>28</v>
      </c>
      <c r="AL27" t="s">
        <v>28</v>
      </c>
      <c r="AM27" t="s">
        <v>28</v>
      </c>
    </row>
    <row r="28" spans="1:39" x14ac:dyDescent="0.2">
      <c r="A28" s="57" t="s">
        <v>146</v>
      </c>
      <c r="B28" s="136">
        <v>23.4</v>
      </c>
      <c r="C28" s="136">
        <v>29.7</v>
      </c>
      <c r="D28" s="136">
        <v>29.6</v>
      </c>
      <c r="E28" s="136">
        <v>29.4</v>
      </c>
      <c r="F28" s="136">
        <v>30.3</v>
      </c>
      <c r="G28" s="136">
        <v>29.1</v>
      </c>
      <c r="H28" s="136">
        <v>29.7</v>
      </c>
      <c r="I28" s="136">
        <v>29</v>
      </c>
      <c r="J28" s="136">
        <v>30.2</v>
      </c>
      <c r="K28" s="136">
        <v>31.4</v>
      </c>
      <c r="L28" s="136">
        <v>30.6</v>
      </c>
      <c r="M28" s="136">
        <v>31.5</v>
      </c>
      <c r="N28" s="136">
        <v>32.6</v>
      </c>
      <c r="O28" s="136">
        <v>33.6</v>
      </c>
      <c r="P28" s="136">
        <v>33.5</v>
      </c>
      <c r="Q28" s="136">
        <v>31.4</v>
      </c>
      <c r="R28" s="136">
        <v>27</v>
      </c>
      <c r="S28" s="136">
        <v>22.8</v>
      </c>
      <c r="T28" s="136">
        <v>19.399999999999999</v>
      </c>
      <c r="U28" s="136">
        <v>24.7</v>
      </c>
      <c r="V28" s="136">
        <v>28.2</v>
      </c>
      <c r="W28" s="136">
        <v>31.2</v>
      </c>
      <c r="X28" s="136">
        <v>32.799999999999997</v>
      </c>
      <c r="Y28" s="136">
        <v>32.6</v>
      </c>
      <c r="Z28" s="136">
        <v>33.6</v>
      </c>
      <c r="AA28" s="136">
        <v>34.200000000000003</v>
      </c>
      <c r="AB28" s="136">
        <v>30.5</v>
      </c>
      <c r="AC28" s="136">
        <v>12.6</v>
      </c>
      <c r="AD28" s="136">
        <v>16.399999999999999</v>
      </c>
      <c r="AE28" s="136">
        <v>22.5</v>
      </c>
      <c r="AF28" s="136">
        <v>26.7</v>
      </c>
      <c r="AG28" s="120">
        <f t="shared" si="9"/>
        <v>34.200000000000003</v>
      </c>
      <c r="AH28" s="92">
        <f t="shared" si="10"/>
        <v>28.393548387096779</v>
      </c>
      <c r="AI28" s="133" t="s">
        <v>28</v>
      </c>
      <c r="AJ28" t="s">
        <v>28</v>
      </c>
      <c r="AL28" t="s">
        <v>28</v>
      </c>
    </row>
    <row r="29" spans="1:39" x14ac:dyDescent="0.2">
      <c r="A29" s="57" t="s">
        <v>11</v>
      </c>
      <c r="B29" s="136">
        <v>22.8</v>
      </c>
      <c r="C29" s="136">
        <v>29.2</v>
      </c>
      <c r="D29" s="136">
        <v>29.6</v>
      </c>
      <c r="E29" s="136">
        <v>29.2</v>
      </c>
      <c r="F29" s="136">
        <v>29.7</v>
      </c>
      <c r="G29" s="136">
        <v>29.2</v>
      </c>
      <c r="H29" s="136">
        <v>28.2</v>
      </c>
      <c r="I29" s="136">
        <v>28.5</v>
      </c>
      <c r="J29" s="136">
        <v>29</v>
      </c>
      <c r="K29" s="136">
        <v>31.9</v>
      </c>
      <c r="L29" s="136">
        <v>31.1</v>
      </c>
      <c r="M29" s="136">
        <v>32</v>
      </c>
      <c r="N29" s="136">
        <v>33.200000000000003</v>
      </c>
      <c r="O29" s="136">
        <v>33.799999999999997</v>
      </c>
      <c r="P29" s="136">
        <v>33.6</v>
      </c>
      <c r="Q29" s="136">
        <v>25.7</v>
      </c>
      <c r="R29" s="136">
        <v>23.8</v>
      </c>
      <c r="S29" s="136">
        <v>20.7</v>
      </c>
      <c r="T29" s="136">
        <v>18.8</v>
      </c>
      <c r="U29" s="136">
        <v>22.8</v>
      </c>
      <c r="V29" s="136">
        <v>28</v>
      </c>
      <c r="W29" s="136">
        <v>30.9</v>
      </c>
      <c r="X29" s="136">
        <v>33</v>
      </c>
      <c r="Y29" s="136">
        <v>32.5</v>
      </c>
      <c r="Z29" s="136">
        <v>34.6</v>
      </c>
      <c r="AA29" s="136">
        <v>35.200000000000003</v>
      </c>
      <c r="AB29" s="136">
        <v>24.7</v>
      </c>
      <c r="AC29" s="136">
        <v>17.899999999999999</v>
      </c>
      <c r="AD29" s="136">
        <v>16.100000000000001</v>
      </c>
      <c r="AE29" s="136">
        <v>20.7</v>
      </c>
      <c r="AF29" s="136">
        <v>23.4</v>
      </c>
      <c r="AG29" s="120">
        <f t="shared" si="9"/>
        <v>35.200000000000003</v>
      </c>
      <c r="AH29" s="92">
        <f t="shared" si="10"/>
        <v>27.735483870967744</v>
      </c>
      <c r="AM29" s="11" t="s">
        <v>28</v>
      </c>
    </row>
    <row r="30" spans="1:39" x14ac:dyDescent="0.2">
      <c r="A30" s="57" t="s">
        <v>131</v>
      </c>
      <c r="B30" s="136">
        <v>22.3</v>
      </c>
      <c r="C30" s="136">
        <v>28.5</v>
      </c>
      <c r="D30" s="136">
        <v>29.2</v>
      </c>
      <c r="E30" s="136">
        <v>27.2</v>
      </c>
      <c r="F30" s="136">
        <v>28.9</v>
      </c>
      <c r="G30" s="136">
        <v>27.4</v>
      </c>
      <c r="H30" s="136">
        <v>27.1</v>
      </c>
      <c r="I30" s="136">
        <v>27.8</v>
      </c>
      <c r="J30" s="136">
        <v>27.8</v>
      </c>
      <c r="K30" s="136">
        <v>31.1</v>
      </c>
      <c r="L30" s="136">
        <v>30.3</v>
      </c>
      <c r="M30" s="136">
        <v>30.6</v>
      </c>
      <c r="N30" s="136">
        <v>31.6</v>
      </c>
      <c r="O30" s="136">
        <v>32.5</v>
      </c>
      <c r="P30" s="136">
        <v>34.1</v>
      </c>
      <c r="Q30" s="136">
        <v>30.4</v>
      </c>
      <c r="R30" s="136">
        <v>29.8</v>
      </c>
      <c r="S30" s="136">
        <v>21.7</v>
      </c>
      <c r="T30" s="136">
        <v>19</v>
      </c>
      <c r="U30" s="136">
        <v>24.2</v>
      </c>
      <c r="V30" s="136">
        <v>26.3</v>
      </c>
      <c r="W30" s="136">
        <v>30.7</v>
      </c>
      <c r="X30" s="136">
        <v>31.8</v>
      </c>
      <c r="Y30" s="136">
        <v>31.1</v>
      </c>
      <c r="Z30" s="136">
        <v>32.799999999999997</v>
      </c>
      <c r="AA30" s="136">
        <v>34.1</v>
      </c>
      <c r="AB30" s="136">
        <v>28.2</v>
      </c>
      <c r="AC30" s="136">
        <v>15.7</v>
      </c>
      <c r="AD30" s="136">
        <v>16.399999999999999</v>
      </c>
      <c r="AE30" s="136">
        <v>20.5</v>
      </c>
      <c r="AF30" s="136">
        <v>23.8</v>
      </c>
      <c r="AG30" s="120">
        <f t="shared" si="9"/>
        <v>34.1</v>
      </c>
      <c r="AH30" s="92">
        <f t="shared" si="10"/>
        <v>27.512903225806454</v>
      </c>
      <c r="AJ30" s="11" t="s">
        <v>28</v>
      </c>
      <c r="AL30" t="s">
        <v>28</v>
      </c>
    </row>
    <row r="31" spans="1:39" x14ac:dyDescent="0.2">
      <c r="A31" s="57" t="s">
        <v>14</v>
      </c>
      <c r="B31" s="136">
        <v>23.4</v>
      </c>
      <c r="C31" s="136">
        <v>28.3</v>
      </c>
      <c r="D31" s="136">
        <v>19.100000000000001</v>
      </c>
      <c r="E31" s="136">
        <v>26.6</v>
      </c>
      <c r="F31" s="136">
        <v>26.7</v>
      </c>
      <c r="G31" s="136">
        <v>28.4</v>
      </c>
      <c r="H31" s="136">
        <v>27.4</v>
      </c>
      <c r="I31" s="136">
        <v>26.6</v>
      </c>
      <c r="J31" s="136">
        <v>26.5</v>
      </c>
      <c r="K31" s="136">
        <v>29.7</v>
      </c>
      <c r="L31" s="136">
        <v>22.2</v>
      </c>
      <c r="M31" s="136">
        <v>29.6</v>
      </c>
      <c r="N31" s="136">
        <v>27.3</v>
      </c>
      <c r="O31" s="136">
        <v>27.7</v>
      </c>
      <c r="P31" s="136">
        <v>23.3</v>
      </c>
      <c r="Q31" s="136">
        <v>25.2</v>
      </c>
      <c r="R31" s="136">
        <v>25.8</v>
      </c>
      <c r="S31" s="136">
        <v>19.7</v>
      </c>
      <c r="T31" s="136">
        <v>17.899999999999999</v>
      </c>
      <c r="U31" s="136">
        <v>21.1</v>
      </c>
      <c r="V31" s="136">
        <v>28.6</v>
      </c>
      <c r="W31" s="136">
        <v>31.2</v>
      </c>
      <c r="X31" s="136">
        <v>33</v>
      </c>
      <c r="Y31" s="136">
        <v>32.700000000000003</v>
      </c>
      <c r="Z31" s="136">
        <v>24.8</v>
      </c>
      <c r="AA31" s="136">
        <v>28.9</v>
      </c>
      <c r="AB31" s="136">
        <v>25.1</v>
      </c>
      <c r="AC31" s="136">
        <v>15.7</v>
      </c>
      <c r="AD31" s="136">
        <v>15.3</v>
      </c>
      <c r="AE31" s="136">
        <v>21.7</v>
      </c>
      <c r="AF31" s="136">
        <v>27.2</v>
      </c>
      <c r="AG31" s="120">
        <f>MAX(B31:AF31)</f>
        <v>33</v>
      </c>
      <c r="AH31" s="92">
        <f>AVERAGE(B31:AF31)</f>
        <v>25.377419354838715</v>
      </c>
      <c r="AJ31" s="11" t="s">
        <v>28</v>
      </c>
      <c r="AK31" t="s">
        <v>28</v>
      </c>
      <c r="AL31" t="s">
        <v>28</v>
      </c>
    </row>
    <row r="32" spans="1:39" x14ac:dyDescent="0.2">
      <c r="A32" s="57" t="s">
        <v>12</v>
      </c>
      <c r="B32" s="136">
        <v>24.8</v>
      </c>
      <c r="C32" s="136">
        <v>30</v>
      </c>
      <c r="D32" s="136">
        <v>30.8</v>
      </c>
      <c r="E32" s="136">
        <v>30</v>
      </c>
      <c r="F32" s="136">
        <v>30.3</v>
      </c>
      <c r="G32" s="136">
        <v>29.5</v>
      </c>
      <c r="H32" s="136">
        <v>29.5</v>
      </c>
      <c r="I32" s="136">
        <v>29.3</v>
      </c>
      <c r="J32" s="136">
        <v>30.1</v>
      </c>
      <c r="K32" s="136">
        <v>32.6</v>
      </c>
      <c r="L32" s="136">
        <v>31.4</v>
      </c>
      <c r="M32" s="136">
        <v>31.9</v>
      </c>
      <c r="N32" s="136">
        <v>32.9</v>
      </c>
      <c r="O32" s="136">
        <v>32.9</v>
      </c>
      <c r="P32" s="136">
        <v>34</v>
      </c>
      <c r="Q32" s="136">
        <v>32.9</v>
      </c>
      <c r="R32" s="136">
        <v>30.6</v>
      </c>
      <c r="S32" s="136">
        <v>24.6</v>
      </c>
      <c r="T32" s="136">
        <v>20.7</v>
      </c>
      <c r="U32" s="136">
        <v>27.1</v>
      </c>
      <c r="V32" s="136">
        <v>29.1</v>
      </c>
      <c r="W32" s="136">
        <v>32.5</v>
      </c>
      <c r="X32" s="136">
        <v>31.5</v>
      </c>
      <c r="Y32" s="136">
        <v>31.2</v>
      </c>
      <c r="Z32" s="136">
        <v>32.700000000000003</v>
      </c>
      <c r="AA32" s="136">
        <v>34</v>
      </c>
      <c r="AB32" s="136">
        <v>33.6</v>
      </c>
      <c r="AC32" s="136">
        <v>19.5</v>
      </c>
      <c r="AD32" s="136">
        <v>17</v>
      </c>
      <c r="AE32" s="136">
        <v>23.4</v>
      </c>
      <c r="AF32" s="136">
        <v>27.4</v>
      </c>
      <c r="AG32" s="120">
        <f>MAX(B32:AF32)</f>
        <v>34</v>
      </c>
      <c r="AH32" s="92">
        <f>AVERAGE(B32:AF32)</f>
        <v>29.283870967741937</v>
      </c>
      <c r="AK32" s="11" t="s">
        <v>28</v>
      </c>
      <c r="AL32" t="s">
        <v>28</v>
      </c>
    </row>
    <row r="33" spans="1:40" s="5" customFormat="1" ht="17.100000000000001" customHeight="1" x14ac:dyDescent="0.2">
      <c r="A33" s="58" t="s">
        <v>15</v>
      </c>
      <c r="B33" s="12">
        <f t="shared" ref="B33:AG33" si="11">MAX(B5:B32)</f>
        <v>27.3</v>
      </c>
      <c r="C33" s="12">
        <f t="shared" si="11"/>
        <v>31.4</v>
      </c>
      <c r="D33" s="12">
        <f t="shared" si="11"/>
        <v>31.8</v>
      </c>
      <c r="E33" s="12">
        <f t="shared" si="11"/>
        <v>33.200000000000003</v>
      </c>
      <c r="F33" s="12">
        <f t="shared" si="11"/>
        <v>33.5</v>
      </c>
      <c r="G33" s="12">
        <f t="shared" si="11"/>
        <v>32.9</v>
      </c>
      <c r="H33" s="12">
        <f t="shared" si="11"/>
        <v>34</v>
      </c>
      <c r="I33" s="12">
        <f t="shared" si="11"/>
        <v>33.9</v>
      </c>
      <c r="J33" s="12">
        <f t="shared" si="11"/>
        <v>34.1</v>
      </c>
      <c r="K33" s="12">
        <f t="shared" si="11"/>
        <v>35</v>
      </c>
      <c r="L33" s="12">
        <f t="shared" si="11"/>
        <v>35.200000000000003</v>
      </c>
      <c r="M33" s="12">
        <f t="shared" si="11"/>
        <v>34.6</v>
      </c>
      <c r="N33" s="12">
        <f t="shared" si="11"/>
        <v>35.6</v>
      </c>
      <c r="O33" s="12">
        <f t="shared" si="11"/>
        <v>36.4</v>
      </c>
      <c r="P33" s="12">
        <f t="shared" si="11"/>
        <v>34.9</v>
      </c>
      <c r="Q33" s="12">
        <f t="shared" si="11"/>
        <v>33.799999999999997</v>
      </c>
      <c r="R33" s="12">
        <f t="shared" si="11"/>
        <v>33.1</v>
      </c>
      <c r="S33" s="12">
        <f t="shared" si="11"/>
        <v>26.5</v>
      </c>
      <c r="T33" s="12">
        <f t="shared" si="11"/>
        <v>23.7</v>
      </c>
      <c r="U33" s="12">
        <f t="shared" si="11"/>
        <v>29</v>
      </c>
      <c r="V33" s="12">
        <f t="shared" si="11"/>
        <v>32.1</v>
      </c>
      <c r="W33" s="12">
        <f t="shared" si="11"/>
        <v>35.1</v>
      </c>
      <c r="X33" s="12">
        <f t="shared" si="11"/>
        <v>36.1</v>
      </c>
      <c r="Y33" s="12">
        <f t="shared" si="11"/>
        <v>36.5</v>
      </c>
      <c r="Z33" s="12">
        <f t="shared" si="11"/>
        <v>36.700000000000003</v>
      </c>
      <c r="AA33" s="12">
        <f t="shared" si="11"/>
        <v>36.5</v>
      </c>
      <c r="AB33" s="12">
        <f t="shared" si="11"/>
        <v>34.9</v>
      </c>
      <c r="AC33" s="12">
        <f t="shared" si="11"/>
        <v>25.9</v>
      </c>
      <c r="AD33" s="12">
        <f t="shared" si="11"/>
        <v>21</v>
      </c>
      <c r="AE33" s="12">
        <f t="shared" si="11"/>
        <v>25.8</v>
      </c>
      <c r="AF33" s="12">
        <f t="shared" si="11"/>
        <v>31.3</v>
      </c>
      <c r="AG33" s="14">
        <f t="shared" si="11"/>
        <v>36.700000000000003</v>
      </c>
      <c r="AH33" s="92">
        <f>AVERAGE(AH5:AH32)</f>
        <v>26.626184376726222</v>
      </c>
      <c r="AL33" s="5" t="s">
        <v>28</v>
      </c>
    </row>
    <row r="34" spans="1:40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54"/>
      <c r="AF34" s="60" t="s">
        <v>28</v>
      </c>
      <c r="AG34" s="51"/>
      <c r="AH34" s="53"/>
      <c r="AK34" t="s">
        <v>28</v>
      </c>
      <c r="AL34" t="s">
        <v>28</v>
      </c>
    </row>
    <row r="35" spans="1:40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108"/>
      <c r="AF35" s="88"/>
      <c r="AG35" s="51"/>
      <c r="AH35" s="50"/>
      <c r="AL35" s="11" t="s">
        <v>28</v>
      </c>
      <c r="AM35" t="s">
        <v>28</v>
      </c>
    </row>
    <row r="36" spans="1:40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51"/>
      <c r="AH36" s="50"/>
    </row>
    <row r="37" spans="1:40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51"/>
      <c r="AH37" s="93"/>
    </row>
    <row r="38" spans="1:40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108"/>
      <c r="AF38" s="54"/>
      <c r="AG38" s="51"/>
      <c r="AH38" s="53"/>
      <c r="AJ38" s="11" t="s">
        <v>28</v>
      </c>
    </row>
    <row r="39" spans="1:40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108"/>
      <c r="AF39" s="55"/>
      <c r="AG39" s="51"/>
      <c r="AH39" s="53"/>
      <c r="AJ39" s="11" t="s">
        <v>28</v>
      </c>
      <c r="AK39" s="11" t="s">
        <v>28</v>
      </c>
      <c r="AL39" s="11" t="s">
        <v>28</v>
      </c>
      <c r="AN39" s="11" t="s">
        <v>28</v>
      </c>
    </row>
    <row r="40" spans="1:40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94"/>
      <c r="AK40" s="11" t="s">
        <v>28</v>
      </c>
      <c r="AL40" s="11" t="s">
        <v>28</v>
      </c>
      <c r="AM40" s="11" t="s">
        <v>28</v>
      </c>
    </row>
    <row r="41" spans="1:40" x14ac:dyDescent="0.2">
      <c r="AH41" s="1"/>
    </row>
    <row r="42" spans="1:40" x14ac:dyDescent="0.2">
      <c r="Z42" s="2" t="s">
        <v>28</v>
      </c>
      <c r="AH42" s="1"/>
      <c r="AJ42" t="s">
        <v>28</v>
      </c>
    </row>
    <row r="43" spans="1:40" x14ac:dyDescent="0.2">
      <c r="AK43" s="11" t="s">
        <v>28</v>
      </c>
      <c r="AL43" s="11" t="s">
        <v>28</v>
      </c>
    </row>
    <row r="44" spans="1:40" x14ac:dyDescent="0.2">
      <c r="AL44" s="11" t="s">
        <v>28</v>
      </c>
    </row>
    <row r="45" spans="1:40" x14ac:dyDescent="0.2">
      <c r="X45" s="2" t="s">
        <v>28</v>
      </c>
      <c r="Z45" s="2" t="s">
        <v>28</v>
      </c>
      <c r="AF45" s="2" t="s">
        <v>28</v>
      </c>
    </row>
    <row r="46" spans="1:40" x14ac:dyDescent="0.2">
      <c r="L46" s="2" t="s">
        <v>28</v>
      </c>
      <c r="S46" s="2" t="s">
        <v>28</v>
      </c>
      <c r="AJ46" s="11" t="s">
        <v>28</v>
      </c>
      <c r="AM46" s="11" t="s">
        <v>28</v>
      </c>
    </row>
    <row r="47" spans="1:40" x14ac:dyDescent="0.2">
      <c r="V47" s="2" t="s">
        <v>28</v>
      </c>
      <c r="AI47" t="s">
        <v>28</v>
      </c>
      <c r="AK47" s="11" t="s">
        <v>28</v>
      </c>
      <c r="AL47" s="11" t="s">
        <v>28</v>
      </c>
    </row>
    <row r="48" spans="1:40" x14ac:dyDescent="0.2">
      <c r="AJ48" s="11" t="s">
        <v>28</v>
      </c>
      <c r="AL48" s="11" t="s">
        <v>28</v>
      </c>
    </row>
    <row r="49" spans="19:40" x14ac:dyDescent="0.2">
      <c r="S49" s="2" t="s">
        <v>28</v>
      </c>
      <c r="AH49" s="9" t="s">
        <v>28</v>
      </c>
    </row>
    <row r="50" spans="19:40" x14ac:dyDescent="0.2">
      <c r="U50" s="2" t="s">
        <v>28</v>
      </c>
      <c r="AG50" s="7" t="s">
        <v>28</v>
      </c>
      <c r="AL50" s="11" t="s">
        <v>28</v>
      </c>
    </row>
    <row r="51" spans="19:40" x14ac:dyDescent="0.2">
      <c r="AI51" s="11" t="s">
        <v>28</v>
      </c>
      <c r="AK51" s="11" t="s">
        <v>28</v>
      </c>
    </row>
    <row r="52" spans="19:40" x14ac:dyDescent="0.2">
      <c r="AJ52" s="11" t="s">
        <v>28</v>
      </c>
      <c r="AN52" t="s">
        <v>28</v>
      </c>
    </row>
    <row r="54" spans="19:40" x14ac:dyDescent="0.2">
      <c r="AH54" s="9" t="s">
        <v>28</v>
      </c>
    </row>
    <row r="61" spans="19:40" x14ac:dyDescent="0.2">
      <c r="AJ61" s="11" t="s">
        <v>28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36:X36"/>
    <mergeCell ref="T35:X35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zoomScale="90" zoomScaleNormal="90" workbookViewId="0">
      <selection activeCell="AM53" sqref="AM5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50" t="s">
        <v>208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/>
    </row>
    <row r="2" spans="1:39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9" s="5" customFormat="1" ht="20.100000000000001" customHeight="1" x14ac:dyDescent="0.2">
      <c r="A3" s="153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70">
        <f t="shared" si="0"/>
        <v>29</v>
      </c>
      <c r="AE3" s="169">
        <v>30</v>
      </c>
      <c r="AF3" s="169">
        <v>31</v>
      </c>
      <c r="AG3" s="45" t="s">
        <v>20</v>
      </c>
      <c r="AH3" s="59" t="s">
        <v>18</v>
      </c>
    </row>
    <row r="4" spans="1:39" s="5" customFormat="1" ht="20.100000000000001" customHeight="1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70"/>
      <c r="AE4" s="169"/>
      <c r="AF4" s="169"/>
      <c r="AG4" s="45" t="s">
        <v>17</v>
      </c>
      <c r="AH4" s="59" t="s">
        <v>17</v>
      </c>
    </row>
    <row r="5" spans="1:39" s="5" customFormat="1" x14ac:dyDescent="0.2">
      <c r="A5" s="57" t="s">
        <v>22</v>
      </c>
      <c r="B5" s="137">
        <v>-0.6</v>
      </c>
      <c r="C5" s="136">
        <v>2.2999999999999998</v>
      </c>
      <c r="D5" s="136">
        <v>7.5</v>
      </c>
      <c r="E5" s="136">
        <v>6.9</v>
      </c>
      <c r="F5" s="136">
        <v>8.1999999999999993</v>
      </c>
      <c r="G5" s="136">
        <v>7.8</v>
      </c>
      <c r="H5" s="136">
        <v>8.6999999999999993</v>
      </c>
      <c r="I5" s="136">
        <v>7.4</v>
      </c>
      <c r="J5" s="136">
        <v>8.4</v>
      </c>
      <c r="K5" s="136">
        <v>9.8000000000000007</v>
      </c>
      <c r="L5" s="136">
        <v>9.6</v>
      </c>
      <c r="M5" s="136">
        <v>9.1</v>
      </c>
      <c r="N5" s="136">
        <v>9.9</v>
      </c>
      <c r="O5" s="136">
        <v>9.9</v>
      </c>
      <c r="P5" s="136">
        <v>11.5</v>
      </c>
      <c r="Q5" s="136">
        <v>14.9</v>
      </c>
      <c r="R5" s="136">
        <v>18.2</v>
      </c>
      <c r="S5" s="136">
        <v>15.6</v>
      </c>
      <c r="T5" s="136">
        <v>3</v>
      </c>
      <c r="U5" s="136">
        <v>-0.3</v>
      </c>
      <c r="V5" s="136">
        <v>3.4</v>
      </c>
      <c r="W5" s="136">
        <v>2.8</v>
      </c>
      <c r="X5" s="136">
        <v>11.1</v>
      </c>
      <c r="Y5" s="136">
        <v>11.3</v>
      </c>
      <c r="Z5" s="136">
        <v>11.2</v>
      </c>
      <c r="AA5" s="136">
        <v>14.1</v>
      </c>
      <c r="AB5" s="136">
        <v>13.7</v>
      </c>
      <c r="AC5" s="136">
        <v>9.5</v>
      </c>
      <c r="AD5" s="136">
        <v>3.1</v>
      </c>
      <c r="AE5" s="136">
        <v>1</v>
      </c>
      <c r="AF5" s="136">
        <v>3.8</v>
      </c>
      <c r="AG5" s="14">
        <f t="shared" ref="AG5:AG8" si="1">MIN(B5:AF5)</f>
        <v>-0.6</v>
      </c>
      <c r="AH5" s="92">
        <f t="shared" ref="AH5:AH8" si="2">AVERAGE(B5:AF5)</f>
        <v>8.1548387096774171</v>
      </c>
    </row>
    <row r="6" spans="1:39" x14ac:dyDescent="0.2">
      <c r="A6" s="57" t="s">
        <v>82</v>
      </c>
      <c r="B6" s="136">
        <v>6.1</v>
      </c>
      <c r="C6" s="136">
        <v>8.6999999999999993</v>
      </c>
      <c r="D6" s="136">
        <v>7.3</v>
      </c>
      <c r="E6" s="136">
        <v>13.2</v>
      </c>
      <c r="F6" s="136">
        <v>13.6</v>
      </c>
      <c r="G6" s="136">
        <v>13.3</v>
      </c>
      <c r="H6" s="136">
        <v>13</v>
      </c>
      <c r="I6" s="136">
        <v>12.7</v>
      </c>
      <c r="J6" s="136">
        <v>10.7</v>
      </c>
      <c r="K6" s="136">
        <v>14.4</v>
      </c>
      <c r="L6" s="136">
        <v>14.6</v>
      </c>
      <c r="M6" s="136">
        <v>14.2</v>
      </c>
      <c r="N6" s="136">
        <v>14.9</v>
      </c>
      <c r="O6" s="136">
        <v>13.3</v>
      </c>
      <c r="P6" s="136">
        <v>17.600000000000001</v>
      </c>
      <c r="Q6" s="136">
        <v>16.399999999999999</v>
      </c>
      <c r="R6" s="136">
        <v>16.2</v>
      </c>
      <c r="S6" s="136">
        <v>11.4</v>
      </c>
      <c r="T6" s="136">
        <v>4.2</v>
      </c>
      <c r="U6" s="136">
        <v>4.0999999999999996</v>
      </c>
      <c r="V6" s="136">
        <v>10.3</v>
      </c>
      <c r="W6" s="136">
        <v>12.1</v>
      </c>
      <c r="X6" s="136">
        <v>14.2</v>
      </c>
      <c r="Y6" s="136">
        <v>16.5</v>
      </c>
      <c r="Z6" s="136">
        <v>16.100000000000001</v>
      </c>
      <c r="AA6" s="136">
        <v>17.7</v>
      </c>
      <c r="AB6" s="136">
        <v>13.8</v>
      </c>
      <c r="AC6" s="136">
        <v>7.1</v>
      </c>
      <c r="AD6" s="136">
        <v>3.4</v>
      </c>
      <c r="AE6" s="136">
        <v>2.2000000000000002</v>
      </c>
      <c r="AF6" s="136">
        <v>8.6999999999999993</v>
      </c>
      <c r="AG6" s="13">
        <f t="shared" si="1"/>
        <v>2.2000000000000002</v>
      </c>
      <c r="AH6" s="105">
        <f t="shared" si="2"/>
        <v>11.67741935483871</v>
      </c>
    </row>
    <row r="7" spans="1:39" x14ac:dyDescent="0.2">
      <c r="A7" s="57" t="s">
        <v>0</v>
      </c>
      <c r="B7" s="136">
        <v>3.3</v>
      </c>
      <c r="C7" s="136">
        <v>4.7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4">
        <f t="shared" si="1"/>
        <v>3.3</v>
      </c>
      <c r="AH7" s="92">
        <f t="shared" si="2"/>
        <v>4</v>
      </c>
    </row>
    <row r="8" spans="1:39" x14ac:dyDescent="0.2">
      <c r="A8" s="57" t="s">
        <v>140</v>
      </c>
      <c r="B8" s="136">
        <v>5.6</v>
      </c>
      <c r="C8" s="136">
        <v>7.4</v>
      </c>
      <c r="D8" s="136">
        <v>13</v>
      </c>
      <c r="E8" s="136">
        <v>12.6</v>
      </c>
      <c r="F8" s="136">
        <v>13.4</v>
      </c>
      <c r="G8" s="136">
        <v>14.1</v>
      </c>
      <c r="H8" s="136">
        <v>10.7</v>
      </c>
      <c r="I8" s="136">
        <v>13.8</v>
      </c>
      <c r="J8" s="136">
        <v>14.6</v>
      </c>
      <c r="K8" s="136">
        <v>13.6</v>
      </c>
      <c r="L8" s="136">
        <v>17.2</v>
      </c>
      <c r="M8" s="136">
        <v>14.7</v>
      </c>
      <c r="N8" s="136">
        <v>15.3</v>
      </c>
      <c r="O8" s="136">
        <v>16.2</v>
      </c>
      <c r="P8" s="136">
        <v>15.2</v>
      </c>
      <c r="Q8" s="136">
        <v>12.2</v>
      </c>
      <c r="R8" s="136">
        <v>13.6</v>
      </c>
      <c r="S8" s="136">
        <v>7.2</v>
      </c>
      <c r="T8" s="136">
        <v>2.8</v>
      </c>
      <c r="U8" s="136">
        <v>4.0999999999999996</v>
      </c>
      <c r="V8" s="136">
        <v>10.8</v>
      </c>
      <c r="W8" s="136">
        <v>14.3</v>
      </c>
      <c r="X8" s="136">
        <v>14.7</v>
      </c>
      <c r="Y8" s="136">
        <v>13.5</v>
      </c>
      <c r="Z8" s="136">
        <v>15.9</v>
      </c>
      <c r="AA8" s="136">
        <v>17.600000000000001</v>
      </c>
      <c r="AB8" s="136">
        <v>9.6999999999999993</v>
      </c>
      <c r="AC8" s="136">
        <v>5</v>
      </c>
      <c r="AD8" s="136">
        <v>1.1000000000000001</v>
      </c>
      <c r="AE8" s="136">
        <v>1.7</v>
      </c>
      <c r="AF8" s="136">
        <v>8.4</v>
      </c>
      <c r="AG8" s="13">
        <f t="shared" si="1"/>
        <v>1.1000000000000001</v>
      </c>
      <c r="AH8" s="105">
        <f t="shared" si="2"/>
        <v>11.290322580645158</v>
      </c>
    </row>
    <row r="9" spans="1:39" x14ac:dyDescent="0.2">
      <c r="A9" s="57" t="s">
        <v>23</v>
      </c>
      <c r="B9" s="136">
        <v>-0.7</v>
      </c>
      <c r="C9" s="136">
        <v>1.6</v>
      </c>
      <c r="D9" s="136">
        <v>6.9</v>
      </c>
      <c r="E9" s="136">
        <v>7.2</v>
      </c>
      <c r="F9" s="136">
        <v>7.3</v>
      </c>
      <c r="G9" s="136">
        <v>7.6</v>
      </c>
      <c r="H9" s="136">
        <v>7.5</v>
      </c>
      <c r="I9" s="136">
        <v>11.8</v>
      </c>
      <c r="J9" s="136">
        <v>16.8</v>
      </c>
      <c r="K9" s="136">
        <v>11.8</v>
      </c>
      <c r="L9" s="136">
        <v>12.9</v>
      </c>
      <c r="M9" s="136">
        <v>9.8000000000000007</v>
      </c>
      <c r="N9" s="136">
        <v>13.2</v>
      </c>
      <c r="O9" s="136" t="s">
        <v>197</v>
      </c>
      <c r="P9" s="136" t="s">
        <v>197</v>
      </c>
      <c r="Q9" s="136" t="s">
        <v>197</v>
      </c>
      <c r="R9" s="136">
        <v>17.8</v>
      </c>
      <c r="S9" s="136">
        <v>11.8</v>
      </c>
      <c r="T9" s="136">
        <v>2.1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13">
        <f t="shared" ref="AG9" si="3">MIN(B9:AF9)</f>
        <v>-0.7</v>
      </c>
      <c r="AH9" s="105">
        <f t="shared" ref="AH9" si="4">AVERAGE(B9:AF9)</f>
        <v>9.0875000000000004</v>
      </c>
    </row>
    <row r="10" spans="1:39" x14ac:dyDescent="0.2">
      <c r="A10" s="57" t="s">
        <v>1</v>
      </c>
      <c r="B10" s="136">
        <v>8</v>
      </c>
      <c r="C10" s="136">
        <v>10.5</v>
      </c>
      <c r="D10" s="136">
        <v>10</v>
      </c>
      <c r="E10" s="136">
        <v>15.2</v>
      </c>
      <c r="F10" s="136">
        <v>16.5</v>
      </c>
      <c r="G10" s="136">
        <v>16</v>
      </c>
      <c r="H10" s="136">
        <v>15.9</v>
      </c>
      <c r="I10" s="136">
        <v>15.3</v>
      </c>
      <c r="J10" s="136">
        <v>17.399999999999999</v>
      </c>
      <c r="K10" s="136">
        <v>18.600000000000001</v>
      </c>
      <c r="L10" s="136">
        <v>14</v>
      </c>
      <c r="M10" s="136">
        <v>18.2</v>
      </c>
      <c r="N10" s="136">
        <v>17.899999999999999</v>
      </c>
      <c r="O10" s="136">
        <v>16.600000000000001</v>
      </c>
      <c r="P10" s="136">
        <v>18.600000000000001</v>
      </c>
      <c r="Q10" s="136">
        <v>17.100000000000001</v>
      </c>
      <c r="R10" s="136">
        <v>19.100000000000001</v>
      </c>
      <c r="S10" s="136">
        <v>12.5</v>
      </c>
      <c r="T10" s="136">
        <v>7.6</v>
      </c>
      <c r="U10" s="136">
        <v>5.9</v>
      </c>
      <c r="V10" s="136">
        <v>11.9</v>
      </c>
      <c r="W10" s="136">
        <v>12.1</v>
      </c>
      <c r="X10" s="136">
        <v>16.399999999999999</v>
      </c>
      <c r="Y10" s="136">
        <v>20.3</v>
      </c>
      <c r="Z10" s="136">
        <v>20</v>
      </c>
      <c r="AA10" s="136">
        <v>20.3</v>
      </c>
      <c r="AB10" s="136">
        <v>13.7</v>
      </c>
      <c r="AC10" s="136">
        <v>5.3</v>
      </c>
      <c r="AD10" s="136">
        <v>7.8</v>
      </c>
      <c r="AE10" s="136">
        <v>7.1</v>
      </c>
      <c r="AF10" s="136">
        <v>12.9</v>
      </c>
      <c r="AG10" s="14">
        <f t="shared" ref="AG10:AG16" si="5">MIN(B10:AF10)</f>
        <v>5.3</v>
      </c>
      <c r="AH10" s="92">
        <f t="shared" ref="AH10:AH15" si="6">AVERAGE(B10:AF10)</f>
        <v>14.151612903225805</v>
      </c>
      <c r="AJ10" s="11" t="s">
        <v>28</v>
      </c>
    </row>
    <row r="11" spans="1:39" x14ac:dyDescent="0.2">
      <c r="A11" s="57" t="s">
        <v>2</v>
      </c>
      <c r="B11" s="136">
        <v>-0.2</v>
      </c>
      <c r="C11" s="136">
        <v>5.4</v>
      </c>
      <c r="D11" s="136">
        <v>8.8000000000000007</v>
      </c>
      <c r="E11" s="136">
        <v>8.4</v>
      </c>
      <c r="F11" s="136">
        <v>9.1</v>
      </c>
      <c r="G11" s="136">
        <v>7.6</v>
      </c>
      <c r="H11" s="136">
        <v>7</v>
      </c>
      <c r="I11" s="136">
        <v>7.5</v>
      </c>
      <c r="J11" s="136">
        <v>8.6</v>
      </c>
      <c r="K11" s="136">
        <v>8.6</v>
      </c>
      <c r="L11" s="136">
        <v>11.1</v>
      </c>
      <c r="M11" s="136">
        <v>9.1</v>
      </c>
      <c r="N11" s="136">
        <v>9.6999999999999993</v>
      </c>
      <c r="O11" s="136">
        <v>11.2</v>
      </c>
      <c r="P11" s="136">
        <v>11.4</v>
      </c>
      <c r="Q11" s="136">
        <v>12</v>
      </c>
      <c r="R11" s="136">
        <v>15</v>
      </c>
      <c r="S11" s="136">
        <v>17.399999999999999</v>
      </c>
      <c r="T11" s="136">
        <v>6.5</v>
      </c>
      <c r="U11" s="136">
        <v>0.1</v>
      </c>
      <c r="V11" s="136">
        <v>2.7</v>
      </c>
      <c r="W11" s="136">
        <v>8.3000000000000007</v>
      </c>
      <c r="X11" s="136">
        <v>12.7</v>
      </c>
      <c r="Y11" s="136">
        <v>12.8</v>
      </c>
      <c r="Z11" s="136">
        <v>13.3</v>
      </c>
      <c r="AA11" s="136">
        <v>11.6</v>
      </c>
      <c r="AB11" s="136">
        <v>12.6</v>
      </c>
      <c r="AC11" s="136">
        <v>10</v>
      </c>
      <c r="AD11" s="136">
        <v>6.6</v>
      </c>
      <c r="AE11" s="136">
        <v>4.3</v>
      </c>
      <c r="AF11" s="136">
        <v>7.7</v>
      </c>
      <c r="AG11" s="14">
        <f t="shared" si="5"/>
        <v>-0.2</v>
      </c>
      <c r="AH11" s="92">
        <f t="shared" si="6"/>
        <v>8.9322580645161302</v>
      </c>
      <c r="AI11" s="11" t="s">
        <v>28</v>
      </c>
      <c r="AJ11" s="11" t="s">
        <v>28</v>
      </c>
    </row>
    <row r="12" spans="1:39" x14ac:dyDescent="0.2">
      <c r="A12" s="57" t="s">
        <v>3</v>
      </c>
      <c r="B12" s="136">
        <v>6</v>
      </c>
      <c r="C12" s="136">
        <v>10.6</v>
      </c>
      <c r="D12" s="136">
        <v>13.7</v>
      </c>
      <c r="E12" s="136">
        <v>12.7</v>
      </c>
      <c r="F12" s="136">
        <v>12.9</v>
      </c>
      <c r="G12" s="136">
        <v>14.6</v>
      </c>
      <c r="H12" s="136">
        <v>20.5</v>
      </c>
      <c r="I12" s="136">
        <v>20.100000000000001</v>
      </c>
      <c r="J12" s="136">
        <v>21.3</v>
      </c>
      <c r="K12" s="136">
        <v>22.8</v>
      </c>
      <c r="L12" s="136">
        <v>18.5</v>
      </c>
      <c r="M12" s="136">
        <v>18.100000000000001</v>
      </c>
      <c r="N12" s="136">
        <v>19.899999999999999</v>
      </c>
      <c r="O12" s="136">
        <v>20.100000000000001</v>
      </c>
      <c r="P12" s="136">
        <v>23.3</v>
      </c>
      <c r="Q12" s="136">
        <v>17.5</v>
      </c>
      <c r="R12" s="136">
        <v>18.100000000000001</v>
      </c>
      <c r="S12" s="136">
        <v>15.8</v>
      </c>
      <c r="T12" s="136">
        <v>11.3</v>
      </c>
      <c r="U12" s="136">
        <v>9.1</v>
      </c>
      <c r="V12" s="136">
        <v>11</v>
      </c>
      <c r="W12" s="136">
        <v>14.7</v>
      </c>
      <c r="X12" s="136">
        <v>17.8</v>
      </c>
      <c r="Y12" s="136">
        <v>23.9</v>
      </c>
      <c r="Z12" s="136">
        <v>22.4</v>
      </c>
      <c r="AA12" s="136">
        <v>20.6</v>
      </c>
      <c r="AB12" s="136">
        <v>16.7</v>
      </c>
      <c r="AC12" s="136">
        <v>13.7</v>
      </c>
      <c r="AD12" s="136">
        <v>14</v>
      </c>
      <c r="AE12" s="136">
        <v>7.3</v>
      </c>
      <c r="AF12" s="136">
        <v>11</v>
      </c>
      <c r="AG12" s="14">
        <f t="shared" si="5"/>
        <v>6</v>
      </c>
      <c r="AH12" s="92">
        <f t="shared" si="6"/>
        <v>16.12903225806452</v>
      </c>
      <c r="AI12" s="11" t="s">
        <v>28</v>
      </c>
      <c r="AL12" t="s">
        <v>28</v>
      </c>
    </row>
    <row r="13" spans="1:39" x14ac:dyDescent="0.2">
      <c r="A13" s="57" t="s">
        <v>25</v>
      </c>
      <c r="B13" s="136">
        <v>2.2999999999999998</v>
      </c>
      <c r="C13" s="136">
        <v>8.1</v>
      </c>
      <c r="D13" s="136">
        <v>11.4</v>
      </c>
      <c r="E13" s="136">
        <v>11.5</v>
      </c>
      <c r="F13" s="136">
        <v>13.3</v>
      </c>
      <c r="G13" s="136">
        <v>12.8</v>
      </c>
      <c r="H13" s="136">
        <v>12</v>
      </c>
      <c r="I13" s="136">
        <v>9.8000000000000007</v>
      </c>
      <c r="J13" s="136">
        <v>12.8</v>
      </c>
      <c r="K13" s="136">
        <v>12.3</v>
      </c>
      <c r="L13" s="136">
        <v>13</v>
      </c>
      <c r="M13" s="136">
        <v>13.3</v>
      </c>
      <c r="N13" s="136">
        <v>13.5</v>
      </c>
      <c r="O13" s="136">
        <v>14.6</v>
      </c>
      <c r="P13" s="136">
        <v>15.5</v>
      </c>
      <c r="Q13" s="136">
        <v>14.3</v>
      </c>
      <c r="R13" s="136">
        <v>14.3</v>
      </c>
      <c r="S13" s="136">
        <v>15.1</v>
      </c>
      <c r="T13" s="136">
        <v>6.1</v>
      </c>
      <c r="U13" s="136">
        <v>6.7</v>
      </c>
      <c r="V13" s="136">
        <v>7.9</v>
      </c>
      <c r="W13" s="136">
        <v>11.2</v>
      </c>
      <c r="X13" s="136">
        <v>16</v>
      </c>
      <c r="Y13" s="136">
        <v>14.4</v>
      </c>
      <c r="Z13" s="136">
        <v>15.3</v>
      </c>
      <c r="AA13" s="136">
        <v>15</v>
      </c>
      <c r="AB13" s="136">
        <v>17.8</v>
      </c>
      <c r="AC13" s="136">
        <v>9.3000000000000007</v>
      </c>
      <c r="AD13" s="136">
        <v>5.7</v>
      </c>
      <c r="AE13" s="136">
        <v>6.3</v>
      </c>
      <c r="AF13" s="136">
        <v>9.3000000000000007</v>
      </c>
      <c r="AG13" s="14">
        <f>MIN(B13:AF13)</f>
        <v>2.2999999999999998</v>
      </c>
      <c r="AH13" s="92">
        <f t="shared" si="6"/>
        <v>11.641935483870967</v>
      </c>
      <c r="AJ13" t="s">
        <v>28</v>
      </c>
    </row>
    <row r="14" spans="1:39" x14ac:dyDescent="0.2">
      <c r="A14" s="57" t="s">
        <v>4</v>
      </c>
      <c r="B14" s="136">
        <v>1.9</v>
      </c>
      <c r="C14" s="136">
        <v>4.5999999999999996</v>
      </c>
      <c r="D14" s="136">
        <v>9.6</v>
      </c>
      <c r="E14" s="136">
        <v>9.3000000000000007</v>
      </c>
      <c r="F14" s="136">
        <v>9.1</v>
      </c>
      <c r="G14" s="136">
        <v>8.8000000000000007</v>
      </c>
      <c r="H14" s="136">
        <v>8.1999999999999993</v>
      </c>
      <c r="I14" s="136">
        <v>10.6</v>
      </c>
      <c r="J14" s="136">
        <v>11.4</v>
      </c>
      <c r="K14" s="136">
        <v>9.6999999999999993</v>
      </c>
      <c r="L14" s="136">
        <v>10.5</v>
      </c>
      <c r="M14" s="136">
        <v>11.1</v>
      </c>
      <c r="N14" s="136">
        <v>10.6</v>
      </c>
      <c r="O14" s="136">
        <v>11.8</v>
      </c>
      <c r="P14" s="136">
        <v>12.7</v>
      </c>
      <c r="Q14" s="136">
        <v>13.1</v>
      </c>
      <c r="R14" s="136">
        <v>16.600000000000001</v>
      </c>
      <c r="S14" s="136">
        <v>16.5</v>
      </c>
      <c r="T14" s="136">
        <v>10.1</v>
      </c>
      <c r="U14" s="136">
        <v>7.2</v>
      </c>
      <c r="V14" s="136">
        <v>8.4</v>
      </c>
      <c r="W14" s="136">
        <v>10</v>
      </c>
      <c r="X14" s="136">
        <v>13.1</v>
      </c>
      <c r="Y14" s="136">
        <v>12.8</v>
      </c>
      <c r="Z14" s="136">
        <v>13.5</v>
      </c>
      <c r="AA14" s="136">
        <v>13.8</v>
      </c>
      <c r="AB14" s="136">
        <v>14.6</v>
      </c>
      <c r="AC14" s="136">
        <v>12.4</v>
      </c>
      <c r="AD14" s="136">
        <v>9.1999999999999993</v>
      </c>
      <c r="AE14" s="136">
        <v>6.2</v>
      </c>
      <c r="AF14" s="136">
        <v>10.4</v>
      </c>
      <c r="AG14" s="14">
        <f t="shared" si="5"/>
        <v>1.9</v>
      </c>
      <c r="AH14" s="92">
        <f t="shared" si="6"/>
        <v>10.574193548387093</v>
      </c>
      <c r="AJ14" t="s">
        <v>28</v>
      </c>
      <c r="AL14" t="s">
        <v>28</v>
      </c>
    </row>
    <row r="15" spans="1:39" x14ac:dyDescent="0.2">
      <c r="A15" s="57" t="s">
        <v>5</v>
      </c>
      <c r="B15" s="136">
        <v>9</v>
      </c>
      <c r="C15" s="136">
        <v>10.5</v>
      </c>
      <c r="D15" s="136">
        <v>11.6</v>
      </c>
      <c r="E15" s="136">
        <v>13</v>
      </c>
      <c r="F15" s="136">
        <v>11.9</v>
      </c>
      <c r="G15" s="136">
        <v>15.5</v>
      </c>
      <c r="H15" s="136">
        <v>13.9</v>
      </c>
      <c r="I15" s="136">
        <v>15.5</v>
      </c>
      <c r="J15" s="136">
        <v>14.5</v>
      </c>
      <c r="K15" s="136">
        <v>16.399999999999999</v>
      </c>
      <c r="L15" s="136">
        <v>15.7</v>
      </c>
      <c r="M15" s="136">
        <v>16.7</v>
      </c>
      <c r="N15" s="136">
        <v>18.2</v>
      </c>
      <c r="O15" s="136">
        <v>18.3</v>
      </c>
      <c r="P15" s="136">
        <v>20.9</v>
      </c>
      <c r="Q15" s="136">
        <v>16.100000000000001</v>
      </c>
      <c r="R15" s="136" t="s">
        <v>197</v>
      </c>
      <c r="S15" s="136">
        <v>16.100000000000001</v>
      </c>
      <c r="T15" s="136">
        <v>2.8</v>
      </c>
      <c r="U15" s="136">
        <v>4.4000000000000004</v>
      </c>
      <c r="V15" s="136">
        <v>13.8</v>
      </c>
      <c r="W15" s="136">
        <v>14.8</v>
      </c>
      <c r="X15" s="136">
        <v>15.7</v>
      </c>
      <c r="Y15" s="136">
        <v>18.100000000000001</v>
      </c>
      <c r="Z15" s="136">
        <v>20.8</v>
      </c>
      <c r="AA15" s="136">
        <v>21.8</v>
      </c>
      <c r="AB15" s="136" t="s">
        <v>197</v>
      </c>
      <c r="AC15" s="136">
        <v>8.6</v>
      </c>
      <c r="AD15" s="136">
        <v>4.5999999999999996</v>
      </c>
      <c r="AE15" s="136">
        <v>5.2</v>
      </c>
      <c r="AF15" s="136">
        <v>9.9</v>
      </c>
      <c r="AG15" s="14">
        <f t="shared" ref="AG15" si="7">MIN(B15:AF15)</f>
        <v>2.8</v>
      </c>
      <c r="AH15" s="92">
        <f t="shared" si="6"/>
        <v>13.596551724137932</v>
      </c>
      <c r="AJ15" t="s">
        <v>28</v>
      </c>
      <c r="AK15" t="s">
        <v>28</v>
      </c>
      <c r="AL15" t="s">
        <v>28</v>
      </c>
    </row>
    <row r="16" spans="1:39" x14ac:dyDescent="0.2">
      <c r="A16" s="57" t="s">
        <v>141</v>
      </c>
      <c r="B16" s="136">
        <v>0.5</v>
      </c>
      <c r="C16" s="136">
        <v>2.4</v>
      </c>
      <c r="D16" s="136">
        <v>5.3</v>
      </c>
      <c r="E16" s="136">
        <v>6</v>
      </c>
      <c r="F16" s="136">
        <v>7.3</v>
      </c>
      <c r="G16" s="136">
        <v>9</v>
      </c>
      <c r="H16" s="136">
        <v>11</v>
      </c>
      <c r="I16" s="136">
        <v>6.2</v>
      </c>
      <c r="J16" s="136">
        <v>7.1</v>
      </c>
      <c r="K16" s="136">
        <v>8.5</v>
      </c>
      <c r="L16" s="136">
        <v>9.1</v>
      </c>
      <c r="M16" s="136">
        <v>7.3</v>
      </c>
      <c r="N16" s="136">
        <v>10.199999999999999</v>
      </c>
      <c r="O16" s="136">
        <v>10.6</v>
      </c>
      <c r="P16" s="136">
        <v>16.399999999999999</v>
      </c>
      <c r="Q16" s="136">
        <v>13.7</v>
      </c>
      <c r="R16" s="136">
        <v>14.4</v>
      </c>
      <c r="S16" s="136">
        <v>8.4</v>
      </c>
      <c r="T16" s="136">
        <v>-0.4</v>
      </c>
      <c r="U16" s="136">
        <v>1</v>
      </c>
      <c r="V16" s="136">
        <v>5.4</v>
      </c>
      <c r="W16" s="136">
        <v>6.7</v>
      </c>
      <c r="X16" s="136">
        <v>5.3</v>
      </c>
      <c r="Y16" s="136">
        <v>14.1</v>
      </c>
      <c r="Z16" s="136">
        <v>12.5</v>
      </c>
      <c r="AA16" s="136">
        <v>16.899999999999999</v>
      </c>
      <c r="AB16" s="136">
        <v>11.7</v>
      </c>
      <c r="AC16" s="136">
        <v>4.4000000000000004</v>
      </c>
      <c r="AD16" s="136">
        <v>2.2999999999999998</v>
      </c>
      <c r="AE16" s="136">
        <v>-3.2</v>
      </c>
      <c r="AF16" s="136">
        <v>7.4</v>
      </c>
      <c r="AG16" s="14">
        <f t="shared" si="5"/>
        <v>-3.2</v>
      </c>
      <c r="AH16" s="92">
        <f t="shared" ref="AH16:AH21" si="8">AVERAGE(B16:AF16)</f>
        <v>7.6612903225806459</v>
      </c>
      <c r="AI16" s="11" t="s">
        <v>28</v>
      </c>
      <c r="AJ16" t="s">
        <v>28</v>
      </c>
      <c r="AL16" t="s">
        <v>28</v>
      </c>
      <c r="AM16" t="s">
        <v>28</v>
      </c>
    </row>
    <row r="17" spans="1:40" x14ac:dyDescent="0.2">
      <c r="A17" s="57" t="s">
        <v>142</v>
      </c>
      <c r="B17" s="136">
        <v>2.9</v>
      </c>
      <c r="C17" s="136">
        <v>4.5999999999999996</v>
      </c>
      <c r="D17" s="136">
        <v>8.4</v>
      </c>
      <c r="E17" s="136">
        <v>7.6</v>
      </c>
      <c r="F17" s="136">
        <v>10.1</v>
      </c>
      <c r="G17" s="136">
        <v>11.3</v>
      </c>
      <c r="H17" s="136">
        <v>12.4</v>
      </c>
      <c r="I17" s="136">
        <v>10.9</v>
      </c>
      <c r="J17" s="136">
        <v>10.9</v>
      </c>
      <c r="K17" s="136">
        <v>11</v>
      </c>
      <c r="L17" s="136">
        <v>13.5</v>
      </c>
      <c r="M17" s="136">
        <v>12</v>
      </c>
      <c r="N17" s="136">
        <v>13.2</v>
      </c>
      <c r="O17" s="136">
        <v>13.9</v>
      </c>
      <c r="P17" s="136">
        <v>17.2</v>
      </c>
      <c r="Q17" s="136">
        <v>16.100000000000001</v>
      </c>
      <c r="R17" s="136">
        <v>14.6</v>
      </c>
      <c r="S17" s="136">
        <v>11.4</v>
      </c>
      <c r="T17" s="136">
        <v>4.0999999999999996</v>
      </c>
      <c r="U17" s="136">
        <v>1.9</v>
      </c>
      <c r="V17" s="136">
        <v>8.3000000000000007</v>
      </c>
      <c r="W17" s="136">
        <v>10.4</v>
      </c>
      <c r="X17" s="136">
        <v>11.4</v>
      </c>
      <c r="Y17" s="136">
        <v>16.600000000000001</v>
      </c>
      <c r="Z17" s="136">
        <v>16.8</v>
      </c>
      <c r="AA17" s="136">
        <v>16.600000000000001</v>
      </c>
      <c r="AB17" s="136">
        <v>12.7</v>
      </c>
      <c r="AC17" s="136">
        <v>7.7</v>
      </c>
      <c r="AD17" s="136">
        <v>0.3</v>
      </c>
      <c r="AE17" s="136">
        <v>2.4</v>
      </c>
      <c r="AF17" s="136">
        <v>9.6999999999999993</v>
      </c>
      <c r="AG17" s="14">
        <f t="shared" ref="AG17:AG21" si="9">MIN(B17:AF17)</f>
        <v>0.3</v>
      </c>
      <c r="AH17" s="92">
        <f t="shared" si="8"/>
        <v>10.351612903225806</v>
      </c>
      <c r="AJ17" t="s">
        <v>28</v>
      </c>
      <c r="AM17" t="s">
        <v>28</v>
      </c>
    </row>
    <row r="18" spans="1:40" x14ac:dyDescent="0.2">
      <c r="A18" s="57" t="s">
        <v>6</v>
      </c>
      <c r="B18" s="136">
        <v>7.1</v>
      </c>
      <c r="C18" s="136">
        <v>6.9</v>
      </c>
      <c r="D18" s="136">
        <v>6.9</v>
      </c>
      <c r="E18" s="136">
        <v>8.5</v>
      </c>
      <c r="F18" s="136">
        <v>11.3</v>
      </c>
      <c r="G18" s="136">
        <v>10.8</v>
      </c>
      <c r="H18" s="136">
        <v>10.9</v>
      </c>
      <c r="I18" s="136">
        <v>10.8</v>
      </c>
      <c r="J18" s="136">
        <v>11.2</v>
      </c>
      <c r="K18" s="136">
        <v>11.4</v>
      </c>
      <c r="L18" s="136">
        <v>11.7</v>
      </c>
      <c r="M18" s="136">
        <v>10.5</v>
      </c>
      <c r="N18" s="136">
        <v>15.2</v>
      </c>
      <c r="O18" s="136">
        <v>15.2</v>
      </c>
      <c r="P18" s="136">
        <v>17.5</v>
      </c>
      <c r="Q18" s="136">
        <v>16.2</v>
      </c>
      <c r="R18" s="136">
        <v>15.6</v>
      </c>
      <c r="S18" s="136">
        <v>8.3000000000000007</v>
      </c>
      <c r="T18" s="136">
        <v>6</v>
      </c>
      <c r="U18" s="136">
        <v>6.5</v>
      </c>
      <c r="V18" s="136">
        <v>8</v>
      </c>
      <c r="W18" s="136">
        <v>11.5</v>
      </c>
      <c r="X18" s="136">
        <v>10.8</v>
      </c>
      <c r="Y18" s="136">
        <v>15.2</v>
      </c>
      <c r="Z18" s="136">
        <v>14.6</v>
      </c>
      <c r="AA18" s="136">
        <v>17.7</v>
      </c>
      <c r="AB18" s="136">
        <v>10.9</v>
      </c>
      <c r="AC18" s="136">
        <v>6.8</v>
      </c>
      <c r="AD18" s="136">
        <v>4.2</v>
      </c>
      <c r="AE18" s="136">
        <v>6.2</v>
      </c>
      <c r="AF18" s="136">
        <v>10.1</v>
      </c>
      <c r="AG18" s="14">
        <f t="shared" si="9"/>
        <v>4.2</v>
      </c>
      <c r="AH18" s="92">
        <f t="shared" si="8"/>
        <v>10.790322580645162</v>
      </c>
      <c r="AJ18" t="s">
        <v>28</v>
      </c>
      <c r="AL18" t="s">
        <v>28</v>
      </c>
    </row>
    <row r="19" spans="1:40" x14ac:dyDescent="0.2">
      <c r="A19" s="57" t="s">
        <v>7</v>
      </c>
      <c r="B19" s="136">
        <v>7.9</v>
      </c>
      <c r="C19" s="136">
        <v>9.8000000000000007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13.1</v>
      </c>
      <c r="K19" s="136">
        <v>15.8</v>
      </c>
      <c r="L19" s="136">
        <v>17.5</v>
      </c>
      <c r="M19" s="136">
        <v>16</v>
      </c>
      <c r="N19" s="136">
        <v>16.899999999999999</v>
      </c>
      <c r="O19" s="136">
        <v>17.600000000000001</v>
      </c>
      <c r="P19" s="136">
        <v>18.899999999999999</v>
      </c>
      <c r="Q19" s="136">
        <v>16.399999999999999</v>
      </c>
      <c r="R19" s="136">
        <v>16.8</v>
      </c>
      <c r="S19" s="136">
        <v>10.8</v>
      </c>
      <c r="T19" s="136">
        <v>4.9000000000000004</v>
      </c>
      <c r="U19" s="136">
        <v>8</v>
      </c>
      <c r="V19" s="136">
        <v>10.8</v>
      </c>
      <c r="W19" s="136">
        <v>14</v>
      </c>
      <c r="X19" s="136">
        <v>15.4</v>
      </c>
      <c r="Y19" s="136">
        <v>17.2</v>
      </c>
      <c r="Z19" s="136">
        <v>17.8</v>
      </c>
      <c r="AA19" s="136">
        <v>18.899999999999999</v>
      </c>
      <c r="AB19" s="136">
        <v>17.8</v>
      </c>
      <c r="AC19" s="136">
        <v>7.4</v>
      </c>
      <c r="AD19" s="136">
        <v>3.2</v>
      </c>
      <c r="AE19" s="136">
        <v>4.3</v>
      </c>
      <c r="AF19" s="136">
        <v>9.8000000000000007</v>
      </c>
      <c r="AG19" s="14">
        <f t="shared" si="9"/>
        <v>3.2</v>
      </c>
      <c r="AH19" s="92">
        <f t="shared" si="8"/>
        <v>13.08</v>
      </c>
      <c r="AL19" t="s">
        <v>28</v>
      </c>
      <c r="AM19" t="s">
        <v>28</v>
      </c>
    </row>
    <row r="20" spans="1:40" x14ac:dyDescent="0.2">
      <c r="A20" s="57" t="s">
        <v>24</v>
      </c>
      <c r="B20" s="136">
        <v>13.3</v>
      </c>
      <c r="C20" s="136">
        <v>9.1999999999999993</v>
      </c>
      <c r="D20" s="136">
        <v>13.7</v>
      </c>
      <c r="E20" s="136">
        <v>9.5</v>
      </c>
      <c r="F20" s="136">
        <v>14.4</v>
      </c>
      <c r="G20" s="136">
        <v>10.199999999999999</v>
      </c>
      <c r="H20" s="136">
        <v>10.4</v>
      </c>
      <c r="I20" s="136">
        <v>17.3</v>
      </c>
      <c r="J20" s="136">
        <v>12.8</v>
      </c>
      <c r="K20" s="136">
        <v>13.6</v>
      </c>
      <c r="L20" s="136">
        <v>12</v>
      </c>
      <c r="M20" s="136">
        <v>11.8</v>
      </c>
      <c r="N20" s="136">
        <v>12.9</v>
      </c>
      <c r="O20" s="136">
        <v>13.9</v>
      </c>
      <c r="P20" s="136">
        <v>20.3</v>
      </c>
      <c r="Q20" s="136">
        <v>17.3</v>
      </c>
      <c r="R20" s="136">
        <v>16.7</v>
      </c>
      <c r="S20" s="136">
        <v>13</v>
      </c>
      <c r="T20" s="136">
        <v>7.3</v>
      </c>
      <c r="U20" s="136">
        <v>8.6999999999999993</v>
      </c>
      <c r="V20" s="136">
        <v>9.9</v>
      </c>
      <c r="W20" s="136">
        <v>12</v>
      </c>
      <c r="X20" s="136">
        <v>14.5</v>
      </c>
      <c r="Y20" s="136">
        <v>15</v>
      </c>
      <c r="Z20" s="136">
        <v>16.399999999999999</v>
      </c>
      <c r="AA20" s="136">
        <v>19.2</v>
      </c>
      <c r="AB20" s="136">
        <v>15</v>
      </c>
      <c r="AC20" s="136">
        <v>9.9</v>
      </c>
      <c r="AD20" s="136">
        <v>7.5</v>
      </c>
      <c r="AE20" s="136">
        <v>11.1</v>
      </c>
      <c r="AF20" s="136">
        <v>12.7</v>
      </c>
      <c r="AG20" s="14">
        <f t="shared" si="9"/>
        <v>7.3</v>
      </c>
      <c r="AH20" s="92">
        <f t="shared" si="8"/>
        <v>12.951612903225804</v>
      </c>
      <c r="AM20" t="s">
        <v>28</v>
      </c>
    </row>
    <row r="21" spans="1:40" x14ac:dyDescent="0.2">
      <c r="A21" s="57" t="s">
        <v>143</v>
      </c>
      <c r="B21" s="136">
        <v>3.9</v>
      </c>
      <c r="C21" s="136">
        <v>5.2</v>
      </c>
      <c r="D21" s="136">
        <v>8.1999999999999993</v>
      </c>
      <c r="E21" s="136">
        <v>9.3000000000000007</v>
      </c>
      <c r="F21" s="136">
        <v>8.6</v>
      </c>
      <c r="G21" s="136">
        <v>9.6</v>
      </c>
      <c r="H21" s="136">
        <v>8.8000000000000007</v>
      </c>
      <c r="I21" s="136">
        <v>10.6</v>
      </c>
      <c r="J21" s="136">
        <v>8.9</v>
      </c>
      <c r="K21" s="136">
        <v>8.4</v>
      </c>
      <c r="L21" s="136">
        <v>11.2</v>
      </c>
      <c r="M21" s="136">
        <v>10</v>
      </c>
      <c r="N21" s="136">
        <v>11.5</v>
      </c>
      <c r="O21" s="136">
        <v>12.7</v>
      </c>
      <c r="P21" s="136">
        <v>17.399999999999999</v>
      </c>
      <c r="Q21" s="136">
        <v>13.9</v>
      </c>
      <c r="R21" s="136">
        <v>15.1</v>
      </c>
      <c r="S21" s="136">
        <v>9</v>
      </c>
      <c r="T21" s="136">
        <v>1.1000000000000001</v>
      </c>
      <c r="U21" s="136">
        <v>3.4</v>
      </c>
      <c r="V21" s="136">
        <v>10.9</v>
      </c>
      <c r="W21" s="136">
        <v>9.3000000000000007</v>
      </c>
      <c r="X21" s="136">
        <v>10.6</v>
      </c>
      <c r="Y21" s="136">
        <v>10.6</v>
      </c>
      <c r="Z21" s="136">
        <v>13.8</v>
      </c>
      <c r="AA21" s="136">
        <v>16.100000000000001</v>
      </c>
      <c r="AB21" s="136">
        <v>12.6</v>
      </c>
      <c r="AC21" s="136">
        <v>6.1</v>
      </c>
      <c r="AD21" s="136">
        <v>-0.1</v>
      </c>
      <c r="AE21" s="136">
        <v>0.4</v>
      </c>
      <c r="AF21" s="136">
        <v>8.5</v>
      </c>
      <c r="AG21" s="14">
        <f t="shared" si="9"/>
        <v>-0.1</v>
      </c>
      <c r="AH21" s="92">
        <f t="shared" si="8"/>
        <v>9.2129032258064516</v>
      </c>
      <c r="AI21" s="11" t="s">
        <v>28</v>
      </c>
      <c r="AJ21" t="s">
        <v>28</v>
      </c>
      <c r="AL21" t="s">
        <v>28</v>
      </c>
      <c r="AM21" s="11" t="s">
        <v>28</v>
      </c>
    </row>
    <row r="22" spans="1:40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11.8</v>
      </c>
      <c r="U22" s="136">
        <v>6.9</v>
      </c>
      <c r="V22" s="136">
        <v>9.8000000000000007</v>
      </c>
      <c r="W22" s="136">
        <v>13.2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4">
        <f t="shared" ref="AG22:AG24" si="10">MIN(B22:AF22)</f>
        <v>6.9</v>
      </c>
      <c r="AH22" s="92">
        <f t="shared" ref="AH22:AH24" si="11">AVERAGE(B22:AF22)</f>
        <v>10.425000000000001</v>
      </c>
      <c r="AL22" s="5" t="s">
        <v>28</v>
      </c>
      <c r="AN22" s="5" t="s">
        <v>28</v>
      </c>
    </row>
    <row r="23" spans="1:40" x14ac:dyDescent="0.2">
      <c r="A23" s="57" t="s">
        <v>144</v>
      </c>
      <c r="B23" s="136">
        <v>1.2</v>
      </c>
      <c r="C23" s="136">
        <v>8.1</v>
      </c>
      <c r="D23" s="136">
        <v>7.2</v>
      </c>
      <c r="E23" s="136">
        <v>8.1</v>
      </c>
      <c r="F23" s="136">
        <v>14.1</v>
      </c>
      <c r="G23" s="136">
        <v>14.2</v>
      </c>
      <c r="H23" s="136">
        <v>14</v>
      </c>
      <c r="I23" s="136">
        <v>12.7</v>
      </c>
      <c r="J23" s="136">
        <v>13.4</v>
      </c>
      <c r="K23" s="136">
        <v>11.3</v>
      </c>
      <c r="L23" s="136">
        <v>15.5</v>
      </c>
      <c r="M23" s="136">
        <v>15.7</v>
      </c>
      <c r="N23" s="136">
        <v>15.4</v>
      </c>
      <c r="O23" s="136">
        <v>16.399999999999999</v>
      </c>
      <c r="P23" s="136">
        <v>21.3</v>
      </c>
      <c r="Q23" s="136">
        <v>18.399999999999999</v>
      </c>
      <c r="R23" s="136">
        <v>18.600000000000001</v>
      </c>
      <c r="S23" s="136">
        <v>11.2</v>
      </c>
      <c r="T23" s="136">
        <v>0.6</v>
      </c>
      <c r="U23" s="136">
        <v>2.1</v>
      </c>
      <c r="V23" s="136">
        <v>7.4</v>
      </c>
      <c r="W23" s="136">
        <v>7.9</v>
      </c>
      <c r="X23" s="136">
        <v>14.9</v>
      </c>
      <c r="Y23" s="136">
        <v>16.899999999999999</v>
      </c>
      <c r="Z23" s="136">
        <v>18.7</v>
      </c>
      <c r="AA23" s="136">
        <v>18.8</v>
      </c>
      <c r="AB23" s="136">
        <v>18.100000000000001</v>
      </c>
      <c r="AC23" s="136">
        <v>7.4</v>
      </c>
      <c r="AD23" s="136">
        <v>-0.6</v>
      </c>
      <c r="AE23" s="136">
        <v>1.1000000000000001</v>
      </c>
      <c r="AF23" s="136">
        <v>5.7</v>
      </c>
      <c r="AG23" s="14">
        <f t="shared" si="10"/>
        <v>-0.6</v>
      </c>
      <c r="AH23" s="92">
        <f t="shared" si="11"/>
        <v>11.477419354838709</v>
      </c>
      <c r="AK23" t="s">
        <v>28</v>
      </c>
    </row>
    <row r="24" spans="1:40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21.4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21.8</v>
      </c>
      <c r="N24" s="136">
        <v>20.5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3">
        <f t="shared" si="10"/>
        <v>20.5</v>
      </c>
      <c r="AH24" s="105">
        <f t="shared" si="11"/>
        <v>21.233333333333334</v>
      </c>
      <c r="AJ24" t="s">
        <v>28</v>
      </c>
      <c r="AL24" s="11" t="s">
        <v>28</v>
      </c>
    </row>
    <row r="25" spans="1:40" x14ac:dyDescent="0.2">
      <c r="A25" s="57" t="s">
        <v>145</v>
      </c>
      <c r="B25" s="136">
        <v>0.5</v>
      </c>
      <c r="C25" s="136">
        <v>4.3</v>
      </c>
      <c r="D25" s="136">
        <v>9.4</v>
      </c>
      <c r="E25" s="136">
        <v>8.9</v>
      </c>
      <c r="F25" s="136">
        <v>8.6</v>
      </c>
      <c r="G25" s="136">
        <v>7.8</v>
      </c>
      <c r="H25" s="136">
        <v>8.1</v>
      </c>
      <c r="I25" s="136">
        <v>9.3000000000000007</v>
      </c>
      <c r="J25" s="136">
        <v>9.8000000000000007</v>
      </c>
      <c r="K25" s="136">
        <v>10.1</v>
      </c>
      <c r="L25" s="136">
        <v>12.3</v>
      </c>
      <c r="M25" s="136">
        <v>13.1</v>
      </c>
      <c r="N25" s="136">
        <v>13.2</v>
      </c>
      <c r="O25" s="136">
        <v>13.8</v>
      </c>
      <c r="P25" s="136">
        <v>14.3</v>
      </c>
      <c r="Q25" s="136">
        <v>14.7</v>
      </c>
      <c r="R25" s="136">
        <v>17.3</v>
      </c>
      <c r="S25" s="136">
        <v>22.5</v>
      </c>
      <c r="T25" s="136">
        <v>13.2</v>
      </c>
      <c r="U25" s="136">
        <v>10</v>
      </c>
      <c r="V25" s="136">
        <v>10.199999999999999</v>
      </c>
      <c r="W25" s="136">
        <v>10.6</v>
      </c>
      <c r="X25" s="136">
        <v>13.8</v>
      </c>
      <c r="Y25" s="136">
        <v>15.8</v>
      </c>
      <c r="Z25" s="136">
        <v>15.3</v>
      </c>
      <c r="AA25" s="136">
        <v>15.5</v>
      </c>
      <c r="AB25" s="136">
        <v>16.399999999999999</v>
      </c>
      <c r="AC25" s="136">
        <v>18.5</v>
      </c>
      <c r="AD25" s="136">
        <v>12.3</v>
      </c>
      <c r="AE25" s="136">
        <v>9.8000000000000007</v>
      </c>
      <c r="AF25" s="136">
        <v>13.3</v>
      </c>
      <c r="AG25" s="14">
        <f t="shared" ref="AG25:AG30" si="12">MIN(B25:AF25)</f>
        <v>0.5</v>
      </c>
      <c r="AH25" s="92">
        <f t="shared" ref="AH25:AH30" si="13">AVERAGE(B25:AF25)</f>
        <v>12.022580645161289</v>
      </c>
      <c r="AJ25" t="s">
        <v>28</v>
      </c>
      <c r="AL25" t="s">
        <v>28</v>
      </c>
    </row>
    <row r="26" spans="1:40" x14ac:dyDescent="0.2">
      <c r="A26" s="57" t="s">
        <v>9</v>
      </c>
      <c r="B26" s="136">
        <v>4</v>
      </c>
      <c r="C26" s="136">
        <v>6.3</v>
      </c>
      <c r="D26" s="136">
        <v>12.3</v>
      </c>
      <c r="E26" s="136">
        <v>11.3</v>
      </c>
      <c r="F26" s="136">
        <v>11.7</v>
      </c>
      <c r="G26" s="136">
        <v>12.3</v>
      </c>
      <c r="H26" s="136">
        <v>10.1</v>
      </c>
      <c r="I26" s="136">
        <v>11.3</v>
      </c>
      <c r="J26" s="136">
        <v>11.7</v>
      </c>
      <c r="K26" s="136">
        <v>12.7</v>
      </c>
      <c r="L26" s="136">
        <v>14.2</v>
      </c>
      <c r="M26" s="136">
        <v>13.9</v>
      </c>
      <c r="N26" s="136">
        <v>15.3</v>
      </c>
      <c r="O26" s="136">
        <v>15.7</v>
      </c>
      <c r="P26" s="136">
        <v>15.3</v>
      </c>
      <c r="Q26" s="136">
        <v>12.6</v>
      </c>
      <c r="R26" s="136">
        <v>13.6</v>
      </c>
      <c r="S26" s="136">
        <v>7.4</v>
      </c>
      <c r="T26" s="136">
        <v>3.4</v>
      </c>
      <c r="U26" s="136">
        <v>3.4</v>
      </c>
      <c r="V26" s="136">
        <v>8.6999999999999993</v>
      </c>
      <c r="W26" s="136">
        <v>12</v>
      </c>
      <c r="X26" s="136">
        <v>12.9</v>
      </c>
      <c r="Y26" s="136">
        <v>14.1</v>
      </c>
      <c r="Z26" s="136">
        <v>14.9</v>
      </c>
      <c r="AA26" s="136">
        <v>15.7</v>
      </c>
      <c r="AB26" s="136">
        <v>10.199999999999999</v>
      </c>
      <c r="AC26" s="136">
        <v>4.5999999999999996</v>
      </c>
      <c r="AD26" s="136">
        <v>1.5</v>
      </c>
      <c r="AE26" s="136">
        <v>3.2</v>
      </c>
      <c r="AF26" s="136">
        <v>7.9</v>
      </c>
      <c r="AG26" s="14">
        <f t="shared" si="12"/>
        <v>1.5</v>
      </c>
      <c r="AH26" s="92">
        <f t="shared" si="13"/>
        <v>10.458064516129031</v>
      </c>
      <c r="AI26" s="11" t="s">
        <v>28</v>
      </c>
      <c r="AJ26" t="s">
        <v>28</v>
      </c>
      <c r="AL26" t="s">
        <v>28</v>
      </c>
      <c r="AM26" s="11" t="s">
        <v>28</v>
      </c>
    </row>
    <row r="27" spans="1:40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15.1</v>
      </c>
      <c r="R27" s="136">
        <v>14.7</v>
      </c>
      <c r="S27" s="136">
        <v>16.3</v>
      </c>
      <c r="T27" s="136">
        <v>13.2</v>
      </c>
      <c r="U27" s="136">
        <v>8.1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11.2</v>
      </c>
      <c r="AD27" s="136">
        <v>10.5</v>
      </c>
      <c r="AE27" s="136" t="s">
        <v>197</v>
      </c>
      <c r="AF27" s="136" t="s">
        <v>197</v>
      </c>
      <c r="AG27" s="14">
        <f t="shared" si="12"/>
        <v>8.1</v>
      </c>
      <c r="AH27" s="92">
        <f t="shared" si="13"/>
        <v>12.728571428571428</v>
      </c>
      <c r="AJ27" t="s">
        <v>28</v>
      </c>
      <c r="AK27" t="s">
        <v>28</v>
      </c>
    </row>
    <row r="28" spans="1:40" x14ac:dyDescent="0.2">
      <c r="A28" s="57" t="s">
        <v>146</v>
      </c>
      <c r="B28" s="136">
        <v>0.9</v>
      </c>
      <c r="C28" s="136">
        <v>5.8</v>
      </c>
      <c r="D28" s="136">
        <v>9.1999999999999993</v>
      </c>
      <c r="E28" s="136">
        <v>10.4</v>
      </c>
      <c r="F28" s="136">
        <v>8.4</v>
      </c>
      <c r="G28" s="136">
        <v>8.4</v>
      </c>
      <c r="H28" s="136">
        <v>10.199999999999999</v>
      </c>
      <c r="I28" s="136">
        <v>8.5</v>
      </c>
      <c r="J28" s="136">
        <v>15.4</v>
      </c>
      <c r="K28" s="136">
        <v>12.8</v>
      </c>
      <c r="L28" s="136">
        <v>11.4</v>
      </c>
      <c r="M28" s="136">
        <v>14.2</v>
      </c>
      <c r="N28" s="136">
        <v>14.4</v>
      </c>
      <c r="O28" s="136">
        <v>14.2</v>
      </c>
      <c r="P28" s="136">
        <v>16.8</v>
      </c>
      <c r="Q28" s="136">
        <v>18.2</v>
      </c>
      <c r="R28" s="136">
        <v>20</v>
      </c>
      <c r="S28" s="136">
        <v>14.2</v>
      </c>
      <c r="T28" s="136">
        <v>2.2000000000000002</v>
      </c>
      <c r="U28" s="136">
        <v>1.9</v>
      </c>
      <c r="V28" s="136">
        <v>13</v>
      </c>
      <c r="W28" s="136">
        <v>6.7</v>
      </c>
      <c r="X28" s="136">
        <v>13.1</v>
      </c>
      <c r="Y28" s="136">
        <v>17.7</v>
      </c>
      <c r="Z28" s="136">
        <v>19.2</v>
      </c>
      <c r="AA28" s="136">
        <v>18.100000000000001</v>
      </c>
      <c r="AB28" s="136">
        <v>18.100000000000001</v>
      </c>
      <c r="AC28" s="136">
        <v>7.7</v>
      </c>
      <c r="AD28" s="136">
        <v>3</v>
      </c>
      <c r="AE28" s="136">
        <v>2.5</v>
      </c>
      <c r="AF28" s="136">
        <v>9.1999999999999993</v>
      </c>
      <c r="AG28" s="14">
        <f t="shared" si="12"/>
        <v>0.9</v>
      </c>
      <c r="AH28" s="92">
        <f t="shared" si="13"/>
        <v>11.154838709677417</v>
      </c>
      <c r="AL28" t="s">
        <v>28</v>
      </c>
    </row>
    <row r="29" spans="1:40" x14ac:dyDescent="0.2">
      <c r="A29" s="57" t="s">
        <v>11</v>
      </c>
      <c r="B29" s="136">
        <v>-1.4</v>
      </c>
      <c r="C29" s="136">
        <v>-0.1</v>
      </c>
      <c r="D29" s="136">
        <v>3.9</v>
      </c>
      <c r="E29" s="136">
        <v>4.9000000000000004</v>
      </c>
      <c r="F29" s="136">
        <v>6.9</v>
      </c>
      <c r="G29" s="136">
        <v>6.6</v>
      </c>
      <c r="H29" s="136">
        <v>9.8000000000000007</v>
      </c>
      <c r="I29" s="136">
        <v>7.8</v>
      </c>
      <c r="J29" s="136">
        <v>7</v>
      </c>
      <c r="K29" s="136">
        <v>8</v>
      </c>
      <c r="L29" s="136">
        <v>8.9</v>
      </c>
      <c r="M29" s="136">
        <v>8.6999999999999993</v>
      </c>
      <c r="N29" s="136">
        <v>9.6</v>
      </c>
      <c r="O29" s="136">
        <v>9.3000000000000007</v>
      </c>
      <c r="P29" s="136">
        <v>16.8</v>
      </c>
      <c r="Q29" s="136">
        <v>16.600000000000001</v>
      </c>
      <c r="R29" s="136">
        <v>16</v>
      </c>
      <c r="S29" s="136">
        <v>11.1</v>
      </c>
      <c r="T29" s="136">
        <v>-1.5</v>
      </c>
      <c r="U29" s="136">
        <v>-2.2000000000000002</v>
      </c>
      <c r="V29" s="136">
        <v>4</v>
      </c>
      <c r="W29" s="136">
        <v>4.7</v>
      </c>
      <c r="X29" s="136">
        <v>5.5</v>
      </c>
      <c r="Y29" s="136">
        <v>12.2</v>
      </c>
      <c r="Z29" s="136">
        <v>16.100000000000001</v>
      </c>
      <c r="AA29" s="136">
        <v>18.2</v>
      </c>
      <c r="AB29" s="136">
        <v>14.4</v>
      </c>
      <c r="AC29" s="136">
        <v>7.7</v>
      </c>
      <c r="AD29" s="136">
        <v>2.1</v>
      </c>
      <c r="AE29" s="136">
        <v>-2.6</v>
      </c>
      <c r="AF29" s="136">
        <v>3.2</v>
      </c>
      <c r="AG29" s="14">
        <f t="shared" si="12"/>
        <v>-2.6</v>
      </c>
      <c r="AH29" s="92">
        <f t="shared" si="13"/>
        <v>7.4903225806451594</v>
      </c>
      <c r="AJ29" t="s">
        <v>28</v>
      </c>
      <c r="AK29" t="s">
        <v>28</v>
      </c>
      <c r="AL29" t="s">
        <v>28</v>
      </c>
    </row>
    <row r="30" spans="1:40" x14ac:dyDescent="0.2">
      <c r="A30" s="57" t="s">
        <v>131</v>
      </c>
      <c r="B30" s="136">
        <v>1.8</v>
      </c>
      <c r="C30" s="136">
        <v>2.7</v>
      </c>
      <c r="D30" s="136">
        <v>8.4</v>
      </c>
      <c r="E30" s="136">
        <v>7.2</v>
      </c>
      <c r="F30" s="136">
        <v>13.5</v>
      </c>
      <c r="G30" s="136">
        <v>11</v>
      </c>
      <c r="H30" s="136">
        <v>12</v>
      </c>
      <c r="I30" s="136">
        <v>9.6</v>
      </c>
      <c r="J30" s="136">
        <v>10.4</v>
      </c>
      <c r="K30" s="136">
        <v>12.1</v>
      </c>
      <c r="L30" s="136">
        <v>11.4</v>
      </c>
      <c r="M30" s="136">
        <v>14</v>
      </c>
      <c r="N30" s="136">
        <v>14.5</v>
      </c>
      <c r="O30" s="136">
        <v>11.5</v>
      </c>
      <c r="P30" s="136">
        <v>12.7</v>
      </c>
      <c r="Q30" s="136">
        <v>15.2</v>
      </c>
      <c r="R30" s="136">
        <v>16.899999999999999</v>
      </c>
      <c r="S30" s="136">
        <v>12</v>
      </c>
      <c r="T30" s="136">
        <v>0.2</v>
      </c>
      <c r="U30" s="136">
        <v>0</v>
      </c>
      <c r="V30" s="136">
        <v>4.4000000000000004</v>
      </c>
      <c r="W30" s="136">
        <v>5.8</v>
      </c>
      <c r="X30" s="136">
        <v>12.7</v>
      </c>
      <c r="Y30" s="136">
        <v>15.5</v>
      </c>
      <c r="Z30" s="136">
        <v>16.8</v>
      </c>
      <c r="AA30" s="136">
        <v>16.7</v>
      </c>
      <c r="AB30" s="136">
        <v>13.8</v>
      </c>
      <c r="AC30" s="136">
        <v>7</v>
      </c>
      <c r="AD30" s="136">
        <v>0.7</v>
      </c>
      <c r="AE30" s="136">
        <v>-1.2</v>
      </c>
      <c r="AF30" s="136">
        <v>7.3</v>
      </c>
      <c r="AG30" s="14">
        <f t="shared" si="12"/>
        <v>-1.2</v>
      </c>
      <c r="AH30" s="92">
        <f t="shared" si="13"/>
        <v>9.5677419354838715</v>
      </c>
      <c r="AJ30" t="s">
        <v>28</v>
      </c>
    </row>
    <row r="31" spans="1:40" x14ac:dyDescent="0.2">
      <c r="A31" s="57" t="s">
        <v>14</v>
      </c>
      <c r="B31" s="136">
        <v>1.6</v>
      </c>
      <c r="C31" s="136">
        <v>7.7</v>
      </c>
      <c r="D31" s="136">
        <v>7.7</v>
      </c>
      <c r="E31" s="136">
        <v>9</v>
      </c>
      <c r="F31" s="136">
        <v>11.7</v>
      </c>
      <c r="G31" s="136">
        <v>11.7</v>
      </c>
      <c r="H31" s="136">
        <v>11.4</v>
      </c>
      <c r="I31" s="136">
        <v>12.6</v>
      </c>
      <c r="J31" s="136">
        <v>12.1</v>
      </c>
      <c r="K31" s="136">
        <v>14.1</v>
      </c>
      <c r="L31" s="136">
        <v>12.8</v>
      </c>
      <c r="M31" s="136">
        <v>12.6</v>
      </c>
      <c r="N31" s="136">
        <v>16.2</v>
      </c>
      <c r="O31" s="136">
        <v>15.6</v>
      </c>
      <c r="P31" s="136">
        <v>18.100000000000001</v>
      </c>
      <c r="Q31" s="136">
        <v>17.100000000000001</v>
      </c>
      <c r="R31" s="136">
        <v>16.8</v>
      </c>
      <c r="S31" s="136">
        <v>11.5</v>
      </c>
      <c r="T31" s="136">
        <v>0.4</v>
      </c>
      <c r="U31" s="136">
        <v>3.1</v>
      </c>
      <c r="V31" s="136">
        <v>7.2</v>
      </c>
      <c r="W31" s="136">
        <v>9.5</v>
      </c>
      <c r="X31" s="136">
        <v>13.4</v>
      </c>
      <c r="Y31" s="136">
        <v>19.399999999999999</v>
      </c>
      <c r="Z31" s="136">
        <v>16.399999999999999</v>
      </c>
      <c r="AA31" s="136">
        <v>17.600000000000001</v>
      </c>
      <c r="AB31" s="136">
        <v>13.2</v>
      </c>
      <c r="AC31" s="136">
        <v>5.7</v>
      </c>
      <c r="AD31" s="136">
        <v>0.3</v>
      </c>
      <c r="AE31" s="136">
        <v>0.6</v>
      </c>
      <c r="AF31" s="136">
        <v>4.7</v>
      </c>
      <c r="AG31" s="14">
        <f>MIN(B31:AF31)</f>
        <v>0.3</v>
      </c>
      <c r="AH31" s="92">
        <f>AVERAGE(B31:AF31)</f>
        <v>10.703225806451611</v>
      </c>
    </row>
    <row r="32" spans="1:40" x14ac:dyDescent="0.2">
      <c r="A32" s="57" t="s">
        <v>12</v>
      </c>
      <c r="B32" s="136">
        <v>4.0999999999999996</v>
      </c>
      <c r="C32" s="136">
        <v>7.6</v>
      </c>
      <c r="D32" s="136">
        <v>11</v>
      </c>
      <c r="E32" s="136">
        <v>11.1</v>
      </c>
      <c r="F32" s="136">
        <v>12.7</v>
      </c>
      <c r="G32" s="136">
        <v>12</v>
      </c>
      <c r="H32" s="136">
        <v>11.1</v>
      </c>
      <c r="I32" s="136">
        <v>11.2</v>
      </c>
      <c r="J32" s="136">
        <v>11.7</v>
      </c>
      <c r="K32" s="136">
        <v>12.2</v>
      </c>
      <c r="L32" s="136">
        <v>13.6</v>
      </c>
      <c r="M32" s="136">
        <v>13.3</v>
      </c>
      <c r="N32" s="136">
        <v>13</v>
      </c>
      <c r="O32" s="136">
        <v>14.6</v>
      </c>
      <c r="P32" s="136">
        <v>15.9</v>
      </c>
      <c r="Q32" s="136">
        <v>17.399999999999999</v>
      </c>
      <c r="R32" s="136">
        <v>18.5</v>
      </c>
      <c r="S32" s="136">
        <v>17</v>
      </c>
      <c r="T32" s="136">
        <v>6.3</v>
      </c>
      <c r="U32" s="136">
        <v>4.7</v>
      </c>
      <c r="V32" s="136">
        <v>9.1999999999999993</v>
      </c>
      <c r="W32" s="136">
        <v>8.8000000000000007</v>
      </c>
      <c r="X32" s="136">
        <v>13.1</v>
      </c>
      <c r="Y32" s="136">
        <v>13.3</v>
      </c>
      <c r="Z32" s="136">
        <v>16.8</v>
      </c>
      <c r="AA32" s="136">
        <v>17.100000000000001</v>
      </c>
      <c r="AB32" s="136">
        <v>18</v>
      </c>
      <c r="AC32" s="136">
        <v>9.6</v>
      </c>
      <c r="AD32" s="136">
        <v>4.5</v>
      </c>
      <c r="AE32" s="136">
        <v>5</v>
      </c>
      <c r="AF32" s="136">
        <v>7.1</v>
      </c>
      <c r="AG32" s="14">
        <f>MIN(B32:AF32)</f>
        <v>4.0999999999999996</v>
      </c>
      <c r="AH32" s="92">
        <f>AVERAGE(B32:AF32)</f>
        <v>11.661290322580649</v>
      </c>
    </row>
    <row r="33" spans="1:39" s="5" customFormat="1" ht="17.100000000000001" customHeight="1" x14ac:dyDescent="0.2">
      <c r="A33" s="58" t="s">
        <v>199</v>
      </c>
      <c r="B33" s="12">
        <f t="shared" ref="B33:AG33" si="14">MIN(B5:B32)</f>
        <v>-1.4</v>
      </c>
      <c r="C33" s="12">
        <f t="shared" si="14"/>
        <v>-0.1</v>
      </c>
      <c r="D33" s="12">
        <f t="shared" si="14"/>
        <v>3.9</v>
      </c>
      <c r="E33" s="12">
        <f t="shared" si="14"/>
        <v>4.9000000000000004</v>
      </c>
      <c r="F33" s="12">
        <f t="shared" si="14"/>
        <v>6.9</v>
      </c>
      <c r="G33" s="12">
        <f t="shared" si="14"/>
        <v>6.6</v>
      </c>
      <c r="H33" s="12">
        <f t="shared" si="14"/>
        <v>7</v>
      </c>
      <c r="I33" s="12">
        <f t="shared" si="14"/>
        <v>6.2</v>
      </c>
      <c r="J33" s="12">
        <f t="shared" si="14"/>
        <v>7</v>
      </c>
      <c r="K33" s="12">
        <f t="shared" si="14"/>
        <v>8</v>
      </c>
      <c r="L33" s="12">
        <f t="shared" si="14"/>
        <v>8.9</v>
      </c>
      <c r="M33" s="12">
        <f t="shared" si="14"/>
        <v>7.3</v>
      </c>
      <c r="N33" s="12">
        <f t="shared" si="14"/>
        <v>9.6</v>
      </c>
      <c r="O33" s="12">
        <f t="shared" si="14"/>
        <v>9.3000000000000007</v>
      </c>
      <c r="P33" s="12">
        <f t="shared" si="14"/>
        <v>11.4</v>
      </c>
      <c r="Q33" s="12">
        <f t="shared" si="14"/>
        <v>12</v>
      </c>
      <c r="R33" s="12">
        <f t="shared" si="14"/>
        <v>13.6</v>
      </c>
      <c r="S33" s="12">
        <f t="shared" si="14"/>
        <v>7.2</v>
      </c>
      <c r="T33" s="12">
        <f t="shared" si="14"/>
        <v>-1.5</v>
      </c>
      <c r="U33" s="12">
        <f t="shared" si="14"/>
        <v>-2.2000000000000002</v>
      </c>
      <c r="V33" s="12">
        <f t="shared" si="14"/>
        <v>2.7</v>
      </c>
      <c r="W33" s="12">
        <f t="shared" si="14"/>
        <v>2.8</v>
      </c>
      <c r="X33" s="12">
        <f t="shared" si="14"/>
        <v>5.3</v>
      </c>
      <c r="Y33" s="12">
        <f t="shared" si="14"/>
        <v>10.6</v>
      </c>
      <c r="Z33" s="12">
        <f t="shared" si="14"/>
        <v>11.2</v>
      </c>
      <c r="AA33" s="12">
        <f t="shared" si="14"/>
        <v>11.6</v>
      </c>
      <c r="AB33" s="12">
        <f t="shared" si="14"/>
        <v>9.6999999999999993</v>
      </c>
      <c r="AC33" s="12">
        <f t="shared" si="14"/>
        <v>4.4000000000000004</v>
      </c>
      <c r="AD33" s="12">
        <f t="shared" si="14"/>
        <v>-0.6</v>
      </c>
      <c r="AE33" s="12">
        <f t="shared" si="14"/>
        <v>-3.2</v>
      </c>
      <c r="AF33" s="12">
        <f t="shared" si="14"/>
        <v>3.2</v>
      </c>
      <c r="AG33" s="14">
        <f t="shared" si="14"/>
        <v>-3.2</v>
      </c>
      <c r="AH33" s="92">
        <f>AVERAGE(AH5:AH32)</f>
        <v>11.150206971275718</v>
      </c>
      <c r="AL33" s="5" t="s">
        <v>28</v>
      </c>
    </row>
    <row r="34" spans="1:39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54"/>
      <c r="AF34" s="60" t="s">
        <v>28</v>
      </c>
      <c r="AG34" s="51"/>
      <c r="AH34" s="53"/>
      <c r="AK34" s="11" t="s">
        <v>28</v>
      </c>
      <c r="AL34" s="11" t="s">
        <v>28</v>
      </c>
    </row>
    <row r="35" spans="1:39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108"/>
      <c r="AF35" s="88"/>
      <c r="AG35" s="51"/>
      <c r="AH35" s="50"/>
      <c r="AL35" t="s">
        <v>28</v>
      </c>
      <c r="AM35" t="s">
        <v>28</v>
      </c>
    </row>
    <row r="36" spans="1:39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51"/>
      <c r="AH36" s="50"/>
      <c r="AK36" s="11" t="s">
        <v>28</v>
      </c>
      <c r="AL36" s="11" t="s">
        <v>28</v>
      </c>
    </row>
    <row r="37" spans="1:39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51"/>
      <c r="AH37" s="93"/>
      <c r="AL37" s="11" t="s">
        <v>28</v>
      </c>
    </row>
    <row r="38" spans="1:39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108"/>
      <c r="AF38" s="54"/>
      <c r="AG38" s="51"/>
      <c r="AH38" s="53"/>
      <c r="AK38" t="s">
        <v>28</v>
      </c>
      <c r="AL38" s="11" t="s">
        <v>28</v>
      </c>
    </row>
    <row r="39" spans="1:39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108"/>
      <c r="AF39" s="55"/>
      <c r="AG39" s="51"/>
      <c r="AH39" s="53"/>
      <c r="AK39" s="11" t="s">
        <v>28</v>
      </c>
      <c r="AL39" s="11" t="s">
        <v>28</v>
      </c>
      <c r="AM39" s="11" t="s">
        <v>28</v>
      </c>
    </row>
    <row r="40" spans="1:39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94"/>
      <c r="AL40" t="s">
        <v>28</v>
      </c>
    </row>
    <row r="41" spans="1:39" x14ac:dyDescent="0.2">
      <c r="AJ41" t="s">
        <v>28</v>
      </c>
    </row>
    <row r="43" spans="1:39" x14ac:dyDescent="0.2">
      <c r="AD43" s="2" t="s">
        <v>28</v>
      </c>
    </row>
    <row r="44" spans="1:39" x14ac:dyDescent="0.2">
      <c r="AJ44" s="11" t="s">
        <v>28</v>
      </c>
      <c r="AK44" s="11" t="s">
        <v>28</v>
      </c>
      <c r="AL44" s="11" t="s">
        <v>28</v>
      </c>
    </row>
    <row r="45" spans="1:39" x14ac:dyDescent="0.2">
      <c r="AI45" s="11" t="s">
        <v>28</v>
      </c>
      <c r="AJ45" s="11" t="s">
        <v>28</v>
      </c>
    </row>
    <row r="47" spans="1:39" x14ac:dyDescent="0.2">
      <c r="AJ47" s="11" t="s">
        <v>28</v>
      </c>
      <c r="AK47" s="11" t="s">
        <v>28</v>
      </c>
    </row>
    <row r="48" spans="1:39" x14ac:dyDescent="0.2">
      <c r="I48" s="2" t="s">
        <v>28</v>
      </c>
      <c r="Y48" s="2" t="s">
        <v>28</v>
      </c>
      <c r="AB48" s="2" t="s">
        <v>28</v>
      </c>
      <c r="AI48" t="s">
        <v>28</v>
      </c>
      <c r="AJ48" s="11" t="s">
        <v>28</v>
      </c>
      <c r="AK48" s="11" t="s">
        <v>28</v>
      </c>
      <c r="AM48" s="11" t="s">
        <v>28</v>
      </c>
    </row>
    <row r="50" spans="35:36" x14ac:dyDescent="0.2">
      <c r="AJ50" s="11" t="s">
        <v>28</v>
      </c>
    </row>
    <row r="52" spans="35:36" x14ac:dyDescent="0.2">
      <c r="AJ52" s="11" t="s">
        <v>28</v>
      </c>
    </row>
    <row r="54" spans="35:36" x14ac:dyDescent="0.2">
      <c r="AJ54" s="11" t="s">
        <v>28</v>
      </c>
    </row>
    <row r="55" spans="35:36" x14ac:dyDescent="0.2">
      <c r="AI55" s="11" t="s">
        <v>28</v>
      </c>
    </row>
  </sheetData>
  <sheetProtection password="C6EC" sheet="1" objects="1" scenarios="1"/>
  <mergeCells count="36"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5:X35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K47" sqref="AK47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50" t="s">
        <v>214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6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71"/>
    </row>
    <row r="3" spans="1:36" s="5" customFormat="1" ht="20.100000000000001" customHeight="1" x14ac:dyDescent="0.2">
      <c r="A3" s="153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159">
        <v>31</v>
      </c>
      <c r="AG3" s="172" t="s">
        <v>18</v>
      </c>
    </row>
    <row r="4" spans="1:36" s="5" customFormat="1" ht="20.100000000000001" customHeight="1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60"/>
      <c r="AG4" s="173"/>
    </row>
    <row r="5" spans="1:36" s="5" customFormat="1" x14ac:dyDescent="0.2">
      <c r="A5" s="57" t="s">
        <v>22</v>
      </c>
      <c r="B5" s="136">
        <v>60.958333333333336</v>
      </c>
      <c r="C5" s="136">
        <v>59.333333333333336</v>
      </c>
      <c r="D5" s="136">
        <v>58.875</v>
      </c>
      <c r="E5" s="136">
        <v>59.791666666666664</v>
      </c>
      <c r="F5" s="136">
        <v>59.208333333333336</v>
      </c>
      <c r="G5" s="136">
        <v>56.75</v>
      </c>
      <c r="H5" s="136">
        <v>56.333333333333336</v>
      </c>
      <c r="I5" s="136">
        <v>56.291666666666664</v>
      </c>
      <c r="J5" s="136">
        <v>57</v>
      </c>
      <c r="K5" s="136">
        <v>55.208333333333336</v>
      </c>
      <c r="L5" s="136">
        <v>55.791666666666664</v>
      </c>
      <c r="M5" s="136">
        <v>54.958333333333336</v>
      </c>
      <c r="N5" s="136">
        <v>49.416666666666664</v>
      </c>
      <c r="O5" s="136">
        <v>54</v>
      </c>
      <c r="P5" s="136">
        <v>53.25</v>
      </c>
      <c r="Q5" s="136">
        <v>54.25</v>
      </c>
      <c r="R5" s="136">
        <v>64.125</v>
      </c>
      <c r="S5" s="136">
        <v>65.791666666666671</v>
      </c>
      <c r="T5" s="136">
        <v>45.583333333333336</v>
      </c>
      <c r="U5" s="136">
        <v>54.416666666666664</v>
      </c>
      <c r="V5" s="136">
        <v>49.458333333333336</v>
      </c>
      <c r="W5" s="136">
        <v>50.5</v>
      </c>
      <c r="X5" s="136">
        <v>42.916666666666664</v>
      </c>
      <c r="Y5" s="136">
        <v>45.208333333333336</v>
      </c>
      <c r="Z5" s="136">
        <v>47.583333333333336</v>
      </c>
      <c r="AA5" s="136">
        <v>41.708333333333336</v>
      </c>
      <c r="AB5" s="136">
        <v>58.75</v>
      </c>
      <c r="AC5" s="136">
        <v>54.208333333333336</v>
      </c>
      <c r="AD5" s="136">
        <v>51.208333333333336</v>
      </c>
      <c r="AE5" s="136">
        <v>50.041666666666664</v>
      </c>
      <c r="AF5" s="136">
        <v>45.791666666666664</v>
      </c>
      <c r="AG5" s="91">
        <f t="shared" ref="AG5:AG8" si="1">AVERAGE(B5:AF5)</f>
        <v>53.829301075268816</v>
      </c>
    </row>
    <row r="6" spans="1:36" x14ac:dyDescent="0.2">
      <c r="A6" s="57" t="s">
        <v>82</v>
      </c>
      <c r="B6" s="136">
        <v>53.416666666666664</v>
      </c>
      <c r="C6" s="136">
        <v>53.25</v>
      </c>
      <c r="D6" s="136">
        <v>49.208333333333336</v>
      </c>
      <c r="E6" s="136">
        <v>48.208333333333336</v>
      </c>
      <c r="F6" s="136">
        <v>58.333333333333336</v>
      </c>
      <c r="G6" s="136">
        <v>57.666666666666664</v>
      </c>
      <c r="H6" s="136">
        <v>55.375</v>
      </c>
      <c r="I6" s="136">
        <v>47.791666666666664</v>
      </c>
      <c r="J6" s="136">
        <v>50.125</v>
      </c>
      <c r="K6" s="136">
        <v>48.833333333333336</v>
      </c>
      <c r="L6" s="136">
        <v>48.416666666666664</v>
      </c>
      <c r="M6" s="136">
        <v>43.875</v>
      </c>
      <c r="N6" s="136">
        <v>42.5</v>
      </c>
      <c r="O6" s="136">
        <v>42.291666666666664</v>
      </c>
      <c r="P6" s="136">
        <v>43.458333333333336</v>
      </c>
      <c r="Q6" s="136">
        <v>82.208333333333329</v>
      </c>
      <c r="R6" s="136">
        <v>87.291666666666671</v>
      </c>
      <c r="S6" s="136">
        <v>60.291666666666664</v>
      </c>
      <c r="T6" s="136">
        <v>46</v>
      </c>
      <c r="U6" s="136">
        <v>51.083333333333336</v>
      </c>
      <c r="V6" s="136">
        <v>42.541666666666664</v>
      </c>
      <c r="W6" s="136">
        <v>37.875</v>
      </c>
      <c r="X6" s="136">
        <v>38.75</v>
      </c>
      <c r="Y6" s="136">
        <v>40.208333333333336</v>
      </c>
      <c r="Z6" s="136">
        <v>40.583333333333336</v>
      </c>
      <c r="AA6" s="136">
        <v>41.125</v>
      </c>
      <c r="AB6" s="136">
        <v>58.25</v>
      </c>
      <c r="AC6" s="136">
        <v>45.791666666666664</v>
      </c>
      <c r="AD6" s="136">
        <v>44.5</v>
      </c>
      <c r="AE6" s="136">
        <v>45.166666666666664</v>
      </c>
      <c r="AF6" s="136">
        <v>50.375</v>
      </c>
      <c r="AG6" s="95">
        <f t="shared" si="1"/>
        <v>50.15456989247312</v>
      </c>
    </row>
    <row r="7" spans="1:36" x14ac:dyDescent="0.2">
      <c r="A7" s="57" t="s">
        <v>0</v>
      </c>
      <c r="B7" s="136">
        <v>55.333333333333336</v>
      </c>
      <c r="C7" s="136">
        <v>71.5625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91">
        <f t="shared" si="1"/>
        <v>63.447916666666671</v>
      </c>
    </row>
    <row r="8" spans="1:36" x14ac:dyDescent="0.2">
      <c r="A8" s="57" t="s">
        <v>140</v>
      </c>
      <c r="B8" s="136">
        <v>55.75</v>
      </c>
      <c r="C8" s="136">
        <v>46.916666666666664</v>
      </c>
      <c r="D8" s="136">
        <v>47.833333333333336</v>
      </c>
      <c r="E8" s="136">
        <v>54.208333333333336</v>
      </c>
      <c r="F8" s="136">
        <v>55.833333333333336</v>
      </c>
      <c r="G8" s="136">
        <v>50.541666666666664</v>
      </c>
      <c r="H8" s="136">
        <v>60.666666666666664</v>
      </c>
      <c r="I8" s="136">
        <v>48.75</v>
      </c>
      <c r="J8" s="136">
        <v>46</v>
      </c>
      <c r="K8" s="136">
        <v>47.416666666666664</v>
      </c>
      <c r="L8" s="136">
        <v>44.416666666666664</v>
      </c>
      <c r="M8" s="136">
        <v>44.041666666666664</v>
      </c>
      <c r="N8" s="136">
        <v>43.75</v>
      </c>
      <c r="O8" s="136">
        <v>42.333333333333336</v>
      </c>
      <c r="P8" s="136">
        <v>59</v>
      </c>
      <c r="Q8" s="136">
        <v>98.958333333333329</v>
      </c>
      <c r="R8" s="136">
        <v>92.666666666666671</v>
      </c>
      <c r="S8" s="136">
        <v>63.708333333333336</v>
      </c>
      <c r="T8" s="136">
        <v>48</v>
      </c>
      <c r="U8" s="136">
        <v>54.208333333333336</v>
      </c>
      <c r="V8" s="136">
        <v>42.375</v>
      </c>
      <c r="W8" s="136">
        <v>33.208333333333336</v>
      </c>
      <c r="X8" s="136">
        <v>35.541666666666664</v>
      </c>
      <c r="Y8" s="136">
        <v>47.5</v>
      </c>
      <c r="Z8" s="136">
        <v>46.041666666666664</v>
      </c>
      <c r="AA8" s="136">
        <v>47.541666666666664</v>
      </c>
      <c r="AB8" s="136">
        <v>74.625</v>
      </c>
      <c r="AC8" s="136">
        <v>45.583333333333336</v>
      </c>
      <c r="AD8" s="136">
        <v>48.666666666666664</v>
      </c>
      <c r="AE8" s="136">
        <v>48.791666666666664</v>
      </c>
      <c r="AF8" s="136">
        <v>50.416666666666664</v>
      </c>
      <c r="AG8" s="91">
        <f t="shared" si="1"/>
        <v>52.428763440860223</v>
      </c>
    </row>
    <row r="9" spans="1:36" x14ac:dyDescent="0.2">
      <c r="A9" s="57" t="s">
        <v>23</v>
      </c>
      <c r="B9" s="136">
        <v>65</v>
      </c>
      <c r="C9" s="136">
        <v>59.652173913043477</v>
      </c>
      <c r="D9" s="136">
        <v>63.85</v>
      </c>
      <c r="E9" s="136">
        <v>65.333333333333329</v>
      </c>
      <c r="F9" s="136">
        <v>61.782608695652172</v>
      </c>
      <c r="G9" s="136">
        <v>59.857142857142854</v>
      </c>
      <c r="H9" s="136">
        <v>59.842105263157897</v>
      </c>
      <c r="I9" s="136">
        <v>66.142857142857139</v>
      </c>
      <c r="J9" s="136">
        <v>38.777777777777779</v>
      </c>
      <c r="K9" s="136">
        <v>50.85</v>
      </c>
      <c r="L9" s="136">
        <v>55.388888888888886</v>
      </c>
      <c r="M9" s="136">
        <v>51.260869565217391</v>
      </c>
      <c r="N9" s="136">
        <v>54.176470588235297</v>
      </c>
      <c r="O9" s="136" t="s">
        <v>197</v>
      </c>
      <c r="P9" s="136" t="s">
        <v>197</v>
      </c>
      <c r="Q9" s="136" t="s">
        <v>197</v>
      </c>
      <c r="R9" s="136">
        <v>81.7</v>
      </c>
      <c r="S9" s="136">
        <v>60.789473684210527</v>
      </c>
      <c r="T9" s="136">
        <v>64.5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91">
        <f t="shared" ref="AG9" si="2">AVERAGE(B9:AF9)</f>
        <v>59.931481356844799</v>
      </c>
    </row>
    <row r="10" spans="1:36" x14ac:dyDescent="0.2">
      <c r="A10" s="57" t="s">
        <v>1</v>
      </c>
      <c r="B10" s="136">
        <v>28.666666666666668</v>
      </c>
      <c r="C10" s="136">
        <v>28.833333333333332</v>
      </c>
      <c r="D10" s="136">
        <v>40.375</v>
      </c>
      <c r="E10" s="136">
        <v>33.791666666666664</v>
      </c>
      <c r="F10" s="136">
        <v>37.208333333333336</v>
      </c>
      <c r="G10" s="136">
        <v>36.333333333333336</v>
      </c>
      <c r="H10" s="136">
        <v>34.083333333333336</v>
      </c>
      <c r="I10" s="136">
        <v>36.625</v>
      </c>
      <c r="J10" s="136">
        <v>37.375</v>
      </c>
      <c r="K10" s="136">
        <v>32</v>
      </c>
      <c r="L10" s="136">
        <v>36.791666666666664</v>
      </c>
      <c r="M10" s="136">
        <v>34.5</v>
      </c>
      <c r="N10" s="136">
        <v>32.083333333333336</v>
      </c>
      <c r="O10" s="136">
        <v>35.625</v>
      </c>
      <c r="P10" s="136">
        <v>39.458333333333336</v>
      </c>
      <c r="Q10" s="136">
        <v>63.458333333333336</v>
      </c>
      <c r="R10" s="136">
        <v>70.958333333333329</v>
      </c>
      <c r="S10" s="136">
        <v>64.708333333333329</v>
      </c>
      <c r="T10" s="136">
        <v>32.277777777777779</v>
      </c>
      <c r="U10" s="136">
        <v>28.40909090909091</v>
      </c>
      <c r="V10" s="136">
        <v>24.75</v>
      </c>
      <c r="W10" s="136">
        <v>25.526315789473685</v>
      </c>
      <c r="X10" s="136">
        <v>24.458333333333332</v>
      </c>
      <c r="Y10" s="136">
        <v>32.041666666666664</v>
      </c>
      <c r="Z10" s="136">
        <v>35.5</v>
      </c>
      <c r="AA10" s="136">
        <v>39.666666666666664</v>
      </c>
      <c r="AB10" s="136">
        <v>57.916666666666664</v>
      </c>
      <c r="AC10" s="136">
        <v>51.863636363636367</v>
      </c>
      <c r="AD10" s="136">
        <v>29.846153846153847</v>
      </c>
      <c r="AE10" s="136">
        <v>25.352941176470587</v>
      </c>
      <c r="AF10" s="136">
        <v>23.708333333333332</v>
      </c>
      <c r="AG10" s="91">
        <f t="shared" ref="AG10:AG16" si="3">AVERAGE(B10:AF10)</f>
        <v>37.232018791266761</v>
      </c>
      <c r="AH10" s="11" t="s">
        <v>28</v>
      </c>
    </row>
    <row r="11" spans="1:36" x14ac:dyDescent="0.2">
      <c r="A11" s="57" t="s">
        <v>2</v>
      </c>
      <c r="B11" s="136">
        <v>53.291666666666664</v>
      </c>
      <c r="C11" s="136">
        <v>48.916666666666664</v>
      </c>
      <c r="D11" s="136">
        <v>50.125</v>
      </c>
      <c r="E11" s="136">
        <v>49.458333333333336</v>
      </c>
      <c r="F11" s="136">
        <v>51.583333333333336</v>
      </c>
      <c r="G11" s="136">
        <v>49.708333333333336</v>
      </c>
      <c r="H11" s="136">
        <v>46.291666666666664</v>
      </c>
      <c r="I11" s="136">
        <v>45.958333333333336</v>
      </c>
      <c r="J11" s="136">
        <v>48.333333333333336</v>
      </c>
      <c r="K11" s="136">
        <v>46.541666666666664</v>
      </c>
      <c r="L11" s="136">
        <v>48.083333333333336</v>
      </c>
      <c r="M11" s="136">
        <v>46.75</v>
      </c>
      <c r="N11" s="136">
        <v>47.333333333333336</v>
      </c>
      <c r="O11" s="136">
        <v>46.958333333333336</v>
      </c>
      <c r="P11" s="136">
        <v>45.583333333333336</v>
      </c>
      <c r="Q11" s="136">
        <v>46.208333333333336</v>
      </c>
      <c r="R11" s="136">
        <v>51.75</v>
      </c>
      <c r="S11" s="136">
        <v>61.333333333333336</v>
      </c>
      <c r="T11" s="136">
        <v>36.875</v>
      </c>
      <c r="U11" s="136">
        <v>43.375</v>
      </c>
      <c r="V11" s="136">
        <v>36.333333333333336</v>
      </c>
      <c r="W11" s="136">
        <v>32.416666666666664</v>
      </c>
      <c r="X11" s="136">
        <v>41.166666666666664</v>
      </c>
      <c r="Y11" s="136">
        <v>43</v>
      </c>
      <c r="Z11" s="136">
        <v>43.541666666666664</v>
      </c>
      <c r="AA11" s="136">
        <v>42.875</v>
      </c>
      <c r="AB11" s="136">
        <v>44.75</v>
      </c>
      <c r="AC11" s="136">
        <v>55.583333333333336</v>
      </c>
      <c r="AD11" s="136">
        <v>41.375</v>
      </c>
      <c r="AE11" s="136">
        <v>37.083333333333336</v>
      </c>
      <c r="AF11" s="136">
        <v>33.166666666666664</v>
      </c>
      <c r="AG11" s="91">
        <f t="shared" si="3"/>
        <v>45.669354838709687</v>
      </c>
      <c r="AH11" s="11" t="s">
        <v>28</v>
      </c>
    </row>
    <row r="12" spans="1:36" x14ac:dyDescent="0.2">
      <c r="A12" s="57" t="s">
        <v>3</v>
      </c>
      <c r="B12" s="136">
        <v>42.208333333333336</v>
      </c>
      <c r="C12" s="136">
        <v>31.458333333333332</v>
      </c>
      <c r="D12" s="136">
        <v>45.166666666666664</v>
      </c>
      <c r="E12" s="136">
        <v>44.958333333333336</v>
      </c>
      <c r="F12" s="136">
        <v>40.166666666666664</v>
      </c>
      <c r="G12" s="136">
        <v>37.333333333333336</v>
      </c>
      <c r="H12" s="136">
        <v>27.875</v>
      </c>
      <c r="I12" s="136">
        <v>30.291666666666668</v>
      </c>
      <c r="J12" s="136">
        <v>32.916666666666664</v>
      </c>
      <c r="K12" s="136">
        <v>28.541666666666668</v>
      </c>
      <c r="L12" s="136">
        <v>31.541666666666668</v>
      </c>
      <c r="M12" s="136">
        <v>34.416666666666664</v>
      </c>
      <c r="N12" s="136">
        <v>35.208333333333336</v>
      </c>
      <c r="O12" s="136">
        <v>36.333333333333336</v>
      </c>
      <c r="P12" s="136">
        <v>44.125</v>
      </c>
      <c r="Q12" s="136">
        <v>69.333333333333329</v>
      </c>
      <c r="R12" s="136">
        <v>68.208333333333329</v>
      </c>
      <c r="S12" s="136">
        <v>58.291666666666664</v>
      </c>
      <c r="T12" s="136">
        <v>27</v>
      </c>
      <c r="U12" s="136">
        <v>41.333333333333336</v>
      </c>
      <c r="V12" s="136">
        <v>39.958333333333336</v>
      </c>
      <c r="W12" s="136">
        <v>29.833333333333332</v>
      </c>
      <c r="X12" s="136">
        <v>29.125</v>
      </c>
      <c r="Y12" s="136">
        <v>32.916666666666664</v>
      </c>
      <c r="Z12" s="136">
        <v>38.916666666666664</v>
      </c>
      <c r="AA12" s="136">
        <v>40.666666666666664</v>
      </c>
      <c r="AB12" s="136">
        <v>49.333333333333336</v>
      </c>
      <c r="AC12" s="136">
        <v>29.333333333333332</v>
      </c>
      <c r="AD12" s="136">
        <v>22.041666666666668</v>
      </c>
      <c r="AE12" s="136">
        <v>32.625</v>
      </c>
      <c r="AF12" s="136">
        <v>33.416666666666664</v>
      </c>
      <c r="AG12" s="91">
        <f t="shared" si="3"/>
        <v>38.221774193548391</v>
      </c>
    </row>
    <row r="13" spans="1:36" x14ac:dyDescent="0.2">
      <c r="A13" s="57" t="s">
        <v>25</v>
      </c>
      <c r="B13" s="136">
        <v>36.166666666666664</v>
      </c>
      <c r="C13" s="136">
        <v>41.666666666666664</v>
      </c>
      <c r="D13" s="136">
        <v>47.041666666666664</v>
      </c>
      <c r="E13" s="136">
        <v>40.875</v>
      </c>
      <c r="F13" s="136">
        <v>39</v>
      </c>
      <c r="G13" s="136">
        <v>36.291666666666664</v>
      </c>
      <c r="H13" s="136">
        <v>32.833333333333336</v>
      </c>
      <c r="I13" s="136">
        <v>36.958333333333336</v>
      </c>
      <c r="J13" s="136">
        <v>36.291666666666664</v>
      </c>
      <c r="K13" s="136">
        <v>34.5</v>
      </c>
      <c r="L13" s="136">
        <v>39.583333333333336</v>
      </c>
      <c r="M13" s="136">
        <v>39.083333333333336</v>
      </c>
      <c r="N13" s="136">
        <v>36.958333333333336</v>
      </c>
      <c r="O13" s="136">
        <v>38.166666666666664</v>
      </c>
      <c r="P13" s="136">
        <v>38.875</v>
      </c>
      <c r="Q13" s="136">
        <v>42.166666666666664</v>
      </c>
      <c r="R13" s="136">
        <v>52.583333333333336</v>
      </c>
      <c r="S13" s="136">
        <v>69.625</v>
      </c>
      <c r="T13" s="136">
        <v>36</v>
      </c>
      <c r="U13" s="136">
        <v>25.227272727272727</v>
      </c>
      <c r="V13" s="136">
        <v>23.166666666666668</v>
      </c>
      <c r="W13" s="136">
        <v>26.208333333333332</v>
      </c>
      <c r="X13" s="136">
        <v>35.458333333333336</v>
      </c>
      <c r="Y13" s="136">
        <v>42.833333333333336</v>
      </c>
      <c r="Z13" s="136">
        <v>42.208333333333336</v>
      </c>
      <c r="AA13" s="136">
        <v>40.25</v>
      </c>
      <c r="AB13" s="136">
        <v>40.541666666666664</v>
      </c>
      <c r="AC13" s="136">
        <v>57.5</v>
      </c>
      <c r="AD13" s="136">
        <v>37.291666666666664</v>
      </c>
      <c r="AE13" s="136">
        <v>28.208333333333332</v>
      </c>
      <c r="AF13" s="136">
        <v>25.083333333333332</v>
      </c>
      <c r="AG13" s="91">
        <f>AVERAGE(B13:AF13)</f>
        <v>38.66593352883676</v>
      </c>
      <c r="AH13" t="s">
        <v>28</v>
      </c>
      <c r="AI13" t="s">
        <v>28</v>
      </c>
    </row>
    <row r="14" spans="1:36" x14ac:dyDescent="0.2">
      <c r="A14" s="57" t="s">
        <v>4</v>
      </c>
      <c r="B14" s="136">
        <v>53.458333333333336</v>
      </c>
      <c r="C14" s="136">
        <v>55.791666666666664</v>
      </c>
      <c r="D14" s="136">
        <v>60.583333333333336</v>
      </c>
      <c r="E14" s="136">
        <v>60.291666666666664</v>
      </c>
      <c r="F14" s="136">
        <v>59.875</v>
      </c>
      <c r="G14" s="136">
        <v>57.541666666666664</v>
      </c>
      <c r="H14" s="136">
        <v>57.75</v>
      </c>
      <c r="I14" s="136">
        <v>56.708333333333336</v>
      </c>
      <c r="J14" s="136">
        <v>56.125</v>
      </c>
      <c r="K14" s="136">
        <v>56.583333333333336</v>
      </c>
      <c r="L14" s="136">
        <v>58.958333333333336</v>
      </c>
      <c r="M14" s="136">
        <v>61.041666666666664</v>
      </c>
      <c r="N14" s="136">
        <v>58.75</v>
      </c>
      <c r="O14" s="136">
        <v>57.083333333333336</v>
      </c>
      <c r="P14" s="136">
        <v>56.666666666666664</v>
      </c>
      <c r="Q14" s="136">
        <v>59.583333333333336</v>
      </c>
      <c r="R14" s="136">
        <v>62.416666666666664</v>
      </c>
      <c r="S14" s="136">
        <v>66.625</v>
      </c>
      <c r="T14" s="136">
        <v>36.416666666666664</v>
      </c>
      <c r="U14" s="136">
        <v>30.666666666666668</v>
      </c>
      <c r="V14" s="136">
        <v>35.791666666666664</v>
      </c>
      <c r="W14" s="136">
        <v>36.666666666666664</v>
      </c>
      <c r="X14" s="136">
        <v>41.166666666666664</v>
      </c>
      <c r="Y14" s="136">
        <v>52.625</v>
      </c>
      <c r="Z14" s="136">
        <v>54.375</v>
      </c>
      <c r="AA14" s="136">
        <v>54.833333333333336</v>
      </c>
      <c r="AB14" s="136">
        <v>63.041666666666664</v>
      </c>
      <c r="AC14" s="136">
        <v>57.208333333333336</v>
      </c>
      <c r="AD14" s="136">
        <v>43.041666666666664</v>
      </c>
      <c r="AE14" s="136">
        <v>34.291666666666664</v>
      </c>
      <c r="AF14" s="136">
        <v>28.25</v>
      </c>
      <c r="AG14" s="91">
        <f t="shared" si="3"/>
        <v>52.393817204301094</v>
      </c>
      <c r="AJ14" t="s">
        <v>28</v>
      </c>
    </row>
    <row r="15" spans="1:36" x14ac:dyDescent="0.2">
      <c r="A15" s="57" t="s">
        <v>5</v>
      </c>
      <c r="B15" s="136">
        <v>42.3</v>
      </c>
      <c r="C15" s="136">
        <v>40.75</v>
      </c>
      <c r="D15" s="136">
        <v>39.200000000000003</v>
      </c>
      <c r="E15" s="136">
        <v>39.5</v>
      </c>
      <c r="F15" s="136">
        <v>49.666666666666664</v>
      </c>
      <c r="G15" s="136">
        <v>39.200000000000003</v>
      </c>
      <c r="H15" s="136">
        <v>49.571428571428569</v>
      </c>
      <c r="I15" s="136">
        <v>38.285714285714285</v>
      </c>
      <c r="J15" s="136">
        <v>40</v>
      </c>
      <c r="K15" s="136">
        <v>32.166666666666664</v>
      </c>
      <c r="L15" s="136">
        <v>35</v>
      </c>
      <c r="M15" s="136">
        <v>34.4</v>
      </c>
      <c r="N15" s="136">
        <v>31.75</v>
      </c>
      <c r="O15" s="136">
        <v>31.25</v>
      </c>
      <c r="P15" s="136">
        <v>35.4</v>
      </c>
      <c r="Q15" s="136">
        <v>84.5</v>
      </c>
      <c r="R15" s="136" t="s">
        <v>197</v>
      </c>
      <c r="S15" s="136">
        <v>26</v>
      </c>
      <c r="T15" s="136">
        <v>38</v>
      </c>
      <c r="U15" s="136">
        <v>38.4</v>
      </c>
      <c r="V15" s="136">
        <v>28.6</v>
      </c>
      <c r="W15" s="136">
        <v>24.2</v>
      </c>
      <c r="X15" s="136">
        <v>28.111111111111111</v>
      </c>
      <c r="Y15" s="136">
        <v>27.777777777777779</v>
      </c>
      <c r="Z15" s="136">
        <v>29.75</v>
      </c>
      <c r="AA15" s="136">
        <v>30.125</v>
      </c>
      <c r="AB15" s="136" t="s">
        <v>197</v>
      </c>
      <c r="AC15" s="136">
        <v>27.25</v>
      </c>
      <c r="AD15" s="136">
        <v>33.333333333333336</v>
      </c>
      <c r="AE15" s="136">
        <v>29.125</v>
      </c>
      <c r="AF15" s="136">
        <v>45.333333333333336</v>
      </c>
      <c r="AG15" s="91">
        <f t="shared" si="3"/>
        <v>36.860207991242476</v>
      </c>
    </row>
    <row r="16" spans="1:36" x14ac:dyDescent="0.2">
      <c r="A16" s="57" t="s">
        <v>141</v>
      </c>
      <c r="B16" s="136">
        <v>68.541666666666671</v>
      </c>
      <c r="C16" s="136">
        <v>67.545454545454547</v>
      </c>
      <c r="D16" s="136">
        <v>68.083333333333329</v>
      </c>
      <c r="E16" s="136">
        <v>63.142857142857146</v>
      </c>
      <c r="F16" s="136">
        <v>65.739130434782609</v>
      </c>
      <c r="G16" s="136">
        <v>64.791666666666671</v>
      </c>
      <c r="H16" s="136">
        <v>57.956521739130437</v>
      </c>
      <c r="I16" s="136">
        <v>59.047619047619051</v>
      </c>
      <c r="J16" s="136">
        <v>65</v>
      </c>
      <c r="K16" s="136">
        <v>58.739130434782609</v>
      </c>
      <c r="L16" s="136">
        <v>60.826086956521742</v>
      </c>
      <c r="M16" s="136">
        <v>53.869565217391305</v>
      </c>
      <c r="N16" s="136">
        <v>48.136363636363633</v>
      </c>
      <c r="O16" s="136">
        <v>49.695652173913047</v>
      </c>
      <c r="P16" s="136">
        <v>60.913043478260867</v>
      </c>
      <c r="Q16" s="136">
        <v>95.727272727272734</v>
      </c>
      <c r="R16" s="136">
        <v>88.130434782608702</v>
      </c>
      <c r="S16" s="136">
        <v>61.909090909090907</v>
      </c>
      <c r="T16" s="136">
        <v>60.863636363636367</v>
      </c>
      <c r="U16" s="136">
        <v>71.047619047619051</v>
      </c>
      <c r="V16" s="136">
        <v>56.454545454545453</v>
      </c>
      <c r="W16" s="136">
        <v>41.526315789473685</v>
      </c>
      <c r="X16" s="136">
        <v>52.136363636363633</v>
      </c>
      <c r="Y16" s="136">
        <v>47.55</v>
      </c>
      <c r="Z16" s="136">
        <v>43.368421052631582</v>
      </c>
      <c r="AA16" s="136">
        <v>45.80952380952381</v>
      </c>
      <c r="AB16" s="136">
        <v>65</v>
      </c>
      <c r="AC16" s="136">
        <v>45.5</v>
      </c>
      <c r="AD16" s="136">
        <v>56.222222222222221</v>
      </c>
      <c r="AE16" s="136">
        <v>63.625</v>
      </c>
      <c r="AF16" s="136">
        <v>57</v>
      </c>
      <c r="AG16" s="91">
        <f t="shared" si="3"/>
        <v>60.12575926673329</v>
      </c>
      <c r="AJ16" t="s">
        <v>28</v>
      </c>
    </row>
    <row r="17" spans="1:38" x14ac:dyDescent="0.2">
      <c r="A17" s="57" t="s">
        <v>142</v>
      </c>
      <c r="B17" s="136">
        <v>51.666666666666664</v>
      </c>
      <c r="C17" s="136">
        <v>46.125</v>
      </c>
      <c r="D17" s="136">
        <v>49.083333333333336</v>
      </c>
      <c r="E17" s="136">
        <v>50</v>
      </c>
      <c r="F17" s="136">
        <v>57.833333333333336</v>
      </c>
      <c r="G17" s="136">
        <v>51.25</v>
      </c>
      <c r="H17" s="136">
        <v>56.416666666666664</v>
      </c>
      <c r="I17" s="136">
        <v>49.333333333333336</v>
      </c>
      <c r="J17" s="136">
        <v>47.958333333333336</v>
      </c>
      <c r="K17" s="136">
        <v>48</v>
      </c>
      <c r="L17" s="136">
        <v>46.583333333333336</v>
      </c>
      <c r="M17" s="136">
        <v>46.333333333333336</v>
      </c>
      <c r="N17" s="136">
        <v>41</v>
      </c>
      <c r="O17" s="136">
        <v>41.583333333333336</v>
      </c>
      <c r="P17" s="136">
        <v>52.666666666666664</v>
      </c>
      <c r="Q17" s="136">
        <v>86.291666666666671</v>
      </c>
      <c r="R17" s="136">
        <v>90.083333333333329</v>
      </c>
      <c r="S17" s="136">
        <v>55.791666666666664</v>
      </c>
      <c r="T17" s="136">
        <v>43.041666666666664</v>
      </c>
      <c r="U17" s="136">
        <v>45.958333333333336</v>
      </c>
      <c r="V17" s="136">
        <v>39.625</v>
      </c>
      <c r="W17" s="136">
        <v>34.166666666666664</v>
      </c>
      <c r="X17" s="136">
        <v>36.458333333333336</v>
      </c>
      <c r="Y17" s="136">
        <v>39.75</v>
      </c>
      <c r="Z17" s="136">
        <v>42.166666666666664</v>
      </c>
      <c r="AA17" s="136">
        <v>44.416666666666664</v>
      </c>
      <c r="AB17" s="136">
        <v>60.833333333333336</v>
      </c>
      <c r="AC17" s="136">
        <v>43.25</v>
      </c>
      <c r="AD17" s="136">
        <v>45.416666666666664</v>
      </c>
      <c r="AE17" s="136">
        <v>40</v>
      </c>
      <c r="AF17" s="136">
        <v>45.208333333333336</v>
      </c>
      <c r="AG17" s="91">
        <f t="shared" ref="AG17:AG21" si="4">AVERAGE(B17:AF17)</f>
        <v>49.299731182795703</v>
      </c>
      <c r="AI17" t="s">
        <v>28</v>
      </c>
      <c r="AJ17" t="s">
        <v>28</v>
      </c>
    </row>
    <row r="18" spans="1:38" x14ac:dyDescent="0.2">
      <c r="A18" s="57" t="s">
        <v>6</v>
      </c>
      <c r="B18" s="136">
        <v>52.357142857142854</v>
      </c>
      <c r="C18" s="136">
        <v>55.133333333333333</v>
      </c>
      <c r="D18" s="136">
        <v>51.466666666666669</v>
      </c>
      <c r="E18" s="136">
        <v>54.93333333333333</v>
      </c>
      <c r="F18" s="136">
        <v>58.8125</v>
      </c>
      <c r="G18" s="136">
        <v>56.705882352941174</v>
      </c>
      <c r="H18" s="136">
        <v>58.055555555555557</v>
      </c>
      <c r="I18" s="136">
        <v>50.222222222222221</v>
      </c>
      <c r="J18" s="136">
        <v>56.631578947368418</v>
      </c>
      <c r="K18" s="136">
        <v>53.157894736842103</v>
      </c>
      <c r="L18" s="136">
        <v>49.777777777777779</v>
      </c>
      <c r="M18" s="136">
        <v>48.526315789473685</v>
      </c>
      <c r="N18" s="136">
        <v>42.388888888888886</v>
      </c>
      <c r="O18" s="136">
        <v>42.555555555555557</v>
      </c>
      <c r="P18" s="136">
        <v>55.375</v>
      </c>
      <c r="Q18" s="136">
        <v>99</v>
      </c>
      <c r="R18" s="136">
        <v>80.714285714285694</v>
      </c>
      <c r="S18" s="136">
        <v>57.1875</v>
      </c>
      <c r="T18" s="136">
        <v>50.857142857142854</v>
      </c>
      <c r="U18" s="136">
        <v>52.6875</v>
      </c>
      <c r="V18" s="136">
        <v>46.944444444444443</v>
      </c>
      <c r="W18" s="136">
        <v>36.555555555555557</v>
      </c>
      <c r="X18" s="136">
        <v>43.333333333333336</v>
      </c>
      <c r="Y18" s="136">
        <v>46.388888888888886</v>
      </c>
      <c r="Z18" s="136">
        <v>44.388888888888886</v>
      </c>
      <c r="AA18" s="136">
        <v>44.666666666666664</v>
      </c>
      <c r="AB18" s="136">
        <v>65.625</v>
      </c>
      <c r="AC18" s="136">
        <v>41.8125</v>
      </c>
      <c r="AD18" s="136">
        <v>45.625</v>
      </c>
      <c r="AE18" s="136">
        <v>36.846153846153847</v>
      </c>
      <c r="AF18" s="136">
        <v>52.875</v>
      </c>
      <c r="AG18" s="91">
        <f t="shared" si="4"/>
        <v>52.632500264918114</v>
      </c>
    </row>
    <row r="19" spans="1:38" x14ac:dyDescent="0.2">
      <c r="A19" s="57" t="s">
        <v>7</v>
      </c>
      <c r="B19" s="136">
        <v>51.571428571428569</v>
      </c>
      <c r="C19" s="136">
        <v>56.333333333333336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53.333333333333336</v>
      </c>
      <c r="K19" s="136">
        <v>41.714285714285715</v>
      </c>
      <c r="L19" s="136">
        <v>38.25</v>
      </c>
      <c r="M19" s="136">
        <v>36.625</v>
      </c>
      <c r="N19" s="136">
        <v>39.200000000000003</v>
      </c>
      <c r="O19" s="136">
        <v>31.666666666666668</v>
      </c>
      <c r="P19" s="136">
        <v>35.428571428571431</v>
      </c>
      <c r="Q19" s="136">
        <v>78.666666666666671</v>
      </c>
      <c r="R19" s="136">
        <v>77.333333333333329</v>
      </c>
      <c r="S19" s="136">
        <v>52</v>
      </c>
      <c r="T19" s="136">
        <v>36.799999999999997</v>
      </c>
      <c r="U19" s="136">
        <v>39.700000000000003</v>
      </c>
      <c r="V19" s="136">
        <v>36.625</v>
      </c>
      <c r="W19" s="136">
        <v>30.125</v>
      </c>
      <c r="X19" s="136">
        <v>32.142857142857146</v>
      </c>
      <c r="Y19" s="136">
        <v>30.285714285714285</v>
      </c>
      <c r="Z19" s="136">
        <v>31.285714285714285</v>
      </c>
      <c r="AA19" s="136">
        <v>31.428571428571427</v>
      </c>
      <c r="AB19" s="136">
        <v>65.2</v>
      </c>
      <c r="AC19" s="136">
        <v>32.25</v>
      </c>
      <c r="AD19" s="136">
        <v>38.111111111111114</v>
      </c>
      <c r="AE19" s="136">
        <v>36.200000000000003</v>
      </c>
      <c r="AF19" s="136">
        <v>46.333333333333336</v>
      </c>
      <c r="AG19" s="91">
        <f t="shared" si="4"/>
        <v>43.144396825396825</v>
      </c>
      <c r="AI19" t="s">
        <v>28</v>
      </c>
    </row>
    <row r="20" spans="1:38" x14ac:dyDescent="0.2">
      <c r="A20" s="57" t="s">
        <v>24</v>
      </c>
      <c r="B20" s="136">
        <v>25.5</v>
      </c>
      <c r="C20" s="136">
        <v>28.5</v>
      </c>
      <c r="D20" s="136">
        <v>32.777777777777779</v>
      </c>
      <c r="E20" s="136">
        <v>35.333333333333336</v>
      </c>
      <c r="F20" s="136">
        <v>32.777777777777779</v>
      </c>
      <c r="G20" s="136">
        <v>36.6</v>
      </c>
      <c r="H20" s="136">
        <v>31.666666666666668</v>
      </c>
      <c r="I20" s="136">
        <v>30.125</v>
      </c>
      <c r="J20" s="136">
        <v>34.111111111111114</v>
      </c>
      <c r="K20" s="136">
        <v>36.428571428571431</v>
      </c>
      <c r="L20" s="136">
        <v>32.700000000000003</v>
      </c>
      <c r="M20" s="136">
        <v>34.200000000000003</v>
      </c>
      <c r="N20" s="136">
        <v>37.9</v>
      </c>
      <c r="O20" s="136">
        <v>36.888888888888886</v>
      </c>
      <c r="P20" s="136">
        <v>41.125</v>
      </c>
      <c r="Q20" s="136">
        <v>76.2</v>
      </c>
      <c r="R20" s="136">
        <v>77.666666666666671</v>
      </c>
      <c r="S20" s="136">
        <v>46.625</v>
      </c>
      <c r="T20" s="136">
        <v>29.285714285714285</v>
      </c>
      <c r="U20" s="136">
        <v>28.777777777777779</v>
      </c>
      <c r="V20" s="136">
        <v>26.3</v>
      </c>
      <c r="W20" s="136">
        <v>22.9</v>
      </c>
      <c r="X20" s="136">
        <v>26.375</v>
      </c>
      <c r="Y20" s="136">
        <v>36.363636363636367</v>
      </c>
      <c r="Z20" s="136">
        <v>36.4</v>
      </c>
      <c r="AA20" s="136">
        <v>33</v>
      </c>
      <c r="AB20" s="136">
        <v>58.333333333333336</v>
      </c>
      <c r="AC20" s="136">
        <v>24.666666666666668</v>
      </c>
      <c r="AD20" s="136">
        <v>30.333333333333332</v>
      </c>
      <c r="AE20" s="136">
        <v>22.833333333333332</v>
      </c>
      <c r="AF20" s="136">
        <v>22.5</v>
      </c>
      <c r="AG20" s="91">
        <f t="shared" si="4"/>
        <v>35.651438346599633</v>
      </c>
      <c r="AJ20" t="s">
        <v>28</v>
      </c>
    </row>
    <row r="21" spans="1:38" x14ac:dyDescent="0.2">
      <c r="A21" s="57" t="s">
        <v>143</v>
      </c>
      <c r="B21" s="136">
        <v>45.333333333333336</v>
      </c>
      <c r="C21" s="136">
        <v>40.916666666666664</v>
      </c>
      <c r="D21" s="136">
        <v>41.083333333333336</v>
      </c>
      <c r="E21" s="136">
        <v>42.769230769230766</v>
      </c>
      <c r="F21" s="136">
        <v>51.92307692307692</v>
      </c>
      <c r="G21" s="136">
        <v>44.153846153846153</v>
      </c>
      <c r="H21" s="136">
        <v>51.583333333333336</v>
      </c>
      <c r="I21" s="136">
        <v>42.25</v>
      </c>
      <c r="J21" s="136">
        <v>42.692307692307693</v>
      </c>
      <c r="K21" s="136">
        <v>41.07692307692308</v>
      </c>
      <c r="L21" s="136">
        <v>39.692307692307693</v>
      </c>
      <c r="M21" s="136">
        <v>42.230769230769234</v>
      </c>
      <c r="N21" s="136">
        <v>36.615384615384613</v>
      </c>
      <c r="O21" s="136">
        <v>36.416666666666664</v>
      </c>
      <c r="P21" s="136">
        <v>51.454545454545453</v>
      </c>
      <c r="Q21" s="136">
        <v>96.9</v>
      </c>
      <c r="R21" s="136">
        <v>87.909090909090907</v>
      </c>
      <c r="S21" s="136">
        <v>45.333333333333336</v>
      </c>
      <c r="T21" s="136">
        <v>41.727272727272727</v>
      </c>
      <c r="U21" s="136">
        <v>36.81818181818182</v>
      </c>
      <c r="V21" s="136">
        <v>31.666666666666668</v>
      </c>
      <c r="W21" s="136">
        <v>27.75</v>
      </c>
      <c r="X21" s="136">
        <v>34.769230769230766</v>
      </c>
      <c r="Y21" s="136">
        <v>36.846153846153847</v>
      </c>
      <c r="Z21" s="136">
        <v>38.07692307692308</v>
      </c>
      <c r="AA21" s="136">
        <v>38.083333333333336</v>
      </c>
      <c r="AB21" s="136">
        <v>66.555555555555557</v>
      </c>
      <c r="AC21" s="136">
        <v>31.181818181818183</v>
      </c>
      <c r="AD21" s="136">
        <v>39.090909090909093</v>
      </c>
      <c r="AE21" s="136">
        <v>33.454545454545453</v>
      </c>
      <c r="AF21" s="136">
        <v>49.545454545454547</v>
      </c>
      <c r="AG21" s="91">
        <f t="shared" si="4"/>
        <v>44.706457879038524</v>
      </c>
      <c r="AI21" t="s">
        <v>28</v>
      </c>
    </row>
    <row r="22" spans="1:38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30.2</v>
      </c>
      <c r="U22" s="136">
        <v>44.75</v>
      </c>
      <c r="V22" s="136">
        <v>46.375</v>
      </c>
      <c r="W22" s="136">
        <v>67.8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91">
        <f>AVERAGE(B22:AF22)</f>
        <v>47.28125</v>
      </c>
      <c r="AK22" s="5" t="s">
        <v>28</v>
      </c>
    </row>
    <row r="23" spans="1:38" x14ac:dyDescent="0.2">
      <c r="A23" s="57" t="s">
        <v>144</v>
      </c>
      <c r="B23" s="136">
        <v>50.4</v>
      </c>
      <c r="C23" s="136">
        <v>40.9</v>
      </c>
      <c r="D23" s="136">
        <v>45.4</v>
      </c>
      <c r="E23" s="136">
        <v>44.5</v>
      </c>
      <c r="F23" s="136">
        <v>48.9</v>
      </c>
      <c r="G23" s="136">
        <v>48.111111111111114</v>
      </c>
      <c r="H23" s="136">
        <v>48.777777777777779</v>
      </c>
      <c r="I23" s="136">
        <v>44.1</v>
      </c>
      <c r="J23" s="136">
        <v>42.8</v>
      </c>
      <c r="K23" s="136">
        <v>41.1</v>
      </c>
      <c r="L23" s="136">
        <v>41.888888888888886</v>
      </c>
      <c r="M23" s="136">
        <v>37.299999999999997</v>
      </c>
      <c r="N23" s="136">
        <v>35.6</v>
      </c>
      <c r="O23" s="136">
        <v>35.6</v>
      </c>
      <c r="P23" s="136">
        <v>34.875</v>
      </c>
      <c r="Q23" s="136">
        <v>69.75</v>
      </c>
      <c r="R23" s="136">
        <v>79</v>
      </c>
      <c r="S23" s="136">
        <v>69.099999999999994</v>
      </c>
      <c r="T23" s="136">
        <v>56.4</v>
      </c>
      <c r="U23" s="136">
        <v>49.8</v>
      </c>
      <c r="V23" s="136">
        <v>42.8</v>
      </c>
      <c r="W23" s="136">
        <v>36.1</v>
      </c>
      <c r="X23" s="136">
        <v>34.6</v>
      </c>
      <c r="Y23" s="136">
        <v>35.4</v>
      </c>
      <c r="Z23" s="136">
        <v>38.777777777777779</v>
      </c>
      <c r="AA23" s="136">
        <v>39.200000000000003</v>
      </c>
      <c r="AB23" s="136">
        <v>63.428571428571431</v>
      </c>
      <c r="AC23" s="136">
        <v>44.555555555555557</v>
      </c>
      <c r="AD23" s="136">
        <v>47.1</v>
      </c>
      <c r="AE23" s="136">
        <v>46.3</v>
      </c>
      <c r="AF23" s="136">
        <v>44.7</v>
      </c>
      <c r="AG23" s="91">
        <f>AVERAGE(B23:AF23)</f>
        <v>46.363376856118791</v>
      </c>
      <c r="AJ23" t="s">
        <v>28</v>
      </c>
    </row>
    <row r="24" spans="1:38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48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39.5</v>
      </c>
      <c r="N24" s="136">
        <v>44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91">
        <f>AVERAGE(B24:AF24)</f>
        <v>43.833333333333336</v>
      </c>
      <c r="AJ24" t="s">
        <v>28</v>
      </c>
      <c r="AL24" s="11" t="s">
        <v>28</v>
      </c>
    </row>
    <row r="25" spans="1:38" x14ac:dyDescent="0.2">
      <c r="A25" s="57" t="s">
        <v>145</v>
      </c>
      <c r="B25" s="136">
        <v>37.5</v>
      </c>
      <c r="C25" s="136">
        <v>56.166666666666664</v>
      </c>
      <c r="D25" s="136">
        <v>68.5</v>
      </c>
      <c r="E25" s="136">
        <v>65</v>
      </c>
      <c r="F25" s="136">
        <v>67.75</v>
      </c>
      <c r="G25" s="136">
        <v>61.4</v>
      </c>
      <c r="H25" s="136">
        <v>58.4</v>
      </c>
      <c r="I25" s="136">
        <v>55.8</v>
      </c>
      <c r="J25" s="136">
        <v>58.8</v>
      </c>
      <c r="K25" s="136">
        <v>60.6</v>
      </c>
      <c r="L25" s="136">
        <v>57</v>
      </c>
      <c r="M25" s="136">
        <v>67.75</v>
      </c>
      <c r="N25" s="136">
        <v>65.25</v>
      </c>
      <c r="O25" s="136">
        <v>65.5</v>
      </c>
      <c r="P25" s="136">
        <v>69.333333333333329</v>
      </c>
      <c r="Q25" s="136">
        <v>72.25</v>
      </c>
      <c r="R25" s="136">
        <v>66</v>
      </c>
      <c r="S25" s="136">
        <v>58.25</v>
      </c>
      <c r="T25" s="136">
        <v>25.888888888888889</v>
      </c>
      <c r="U25" s="136">
        <v>29.5</v>
      </c>
      <c r="V25" s="136">
        <v>38</v>
      </c>
      <c r="W25" s="136">
        <v>50.25</v>
      </c>
      <c r="X25" s="136">
        <v>57</v>
      </c>
      <c r="Y25" s="136">
        <v>63.333333333333336</v>
      </c>
      <c r="Z25" s="136">
        <v>68</v>
      </c>
      <c r="AA25" s="136">
        <v>68.666666666666671</v>
      </c>
      <c r="AB25" s="136">
        <v>69.666666666666671</v>
      </c>
      <c r="AC25" s="136">
        <v>36</v>
      </c>
      <c r="AD25" s="136">
        <v>27.428571428571427</v>
      </c>
      <c r="AE25" s="136">
        <v>28.571428571428573</v>
      </c>
      <c r="AF25" s="136">
        <v>29.2</v>
      </c>
      <c r="AG25" s="91">
        <f t="shared" ref="AG25:AG30" si="5">AVERAGE(B25:AF25)</f>
        <v>54.927598566308248</v>
      </c>
      <c r="AH25" t="s">
        <v>28</v>
      </c>
      <c r="AI25" t="s">
        <v>28</v>
      </c>
    </row>
    <row r="26" spans="1:38" x14ac:dyDescent="0.2">
      <c r="A26" s="57" t="s">
        <v>9</v>
      </c>
      <c r="B26" s="136">
        <v>56.583333333333336</v>
      </c>
      <c r="C26" s="136">
        <v>49.5</v>
      </c>
      <c r="D26" s="136">
        <v>44.791666666666664</v>
      </c>
      <c r="E26" s="136">
        <v>52</v>
      </c>
      <c r="F26" s="136">
        <v>56.25</v>
      </c>
      <c r="G26" s="136">
        <v>51.041666666666664</v>
      </c>
      <c r="H26" s="136">
        <v>59.958333333333336</v>
      </c>
      <c r="I26" s="136">
        <v>52.541666666666664</v>
      </c>
      <c r="J26" s="136">
        <v>51.5</v>
      </c>
      <c r="K26" s="136">
        <v>48.791666666666664</v>
      </c>
      <c r="L26" s="136">
        <v>47.458333333333336</v>
      </c>
      <c r="M26" s="136">
        <v>46.666666666666664</v>
      </c>
      <c r="N26" s="136">
        <v>44.791666666666664</v>
      </c>
      <c r="O26" s="136">
        <v>42.708333333333336</v>
      </c>
      <c r="P26" s="136">
        <v>54.166666666666664</v>
      </c>
      <c r="Q26" s="136">
        <v>97.708333333333329</v>
      </c>
      <c r="R26" s="136">
        <v>90.529411764705884</v>
      </c>
      <c r="S26" s="136">
        <v>60.777777777777779</v>
      </c>
      <c r="T26" s="136">
        <v>48</v>
      </c>
      <c r="U26" s="136">
        <v>46</v>
      </c>
      <c r="V26" s="136">
        <v>43.375</v>
      </c>
      <c r="W26" s="136">
        <v>34.25</v>
      </c>
      <c r="X26" s="136">
        <v>37.833333333333336</v>
      </c>
      <c r="Y26" s="136">
        <v>45.833333333333336</v>
      </c>
      <c r="Z26" s="136">
        <v>48.541666666666664</v>
      </c>
      <c r="AA26" s="136">
        <v>47.875</v>
      </c>
      <c r="AB26" s="136">
        <v>74.041666666666671</v>
      </c>
      <c r="AC26" s="136">
        <v>46.25</v>
      </c>
      <c r="AD26" s="136">
        <v>46.916666666666664</v>
      </c>
      <c r="AE26" s="136">
        <v>42.875</v>
      </c>
      <c r="AF26" s="136">
        <v>46</v>
      </c>
      <c r="AG26" s="91">
        <f t="shared" si="5"/>
        <v>52.114748049757544</v>
      </c>
      <c r="AH26" t="s">
        <v>28</v>
      </c>
      <c r="AJ26" t="s">
        <v>28</v>
      </c>
    </row>
    <row r="27" spans="1:38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88.555555555555557</v>
      </c>
      <c r="R27" s="136">
        <v>81.541666666666671</v>
      </c>
      <c r="S27" s="136">
        <v>64.166666666666671</v>
      </c>
      <c r="T27" s="136">
        <v>19.555555555555557</v>
      </c>
      <c r="U27" s="136">
        <v>38.25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19.363636363636363</v>
      </c>
      <c r="AD27" s="136">
        <v>30.333333333333332</v>
      </c>
      <c r="AE27" s="136" t="s">
        <v>197</v>
      </c>
      <c r="AF27" s="136" t="s">
        <v>197</v>
      </c>
      <c r="AG27" s="91">
        <f t="shared" si="5"/>
        <v>48.823773448773451</v>
      </c>
      <c r="AI27" t="s">
        <v>28</v>
      </c>
      <c r="AJ27" t="s">
        <v>28</v>
      </c>
      <c r="AL27" s="11" t="s">
        <v>28</v>
      </c>
    </row>
    <row r="28" spans="1:38" x14ac:dyDescent="0.2">
      <c r="A28" s="57" t="s">
        <v>146</v>
      </c>
      <c r="B28" s="136">
        <v>33.799999999999997</v>
      </c>
      <c r="C28" s="136">
        <v>33.777777777777779</v>
      </c>
      <c r="D28" s="136">
        <v>37.769230769230766</v>
      </c>
      <c r="E28" s="136">
        <v>35.07692307692308</v>
      </c>
      <c r="F28" s="136">
        <v>47.095238095238095</v>
      </c>
      <c r="G28" s="136">
        <v>48</v>
      </c>
      <c r="H28" s="136">
        <v>41.19047619047619</v>
      </c>
      <c r="I28" s="136">
        <v>39.823529411764703</v>
      </c>
      <c r="J28" s="136">
        <v>36.18181818181818</v>
      </c>
      <c r="K28" s="136">
        <v>35.777777777777779</v>
      </c>
      <c r="L28" s="136">
        <v>36.555555555555557</v>
      </c>
      <c r="M28" s="136">
        <v>36.333333333333336</v>
      </c>
      <c r="N28" s="136">
        <v>32.666666666666664</v>
      </c>
      <c r="O28" s="136">
        <v>35.111111111111114</v>
      </c>
      <c r="P28" s="136">
        <v>35.166666666666664</v>
      </c>
      <c r="Q28" s="136">
        <v>54</v>
      </c>
      <c r="R28" s="136">
        <v>62.2</v>
      </c>
      <c r="S28" s="136">
        <v>47.875</v>
      </c>
      <c r="T28" s="136">
        <v>34.777777777777779</v>
      </c>
      <c r="U28" s="136">
        <v>30.222222222222221</v>
      </c>
      <c r="V28" s="136">
        <v>20.25</v>
      </c>
      <c r="W28" s="136">
        <v>26.444444444444443</v>
      </c>
      <c r="X28" s="136">
        <v>30.222222222222221</v>
      </c>
      <c r="Y28" s="136">
        <v>33</v>
      </c>
      <c r="Z28" s="136">
        <v>34.111111111111114</v>
      </c>
      <c r="AA28" s="136">
        <v>34.1</v>
      </c>
      <c r="AB28" s="136">
        <v>49.5</v>
      </c>
      <c r="AC28" s="136">
        <v>49</v>
      </c>
      <c r="AD28" s="136">
        <v>33.200000000000003</v>
      </c>
      <c r="AE28" s="136">
        <v>28.4</v>
      </c>
      <c r="AF28" s="136">
        <v>26.777777777777779</v>
      </c>
      <c r="AG28" s="91">
        <f t="shared" si="5"/>
        <v>37.36795677967406</v>
      </c>
      <c r="AH28" t="s">
        <v>28</v>
      </c>
      <c r="AI28" t="s">
        <v>28</v>
      </c>
      <c r="AK28" s="11" t="s">
        <v>28</v>
      </c>
    </row>
    <row r="29" spans="1:38" x14ac:dyDescent="0.2">
      <c r="A29" s="57" t="s">
        <v>11</v>
      </c>
      <c r="B29" s="136">
        <v>66.333333333333329</v>
      </c>
      <c r="C29" s="136">
        <v>56.333333333333336</v>
      </c>
      <c r="D29" s="136">
        <v>61.625</v>
      </c>
      <c r="E29" s="136">
        <v>62.166666666666664</v>
      </c>
      <c r="F29" s="136">
        <v>59.291666666666664</v>
      </c>
      <c r="G29" s="136">
        <v>61.166666666666664</v>
      </c>
      <c r="H29" s="136">
        <v>54.125</v>
      </c>
      <c r="I29" s="136">
        <v>58.5</v>
      </c>
      <c r="J29" s="136">
        <v>58.708333333333336</v>
      </c>
      <c r="K29" s="136">
        <v>56.583333333333336</v>
      </c>
      <c r="L29" s="136">
        <v>55.625</v>
      </c>
      <c r="M29" s="136">
        <v>51.208333333333336</v>
      </c>
      <c r="N29" s="136">
        <v>47.333333333333336</v>
      </c>
      <c r="O29" s="136">
        <v>48.625</v>
      </c>
      <c r="P29" s="136">
        <v>48.833333333333336</v>
      </c>
      <c r="Q29" s="136">
        <v>87.916666666666671</v>
      </c>
      <c r="R29" s="136">
        <v>89.625</v>
      </c>
      <c r="S29" s="136">
        <v>60.541666666666664</v>
      </c>
      <c r="T29" s="136">
        <v>54.708333333333336</v>
      </c>
      <c r="U29" s="136">
        <v>56.041666666666664</v>
      </c>
      <c r="V29" s="136">
        <v>51.166666666666664</v>
      </c>
      <c r="W29" s="136">
        <v>45.791666666666664</v>
      </c>
      <c r="X29" s="136">
        <v>50.708333333333336</v>
      </c>
      <c r="Y29" s="136">
        <v>41.125</v>
      </c>
      <c r="Z29" s="136">
        <v>41.416666666666664</v>
      </c>
      <c r="AA29" s="136">
        <v>44.083333333333336</v>
      </c>
      <c r="AB29" s="136">
        <v>61.458333333333336</v>
      </c>
      <c r="AC29" s="136">
        <v>43.958333333333336</v>
      </c>
      <c r="AD29" s="136">
        <v>47.791666666666664</v>
      </c>
      <c r="AE29" s="136">
        <v>54.625</v>
      </c>
      <c r="AF29" s="136">
        <v>51.208333333333336</v>
      </c>
      <c r="AG29" s="91">
        <f t="shared" si="5"/>
        <v>55.762096774193552</v>
      </c>
      <c r="AI29" t="s">
        <v>28</v>
      </c>
      <c r="AJ29" t="s">
        <v>28</v>
      </c>
    </row>
    <row r="30" spans="1:38" x14ac:dyDescent="0.2">
      <c r="A30" s="57" t="s">
        <v>131</v>
      </c>
      <c r="B30" s="136">
        <v>63.625</v>
      </c>
      <c r="C30" s="136">
        <v>65.666666666666671</v>
      </c>
      <c r="D30" s="136">
        <v>64.041666666666671</v>
      </c>
      <c r="E30" s="136">
        <v>62.208333333333336</v>
      </c>
      <c r="F30" s="136">
        <v>64.125</v>
      </c>
      <c r="G30" s="136">
        <v>64.458333333333329</v>
      </c>
      <c r="H30" s="136">
        <v>60.333333333333336</v>
      </c>
      <c r="I30" s="136">
        <v>56.041666666666664</v>
      </c>
      <c r="J30" s="136">
        <v>57.666666666666664</v>
      </c>
      <c r="K30" s="136">
        <v>52.291666666666664</v>
      </c>
      <c r="L30" s="136">
        <v>54.916666666666664</v>
      </c>
      <c r="M30" s="136">
        <v>45.791666666666664</v>
      </c>
      <c r="N30" s="136">
        <v>38.166666666666664</v>
      </c>
      <c r="O30" s="136">
        <v>46.375</v>
      </c>
      <c r="P30" s="136">
        <v>49</v>
      </c>
      <c r="Q30" s="136">
        <v>68.333333333333329</v>
      </c>
      <c r="R30" s="136">
        <v>78.125</v>
      </c>
      <c r="S30" s="136">
        <v>68.458333333333329</v>
      </c>
      <c r="T30" s="136">
        <v>47</v>
      </c>
      <c r="U30" s="136">
        <v>57</v>
      </c>
      <c r="V30" s="136">
        <v>50.416666666666664</v>
      </c>
      <c r="W30" s="136">
        <v>49.25</v>
      </c>
      <c r="X30" s="136">
        <v>38.958333333333336</v>
      </c>
      <c r="Y30" s="136">
        <v>36.375</v>
      </c>
      <c r="Z30" s="136">
        <v>40.791666666666664</v>
      </c>
      <c r="AA30" s="136">
        <v>40.5</v>
      </c>
      <c r="AB30" s="136">
        <v>63.958333333333336</v>
      </c>
      <c r="AC30" s="136">
        <v>60.208333333333336</v>
      </c>
      <c r="AD30" s="136">
        <v>53.791666666666664</v>
      </c>
      <c r="AE30" s="136">
        <v>52.875</v>
      </c>
      <c r="AF30" s="136">
        <v>51.5</v>
      </c>
      <c r="AG30" s="91">
        <f t="shared" si="5"/>
        <v>54.911290322580648</v>
      </c>
      <c r="AJ30" t="s">
        <v>28</v>
      </c>
    </row>
    <row r="31" spans="1:38" x14ac:dyDescent="0.2">
      <c r="A31" s="57" t="s">
        <v>14</v>
      </c>
      <c r="B31" s="136">
        <v>47.375</v>
      </c>
      <c r="C31" s="136">
        <v>35.708333333333336</v>
      </c>
      <c r="D31" s="136">
        <v>55.3</v>
      </c>
      <c r="E31" s="136">
        <v>50.666666666666664</v>
      </c>
      <c r="F31" s="136">
        <v>54.75</v>
      </c>
      <c r="G31" s="136">
        <v>48.230769230769234</v>
      </c>
      <c r="H31" s="136">
        <v>42.578947368421055</v>
      </c>
      <c r="I31" s="136">
        <v>51.1875</v>
      </c>
      <c r="J31" s="136">
        <v>50.941176470588232</v>
      </c>
      <c r="K31" s="136">
        <v>46.470588235294116</v>
      </c>
      <c r="L31" s="136">
        <v>48.25</v>
      </c>
      <c r="M31" s="136">
        <v>43.4375</v>
      </c>
      <c r="N31" s="136">
        <v>41.5</v>
      </c>
      <c r="O31" s="136">
        <v>48.333333333333336</v>
      </c>
      <c r="P31" s="136">
        <v>52.714285714285715</v>
      </c>
      <c r="Q31" s="136">
        <v>75.375</v>
      </c>
      <c r="R31" s="136">
        <v>87.05263157894737</v>
      </c>
      <c r="S31" s="136">
        <v>69.5</v>
      </c>
      <c r="T31" s="136">
        <v>51.041666666666664</v>
      </c>
      <c r="U31" s="136">
        <v>50.375</v>
      </c>
      <c r="V31" s="136">
        <v>38.583333333333336</v>
      </c>
      <c r="W31" s="136">
        <v>29.625</v>
      </c>
      <c r="X31" s="136">
        <v>31.291666666666668</v>
      </c>
      <c r="Y31" s="136">
        <v>34.333333333333336</v>
      </c>
      <c r="Z31" s="136">
        <v>42.857142857142854</v>
      </c>
      <c r="AA31" s="136">
        <v>50.083333333333336</v>
      </c>
      <c r="AB31" s="136">
        <v>62.684210526315788</v>
      </c>
      <c r="AC31" s="136">
        <v>50.708333333333336</v>
      </c>
      <c r="AD31" s="136">
        <v>47.625</v>
      </c>
      <c r="AE31" s="136">
        <v>47.125</v>
      </c>
      <c r="AF31" s="136">
        <v>35.958333333333336</v>
      </c>
      <c r="AG31" s="91">
        <f>AVERAGE(B31:AF31)</f>
        <v>49.085905977906371</v>
      </c>
      <c r="AJ31" t="s">
        <v>28</v>
      </c>
    </row>
    <row r="32" spans="1:38" x14ac:dyDescent="0.2">
      <c r="A32" s="57" t="s">
        <v>12</v>
      </c>
      <c r="B32" s="136">
        <v>52.041666666666664</v>
      </c>
      <c r="C32" s="136">
        <v>50.291666666666664</v>
      </c>
      <c r="D32" s="136">
        <v>52.25</v>
      </c>
      <c r="E32" s="136">
        <v>51.625</v>
      </c>
      <c r="F32" s="136">
        <v>54.416666666666664</v>
      </c>
      <c r="G32" s="136">
        <v>52.125</v>
      </c>
      <c r="H32" s="136">
        <v>51.458333333333336</v>
      </c>
      <c r="I32" s="136">
        <v>46.666666666666664</v>
      </c>
      <c r="J32" s="136">
        <v>48.25</v>
      </c>
      <c r="K32" s="136">
        <v>49.75</v>
      </c>
      <c r="L32" s="136">
        <v>42.833333333333336</v>
      </c>
      <c r="M32" s="136">
        <v>43.833333333333336</v>
      </c>
      <c r="N32" s="136">
        <v>47.541666666666664</v>
      </c>
      <c r="O32" s="136">
        <v>48.041666666666664</v>
      </c>
      <c r="P32" s="136">
        <v>45.041666666666664</v>
      </c>
      <c r="Q32" s="136">
        <v>46.708333333333336</v>
      </c>
      <c r="R32" s="136">
        <v>56.416666666666664</v>
      </c>
      <c r="S32" s="136">
        <v>56.666666666666664</v>
      </c>
      <c r="T32" s="136">
        <v>37.416666666666664</v>
      </c>
      <c r="U32" s="136">
        <v>43.583333333333336</v>
      </c>
      <c r="V32" s="136">
        <v>36</v>
      </c>
      <c r="W32" s="136">
        <v>44.791666666666664</v>
      </c>
      <c r="X32" s="136">
        <v>40.833333333333336</v>
      </c>
      <c r="Y32" s="136">
        <v>40.625</v>
      </c>
      <c r="Z32" s="136">
        <v>45.541666666666664</v>
      </c>
      <c r="AA32" s="136">
        <v>41.541666666666664</v>
      </c>
      <c r="AB32" s="136">
        <v>45.75</v>
      </c>
      <c r="AC32" s="136">
        <v>65.041666666666671</v>
      </c>
      <c r="AD32" s="136">
        <v>46.916666666666664</v>
      </c>
      <c r="AE32" s="136">
        <v>37.041666666666664</v>
      </c>
      <c r="AF32" s="136">
        <v>40.75</v>
      </c>
      <c r="AG32" s="91">
        <f>AVERAGE(B32:AF32)</f>
        <v>47.154569892473127</v>
      </c>
      <c r="AH32" t="s">
        <v>28</v>
      </c>
      <c r="AI32" t="s">
        <v>28</v>
      </c>
      <c r="AJ32" t="s">
        <v>28</v>
      </c>
    </row>
    <row r="33" spans="1:37" s="5" customFormat="1" ht="17.100000000000001" customHeight="1" x14ac:dyDescent="0.2">
      <c r="A33" s="58" t="s">
        <v>198</v>
      </c>
      <c r="B33" s="12">
        <f t="shared" ref="B33:AG33" si="6">AVERAGE(B5:B32)</f>
        <v>49.967142857142861</v>
      </c>
      <c r="C33" s="12">
        <f t="shared" si="6"/>
        <v>48.841182916117702</v>
      </c>
      <c r="D33" s="12">
        <f t="shared" si="6"/>
        <v>51.06218877740617</v>
      </c>
      <c r="E33" s="12">
        <f t="shared" si="6"/>
        <v>50.688652651696131</v>
      </c>
      <c r="F33" s="12">
        <f t="shared" si="6"/>
        <v>53.346749941383102</v>
      </c>
      <c r="G33" s="12">
        <f t="shared" si="6"/>
        <v>50.837337030687415</v>
      </c>
      <c r="H33" s="12">
        <f t="shared" si="6"/>
        <v>50.135774455041194</v>
      </c>
      <c r="I33" s="12">
        <f t="shared" si="6"/>
        <v>47.801859801891773</v>
      </c>
      <c r="J33" s="12">
        <f t="shared" si="6"/>
        <v>47.8132959797627</v>
      </c>
      <c r="K33" s="12">
        <f t="shared" si="6"/>
        <v>45.963479364075425</v>
      </c>
      <c r="L33" s="12">
        <f t="shared" si="6"/>
        <v>46.097062739997519</v>
      </c>
      <c r="M33" s="12">
        <f t="shared" si="6"/>
        <v>44.717334125447394</v>
      </c>
      <c r="N33" s="12">
        <f t="shared" si="6"/>
        <v>42.960684309154907</v>
      </c>
      <c r="O33" s="12">
        <f t="shared" si="6"/>
        <v>43.180124973745016</v>
      </c>
      <c r="P33" s="12">
        <f t="shared" si="6"/>
        <v>47.90914982937668</v>
      </c>
      <c r="Q33" s="12">
        <f t="shared" si="6"/>
        <v>74.752062289562289</v>
      </c>
      <c r="R33" s="12">
        <f t="shared" si="6"/>
        <v>76.001146725679391</v>
      </c>
      <c r="S33" s="12">
        <f t="shared" si="6"/>
        <v>58.853887028176501</v>
      </c>
      <c r="T33" s="12">
        <f t="shared" si="6"/>
        <v>41.469888444888461</v>
      </c>
      <c r="U33" s="12">
        <f t="shared" si="6"/>
        <v>43.505253246753249</v>
      </c>
      <c r="V33" s="12">
        <f t="shared" si="6"/>
        <v>38.6482218013468</v>
      </c>
      <c r="W33" s="12">
        <f t="shared" si="6"/>
        <v>36.40670687134503</v>
      </c>
      <c r="X33" s="12">
        <f t="shared" si="6"/>
        <v>37.537251516599341</v>
      </c>
      <c r="Y33" s="12">
        <f t="shared" si="6"/>
        <v>40.492195847630633</v>
      </c>
      <c r="Z33" s="12">
        <f t="shared" si="6"/>
        <v>42.357578799283601</v>
      </c>
      <c r="AA33" s="12">
        <f t="shared" si="6"/>
        <v>42.706366459627333</v>
      </c>
      <c r="AB33" s="12">
        <f t="shared" si="6"/>
        <v>59.965606250474664</v>
      </c>
      <c r="AC33" s="12">
        <f t="shared" si="6"/>
        <v>44.086200547138048</v>
      </c>
      <c r="AD33" s="12">
        <f t="shared" si="6"/>
        <v>41.133637543012547</v>
      </c>
      <c r="AE33" s="12">
        <f t="shared" si="6"/>
        <v>39.193843581823117</v>
      </c>
      <c r="AF33" s="12">
        <f t="shared" si="6"/>
        <v>40.656444883618803</v>
      </c>
      <c r="AG33" s="90">
        <f t="shared" si="6"/>
        <v>48.286475812379301</v>
      </c>
      <c r="AH33" s="5" t="s">
        <v>28</v>
      </c>
    </row>
    <row r="34" spans="1:37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60" t="s">
        <v>28</v>
      </c>
      <c r="AF34" s="60"/>
      <c r="AG34" s="86"/>
    </row>
    <row r="35" spans="1:37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88"/>
      <c r="AF35" s="108"/>
      <c r="AG35" s="86"/>
      <c r="AJ35" t="s">
        <v>28</v>
      </c>
    </row>
    <row r="36" spans="1:37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86"/>
      <c r="AJ36" s="11" t="s">
        <v>28</v>
      </c>
      <c r="AK36" s="11" t="s">
        <v>28</v>
      </c>
    </row>
    <row r="37" spans="1:37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86"/>
      <c r="AJ37" s="11" t="s">
        <v>28</v>
      </c>
    </row>
    <row r="38" spans="1:37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86"/>
      <c r="AJ38" s="11" t="s">
        <v>28</v>
      </c>
      <c r="AK38" s="11" t="s">
        <v>28</v>
      </c>
    </row>
    <row r="39" spans="1:37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55"/>
      <c r="AF39" s="55"/>
      <c r="AG39" s="86"/>
      <c r="AJ39" s="11" t="s">
        <v>28</v>
      </c>
      <c r="AK39" s="11" t="s">
        <v>28</v>
      </c>
    </row>
    <row r="40" spans="1:37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87"/>
      <c r="AH40" t="s">
        <v>28</v>
      </c>
    </row>
    <row r="42" spans="1:37" x14ac:dyDescent="0.2">
      <c r="AH42" t="s">
        <v>28</v>
      </c>
    </row>
    <row r="43" spans="1:37" x14ac:dyDescent="0.2">
      <c r="K43" s="2" t="s">
        <v>28</v>
      </c>
      <c r="AE43" s="2" t="s">
        <v>28</v>
      </c>
    </row>
    <row r="44" spans="1:37" x14ac:dyDescent="0.2">
      <c r="AI44" s="11" t="s">
        <v>28</v>
      </c>
      <c r="AJ44" s="11" t="s">
        <v>28</v>
      </c>
    </row>
    <row r="45" spans="1:37" x14ac:dyDescent="0.2">
      <c r="M45" s="2" t="s">
        <v>28</v>
      </c>
      <c r="T45" s="2" t="s">
        <v>28</v>
      </c>
      <c r="AI45" s="11" t="s">
        <v>28</v>
      </c>
    </row>
    <row r="46" spans="1:37" x14ac:dyDescent="0.2">
      <c r="AB46" s="2" t="s">
        <v>28</v>
      </c>
      <c r="AC46" s="2" t="s">
        <v>28</v>
      </c>
      <c r="AG46" s="7" t="s">
        <v>28</v>
      </c>
    </row>
    <row r="47" spans="1:37" x14ac:dyDescent="0.2">
      <c r="P47" s="2" t="s">
        <v>28</v>
      </c>
      <c r="R47" s="2" t="s">
        <v>28</v>
      </c>
      <c r="AI47" s="11" t="s">
        <v>28</v>
      </c>
      <c r="AJ47" s="11" t="s">
        <v>28</v>
      </c>
      <c r="AK47" s="11" t="s">
        <v>28</v>
      </c>
    </row>
    <row r="48" spans="1:37" x14ac:dyDescent="0.2">
      <c r="AI48" s="11" t="s">
        <v>28</v>
      </c>
      <c r="AJ48" s="11" t="s">
        <v>28</v>
      </c>
    </row>
    <row r="50" spans="11:38" x14ac:dyDescent="0.2">
      <c r="AJ50" s="11" t="s">
        <v>28</v>
      </c>
    </row>
    <row r="51" spans="11:38" x14ac:dyDescent="0.2">
      <c r="AH51" s="11" t="s">
        <v>28</v>
      </c>
      <c r="AI51" s="11" t="s">
        <v>28</v>
      </c>
      <c r="AL51" s="11" t="s">
        <v>28</v>
      </c>
    </row>
    <row r="52" spans="11:38" x14ac:dyDescent="0.2">
      <c r="T52" s="2" t="s">
        <v>28</v>
      </c>
      <c r="AI52" s="11" t="s">
        <v>28</v>
      </c>
      <c r="AJ52" t="s">
        <v>28</v>
      </c>
    </row>
    <row r="53" spans="11:38" x14ac:dyDescent="0.2">
      <c r="AI53" s="11" t="s">
        <v>28</v>
      </c>
    </row>
    <row r="55" spans="11:38" x14ac:dyDescent="0.2">
      <c r="K55" s="2" t="s">
        <v>28</v>
      </c>
    </row>
  </sheetData>
  <sheetProtection password="C6EC" sheet="1" objects="1" scenarios="1"/>
  <mergeCells count="37">
    <mergeCell ref="AG3:AG4"/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zoomScale="90" zoomScaleNormal="90" workbookViewId="0">
      <selection activeCell="AJ48" sqref="AJ4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0" t="s">
        <v>209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/>
    </row>
    <row r="2" spans="1:36" s="4" customFormat="1" ht="20.100000000000001" customHeight="1" x14ac:dyDescent="0.2">
      <c r="A2" s="178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6" s="5" customFormat="1" ht="20.100000000000001" customHeight="1" x14ac:dyDescent="0.2">
      <c r="A3" s="178"/>
      <c r="B3" s="17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5">
        <v>30</v>
      </c>
      <c r="AF3" s="176">
        <v>31</v>
      </c>
      <c r="AG3" s="109" t="s">
        <v>19</v>
      </c>
      <c r="AH3" s="102" t="s">
        <v>18</v>
      </c>
    </row>
    <row r="4" spans="1:36" s="5" customFormat="1" ht="20.100000000000001" customHeight="1" x14ac:dyDescent="0.2">
      <c r="A4" s="178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5"/>
      <c r="AF4" s="177"/>
      <c r="AG4" s="109" t="s">
        <v>17</v>
      </c>
      <c r="AH4" s="102" t="s">
        <v>17</v>
      </c>
    </row>
    <row r="5" spans="1:36" s="5" customFormat="1" x14ac:dyDescent="0.2">
      <c r="A5" s="57" t="s">
        <v>22</v>
      </c>
      <c r="B5" s="136">
        <v>100</v>
      </c>
      <c r="C5" s="136">
        <v>95</v>
      </c>
      <c r="D5" s="136">
        <v>94</v>
      </c>
      <c r="E5" s="136">
        <v>97</v>
      </c>
      <c r="F5" s="136">
        <v>95</v>
      </c>
      <c r="G5" s="136">
        <v>95</v>
      </c>
      <c r="H5" s="136">
        <v>91</v>
      </c>
      <c r="I5" s="136">
        <v>93</v>
      </c>
      <c r="J5" s="136">
        <v>92</v>
      </c>
      <c r="K5" s="136">
        <v>93</v>
      </c>
      <c r="L5" s="136">
        <v>91</v>
      </c>
      <c r="M5" s="136">
        <v>92</v>
      </c>
      <c r="N5" s="136">
        <v>91</v>
      </c>
      <c r="O5" s="136">
        <v>92</v>
      </c>
      <c r="P5" s="136">
        <v>89</v>
      </c>
      <c r="Q5" s="136">
        <v>85</v>
      </c>
      <c r="R5" s="136">
        <v>86</v>
      </c>
      <c r="S5" s="136">
        <v>98</v>
      </c>
      <c r="T5" s="136">
        <v>93</v>
      </c>
      <c r="U5" s="136">
        <v>96</v>
      </c>
      <c r="V5" s="136">
        <v>91</v>
      </c>
      <c r="W5" s="136">
        <v>97</v>
      </c>
      <c r="X5" s="136">
        <v>73</v>
      </c>
      <c r="Y5" s="136">
        <v>81</v>
      </c>
      <c r="Z5" s="136">
        <v>90</v>
      </c>
      <c r="AA5" s="136">
        <v>80</v>
      </c>
      <c r="AB5" s="136">
        <v>83</v>
      </c>
      <c r="AC5" s="136">
        <v>69</v>
      </c>
      <c r="AD5" s="136">
        <v>88</v>
      </c>
      <c r="AE5" s="136">
        <v>92</v>
      </c>
      <c r="AF5" s="136">
        <v>77</v>
      </c>
      <c r="AG5" s="14">
        <f>MAX(B5:AF5)</f>
        <v>100</v>
      </c>
      <c r="AH5" s="92">
        <f>AVERAGE(B5:AF5)</f>
        <v>89.645161290322577</v>
      </c>
    </row>
    <row r="6" spans="1:36" x14ac:dyDescent="0.2">
      <c r="A6" s="57" t="s">
        <v>82</v>
      </c>
      <c r="B6" s="136">
        <v>79</v>
      </c>
      <c r="C6" s="136">
        <v>89</v>
      </c>
      <c r="D6" s="136">
        <v>90</v>
      </c>
      <c r="E6" s="136">
        <v>72</v>
      </c>
      <c r="F6" s="136">
        <v>89</v>
      </c>
      <c r="G6" s="136">
        <v>86</v>
      </c>
      <c r="H6" s="136">
        <v>81</v>
      </c>
      <c r="I6" s="136">
        <v>74</v>
      </c>
      <c r="J6" s="136">
        <v>83</v>
      </c>
      <c r="K6" s="136">
        <v>72</v>
      </c>
      <c r="L6" s="136">
        <v>75</v>
      </c>
      <c r="M6" s="136">
        <v>70</v>
      </c>
      <c r="N6" s="136">
        <v>67</v>
      </c>
      <c r="O6" s="136">
        <v>72</v>
      </c>
      <c r="P6" s="136">
        <v>62</v>
      </c>
      <c r="Q6" s="136">
        <v>95</v>
      </c>
      <c r="R6" s="136">
        <v>97</v>
      </c>
      <c r="S6" s="136">
        <v>89</v>
      </c>
      <c r="T6" s="136">
        <v>73</v>
      </c>
      <c r="U6" s="136">
        <v>83</v>
      </c>
      <c r="V6" s="136">
        <v>64</v>
      </c>
      <c r="W6" s="136">
        <v>60</v>
      </c>
      <c r="X6" s="136">
        <v>55</v>
      </c>
      <c r="Y6" s="136">
        <v>52</v>
      </c>
      <c r="Z6" s="136">
        <v>63</v>
      </c>
      <c r="AA6" s="136">
        <v>59</v>
      </c>
      <c r="AB6" s="136">
        <v>82</v>
      </c>
      <c r="AC6" s="136">
        <v>76</v>
      </c>
      <c r="AD6" s="136">
        <v>67</v>
      </c>
      <c r="AE6" s="136">
        <v>78</v>
      </c>
      <c r="AF6" s="136">
        <v>73</v>
      </c>
      <c r="AG6" s="14">
        <f>MAX(B6:AF6)</f>
        <v>97</v>
      </c>
      <c r="AH6" s="105">
        <f>AVERAGE(B6:AF6)</f>
        <v>75.064516129032256</v>
      </c>
    </row>
    <row r="7" spans="1:36" x14ac:dyDescent="0.2">
      <c r="A7" s="57" t="s">
        <v>0</v>
      </c>
      <c r="B7" s="136">
        <v>91</v>
      </c>
      <c r="C7" s="136">
        <v>92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4">
        <f>MAX(B7:AF7)</f>
        <v>92</v>
      </c>
      <c r="AH7" s="92">
        <f>AVERAGE(B7:AF7)</f>
        <v>91.5</v>
      </c>
    </row>
    <row r="8" spans="1:36" x14ac:dyDescent="0.2">
      <c r="A8" s="57" t="s">
        <v>140</v>
      </c>
      <c r="B8" s="136">
        <v>72</v>
      </c>
      <c r="C8" s="136">
        <v>66</v>
      </c>
      <c r="D8" s="136">
        <v>68</v>
      </c>
      <c r="E8" s="136">
        <v>74</v>
      </c>
      <c r="F8" s="136">
        <v>72</v>
      </c>
      <c r="G8" s="136">
        <v>71</v>
      </c>
      <c r="H8" s="136">
        <v>85</v>
      </c>
      <c r="I8" s="136">
        <v>64</v>
      </c>
      <c r="J8" s="136">
        <v>57</v>
      </c>
      <c r="K8" s="136">
        <v>61</v>
      </c>
      <c r="L8" s="136">
        <v>58</v>
      </c>
      <c r="M8" s="136">
        <v>57</v>
      </c>
      <c r="N8" s="136">
        <v>62</v>
      </c>
      <c r="O8" s="136">
        <v>57</v>
      </c>
      <c r="P8" s="136">
        <v>99</v>
      </c>
      <c r="Q8" s="136">
        <v>99</v>
      </c>
      <c r="R8" s="136">
        <v>99</v>
      </c>
      <c r="S8" s="136">
        <v>89</v>
      </c>
      <c r="T8" s="136">
        <v>69</v>
      </c>
      <c r="U8" s="136">
        <v>79</v>
      </c>
      <c r="V8" s="136">
        <v>61</v>
      </c>
      <c r="W8" s="136">
        <v>43</v>
      </c>
      <c r="X8" s="136">
        <v>44</v>
      </c>
      <c r="Y8" s="136">
        <v>70</v>
      </c>
      <c r="Z8" s="136">
        <v>61</v>
      </c>
      <c r="AA8" s="136">
        <v>67</v>
      </c>
      <c r="AB8" s="136">
        <v>99</v>
      </c>
      <c r="AC8" s="136">
        <v>66</v>
      </c>
      <c r="AD8" s="136">
        <v>68</v>
      </c>
      <c r="AE8" s="136">
        <v>72</v>
      </c>
      <c r="AF8" s="136">
        <v>67</v>
      </c>
      <c r="AG8" s="14">
        <f>MAX(B8:AF8)</f>
        <v>99</v>
      </c>
      <c r="AH8" s="92">
        <f>AVERAGE(B8:AF8)</f>
        <v>70.193548387096769</v>
      </c>
    </row>
    <row r="9" spans="1:36" x14ac:dyDescent="0.2">
      <c r="A9" s="57" t="s">
        <v>23</v>
      </c>
      <c r="B9" s="136">
        <v>93</v>
      </c>
      <c r="C9" s="136">
        <v>89</v>
      </c>
      <c r="D9" s="136">
        <v>90</v>
      </c>
      <c r="E9" s="136">
        <v>92</v>
      </c>
      <c r="F9" s="136">
        <v>92</v>
      </c>
      <c r="G9" s="136">
        <v>89</v>
      </c>
      <c r="H9" s="136">
        <v>89</v>
      </c>
      <c r="I9" s="136">
        <v>83</v>
      </c>
      <c r="J9" s="136">
        <v>67</v>
      </c>
      <c r="K9" s="136">
        <v>81</v>
      </c>
      <c r="L9" s="136">
        <v>81</v>
      </c>
      <c r="M9" s="136">
        <v>86</v>
      </c>
      <c r="N9" s="136">
        <v>80</v>
      </c>
      <c r="O9" s="136" t="s">
        <v>197</v>
      </c>
      <c r="P9" s="136" t="s">
        <v>197</v>
      </c>
      <c r="Q9" s="136" t="s">
        <v>197</v>
      </c>
      <c r="R9" s="136">
        <v>94</v>
      </c>
      <c r="S9" s="136">
        <v>84</v>
      </c>
      <c r="T9" s="136">
        <v>82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14">
        <f t="shared" ref="AG9" si="1">MAX(B9:AF9)</f>
        <v>94</v>
      </c>
      <c r="AH9" s="92">
        <f t="shared" ref="AH9" si="2">AVERAGE(B9:AF9)</f>
        <v>85.75</v>
      </c>
    </row>
    <row r="10" spans="1:36" x14ac:dyDescent="0.2">
      <c r="A10" s="57" t="s">
        <v>1</v>
      </c>
      <c r="B10" s="136">
        <v>48</v>
      </c>
      <c r="C10" s="136">
        <v>48</v>
      </c>
      <c r="D10" s="136">
        <v>72</v>
      </c>
      <c r="E10" s="136">
        <v>47</v>
      </c>
      <c r="F10" s="136">
        <v>52</v>
      </c>
      <c r="G10" s="136">
        <v>51</v>
      </c>
      <c r="H10" s="136">
        <v>45</v>
      </c>
      <c r="I10" s="136">
        <v>53</v>
      </c>
      <c r="J10" s="136">
        <v>50</v>
      </c>
      <c r="K10" s="136">
        <v>52</v>
      </c>
      <c r="L10" s="136">
        <v>59</v>
      </c>
      <c r="M10" s="136">
        <v>43</v>
      </c>
      <c r="N10" s="136">
        <v>52</v>
      </c>
      <c r="O10" s="136">
        <v>58</v>
      </c>
      <c r="P10" s="136">
        <v>57</v>
      </c>
      <c r="Q10" s="136">
        <v>92</v>
      </c>
      <c r="R10" s="136">
        <v>84</v>
      </c>
      <c r="S10" s="136">
        <v>95</v>
      </c>
      <c r="T10" s="136">
        <v>51</v>
      </c>
      <c r="U10" s="136">
        <v>60</v>
      </c>
      <c r="V10" s="136">
        <v>39</v>
      </c>
      <c r="W10" s="136">
        <v>50</v>
      </c>
      <c r="X10" s="136">
        <v>36</v>
      </c>
      <c r="Y10" s="136">
        <v>44</v>
      </c>
      <c r="Z10" s="136">
        <v>50</v>
      </c>
      <c r="AA10" s="136">
        <v>54</v>
      </c>
      <c r="AB10" s="136">
        <v>82</v>
      </c>
      <c r="AC10" s="136">
        <v>78</v>
      </c>
      <c r="AD10" s="136">
        <v>45</v>
      </c>
      <c r="AE10" s="136">
        <v>44</v>
      </c>
      <c r="AF10" s="136">
        <v>35</v>
      </c>
      <c r="AG10" s="14">
        <f t="shared" ref="AG10" si="3">MAX(B10:AF10)</f>
        <v>95</v>
      </c>
      <c r="AH10" s="92">
        <f t="shared" ref="AH10" si="4">AVERAGE(B10:AF10)</f>
        <v>55.677419354838712</v>
      </c>
      <c r="AJ10" s="11" t="s">
        <v>28</v>
      </c>
    </row>
    <row r="11" spans="1:36" x14ac:dyDescent="0.2">
      <c r="A11" s="57" t="s">
        <v>2</v>
      </c>
      <c r="B11" s="136">
        <v>87</v>
      </c>
      <c r="C11" s="136">
        <v>82</v>
      </c>
      <c r="D11" s="136">
        <v>85</v>
      </c>
      <c r="E11" s="136">
        <v>83</v>
      </c>
      <c r="F11" s="136">
        <v>85</v>
      </c>
      <c r="G11" s="136">
        <v>86</v>
      </c>
      <c r="H11" s="136">
        <v>82</v>
      </c>
      <c r="I11" s="136">
        <v>81</v>
      </c>
      <c r="J11" s="136">
        <v>82</v>
      </c>
      <c r="K11" s="136">
        <v>82</v>
      </c>
      <c r="L11" s="136">
        <v>80</v>
      </c>
      <c r="M11" s="136">
        <v>82</v>
      </c>
      <c r="N11" s="136">
        <v>80</v>
      </c>
      <c r="O11" s="136">
        <v>79</v>
      </c>
      <c r="P11" s="136">
        <v>82</v>
      </c>
      <c r="Q11" s="136">
        <v>78</v>
      </c>
      <c r="R11" s="136">
        <v>84</v>
      </c>
      <c r="S11" s="136">
        <v>82</v>
      </c>
      <c r="T11" s="136">
        <v>71</v>
      </c>
      <c r="U11" s="136">
        <v>85</v>
      </c>
      <c r="V11" s="136">
        <v>76</v>
      </c>
      <c r="W11" s="136">
        <v>62</v>
      </c>
      <c r="X11" s="136">
        <v>68</v>
      </c>
      <c r="Y11" s="136">
        <v>74</v>
      </c>
      <c r="Z11" s="136">
        <v>72</v>
      </c>
      <c r="AA11" s="136">
        <v>80</v>
      </c>
      <c r="AB11" s="136">
        <v>73</v>
      </c>
      <c r="AC11" s="136">
        <v>75</v>
      </c>
      <c r="AD11" s="136">
        <v>64</v>
      </c>
      <c r="AE11" s="136">
        <v>77</v>
      </c>
      <c r="AF11" s="136">
        <v>58</v>
      </c>
      <c r="AG11" s="14">
        <f t="shared" ref="AG11:AG17" si="5">MAX(B11:AF11)</f>
        <v>87</v>
      </c>
      <c r="AH11" s="92">
        <f>AVERAGE(B11:AF11)</f>
        <v>77.967741935483872</v>
      </c>
      <c r="AI11" s="11" t="s">
        <v>28</v>
      </c>
      <c r="AJ11" s="11" t="s">
        <v>28</v>
      </c>
    </row>
    <row r="12" spans="1:36" x14ac:dyDescent="0.2">
      <c r="A12" s="57" t="s">
        <v>3</v>
      </c>
      <c r="B12" s="136">
        <v>89</v>
      </c>
      <c r="C12" s="136">
        <v>76</v>
      </c>
      <c r="D12" s="136">
        <v>84</v>
      </c>
      <c r="E12" s="136">
        <v>89</v>
      </c>
      <c r="F12" s="136">
        <v>85</v>
      </c>
      <c r="G12" s="136">
        <v>80</v>
      </c>
      <c r="H12" s="136">
        <v>40</v>
      </c>
      <c r="I12" s="136">
        <v>55</v>
      </c>
      <c r="J12" s="136">
        <v>54</v>
      </c>
      <c r="K12" s="136">
        <v>44</v>
      </c>
      <c r="L12" s="136">
        <v>68</v>
      </c>
      <c r="M12" s="136">
        <v>67</v>
      </c>
      <c r="N12" s="136">
        <v>67</v>
      </c>
      <c r="O12" s="136">
        <v>69</v>
      </c>
      <c r="P12" s="136">
        <v>64</v>
      </c>
      <c r="Q12" s="136">
        <v>82</v>
      </c>
      <c r="R12" s="136">
        <v>84</v>
      </c>
      <c r="S12" s="136">
        <v>88</v>
      </c>
      <c r="T12" s="136">
        <v>64</v>
      </c>
      <c r="U12" s="136">
        <v>82</v>
      </c>
      <c r="V12" s="136">
        <v>77</v>
      </c>
      <c r="W12" s="136">
        <v>76</v>
      </c>
      <c r="X12" s="136">
        <v>69</v>
      </c>
      <c r="Y12" s="136">
        <v>45</v>
      </c>
      <c r="Z12" s="136">
        <v>61</v>
      </c>
      <c r="AA12" s="136">
        <v>72</v>
      </c>
      <c r="AB12" s="136">
        <v>69</v>
      </c>
      <c r="AC12" s="136">
        <v>42</v>
      </c>
      <c r="AD12" s="136">
        <v>37</v>
      </c>
      <c r="AE12" s="136">
        <v>74</v>
      </c>
      <c r="AF12" s="136">
        <v>71</v>
      </c>
      <c r="AG12" s="14">
        <f t="shared" si="5"/>
        <v>89</v>
      </c>
      <c r="AH12" s="92">
        <f t="shared" ref="AH12:AH17" si="6">AVERAGE(B12:AF12)</f>
        <v>68.516129032258064</v>
      </c>
      <c r="AI12" s="11" t="s">
        <v>28</v>
      </c>
    </row>
    <row r="13" spans="1:36" x14ac:dyDescent="0.2">
      <c r="A13" s="57" t="s">
        <v>25</v>
      </c>
      <c r="B13" s="136">
        <v>64</v>
      </c>
      <c r="C13" s="136">
        <v>65</v>
      </c>
      <c r="D13" s="136">
        <v>81</v>
      </c>
      <c r="E13" s="136">
        <v>73</v>
      </c>
      <c r="F13" s="136">
        <v>64</v>
      </c>
      <c r="G13" s="136">
        <v>57</v>
      </c>
      <c r="H13" s="136">
        <v>50</v>
      </c>
      <c r="I13" s="136">
        <v>65</v>
      </c>
      <c r="J13" s="136">
        <v>64</v>
      </c>
      <c r="K13" s="136">
        <v>55</v>
      </c>
      <c r="L13" s="136">
        <v>64</v>
      </c>
      <c r="M13" s="136">
        <v>63</v>
      </c>
      <c r="N13" s="136">
        <v>59</v>
      </c>
      <c r="O13" s="136">
        <v>59</v>
      </c>
      <c r="P13" s="136">
        <v>58</v>
      </c>
      <c r="Q13" s="136">
        <v>65</v>
      </c>
      <c r="R13" s="136">
        <v>81</v>
      </c>
      <c r="S13" s="136">
        <v>90</v>
      </c>
      <c r="T13" s="136">
        <v>66</v>
      </c>
      <c r="U13" s="136">
        <v>57</v>
      </c>
      <c r="V13" s="136">
        <v>43</v>
      </c>
      <c r="W13" s="136">
        <v>44</v>
      </c>
      <c r="X13" s="136">
        <v>53</v>
      </c>
      <c r="Y13" s="136">
        <v>68</v>
      </c>
      <c r="Z13" s="136">
        <v>65</v>
      </c>
      <c r="AA13" s="136">
        <v>66</v>
      </c>
      <c r="AB13" s="136">
        <v>58</v>
      </c>
      <c r="AC13" s="136">
        <v>82</v>
      </c>
      <c r="AD13" s="136">
        <v>56</v>
      </c>
      <c r="AE13" s="136">
        <v>47</v>
      </c>
      <c r="AF13" s="136">
        <v>40</v>
      </c>
      <c r="AG13" s="14">
        <f t="shared" si="5"/>
        <v>90</v>
      </c>
      <c r="AH13" s="92">
        <f t="shared" si="6"/>
        <v>62</v>
      </c>
    </row>
    <row r="14" spans="1:36" x14ac:dyDescent="0.2">
      <c r="A14" s="57" t="s">
        <v>4</v>
      </c>
      <c r="B14" s="136">
        <v>88</v>
      </c>
      <c r="C14" s="136">
        <v>91</v>
      </c>
      <c r="D14" s="136">
        <v>95</v>
      </c>
      <c r="E14" s="136">
        <v>95</v>
      </c>
      <c r="F14" s="136">
        <v>95</v>
      </c>
      <c r="G14" s="136">
        <v>93</v>
      </c>
      <c r="H14" s="136">
        <v>94</v>
      </c>
      <c r="I14" s="136">
        <v>90</v>
      </c>
      <c r="J14" s="136">
        <v>90</v>
      </c>
      <c r="K14" s="136">
        <v>92</v>
      </c>
      <c r="L14" s="136">
        <v>93</v>
      </c>
      <c r="M14" s="136">
        <v>94</v>
      </c>
      <c r="N14" s="136">
        <v>95</v>
      </c>
      <c r="O14" s="136">
        <v>93</v>
      </c>
      <c r="P14" s="136">
        <v>93</v>
      </c>
      <c r="Q14" s="136">
        <v>92</v>
      </c>
      <c r="R14" s="136">
        <v>91</v>
      </c>
      <c r="S14" s="136">
        <v>85</v>
      </c>
      <c r="T14" s="136">
        <v>80</v>
      </c>
      <c r="U14" s="136">
        <v>55</v>
      </c>
      <c r="V14" s="136">
        <v>72</v>
      </c>
      <c r="W14" s="136">
        <v>74</v>
      </c>
      <c r="X14" s="136">
        <v>71</v>
      </c>
      <c r="Y14" s="136">
        <v>87</v>
      </c>
      <c r="Z14" s="136">
        <v>90</v>
      </c>
      <c r="AA14" s="136">
        <v>91</v>
      </c>
      <c r="AB14" s="136">
        <v>92</v>
      </c>
      <c r="AC14" s="136">
        <v>79</v>
      </c>
      <c r="AD14" s="136">
        <v>71</v>
      </c>
      <c r="AE14" s="136">
        <v>58</v>
      </c>
      <c r="AF14" s="136">
        <v>43</v>
      </c>
      <c r="AG14" s="14">
        <f t="shared" si="5"/>
        <v>95</v>
      </c>
      <c r="AH14" s="92">
        <f t="shared" si="6"/>
        <v>84.58064516129032</v>
      </c>
    </row>
    <row r="15" spans="1:36" x14ac:dyDescent="0.2">
      <c r="A15" s="57" t="s">
        <v>5</v>
      </c>
      <c r="B15" s="136">
        <v>67</v>
      </c>
      <c r="C15" s="136">
        <v>67</v>
      </c>
      <c r="D15" s="136">
        <v>75</v>
      </c>
      <c r="E15" s="136">
        <v>72</v>
      </c>
      <c r="F15" s="136">
        <v>81</v>
      </c>
      <c r="G15" s="136">
        <v>73</v>
      </c>
      <c r="H15" s="136">
        <v>75</v>
      </c>
      <c r="I15" s="136">
        <v>61</v>
      </c>
      <c r="J15" s="136">
        <v>63</v>
      </c>
      <c r="K15" s="136">
        <v>56</v>
      </c>
      <c r="L15" s="136">
        <v>70</v>
      </c>
      <c r="M15" s="136">
        <v>58</v>
      </c>
      <c r="N15" s="136">
        <v>50</v>
      </c>
      <c r="O15" s="136">
        <v>50</v>
      </c>
      <c r="P15" s="136">
        <v>56</v>
      </c>
      <c r="Q15" s="136">
        <v>88</v>
      </c>
      <c r="R15" s="136" t="s">
        <v>197</v>
      </c>
      <c r="S15" s="136">
        <v>29</v>
      </c>
      <c r="T15" s="136">
        <v>76</v>
      </c>
      <c r="U15" s="136">
        <v>79</v>
      </c>
      <c r="V15" s="136">
        <v>48</v>
      </c>
      <c r="W15" s="136">
        <v>47</v>
      </c>
      <c r="X15" s="136">
        <v>45</v>
      </c>
      <c r="Y15" s="136">
        <v>45</v>
      </c>
      <c r="Z15" s="136">
        <v>49</v>
      </c>
      <c r="AA15" s="136">
        <v>50</v>
      </c>
      <c r="AB15" s="136" t="s">
        <v>197</v>
      </c>
      <c r="AC15" s="136">
        <v>40</v>
      </c>
      <c r="AD15" s="136">
        <v>62</v>
      </c>
      <c r="AE15" s="136">
        <v>66</v>
      </c>
      <c r="AF15" s="136">
        <v>63</v>
      </c>
      <c r="AG15" s="14">
        <f t="shared" ref="AG15" si="7">MAX(B15:AF15)</f>
        <v>88</v>
      </c>
      <c r="AH15" s="92">
        <f t="shared" ref="AH15" si="8">AVERAGE(B15:AF15)</f>
        <v>60.724137931034484</v>
      </c>
      <c r="AJ15" t="s">
        <v>28</v>
      </c>
    </row>
    <row r="16" spans="1:36" x14ac:dyDescent="0.2">
      <c r="A16" s="57" t="s">
        <v>141</v>
      </c>
      <c r="B16" s="136">
        <v>97</v>
      </c>
      <c r="C16" s="136">
        <v>96</v>
      </c>
      <c r="D16" s="136">
        <v>97</v>
      </c>
      <c r="E16" s="136">
        <v>94</v>
      </c>
      <c r="F16" s="136">
        <v>97</v>
      </c>
      <c r="G16" s="136">
        <v>93</v>
      </c>
      <c r="H16" s="136">
        <v>87</v>
      </c>
      <c r="I16" s="136">
        <v>94</v>
      </c>
      <c r="J16" s="136">
        <v>94</v>
      </c>
      <c r="K16" s="136">
        <v>91</v>
      </c>
      <c r="L16" s="136">
        <v>93</v>
      </c>
      <c r="M16" s="136">
        <v>92</v>
      </c>
      <c r="N16" s="136">
        <v>84</v>
      </c>
      <c r="O16" s="136">
        <v>85</v>
      </c>
      <c r="P16" s="136">
        <v>96</v>
      </c>
      <c r="Q16" s="136">
        <v>98</v>
      </c>
      <c r="R16" s="136">
        <v>98</v>
      </c>
      <c r="S16" s="136">
        <v>87</v>
      </c>
      <c r="T16" s="136">
        <v>90</v>
      </c>
      <c r="U16" s="136">
        <v>97</v>
      </c>
      <c r="V16" s="136">
        <v>93</v>
      </c>
      <c r="W16" s="136">
        <v>83</v>
      </c>
      <c r="X16" s="136">
        <v>89</v>
      </c>
      <c r="Y16" s="136">
        <v>73</v>
      </c>
      <c r="Z16" s="136">
        <v>71</v>
      </c>
      <c r="AA16" s="136">
        <v>67</v>
      </c>
      <c r="AB16" s="136">
        <v>92</v>
      </c>
      <c r="AC16" s="136">
        <v>70</v>
      </c>
      <c r="AD16" s="136">
        <v>77</v>
      </c>
      <c r="AE16" s="136">
        <v>94</v>
      </c>
      <c r="AF16" s="136">
        <v>75</v>
      </c>
      <c r="AG16" s="14">
        <f t="shared" si="5"/>
        <v>98</v>
      </c>
      <c r="AH16" s="92">
        <f t="shared" si="6"/>
        <v>88.516129032258064</v>
      </c>
      <c r="AI16" s="11" t="s">
        <v>28</v>
      </c>
    </row>
    <row r="17" spans="1:36" x14ac:dyDescent="0.2">
      <c r="A17" s="57" t="s">
        <v>142</v>
      </c>
      <c r="B17" s="136">
        <v>87</v>
      </c>
      <c r="C17" s="136">
        <v>80</v>
      </c>
      <c r="D17" s="136">
        <v>86</v>
      </c>
      <c r="E17" s="136">
        <v>90</v>
      </c>
      <c r="F17" s="136">
        <v>91</v>
      </c>
      <c r="G17" s="136">
        <v>86</v>
      </c>
      <c r="H17" s="136">
        <v>82</v>
      </c>
      <c r="I17" s="136">
        <v>78</v>
      </c>
      <c r="J17" s="136">
        <v>77</v>
      </c>
      <c r="K17" s="136">
        <v>79</v>
      </c>
      <c r="L17" s="136">
        <v>77</v>
      </c>
      <c r="M17" s="136">
        <v>78</v>
      </c>
      <c r="N17" s="136">
        <v>70</v>
      </c>
      <c r="O17" s="136">
        <v>68</v>
      </c>
      <c r="P17" s="136">
        <v>77</v>
      </c>
      <c r="Q17" s="136">
        <v>96</v>
      </c>
      <c r="R17" s="136">
        <v>99</v>
      </c>
      <c r="S17" s="136">
        <v>88</v>
      </c>
      <c r="T17" s="136">
        <v>70</v>
      </c>
      <c r="U17" s="136">
        <v>90</v>
      </c>
      <c r="V17" s="136">
        <v>78</v>
      </c>
      <c r="W17" s="136">
        <v>61</v>
      </c>
      <c r="X17" s="136">
        <v>62</v>
      </c>
      <c r="Y17" s="136">
        <v>55</v>
      </c>
      <c r="Z17" s="136">
        <v>59</v>
      </c>
      <c r="AA17" s="136">
        <v>66</v>
      </c>
      <c r="AB17" s="136">
        <v>86</v>
      </c>
      <c r="AC17" s="136">
        <v>87</v>
      </c>
      <c r="AD17" s="136">
        <v>85</v>
      </c>
      <c r="AE17" s="136">
        <v>69</v>
      </c>
      <c r="AF17" s="136">
        <v>62</v>
      </c>
      <c r="AG17" s="14">
        <f t="shared" si="5"/>
        <v>99</v>
      </c>
      <c r="AH17" s="92">
        <f t="shared" si="6"/>
        <v>78.032258064516128</v>
      </c>
      <c r="AJ17" t="s">
        <v>28</v>
      </c>
    </row>
    <row r="18" spans="1:36" x14ac:dyDescent="0.2">
      <c r="A18" s="57" t="s">
        <v>6</v>
      </c>
      <c r="B18" s="136">
        <v>90</v>
      </c>
      <c r="C18" s="136">
        <v>92</v>
      </c>
      <c r="D18" s="136">
        <v>100</v>
      </c>
      <c r="E18" s="136">
        <v>94</v>
      </c>
      <c r="F18" s="136">
        <v>93</v>
      </c>
      <c r="G18" s="136">
        <v>92</v>
      </c>
      <c r="H18" s="136">
        <v>91</v>
      </c>
      <c r="I18" s="136">
        <v>83</v>
      </c>
      <c r="J18" s="136">
        <v>84</v>
      </c>
      <c r="K18" s="136">
        <v>85</v>
      </c>
      <c r="L18" s="136">
        <v>90</v>
      </c>
      <c r="M18" s="136">
        <v>85</v>
      </c>
      <c r="N18" s="136">
        <v>73</v>
      </c>
      <c r="O18" s="136">
        <v>72</v>
      </c>
      <c r="P18" s="136">
        <v>95</v>
      </c>
      <c r="Q18" s="136">
        <v>100</v>
      </c>
      <c r="R18" s="136">
        <v>91</v>
      </c>
      <c r="S18" s="136">
        <v>93</v>
      </c>
      <c r="T18" s="136">
        <v>70</v>
      </c>
      <c r="U18" s="136">
        <v>88</v>
      </c>
      <c r="V18" s="136">
        <v>92</v>
      </c>
      <c r="W18" s="136">
        <v>72</v>
      </c>
      <c r="X18" s="136">
        <v>65</v>
      </c>
      <c r="Y18" s="136">
        <v>73</v>
      </c>
      <c r="Z18" s="136">
        <v>72</v>
      </c>
      <c r="AA18" s="136">
        <v>67</v>
      </c>
      <c r="AB18" s="136">
        <v>90</v>
      </c>
      <c r="AC18" s="136">
        <v>68</v>
      </c>
      <c r="AD18" s="136">
        <v>72</v>
      </c>
      <c r="AE18" s="136">
        <v>67</v>
      </c>
      <c r="AF18" s="136">
        <v>66</v>
      </c>
      <c r="AG18" s="14">
        <f t="shared" ref="AG18:AG24" si="9">MAX(B18:AF18)</f>
        <v>100</v>
      </c>
      <c r="AH18" s="92">
        <f t="shared" ref="AH18:AH24" si="10">AVERAGE(B18:AF18)</f>
        <v>82.741935483870961</v>
      </c>
      <c r="AJ18" t="s">
        <v>28</v>
      </c>
    </row>
    <row r="19" spans="1:36" x14ac:dyDescent="0.2">
      <c r="A19" s="57" t="s">
        <v>7</v>
      </c>
      <c r="B19" s="136">
        <v>78</v>
      </c>
      <c r="C19" s="136">
        <v>85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82</v>
      </c>
      <c r="K19" s="136">
        <v>72</v>
      </c>
      <c r="L19" s="136">
        <v>59</v>
      </c>
      <c r="M19" s="136">
        <v>60</v>
      </c>
      <c r="N19" s="136">
        <v>54</v>
      </c>
      <c r="O19" s="136">
        <v>51</v>
      </c>
      <c r="P19" s="136">
        <v>55</v>
      </c>
      <c r="Q19" s="136">
        <v>91</v>
      </c>
      <c r="R19" s="136">
        <v>96</v>
      </c>
      <c r="S19" s="136">
        <v>83</v>
      </c>
      <c r="T19" s="136">
        <v>70</v>
      </c>
      <c r="U19" s="136">
        <v>67</v>
      </c>
      <c r="V19" s="136">
        <v>59</v>
      </c>
      <c r="W19" s="136">
        <v>51</v>
      </c>
      <c r="X19" s="136">
        <v>54</v>
      </c>
      <c r="Y19" s="136">
        <v>50</v>
      </c>
      <c r="Z19" s="136">
        <v>55</v>
      </c>
      <c r="AA19" s="136">
        <v>54</v>
      </c>
      <c r="AB19" s="136">
        <v>81</v>
      </c>
      <c r="AC19" s="136">
        <v>47</v>
      </c>
      <c r="AD19" s="136">
        <v>62</v>
      </c>
      <c r="AE19" s="136">
        <v>67</v>
      </c>
      <c r="AF19" s="136">
        <v>73</v>
      </c>
      <c r="AG19" s="14">
        <f t="shared" si="9"/>
        <v>96</v>
      </c>
      <c r="AH19" s="92">
        <f t="shared" si="10"/>
        <v>66.239999999999995</v>
      </c>
      <c r="AJ19" t="s">
        <v>28</v>
      </c>
    </row>
    <row r="20" spans="1:36" x14ac:dyDescent="0.2">
      <c r="A20" s="57" t="s">
        <v>24</v>
      </c>
      <c r="B20" s="136">
        <v>57</v>
      </c>
      <c r="C20" s="136">
        <v>66</v>
      </c>
      <c r="D20" s="136">
        <v>68</v>
      </c>
      <c r="E20" s="136">
        <v>77</v>
      </c>
      <c r="F20" s="136">
        <v>68</v>
      </c>
      <c r="G20" s="136">
        <v>77</v>
      </c>
      <c r="H20" s="136">
        <v>68</v>
      </c>
      <c r="I20" s="136">
        <v>62</v>
      </c>
      <c r="J20" s="136">
        <v>65</v>
      </c>
      <c r="K20" s="136">
        <v>69</v>
      </c>
      <c r="L20" s="136">
        <v>75</v>
      </c>
      <c r="M20" s="136">
        <v>70</v>
      </c>
      <c r="N20" s="136">
        <v>74</v>
      </c>
      <c r="O20" s="136">
        <v>73</v>
      </c>
      <c r="P20" s="136">
        <v>65</v>
      </c>
      <c r="Q20" s="136">
        <v>79</v>
      </c>
      <c r="R20" s="136">
        <v>86</v>
      </c>
      <c r="S20" s="136">
        <v>75</v>
      </c>
      <c r="T20" s="136">
        <v>68</v>
      </c>
      <c r="U20" s="136">
        <v>62</v>
      </c>
      <c r="V20" s="136">
        <v>66</v>
      </c>
      <c r="W20" s="136">
        <v>58</v>
      </c>
      <c r="X20" s="136">
        <v>61</v>
      </c>
      <c r="Y20" s="136">
        <v>72</v>
      </c>
      <c r="Z20" s="136">
        <v>69</v>
      </c>
      <c r="AA20" s="136">
        <v>66</v>
      </c>
      <c r="AB20" s="136">
        <v>73</v>
      </c>
      <c r="AC20" s="136">
        <v>38</v>
      </c>
      <c r="AD20" s="136">
        <v>54</v>
      </c>
      <c r="AE20" s="136">
        <v>50</v>
      </c>
      <c r="AF20" s="136">
        <v>38</v>
      </c>
      <c r="AG20" s="14">
        <f t="shared" si="9"/>
        <v>86</v>
      </c>
      <c r="AH20" s="92">
        <f t="shared" si="10"/>
        <v>66.096774193548384</v>
      </c>
      <c r="AJ20" t="s">
        <v>28</v>
      </c>
    </row>
    <row r="21" spans="1:36" x14ac:dyDescent="0.2">
      <c r="A21" s="57" t="s">
        <v>143</v>
      </c>
      <c r="B21" s="136">
        <v>80</v>
      </c>
      <c r="C21" s="136">
        <v>83</v>
      </c>
      <c r="D21" s="136">
        <v>87</v>
      </c>
      <c r="E21" s="136">
        <v>85</v>
      </c>
      <c r="F21" s="136">
        <v>93</v>
      </c>
      <c r="G21" s="136">
        <v>90</v>
      </c>
      <c r="H21" s="136">
        <v>92</v>
      </c>
      <c r="I21" s="136">
        <v>83</v>
      </c>
      <c r="J21" s="136">
        <v>80</v>
      </c>
      <c r="K21" s="136">
        <v>85</v>
      </c>
      <c r="L21" s="136">
        <v>84</v>
      </c>
      <c r="M21" s="136">
        <v>80</v>
      </c>
      <c r="N21" s="136">
        <v>76</v>
      </c>
      <c r="O21" s="136">
        <v>71</v>
      </c>
      <c r="P21" s="136">
        <v>79</v>
      </c>
      <c r="Q21" s="136">
        <v>98</v>
      </c>
      <c r="R21" s="136">
        <v>99</v>
      </c>
      <c r="S21" s="136">
        <v>92</v>
      </c>
      <c r="T21" s="136">
        <v>85</v>
      </c>
      <c r="U21" s="136">
        <v>84</v>
      </c>
      <c r="V21" s="136">
        <v>62</v>
      </c>
      <c r="W21" s="136">
        <v>68</v>
      </c>
      <c r="X21" s="136">
        <v>63</v>
      </c>
      <c r="Y21" s="136">
        <v>85</v>
      </c>
      <c r="Z21" s="136">
        <v>69</v>
      </c>
      <c r="AA21" s="136">
        <v>67</v>
      </c>
      <c r="AB21" s="136">
        <v>94</v>
      </c>
      <c r="AC21" s="136">
        <v>48</v>
      </c>
      <c r="AD21" s="136">
        <v>78</v>
      </c>
      <c r="AE21" s="136">
        <v>80</v>
      </c>
      <c r="AF21" s="136">
        <v>68</v>
      </c>
      <c r="AG21" s="14">
        <f t="shared" si="9"/>
        <v>99</v>
      </c>
      <c r="AH21" s="92">
        <f t="shared" si="10"/>
        <v>80.258064516129039</v>
      </c>
      <c r="AI21" s="11" t="s">
        <v>28</v>
      </c>
    </row>
    <row r="22" spans="1:36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57</v>
      </c>
      <c r="U22" s="136">
        <v>75</v>
      </c>
      <c r="V22" s="136">
        <v>78</v>
      </c>
      <c r="W22" s="136">
        <v>78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4">
        <f t="shared" si="9"/>
        <v>78</v>
      </c>
      <c r="AH22" s="92">
        <f t="shared" si="10"/>
        <v>72</v>
      </c>
    </row>
    <row r="23" spans="1:36" x14ac:dyDescent="0.2">
      <c r="A23" s="57" t="s">
        <v>144</v>
      </c>
      <c r="B23" s="136">
        <v>73</v>
      </c>
      <c r="C23" s="136">
        <v>60</v>
      </c>
      <c r="D23" s="136">
        <v>73</v>
      </c>
      <c r="E23" s="136">
        <v>71</v>
      </c>
      <c r="F23" s="136">
        <v>67</v>
      </c>
      <c r="G23" s="136">
        <v>67</v>
      </c>
      <c r="H23" s="136">
        <v>64</v>
      </c>
      <c r="I23" s="136">
        <v>64</v>
      </c>
      <c r="J23" s="136">
        <v>60</v>
      </c>
      <c r="K23" s="136">
        <v>66</v>
      </c>
      <c r="L23" s="136">
        <v>61</v>
      </c>
      <c r="M23" s="136">
        <v>54</v>
      </c>
      <c r="N23" s="136">
        <v>54</v>
      </c>
      <c r="O23" s="136">
        <v>51</v>
      </c>
      <c r="P23" s="136">
        <v>50</v>
      </c>
      <c r="Q23" s="136">
        <v>78</v>
      </c>
      <c r="R23" s="136">
        <v>86</v>
      </c>
      <c r="S23" s="136">
        <v>85</v>
      </c>
      <c r="T23" s="136">
        <v>76</v>
      </c>
      <c r="U23" s="136">
        <v>71</v>
      </c>
      <c r="V23" s="136">
        <v>66</v>
      </c>
      <c r="W23" s="136">
        <v>63</v>
      </c>
      <c r="X23" s="136">
        <v>47</v>
      </c>
      <c r="Y23" s="136">
        <v>46</v>
      </c>
      <c r="Z23" s="136">
        <v>52</v>
      </c>
      <c r="AA23" s="136">
        <v>55</v>
      </c>
      <c r="AB23" s="136">
        <v>68</v>
      </c>
      <c r="AC23" s="136">
        <v>61</v>
      </c>
      <c r="AD23" s="136">
        <v>67</v>
      </c>
      <c r="AE23" s="136">
        <v>72</v>
      </c>
      <c r="AF23" s="136">
        <v>59</v>
      </c>
      <c r="AG23" s="14">
        <f t="shared" si="9"/>
        <v>86</v>
      </c>
      <c r="AH23" s="92">
        <f t="shared" si="10"/>
        <v>64.096774193548384</v>
      </c>
      <c r="AJ23" t="s">
        <v>28</v>
      </c>
    </row>
    <row r="24" spans="1:36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48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40</v>
      </c>
      <c r="N24" s="136">
        <v>44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4">
        <f t="shared" si="9"/>
        <v>48</v>
      </c>
      <c r="AH24" s="92">
        <f t="shared" si="10"/>
        <v>44</v>
      </c>
    </row>
    <row r="25" spans="1:36" x14ac:dyDescent="0.2">
      <c r="A25" s="57" t="s">
        <v>145</v>
      </c>
      <c r="B25" s="136">
        <v>87</v>
      </c>
      <c r="C25" s="136">
        <v>87</v>
      </c>
      <c r="D25" s="136">
        <v>88</v>
      </c>
      <c r="E25" s="136">
        <v>89</v>
      </c>
      <c r="F25" s="136">
        <v>88</v>
      </c>
      <c r="G25" s="136">
        <v>88</v>
      </c>
      <c r="H25" s="136">
        <v>87</v>
      </c>
      <c r="I25" s="136">
        <v>86</v>
      </c>
      <c r="J25" s="136">
        <v>87</v>
      </c>
      <c r="K25" s="136">
        <v>87</v>
      </c>
      <c r="L25" s="136">
        <v>86</v>
      </c>
      <c r="M25" s="136">
        <v>87</v>
      </c>
      <c r="N25" s="136">
        <v>86</v>
      </c>
      <c r="O25" s="136">
        <v>86</v>
      </c>
      <c r="P25" s="136">
        <v>86</v>
      </c>
      <c r="Q25" s="136">
        <v>86</v>
      </c>
      <c r="R25" s="136">
        <v>87</v>
      </c>
      <c r="S25" s="136">
        <v>72</v>
      </c>
      <c r="T25" s="136">
        <v>36</v>
      </c>
      <c r="U25" s="136">
        <v>48</v>
      </c>
      <c r="V25" s="136">
        <v>69</v>
      </c>
      <c r="W25" s="136">
        <v>79</v>
      </c>
      <c r="X25" s="136">
        <v>81</v>
      </c>
      <c r="Y25" s="136">
        <v>81</v>
      </c>
      <c r="Z25" s="136">
        <v>85</v>
      </c>
      <c r="AA25" s="136">
        <v>85</v>
      </c>
      <c r="AB25" s="136">
        <v>85</v>
      </c>
      <c r="AC25" s="136">
        <v>38</v>
      </c>
      <c r="AD25" s="136">
        <v>39</v>
      </c>
      <c r="AE25" s="136">
        <v>47</v>
      </c>
      <c r="AF25" s="136">
        <v>41</v>
      </c>
      <c r="AG25" s="14">
        <f t="shared" ref="AG25:AG30" si="11">MAX(B25:AF25)</f>
        <v>89</v>
      </c>
      <c r="AH25" s="92">
        <f t="shared" ref="AH25:AH30" si="12">AVERAGE(B25:AF25)</f>
        <v>76.258064516129039</v>
      </c>
    </row>
    <row r="26" spans="1:36" x14ac:dyDescent="0.2">
      <c r="A26" s="57" t="s">
        <v>9</v>
      </c>
      <c r="B26" s="136">
        <v>78</v>
      </c>
      <c r="C26" s="136">
        <v>69</v>
      </c>
      <c r="D26" s="136">
        <v>68</v>
      </c>
      <c r="E26" s="136">
        <v>75</v>
      </c>
      <c r="F26" s="136">
        <v>76</v>
      </c>
      <c r="G26" s="136">
        <v>72</v>
      </c>
      <c r="H26" s="136">
        <v>86</v>
      </c>
      <c r="I26" s="136">
        <v>74</v>
      </c>
      <c r="J26" s="136">
        <v>72</v>
      </c>
      <c r="K26" s="136">
        <v>69</v>
      </c>
      <c r="L26" s="136">
        <v>70</v>
      </c>
      <c r="M26" s="136">
        <v>62</v>
      </c>
      <c r="N26" s="136">
        <v>63</v>
      </c>
      <c r="O26" s="136">
        <v>58</v>
      </c>
      <c r="P26" s="136">
        <v>97</v>
      </c>
      <c r="Q26" s="136">
        <v>98</v>
      </c>
      <c r="R26" s="136">
        <v>98</v>
      </c>
      <c r="S26" s="136">
        <v>91</v>
      </c>
      <c r="T26" s="136">
        <v>65</v>
      </c>
      <c r="U26" s="136">
        <v>78</v>
      </c>
      <c r="V26" s="136">
        <v>69</v>
      </c>
      <c r="W26" s="136">
        <v>52</v>
      </c>
      <c r="X26" s="136">
        <v>48</v>
      </c>
      <c r="Y26" s="136">
        <v>66</v>
      </c>
      <c r="Z26" s="136">
        <v>67</v>
      </c>
      <c r="AA26" s="136">
        <v>75</v>
      </c>
      <c r="AB26" s="136">
        <v>98</v>
      </c>
      <c r="AC26" s="136">
        <v>67</v>
      </c>
      <c r="AD26" s="136">
        <v>67</v>
      </c>
      <c r="AE26" s="136">
        <v>66</v>
      </c>
      <c r="AF26" s="136">
        <v>60</v>
      </c>
      <c r="AG26" s="14">
        <f t="shared" si="11"/>
        <v>98</v>
      </c>
      <c r="AH26" s="92">
        <f t="shared" si="12"/>
        <v>72.709677419354833</v>
      </c>
      <c r="AI26" s="11" t="s">
        <v>28</v>
      </c>
      <c r="AJ26" s="11" t="s">
        <v>28</v>
      </c>
    </row>
    <row r="27" spans="1:36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92</v>
      </c>
      <c r="R27" s="136">
        <v>96</v>
      </c>
      <c r="S27" s="136">
        <v>67</v>
      </c>
      <c r="T27" s="136">
        <v>32</v>
      </c>
      <c r="U27" s="136">
        <v>50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31</v>
      </c>
      <c r="AD27" s="136">
        <v>33</v>
      </c>
      <c r="AE27" s="136" t="s">
        <v>197</v>
      </c>
      <c r="AF27" s="136" t="s">
        <v>197</v>
      </c>
      <c r="AG27" s="14">
        <f t="shared" si="11"/>
        <v>96</v>
      </c>
      <c r="AH27" s="92">
        <f t="shared" si="12"/>
        <v>57.285714285714285</v>
      </c>
    </row>
    <row r="28" spans="1:36" x14ac:dyDescent="0.2">
      <c r="A28" s="57" t="s">
        <v>146</v>
      </c>
      <c r="B28" s="136">
        <v>86</v>
      </c>
      <c r="C28" s="136">
        <v>68</v>
      </c>
      <c r="D28" s="136">
        <v>73</v>
      </c>
      <c r="E28" s="136">
        <v>77</v>
      </c>
      <c r="F28" s="136">
        <v>93</v>
      </c>
      <c r="G28" s="136">
        <v>88</v>
      </c>
      <c r="H28" s="136">
        <v>77</v>
      </c>
      <c r="I28" s="136">
        <v>86</v>
      </c>
      <c r="J28" s="136">
        <v>55</v>
      </c>
      <c r="K28" s="136">
        <v>72</v>
      </c>
      <c r="L28" s="136">
        <v>75</v>
      </c>
      <c r="M28" s="136">
        <v>68</v>
      </c>
      <c r="N28" s="136">
        <v>67</v>
      </c>
      <c r="O28" s="136">
        <v>68</v>
      </c>
      <c r="P28" s="136">
        <v>66</v>
      </c>
      <c r="Q28" s="136">
        <v>80</v>
      </c>
      <c r="R28" s="136">
        <v>77</v>
      </c>
      <c r="S28" s="136">
        <v>72</v>
      </c>
      <c r="T28" s="136">
        <v>79</v>
      </c>
      <c r="U28" s="136">
        <v>75</v>
      </c>
      <c r="V28" s="136">
        <v>45</v>
      </c>
      <c r="W28" s="136">
        <v>72</v>
      </c>
      <c r="X28" s="136">
        <v>51</v>
      </c>
      <c r="Y28" s="136">
        <v>49</v>
      </c>
      <c r="Z28" s="136">
        <v>55</v>
      </c>
      <c r="AA28" s="136">
        <v>65</v>
      </c>
      <c r="AB28" s="136">
        <v>66</v>
      </c>
      <c r="AC28" s="136">
        <v>64</v>
      </c>
      <c r="AD28" s="136">
        <v>72</v>
      </c>
      <c r="AE28" s="136">
        <v>68</v>
      </c>
      <c r="AF28" s="136">
        <v>50</v>
      </c>
      <c r="AG28" s="14">
        <f t="shared" si="11"/>
        <v>93</v>
      </c>
      <c r="AH28" s="92">
        <f t="shared" si="12"/>
        <v>69.645161290322577</v>
      </c>
    </row>
    <row r="29" spans="1:36" x14ac:dyDescent="0.2">
      <c r="A29" s="57" t="s">
        <v>11</v>
      </c>
      <c r="B29" s="136">
        <v>100</v>
      </c>
      <c r="C29" s="136">
        <v>99</v>
      </c>
      <c r="D29" s="136">
        <v>96</v>
      </c>
      <c r="E29" s="136">
        <v>97</v>
      </c>
      <c r="F29" s="136">
        <v>97</v>
      </c>
      <c r="G29" s="136">
        <v>98</v>
      </c>
      <c r="H29" s="136">
        <v>90</v>
      </c>
      <c r="I29" s="136">
        <v>92</v>
      </c>
      <c r="J29" s="136">
        <v>94</v>
      </c>
      <c r="K29" s="136">
        <v>94</v>
      </c>
      <c r="L29" s="136">
        <v>94</v>
      </c>
      <c r="M29" s="136">
        <v>91</v>
      </c>
      <c r="N29" s="136">
        <v>89</v>
      </c>
      <c r="O29" s="136">
        <v>88</v>
      </c>
      <c r="P29" s="136">
        <v>72</v>
      </c>
      <c r="Q29" s="136">
        <v>98</v>
      </c>
      <c r="R29" s="136">
        <v>99</v>
      </c>
      <c r="S29" s="136">
        <v>90</v>
      </c>
      <c r="T29" s="136">
        <v>97</v>
      </c>
      <c r="U29" s="136">
        <v>98</v>
      </c>
      <c r="V29" s="136">
        <v>91</v>
      </c>
      <c r="W29" s="136">
        <v>91</v>
      </c>
      <c r="X29" s="136">
        <v>88</v>
      </c>
      <c r="Y29" s="136">
        <v>77</v>
      </c>
      <c r="Z29" s="136">
        <v>64</v>
      </c>
      <c r="AA29" s="136">
        <v>63</v>
      </c>
      <c r="AB29" s="136">
        <v>83</v>
      </c>
      <c r="AC29" s="136">
        <v>80</v>
      </c>
      <c r="AD29" s="136">
        <v>81</v>
      </c>
      <c r="AE29" s="136">
        <v>95</v>
      </c>
      <c r="AF29" s="136">
        <v>84</v>
      </c>
      <c r="AG29" s="14">
        <f t="shared" si="11"/>
        <v>100</v>
      </c>
      <c r="AH29" s="92">
        <f t="shared" si="12"/>
        <v>89.354838709677423</v>
      </c>
    </row>
    <row r="30" spans="1:36" x14ac:dyDescent="0.2">
      <c r="A30" s="57" t="s">
        <v>131</v>
      </c>
      <c r="B30" s="136">
        <v>100</v>
      </c>
      <c r="C30" s="136">
        <v>99</v>
      </c>
      <c r="D30" s="136">
        <v>100</v>
      </c>
      <c r="E30" s="136">
        <v>96</v>
      </c>
      <c r="F30" s="136">
        <v>95</v>
      </c>
      <c r="G30" s="136">
        <v>100</v>
      </c>
      <c r="H30" s="136">
        <v>92</v>
      </c>
      <c r="I30" s="136">
        <v>99</v>
      </c>
      <c r="J30" s="136">
        <v>89</v>
      </c>
      <c r="K30" s="136">
        <v>86</v>
      </c>
      <c r="L30" s="136">
        <v>99</v>
      </c>
      <c r="M30" s="136">
        <v>71</v>
      </c>
      <c r="N30" s="136">
        <v>62</v>
      </c>
      <c r="O30" s="136">
        <v>86</v>
      </c>
      <c r="P30" s="136">
        <v>87</v>
      </c>
      <c r="Q30" s="136">
        <v>99</v>
      </c>
      <c r="R30" s="136">
        <v>100</v>
      </c>
      <c r="S30" s="136">
        <v>100</v>
      </c>
      <c r="T30" s="136">
        <v>97</v>
      </c>
      <c r="U30" s="136">
        <v>99</v>
      </c>
      <c r="V30" s="136">
        <v>94</v>
      </c>
      <c r="W30" s="136">
        <v>91</v>
      </c>
      <c r="X30" s="136">
        <v>63</v>
      </c>
      <c r="Y30" s="136">
        <v>49</v>
      </c>
      <c r="Z30" s="136">
        <v>60</v>
      </c>
      <c r="AA30" s="136">
        <v>62</v>
      </c>
      <c r="AB30" s="136">
        <v>92</v>
      </c>
      <c r="AC30" s="136">
        <v>99</v>
      </c>
      <c r="AD30" s="136">
        <v>96</v>
      </c>
      <c r="AE30" s="136">
        <v>98</v>
      </c>
      <c r="AF30" s="136">
        <v>86</v>
      </c>
      <c r="AG30" s="14">
        <f t="shared" si="11"/>
        <v>100</v>
      </c>
      <c r="AH30" s="92">
        <f t="shared" si="12"/>
        <v>88.58064516129032</v>
      </c>
    </row>
    <row r="31" spans="1:36" x14ac:dyDescent="0.2">
      <c r="A31" s="57" t="s">
        <v>14</v>
      </c>
      <c r="B31" s="136">
        <v>78</v>
      </c>
      <c r="C31" s="136">
        <v>55</v>
      </c>
      <c r="D31" s="136">
        <v>69</v>
      </c>
      <c r="E31" s="136">
        <v>71</v>
      </c>
      <c r="F31" s="136">
        <v>72</v>
      </c>
      <c r="G31" s="136">
        <v>70</v>
      </c>
      <c r="H31" s="136">
        <v>68</v>
      </c>
      <c r="I31" s="136">
        <v>64</v>
      </c>
      <c r="J31" s="136">
        <v>69</v>
      </c>
      <c r="K31" s="136">
        <v>65</v>
      </c>
      <c r="L31" s="136">
        <v>62</v>
      </c>
      <c r="M31" s="136">
        <v>64</v>
      </c>
      <c r="N31" s="136">
        <v>56</v>
      </c>
      <c r="O31" s="136">
        <v>61</v>
      </c>
      <c r="P31" s="136">
        <v>61</v>
      </c>
      <c r="Q31" s="136">
        <v>87</v>
      </c>
      <c r="R31" s="136">
        <v>91</v>
      </c>
      <c r="S31" s="136">
        <v>92</v>
      </c>
      <c r="T31" s="136">
        <v>85</v>
      </c>
      <c r="U31" s="136">
        <v>72</v>
      </c>
      <c r="V31" s="136">
        <v>71</v>
      </c>
      <c r="W31" s="136">
        <v>58</v>
      </c>
      <c r="X31" s="136">
        <v>49</v>
      </c>
      <c r="Y31" s="136">
        <v>43</v>
      </c>
      <c r="Z31" s="136">
        <v>58</v>
      </c>
      <c r="AA31" s="136">
        <v>65</v>
      </c>
      <c r="AB31" s="136">
        <v>87</v>
      </c>
      <c r="AC31" s="136">
        <v>78</v>
      </c>
      <c r="AD31" s="136">
        <v>82</v>
      </c>
      <c r="AE31" s="136">
        <v>77</v>
      </c>
      <c r="AF31" s="136">
        <v>63</v>
      </c>
      <c r="AG31" s="14">
        <f>MAX(B31:AF31)</f>
        <v>92</v>
      </c>
      <c r="AH31" s="92">
        <f>AVERAGE(B31:AF31)</f>
        <v>69.129032258064512</v>
      </c>
      <c r="AJ31" t="s">
        <v>28</v>
      </c>
    </row>
    <row r="32" spans="1:36" x14ac:dyDescent="0.2">
      <c r="A32" s="57" t="s">
        <v>12</v>
      </c>
      <c r="B32" s="136">
        <v>83</v>
      </c>
      <c r="C32" s="136">
        <v>73</v>
      </c>
      <c r="D32" s="136">
        <v>84</v>
      </c>
      <c r="E32" s="136">
        <v>76</v>
      </c>
      <c r="F32" s="136">
        <v>78</v>
      </c>
      <c r="G32" s="136">
        <v>84</v>
      </c>
      <c r="H32" s="136">
        <v>82</v>
      </c>
      <c r="I32" s="136">
        <v>74</v>
      </c>
      <c r="J32" s="136">
        <v>74</v>
      </c>
      <c r="K32" s="136">
        <v>83</v>
      </c>
      <c r="L32" s="136">
        <v>74</v>
      </c>
      <c r="M32" s="136">
        <v>70</v>
      </c>
      <c r="N32" s="136">
        <v>75</v>
      </c>
      <c r="O32" s="136">
        <v>77</v>
      </c>
      <c r="P32" s="136">
        <v>81</v>
      </c>
      <c r="Q32" s="136">
        <v>76</v>
      </c>
      <c r="R32" s="136">
        <v>71</v>
      </c>
      <c r="S32" s="136">
        <v>86</v>
      </c>
      <c r="T32" s="136">
        <v>64</v>
      </c>
      <c r="U32" s="136">
        <v>81</v>
      </c>
      <c r="V32" s="136">
        <v>59</v>
      </c>
      <c r="W32" s="136">
        <v>75</v>
      </c>
      <c r="X32" s="136">
        <v>61</v>
      </c>
      <c r="Y32" s="136">
        <v>68</v>
      </c>
      <c r="Z32" s="136">
        <v>76</v>
      </c>
      <c r="AA32" s="136">
        <v>73</v>
      </c>
      <c r="AB32" s="136">
        <v>64</v>
      </c>
      <c r="AC32" s="136">
        <v>85</v>
      </c>
      <c r="AD32" s="136">
        <v>72</v>
      </c>
      <c r="AE32" s="136">
        <v>62</v>
      </c>
      <c r="AF32" s="136">
        <v>71</v>
      </c>
      <c r="AG32" s="14">
        <f>MAX(B32:AF32)</f>
        <v>86</v>
      </c>
      <c r="AH32" s="92">
        <f>AVERAGE(B32:AF32)</f>
        <v>74.58064516129032</v>
      </c>
    </row>
    <row r="33" spans="1:36" s="5" customFormat="1" ht="17.100000000000001" customHeight="1" x14ac:dyDescent="0.2">
      <c r="A33" s="58" t="s">
        <v>15</v>
      </c>
      <c r="B33" s="12">
        <f t="shared" ref="B33:AG33" si="13">MAX(B5:B32)</f>
        <v>100</v>
      </c>
      <c r="C33" s="12">
        <f t="shared" si="13"/>
        <v>99</v>
      </c>
      <c r="D33" s="12">
        <f t="shared" si="13"/>
        <v>100</v>
      </c>
      <c r="E33" s="12">
        <f t="shared" si="13"/>
        <v>97</v>
      </c>
      <c r="F33" s="12">
        <f t="shared" si="13"/>
        <v>97</v>
      </c>
      <c r="G33" s="12">
        <f t="shared" si="13"/>
        <v>100</v>
      </c>
      <c r="H33" s="12">
        <f t="shared" si="13"/>
        <v>94</v>
      </c>
      <c r="I33" s="12">
        <f t="shared" si="13"/>
        <v>99</v>
      </c>
      <c r="J33" s="12">
        <f t="shared" si="13"/>
        <v>94</v>
      </c>
      <c r="K33" s="12">
        <f t="shared" si="13"/>
        <v>94</v>
      </c>
      <c r="L33" s="12">
        <f t="shared" si="13"/>
        <v>99</v>
      </c>
      <c r="M33" s="12">
        <f t="shared" si="13"/>
        <v>94</v>
      </c>
      <c r="N33" s="12">
        <f t="shared" si="13"/>
        <v>95</v>
      </c>
      <c r="O33" s="12">
        <f t="shared" si="13"/>
        <v>93</v>
      </c>
      <c r="P33" s="12">
        <f t="shared" si="13"/>
        <v>99</v>
      </c>
      <c r="Q33" s="12">
        <f t="shared" si="13"/>
        <v>100</v>
      </c>
      <c r="R33" s="12">
        <f t="shared" si="13"/>
        <v>100</v>
      </c>
      <c r="S33" s="12">
        <f t="shared" si="13"/>
        <v>100</v>
      </c>
      <c r="T33" s="12">
        <f t="shared" si="13"/>
        <v>97</v>
      </c>
      <c r="U33" s="12">
        <f t="shared" si="13"/>
        <v>99</v>
      </c>
      <c r="V33" s="12">
        <f t="shared" si="13"/>
        <v>94</v>
      </c>
      <c r="W33" s="12">
        <f t="shared" si="13"/>
        <v>97</v>
      </c>
      <c r="X33" s="12">
        <f t="shared" si="13"/>
        <v>89</v>
      </c>
      <c r="Y33" s="12">
        <f t="shared" si="13"/>
        <v>87</v>
      </c>
      <c r="Z33" s="12">
        <f t="shared" si="13"/>
        <v>90</v>
      </c>
      <c r="AA33" s="12">
        <f t="shared" si="13"/>
        <v>91</v>
      </c>
      <c r="AB33" s="12">
        <f t="shared" si="13"/>
        <v>99</v>
      </c>
      <c r="AC33" s="12">
        <f t="shared" si="13"/>
        <v>99</v>
      </c>
      <c r="AD33" s="12">
        <f t="shared" si="13"/>
        <v>96</v>
      </c>
      <c r="AE33" s="12">
        <f t="shared" si="13"/>
        <v>98</v>
      </c>
      <c r="AF33" s="12">
        <f t="shared" si="13"/>
        <v>86</v>
      </c>
      <c r="AG33" s="14">
        <f t="shared" si="13"/>
        <v>100</v>
      </c>
      <c r="AH33" s="92">
        <f>AVERAGE(AH5:AH32)</f>
        <v>73.612321910966813</v>
      </c>
      <c r="AJ33" s="5" t="s">
        <v>28</v>
      </c>
    </row>
    <row r="34" spans="1:36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60" t="s">
        <v>28</v>
      </c>
      <c r="AF34" s="60"/>
      <c r="AG34" s="51"/>
      <c r="AH34" s="53"/>
    </row>
    <row r="35" spans="1:36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88"/>
      <c r="AF35" s="108"/>
      <c r="AG35" s="51"/>
      <c r="AH35" s="50"/>
    </row>
    <row r="36" spans="1:36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51"/>
      <c r="AH36" s="50"/>
      <c r="AI36" s="11" t="s">
        <v>28</v>
      </c>
    </row>
    <row r="37" spans="1:36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51"/>
      <c r="AH37" s="93"/>
    </row>
    <row r="38" spans="1:36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1"/>
      <c r="AH38" s="53"/>
      <c r="AJ38" t="s">
        <v>28</v>
      </c>
    </row>
    <row r="39" spans="1:36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55"/>
      <c r="AF39" s="55"/>
      <c r="AG39" s="51"/>
      <c r="AH39" s="53"/>
    </row>
    <row r="40" spans="1:36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94"/>
      <c r="AJ40" s="11" t="s">
        <v>28</v>
      </c>
    </row>
    <row r="41" spans="1:36" x14ac:dyDescent="0.2">
      <c r="AJ41" t="s">
        <v>28</v>
      </c>
    </row>
    <row r="42" spans="1:36" x14ac:dyDescent="0.2">
      <c r="U42" s="2" t="s">
        <v>28</v>
      </c>
      <c r="Y42" s="2" t="s">
        <v>28</v>
      </c>
      <c r="AJ42" t="s">
        <v>28</v>
      </c>
    </row>
    <row r="43" spans="1:36" x14ac:dyDescent="0.2">
      <c r="L43" s="2" t="s">
        <v>28</v>
      </c>
      <c r="Q43" s="2" t="s">
        <v>28</v>
      </c>
      <c r="U43" s="2" t="s">
        <v>28</v>
      </c>
      <c r="AD43" s="2" t="s">
        <v>28</v>
      </c>
      <c r="AJ43" t="s">
        <v>28</v>
      </c>
    </row>
    <row r="44" spans="1:36" x14ac:dyDescent="0.2">
      <c r="O44" s="2" t="s">
        <v>28</v>
      </c>
      <c r="AB44" s="2" t="s">
        <v>28</v>
      </c>
      <c r="AG44" s="7" t="s">
        <v>28</v>
      </c>
      <c r="AJ44" s="11" t="s">
        <v>28</v>
      </c>
    </row>
    <row r="45" spans="1:36" x14ac:dyDescent="0.2">
      <c r="G45" s="2" t="s">
        <v>28</v>
      </c>
      <c r="L45" s="2" t="s">
        <v>28</v>
      </c>
      <c r="AF45" s="2" t="s">
        <v>28</v>
      </c>
      <c r="AJ45" s="11" t="s">
        <v>28</v>
      </c>
    </row>
    <row r="46" spans="1:36" x14ac:dyDescent="0.2">
      <c r="P46" s="2" t="s">
        <v>200</v>
      </c>
      <c r="S46" s="2" t="s">
        <v>28</v>
      </c>
      <c r="U46" s="2" t="s">
        <v>28</v>
      </c>
      <c r="V46" s="2" t="s">
        <v>28</v>
      </c>
      <c r="Y46" s="2" t="s">
        <v>28</v>
      </c>
      <c r="AD46" s="2" t="s">
        <v>28</v>
      </c>
      <c r="AJ46" s="11" t="s">
        <v>28</v>
      </c>
    </row>
    <row r="47" spans="1:36" x14ac:dyDescent="0.2">
      <c r="L47" s="2" t="s">
        <v>28</v>
      </c>
      <c r="S47" s="2" t="s">
        <v>28</v>
      </c>
      <c r="T47" s="2" t="s">
        <v>28</v>
      </c>
      <c r="Z47" s="2" t="s">
        <v>28</v>
      </c>
      <c r="AA47" s="2" t="s">
        <v>28</v>
      </c>
      <c r="AB47" s="2" t="s">
        <v>28</v>
      </c>
      <c r="AE47" s="2" t="s">
        <v>28</v>
      </c>
      <c r="AJ47" s="11" t="s">
        <v>28</v>
      </c>
    </row>
    <row r="48" spans="1:36" x14ac:dyDescent="0.2">
      <c r="V48" s="2" t="s">
        <v>28</v>
      </c>
      <c r="W48" s="2" t="s">
        <v>28</v>
      </c>
      <c r="X48" s="2" t="s">
        <v>28</v>
      </c>
      <c r="Y48" s="2" t="s">
        <v>28</v>
      </c>
      <c r="AG48" s="7" t="s">
        <v>28</v>
      </c>
      <c r="AJ48" s="11" t="s">
        <v>28</v>
      </c>
    </row>
    <row r="49" spans="7:36" x14ac:dyDescent="0.2">
      <c r="G49" s="2" t="s">
        <v>28</v>
      </c>
      <c r="P49" s="2" t="s">
        <v>28</v>
      </c>
      <c r="V49" s="2" t="s">
        <v>28</v>
      </c>
      <c r="Y49" s="2" t="s">
        <v>28</v>
      </c>
      <c r="AE49" s="2" t="s">
        <v>28</v>
      </c>
      <c r="AJ49" s="11" t="s">
        <v>28</v>
      </c>
    </row>
    <row r="50" spans="7:36" x14ac:dyDescent="0.2">
      <c r="R50" s="2" t="s">
        <v>28</v>
      </c>
      <c r="U50" s="2" t="s">
        <v>28</v>
      </c>
      <c r="AJ50" s="11" t="s">
        <v>28</v>
      </c>
    </row>
    <row r="51" spans="7:36" x14ac:dyDescent="0.2">
      <c r="L51" s="2" t="s">
        <v>28</v>
      </c>
      <c r="Y51" s="2" t="s">
        <v>28</v>
      </c>
      <c r="AC51" s="2" t="s">
        <v>28</v>
      </c>
      <c r="AD51" s="2" t="s">
        <v>28</v>
      </c>
      <c r="AI51" s="11" t="s">
        <v>28</v>
      </c>
      <c r="AJ51" s="11" t="s">
        <v>28</v>
      </c>
    </row>
    <row r="53" spans="7:36" x14ac:dyDescent="0.2">
      <c r="N53" s="2" t="s">
        <v>28</v>
      </c>
    </row>
    <row r="54" spans="7:36" x14ac:dyDescent="0.2">
      <c r="U54" s="2" t="s">
        <v>28</v>
      </c>
      <c r="AJ54" s="11" t="s">
        <v>28</v>
      </c>
    </row>
    <row r="55" spans="7:36" x14ac:dyDescent="0.2">
      <c r="AI55" s="11" t="s">
        <v>28</v>
      </c>
    </row>
    <row r="56" spans="7:36" x14ac:dyDescent="0.2">
      <c r="AI56" s="11" t="s">
        <v>28</v>
      </c>
      <c r="AJ56" s="11" t="s">
        <v>28</v>
      </c>
    </row>
    <row r="59" spans="7:36" x14ac:dyDescent="0.2">
      <c r="W59" s="2" t="s">
        <v>28</v>
      </c>
    </row>
    <row r="60" spans="7:36" x14ac:dyDescent="0.2">
      <c r="AI60" s="11" t="s">
        <v>28</v>
      </c>
    </row>
  </sheetData>
  <sheetProtection password="C6EC" sheet="1" objects="1" scenarios="1"/>
  <mergeCells count="36">
    <mergeCell ref="T36:X36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35:X35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zoomScale="90" zoomScaleNormal="90" workbookViewId="0">
      <selection activeCell="AK46" sqref="AK4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63" t="s">
        <v>210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/>
    </row>
    <row r="2" spans="1:38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8" s="5" customFormat="1" ht="20.100000000000001" customHeight="1" x14ac:dyDescent="0.2">
      <c r="A3" s="153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70">
        <v>30</v>
      </c>
      <c r="AF3" s="159">
        <v>31</v>
      </c>
      <c r="AG3" s="110" t="s">
        <v>20</v>
      </c>
      <c r="AH3" s="59" t="s">
        <v>18</v>
      </c>
    </row>
    <row r="4" spans="1:38" s="5" customFormat="1" ht="20.100000000000001" customHeight="1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70"/>
      <c r="AF4" s="160"/>
      <c r="AG4" s="110" t="s">
        <v>17</v>
      </c>
      <c r="AH4" s="59" t="s">
        <v>17</v>
      </c>
    </row>
    <row r="5" spans="1:38" s="5" customFormat="1" x14ac:dyDescent="0.2">
      <c r="A5" s="57" t="s">
        <v>22</v>
      </c>
      <c r="B5" s="136">
        <v>15</v>
      </c>
      <c r="C5" s="136">
        <v>20</v>
      </c>
      <c r="D5" s="136">
        <v>20</v>
      </c>
      <c r="E5" s="136">
        <v>15</v>
      </c>
      <c r="F5" s="136">
        <v>19</v>
      </c>
      <c r="G5" s="136">
        <v>18</v>
      </c>
      <c r="H5" s="136">
        <v>19</v>
      </c>
      <c r="I5" s="136">
        <v>21</v>
      </c>
      <c r="J5" s="136">
        <v>21</v>
      </c>
      <c r="K5" s="136">
        <v>15</v>
      </c>
      <c r="L5" s="136">
        <v>18</v>
      </c>
      <c r="M5" s="136">
        <v>17</v>
      </c>
      <c r="N5" s="136">
        <v>16</v>
      </c>
      <c r="O5" s="136">
        <v>16</v>
      </c>
      <c r="P5" s="136">
        <v>17</v>
      </c>
      <c r="Q5" s="136">
        <v>23</v>
      </c>
      <c r="R5" s="136">
        <v>43</v>
      </c>
      <c r="S5" s="136">
        <v>21</v>
      </c>
      <c r="T5" s="136">
        <v>17</v>
      </c>
      <c r="U5" s="136">
        <v>11</v>
      </c>
      <c r="V5" s="136">
        <v>11</v>
      </c>
      <c r="W5" s="136">
        <v>8</v>
      </c>
      <c r="X5" s="136">
        <v>18</v>
      </c>
      <c r="Y5" s="136">
        <v>21</v>
      </c>
      <c r="Z5" s="136">
        <v>20</v>
      </c>
      <c r="AA5" s="136">
        <v>18</v>
      </c>
      <c r="AB5" s="136">
        <v>26</v>
      </c>
      <c r="AC5" s="136">
        <v>36</v>
      </c>
      <c r="AD5" s="136">
        <v>22</v>
      </c>
      <c r="AE5" s="136">
        <v>13</v>
      </c>
      <c r="AF5" s="136">
        <v>17</v>
      </c>
      <c r="AG5" s="14">
        <f t="shared" ref="AG5:AG8" si="1">MIN(B5:AF5)</f>
        <v>8</v>
      </c>
      <c r="AH5" s="92">
        <f t="shared" ref="AH5:AH8" si="2">AVERAGE(B5:AF5)</f>
        <v>19.096774193548388</v>
      </c>
    </row>
    <row r="6" spans="1:38" x14ac:dyDescent="0.2">
      <c r="A6" s="57" t="s">
        <v>82</v>
      </c>
      <c r="B6" s="136">
        <v>24</v>
      </c>
      <c r="C6" s="136">
        <v>22</v>
      </c>
      <c r="D6" s="136">
        <v>17</v>
      </c>
      <c r="E6" s="136">
        <v>22</v>
      </c>
      <c r="F6" s="136">
        <v>25</v>
      </c>
      <c r="G6" s="136">
        <v>27</v>
      </c>
      <c r="H6" s="136">
        <v>27</v>
      </c>
      <c r="I6" s="136">
        <v>24</v>
      </c>
      <c r="J6" s="136">
        <v>28</v>
      </c>
      <c r="K6" s="136">
        <v>22</v>
      </c>
      <c r="L6" s="136">
        <v>24</v>
      </c>
      <c r="M6" s="136">
        <v>23</v>
      </c>
      <c r="N6" s="136">
        <v>21</v>
      </c>
      <c r="O6" s="136">
        <v>21</v>
      </c>
      <c r="P6" s="136">
        <v>25</v>
      </c>
      <c r="Q6" s="136">
        <v>54</v>
      </c>
      <c r="R6" s="136">
        <v>68</v>
      </c>
      <c r="S6" s="136">
        <v>23</v>
      </c>
      <c r="T6" s="136">
        <v>19</v>
      </c>
      <c r="U6" s="136">
        <v>21</v>
      </c>
      <c r="V6" s="136">
        <v>17</v>
      </c>
      <c r="W6" s="136">
        <v>14</v>
      </c>
      <c r="X6" s="136">
        <v>25</v>
      </c>
      <c r="Y6" s="136">
        <v>24</v>
      </c>
      <c r="Z6" s="136">
        <v>25</v>
      </c>
      <c r="AA6" s="136">
        <v>24</v>
      </c>
      <c r="AB6" s="136">
        <v>40</v>
      </c>
      <c r="AC6" s="136">
        <v>22</v>
      </c>
      <c r="AD6" s="136">
        <v>26</v>
      </c>
      <c r="AE6" s="136">
        <v>21</v>
      </c>
      <c r="AF6" s="136">
        <v>28</v>
      </c>
      <c r="AG6" s="13">
        <f t="shared" si="1"/>
        <v>14</v>
      </c>
      <c r="AH6" s="107">
        <f t="shared" si="2"/>
        <v>25.903225806451612</v>
      </c>
    </row>
    <row r="7" spans="1:38" x14ac:dyDescent="0.2">
      <c r="A7" s="57" t="s">
        <v>0</v>
      </c>
      <c r="B7" s="136">
        <v>18</v>
      </c>
      <c r="C7" s="136">
        <v>22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4">
        <f t="shared" si="1"/>
        <v>18</v>
      </c>
      <c r="AH7" s="92">
        <f t="shared" si="2"/>
        <v>20</v>
      </c>
    </row>
    <row r="8" spans="1:38" x14ac:dyDescent="0.2">
      <c r="A8" s="57" t="s">
        <v>140</v>
      </c>
      <c r="B8" s="136">
        <v>32</v>
      </c>
      <c r="C8" s="136">
        <v>21</v>
      </c>
      <c r="D8" s="136">
        <v>27</v>
      </c>
      <c r="E8" s="136">
        <v>30</v>
      </c>
      <c r="F8" s="136">
        <v>34</v>
      </c>
      <c r="G8" s="136">
        <v>26</v>
      </c>
      <c r="H8" s="136">
        <v>34</v>
      </c>
      <c r="I8" s="136">
        <v>28</v>
      </c>
      <c r="J8" s="136">
        <v>28</v>
      </c>
      <c r="K8" s="136">
        <v>27</v>
      </c>
      <c r="L8" s="136">
        <v>26</v>
      </c>
      <c r="M8" s="136">
        <v>29</v>
      </c>
      <c r="N8" s="136">
        <v>26</v>
      </c>
      <c r="O8" s="136">
        <v>27</v>
      </c>
      <c r="P8" s="136">
        <v>41</v>
      </c>
      <c r="Q8" s="136">
        <v>98</v>
      </c>
      <c r="R8" s="136">
        <v>72</v>
      </c>
      <c r="S8" s="136">
        <v>32</v>
      </c>
      <c r="T8" s="136">
        <v>25</v>
      </c>
      <c r="U8" s="136">
        <v>18</v>
      </c>
      <c r="V8" s="136">
        <v>20</v>
      </c>
      <c r="W8" s="136">
        <v>16</v>
      </c>
      <c r="X8" s="136">
        <v>26</v>
      </c>
      <c r="Y8" s="136">
        <v>28</v>
      </c>
      <c r="Z8" s="136">
        <v>29</v>
      </c>
      <c r="AA8" s="136">
        <v>31</v>
      </c>
      <c r="AB8" s="136">
        <v>47</v>
      </c>
      <c r="AC8" s="136">
        <v>28</v>
      </c>
      <c r="AD8" s="136">
        <v>28</v>
      </c>
      <c r="AE8" s="136">
        <v>17</v>
      </c>
      <c r="AF8" s="136">
        <v>33</v>
      </c>
      <c r="AG8" s="14">
        <f t="shared" si="1"/>
        <v>16</v>
      </c>
      <c r="AH8" s="92">
        <f t="shared" si="2"/>
        <v>31.741935483870968</v>
      </c>
    </row>
    <row r="9" spans="1:38" x14ac:dyDescent="0.2">
      <c r="A9" s="57" t="s">
        <v>23</v>
      </c>
      <c r="B9" s="136">
        <v>22</v>
      </c>
      <c r="C9" s="136">
        <v>19</v>
      </c>
      <c r="D9" s="136">
        <v>25</v>
      </c>
      <c r="E9" s="136">
        <v>23</v>
      </c>
      <c r="F9" s="136">
        <v>18</v>
      </c>
      <c r="G9" s="136">
        <v>21</v>
      </c>
      <c r="H9" s="136">
        <v>23</v>
      </c>
      <c r="I9" s="136">
        <v>31</v>
      </c>
      <c r="J9" s="136">
        <v>25</v>
      </c>
      <c r="K9" s="136">
        <v>20</v>
      </c>
      <c r="L9" s="136">
        <v>20</v>
      </c>
      <c r="M9" s="136">
        <v>21</v>
      </c>
      <c r="N9" s="136">
        <v>21</v>
      </c>
      <c r="O9" s="136" t="s">
        <v>197</v>
      </c>
      <c r="P9" s="136" t="s">
        <v>197</v>
      </c>
      <c r="Q9" s="136" t="s">
        <v>197</v>
      </c>
      <c r="R9" s="136">
        <v>73</v>
      </c>
      <c r="S9" s="136">
        <v>28</v>
      </c>
      <c r="T9" s="136">
        <v>41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14">
        <f t="shared" ref="AG9" si="3">MIN(B9:AF9)</f>
        <v>18</v>
      </c>
      <c r="AH9" s="92">
        <f t="shared" ref="AH9" si="4">AVERAGE(B9:AF9)</f>
        <v>26.9375</v>
      </c>
    </row>
    <row r="10" spans="1:38" x14ac:dyDescent="0.2">
      <c r="A10" s="57" t="s">
        <v>1</v>
      </c>
      <c r="B10" s="136">
        <v>14</v>
      </c>
      <c r="C10" s="136">
        <v>14</v>
      </c>
      <c r="D10" s="136">
        <v>16</v>
      </c>
      <c r="E10" s="136">
        <v>20</v>
      </c>
      <c r="F10" s="136">
        <v>15</v>
      </c>
      <c r="G10" s="136">
        <v>18</v>
      </c>
      <c r="H10" s="136">
        <v>16</v>
      </c>
      <c r="I10" s="136">
        <v>22</v>
      </c>
      <c r="J10" s="136">
        <v>21</v>
      </c>
      <c r="K10" s="136">
        <v>18</v>
      </c>
      <c r="L10" s="136">
        <v>19</v>
      </c>
      <c r="M10" s="136">
        <v>22</v>
      </c>
      <c r="N10" s="136">
        <v>19</v>
      </c>
      <c r="O10" s="136">
        <v>21</v>
      </c>
      <c r="P10" s="136">
        <v>24</v>
      </c>
      <c r="Q10" s="136">
        <v>34</v>
      </c>
      <c r="R10" s="136">
        <v>43</v>
      </c>
      <c r="S10" s="136">
        <v>26</v>
      </c>
      <c r="T10" s="136">
        <v>16</v>
      </c>
      <c r="U10" s="136">
        <v>13</v>
      </c>
      <c r="V10" s="136">
        <v>9</v>
      </c>
      <c r="W10" s="136">
        <v>7</v>
      </c>
      <c r="X10" s="136">
        <v>17</v>
      </c>
      <c r="Y10" s="136">
        <v>20</v>
      </c>
      <c r="Z10" s="136">
        <v>24</v>
      </c>
      <c r="AA10" s="136">
        <v>25</v>
      </c>
      <c r="AB10" s="136">
        <v>37</v>
      </c>
      <c r="AC10" s="136">
        <v>26</v>
      </c>
      <c r="AD10" s="136">
        <v>20</v>
      </c>
      <c r="AE10" s="136">
        <v>12</v>
      </c>
      <c r="AF10" s="136">
        <v>14</v>
      </c>
      <c r="AG10" s="14">
        <f t="shared" ref="AG10:AG16" si="5">MIN(B10:AF10)</f>
        <v>7</v>
      </c>
      <c r="AH10" s="92">
        <f t="shared" ref="AH10:AH16" si="6">AVERAGE(B10:AF10)</f>
        <v>20.06451612903226</v>
      </c>
      <c r="AJ10" s="11" t="s">
        <v>28</v>
      </c>
    </row>
    <row r="11" spans="1:38" x14ac:dyDescent="0.2">
      <c r="A11" s="57" t="s">
        <v>2</v>
      </c>
      <c r="B11" s="136">
        <v>19</v>
      </c>
      <c r="C11" s="136">
        <v>17</v>
      </c>
      <c r="D11" s="136">
        <v>18</v>
      </c>
      <c r="E11" s="136">
        <v>20</v>
      </c>
      <c r="F11" s="136">
        <v>16</v>
      </c>
      <c r="G11" s="136">
        <v>15</v>
      </c>
      <c r="H11" s="136">
        <v>15</v>
      </c>
      <c r="I11" s="136">
        <v>17</v>
      </c>
      <c r="J11" s="136">
        <v>17</v>
      </c>
      <c r="K11" s="136">
        <v>19</v>
      </c>
      <c r="L11" s="136">
        <v>19</v>
      </c>
      <c r="M11" s="136">
        <v>18</v>
      </c>
      <c r="N11" s="136">
        <v>18</v>
      </c>
      <c r="O11" s="136">
        <v>19</v>
      </c>
      <c r="P11" s="136">
        <v>18</v>
      </c>
      <c r="Q11" s="136">
        <v>17</v>
      </c>
      <c r="R11" s="136">
        <v>27</v>
      </c>
      <c r="S11" s="136">
        <v>41</v>
      </c>
      <c r="T11" s="136">
        <v>15</v>
      </c>
      <c r="U11" s="136">
        <v>8</v>
      </c>
      <c r="V11" s="136">
        <v>10</v>
      </c>
      <c r="W11" s="136">
        <v>14</v>
      </c>
      <c r="X11" s="136">
        <v>18</v>
      </c>
      <c r="Y11" s="136">
        <v>22</v>
      </c>
      <c r="Z11" s="136">
        <v>20</v>
      </c>
      <c r="AA11" s="136">
        <v>15</v>
      </c>
      <c r="AB11" s="136">
        <v>20</v>
      </c>
      <c r="AC11" s="136">
        <v>29</v>
      </c>
      <c r="AD11" s="136">
        <v>18</v>
      </c>
      <c r="AE11" s="136">
        <v>13</v>
      </c>
      <c r="AF11" s="136">
        <v>14</v>
      </c>
      <c r="AG11" s="14">
        <f t="shared" si="5"/>
        <v>8</v>
      </c>
      <c r="AH11" s="92">
        <f>AVERAGE(B11:AF11)</f>
        <v>18.258064516129032</v>
      </c>
      <c r="AI11" s="11" t="s">
        <v>28</v>
      </c>
      <c r="AJ11" s="11" t="s">
        <v>28</v>
      </c>
    </row>
    <row r="12" spans="1:38" x14ac:dyDescent="0.2">
      <c r="A12" s="57" t="s">
        <v>3</v>
      </c>
      <c r="B12" s="136">
        <v>12</v>
      </c>
      <c r="C12" s="136">
        <v>15</v>
      </c>
      <c r="D12" s="136">
        <v>22</v>
      </c>
      <c r="E12" s="136">
        <v>18</v>
      </c>
      <c r="F12" s="136">
        <v>15</v>
      </c>
      <c r="G12" s="136">
        <v>15</v>
      </c>
      <c r="H12" s="136">
        <v>16</v>
      </c>
      <c r="I12" s="136">
        <v>17</v>
      </c>
      <c r="J12" s="136">
        <v>17</v>
      </c>
      <c r="K12" s="136">
        <v>14</v>
      </c>
      <c r="L12" s="136">
        <v>15</v>
      </c>
      <c r="M12" s="136">
        <v>19</v>
      </c>
      <c r="N12" s="136">
        <v>16</v>
      </c>
      <c r="O12" s="136">
        <v>20</v>
      </c>
      <c r="P12" s="136">
        <v>32</v>
      </c>
      <c r="Q12" s="136">
        <v>51</v>
      </c>
      <c r="R12" s="136">
        <v>42</v>
      </c>
      <c r="S12" s="136">
        <v>27</v>
      </c>
      <c r="T12" s="136">
        <v>16</v>
      </c>
      <c r="U12" s="136">
        <v>18</v>
      </c>
      <c r="V12" s="136">
        <v>11</v>
      </c>
      <c r="W12" s="136">
        <v>12</v>
      </c>
      <c r="X12" s="136">
        <v>14</v>
      </c>
      <c r="Y12" s="136">
        <v>21</v>
      </c>
      <c r="Z12" s="136">
        <v>21</v>
      </c>
      <c r="AA12" s="136">
        <v>22</v>
      </c>
      <c r="AB12" s="136">
        <v>33</v>
      </c>
      <c r="AC12" s="136">
        <v>17</v>
      </c>
      <c r="AD12" s="136">
        <v>17</v>
      </c>
      <c r="AE12" s="136">
        <v>15</v>
      </c>
      <c r="AF12" s="136">
        <v>13</v>
      </c>
      <c r="AG12" s="14">
        <f t="shared" si="5"/>
        <v>11</v>
      </c>
      <c r="AH12" s="92">
        <f t="shared" si="6"/>
        <v>19.774193548387096</v>
      </c>
      <c r="AI12" s="11" t="s">
        <v>28</v>
      </c>
    </row>
    <row r="13" spans="1:38" x14ac:dyDescent="0.2">
      <c r="A13" s="57" t="s">
        <v>25</v>
      </c>
      <c r="B13" s="136">
        <v>15</v>
      </c>
      <c r="C13" s="136">
        <v>23</v>
      </c>
      <c r="D13" s="136">
        <v>18</v>
      </c>
      <c r="E13" s="136">
        <v>16</v>
      </c>
      <c r="F13" s="136">
        <v>18</v>
      </c>
      <c r="G13" s="136">
        <v>18</v>
      </c>
      <c r="H13" s="136">
        <v>16</v>
      </c>
      <c r="I13" s="136">
        <v>18</v>
      </c>
      <c r="J13" s="136">
        <v>18</v>
      </c>
      <c r="K13" s="136">
        <v>17</v>
      </c>
      <c r="L13" s="136">
        <v>22</v>
      </c>
      <c r="M13" s="136">
        <v>22</v>
      </c>
      <c r="N13" s="136">
        <v>15</v>
      </c>
      <c r="O13" s="136">
        <v>18</v>
      </c>
      <c r="P13" s="136">
        <v>19</v>
      </c>
      <c r="Q13" s="136">
        <v>18</v>
      </c>
      <c r="R13" s="136">
        <v>25</v>
      </c>
      <c r="S13" s="136">
        <v>45</v>
      </c>
      <c r="T13" s="136">
        <v>14</v>
      </c>
      <c r="U13" s="136">
        <v>7</v>
      </c>
      <c r="V13" s="136">
        <v>12</v>
      </c>
      <c r="W13" s="136">
        <v>15</v>
      </c>
      <c r="X13" s="136">
        <v>21</v>
      </c>
      <c r="Y13" s="136">
        <v>23</v>
      </c>
      <c r="Z13" s="136">
        <v>21</v>
      </c>
      <c r="AA13" s="136">
        <v>20</v>
      </c>
      <c r="AB13" s="136">
        <v>23</v>
      </c>
      <c r="AC13" s="136">
        <v>32</v>
      </c>
      <c r="AD13" s="136">
        <v>19</v>
      </c>
      <c r="AE13" s="136">
        <v>9</v>
      </c>
      <c r="AF13" s="136">
        <v>15</v>
      </c>
      <c r="AG13" s="14">
        <f>MIN(B13:AF13)</f>
        <v>7</v>
      </c>
      <c r="AH13" s="92">
        <f>AVERAGE(B13:AF13)</f>
        <v>19.096774193548388</v>
      </c>
      <c r="AJ13" t="s">
        <v>28</v>
      </c>
      <c r="AL13" t="s">
        <v>28</v>
      </c>
    </row>
    <row r="14" spans="1:38" x14ac:dyDescent="0.2">
      <c r="A14" s="57" t="s">
        <v>4</v>
      </c>
      <c r="B14" s="136">
        <v>17</v>
      </c>
      <c r="C14" s="136">
        <v>23</v>
      </c>
      <c r="D14" s="136">
        <v>22</v>
      </c>
      <c r="E14" s="136">
        <v>19</v>
      </c>
      <c r="F14" s="136">
        <v>18</v>
      </c>
      <c r="G14" s="136">
        <v>17</v>
      </c>
      <c r="H14" s="136">
        <v>19</v>
      </c>
      <c r="I14" s="136">
        <v>18</v>
      </c>
      <c r="J14" s="136">
        <v>15</v>
      </c>
      <c r="K14" s="136">
        <v>19</v>
      </c>
      <c r="L14" s="136">
        <v>22</v>
      </c>
      <c r="M14" s="136">
        <v>19</v>
      </c>
      <c r="N14" s="136">
        <v>20</v>
      </c>
      <c r="O14" s="136">
        <v>18</v>
      </c>
      <c r="P14" s="136">
        <v>20</v>
      </c>
      <c r="Q14" s="136">
        <v>28</v>
      </c>
      <c r="R14" s="136">
        <v>29</v>
      </c>
      <c r="S14" s="136">
        <v>43</v>
      </c>
      <c r="T14" s="136">
        <v>16</v>
      </c>
      <c r="U14" s="136">
        <v>11</v>
      </c>
      <c r="V14" s="136">
        <v>8</v>
      </c>
      <c r="W14" s="136">
        <v>13</v>
      </c>
      <c r="X14" s="136">
        <v>20</v>
      </c>
      <c r="Y14" s="136">
        <v>21</v>
      </c>
      <c r="Z14" s="136">
        <v>21</v>
      </c>
      <c r="AA14" s="136">
        <v>21</v>
      </c>
      <c r="AB14" s="136">
        <v>31</v>
      </c>
      <c r="AC14" s="136">
        <v>35</v>
      </c>
      <c r="AD14" s="136">
        <v>19</v>
      </c>
      <c r="AE14" s="136">
        <v>11</v>
      </c>
      <c r="AF14" s="136">
        <v>14</v>
      </c>
      <c r="AG14" s="14">
        <f t="shared" si="5"/>
        <v>8</v>
      </c>
      <c r="AH14" s="92">
        <f t="shared" si="6"/>
        <v>20.225806451612904</v>
      </c>
      <c r="AK14" t="s">
        <v>28</v>
      </c>
      <c r="AL14" t="s">
        <v>28</v>
      </c>
    </row>
    <row r="15" spans="1:38" x14ac:dyDescent="0.2">
      <c r="A15" s="57" t="s">
        <v>5</v>
      </c>
      <c r="B15" s="136">
        <v>25</v>
      </c>
      <c r="C15" s="136">
        <v>22</v>
      </c>
      <c r="D15" s="136">
        <v>23</v>
      </c>
      <c r="E15" s="136">
        <v>24</v>
      </c>
      <c r="F15" s="136">
        <v>28</v>
      </c>
      <c r="G15" s="136">
        <v>20</v>
      </c>
      <c r="H15" s="136">
        <v>31</v>
      </c>
      <c r="I15" s="136">
        <v>25</v>
      </c>
      <c r="J15" s="136">
        <v>26</v>
      </c>
      <c r="K15" s="136">
        <v>22</v>
      </c>
      <c r="L15" s="136">
        <v>23</v>
      </c>
      <c r="M15" s="136">
        <v>22</v>
      </c>
      <c r="N15" s="136">
        <v>21</v>
      </c>
      <c r="O15" s="136">
        <v>23</v>
      </c>
      <c r="P15" s="136">
        <v>28</v>
      </c>
      <c r="Q15" s="136">
        <v>81</v>
      </c>
      <c r="R15" s="136" t="s">
        <v>197</v>
      </c>
      <c r="S15" s="136">
        <v>20</v>
      </c>
      <c r="T15" s="136">
        <v>16</v>
      </c>
      <c r="U15" s="136">
        <v>17</v>
      </c>
      <c r="V15" s="136">
        <v>14</v>
      </c>
      <c r="W15" s="136">
        <v>13</v>
      </c>
      <c r="X15" s="136">
        <v>23</v>
      </c>
      <c r="Y15" s="136">
        <v>23</v>
      </c>
      <c r="Z15" s="136">
        <v>23</v>
      </c>
      <c r="AA15" s="136">
        <v>24</v>
      </c>
      <c r="AB15" s="136" t="s">
        <v>197</v>
      </c>
      <c r="AC15" s="136">
        <v>22</v>
      </c>
      <c r="AD15" s="136">
        <v>26</v>
      </c>
      <c r="AE15" s="136">
        <v>20</v>
      </c>
      <c r="AF15" s="136">
        <v>33</v>
      </c>
      <c r="AG15" s="14">
        <f t="shared" ref="AG15" si="7">MIN(B15:AF15)</f>
        <v>13</v>
      </c>
      <c r="AH15" s="92">
        <f t="shared" ref="AH15" si="8">AVERAGE(B15:AF15)</f>
        <v>24.758620689655171</v>
      </c>
      <c r="AJ15" t="s">
        <v>28</v>
      </c>
      <c r="AK15" t="s">
        <v>28</v>
      </c>
    </row>
    <row r="16" spans="1:38" x14ac:dyDescent="0.2">
      <c r="A16" s="57" t="s">
        <v>141</v>
      </c>
      <c r="B16" s="136">
        <v>28</v>
      </c>
      <c r="C16" s="136">
        <v>27</v>
      </c>
      <c r="D16" s="136">
        <v>27</v>
      </c>
      <c r="E16" s="136">
        <v>33</v>
      </c>
      <c r="F16" s="136">
        <v>31</v>
      </c>
      <c r="G16" s="136">
        <v>31</v>
      </c>
      <c r="H16" s="136">
        <v>31</v>
      </c>
      <c r="I16" s="136">
        <v>28</v>
      </c>
      <c r="J16" s="136">
        <v>29</v>
      </c>
      <c r="K16" s="136">
        <v>29</v>
      </c>
      <c r="L16" s="136">
        <v>24</v>
      </c>
      <c r="M16" s="136">
        <v>26</v>
      </c>
      <c r="N16" s="136">
        <v>24</v>
      </c>
      <c r="O16" s="136">
        <v>22</v>
      </c>
      <c r="P16" s="136">
        <v>37</v>
      </c>
      <c r="Q16" s="136">
        <v>92</v>
      </c>
      <c r="R16" s="136">
        <v>53</v>
      </c>
      <c r="S16" s="136">
        <v>25</v>
      </c>
      <c r="T16" s="136">
        <v>33</v>
      </c>
      <c r="U16" s="136">
        <v>27</v>
      </c>
      <c r="V16" s="136">
        <v>18</v>
      </c>
      <c r="W16" s="136">
        <v>17</v>
      </c>
      <c r="X16" s="136">
        <v>26</v>
      </c>
      <c r="Y16" s="136">
        <v>27</v>
      </c>
      <c r="Z16" s="136">
        <v>26</v>
      </c>
      <c r="AA16" s="136">
        <v>27</v>
      </c>
      <c r="AB16" s="136">
        <v>42</v>
      </c>
      <c r="AC16" s="136">
        <v>25</v>
      </c>
      <c r="AD16" s="136">
        <v>33</v>
      </c>
      <c r="AE16" s="136">
        <v>21</v>
      </c>
      <c r="AF16" s="136">
        <v>40</v>
      </c>
      <c r="AG16" s="14">
        <f t="shared" si="5"/>
        <v>17</v>
      </c>
      <c r="AH16" s="92">
        <f t="shared" si="6"/>
        <v>30.93548387096774</v>
      </c>
      <c r="AI16" s="11" t="s">
        <v>28</v>
      </c>
      <c r="AJ16" t="s">
        <v>28</v>
      </c>
    </row>
    <row r="17" spans="1:40" x14ac:dyDescent="0.2">
      <c r="A17" s="57" t="s">
        <v>142</v>
      </c>
      <c r="B17" s="136">
        <v>24</v>
      </c>
      <c r="C17" s="136">
        <v>21</v>
      </c>
      <c r="D17" s="136">
        <v>23</v>
      </c>
      <c r="E17" s="136">
        <v>25</v>
      </c>
      <c r="F17" s="136">
        <v>27</v>
      </c>
      <c r="G17" s="136">
        <v>22</v>
      </c>
      <c r="H17" s="136">
        <v>28</v>
      </c>
      <c r="I17" s="136">
        <v>26</v>
      </c>
      <c r="J17" s="136">
        <v>27</v>
      </c>
      <c r="K17" s="136">
        <v>24</v>
      </c>
      <c r="L17" s="136">
        <v>24</v>
      </c>
      <c r="M17" s="136">
        <v>23</v>
      </c>
      <c r="N17" s="136">
        <v>21</v>
      </c>
      <c r="O17" s="136">
        <v>24</v>
      </c>
      <c r="P17" s="136">
        <v>28</v>
      </c>
      <c r="Q17" s="136">
        <v>72</v>
      </c>
      <c r="R17" s="136">
        <v>69</v>
      </c>
      <c r="S17" s="136">
        <v>20</v>
      </c>
      <c r="T17" s="136">
        <v>15</v>
      </c>
      <c r="U17" s="136">
        <v>17</v>
      </c>
      <c r="V17" s="136">
        <v>17</v>
      </c>
      <c r="W17" s="136">
        <v>14</v>
      </c>
      <c r="X17" s="136">
        <v>24</v>
      </c>
      <c r="Y17" s="136">
        <v>24</v>
      </c>
      <c r="Z17" s="136">
        <v>25</v>
      </c>
      <c r="AA17" s="136">
        <v>25</v>
      </c>
      <c r="AB17" s="136">
        <v>35</v>
      </c>
      <c r="AC17" s="136">
        <v>21</v>
      </c>
      <c r="AD17" s="136">
        <v>25</v>
      </c>
      <c r="AE17" s="136">
        <v>19</v>
      </c>
      <c r="AF17" s="136">
        <v>29</v>
      </c>
      <c r="AG17" s="14">
        <f t="shared" ref="AG17:AG21" si="9">MIN(B17:AF17)</f>
        <v>14</v>
      </c>
      <c r="AH17" s="92">
        <f t="shared" ref="AH17:AH21" si="10">AVERAGE(B17:AF17)</f>
        <v>26.387096774193548</v>
      </c>
      <c r="AJ17" t="s">
        <v>28</v>
      </c>
      <c r="AM17" t="s">
        <v>28</v>
      </c>
    </row>
    <row r="18" spans="1:40" x14ac:dyDescent="0.2">
      <c r="A18" s="57" t="s">
        <v>6</v>
      </c>
      <c r="B18" s="136">
        <v>29</v>
      </c>
      <c r="C18" s="136">
        <v>33</v>
      </c>
      <c r="D18" s="136">
        <v>29</v>
      </c>
      <c r="E18" s="136">
        <v>36</v>
      </c>
      <c r="F18" s="136">
        <v>33</v>
      </c>
      <c r="G18" s="136">
        <v>32</v>
      </c>
      <c r="H18" s="136">
        <v>34</v>
      </c>
      <c r="I18" s="136">
        <v>31</v>
      </c>
      <c r="J18" s="136">
        <v>31</v>
      </c>
      <c r="K18" s="136">
        <v>31</v>
      </c>
      <c r="L18" s="136">
        <v>26</v>
      </c>
      <c r="M18" s="136">
        <v>29</v>
      </c>
      <c r="N18" s="136">
        <v>25</v>
      </c>
      <c r="O18" s="136">
        <v>24</v>
      </c>
      <c r="P18" s="136">
        <v>32</v>
      </c>
      <c r="Q18" s="136">
        <v>95</v>
      </c>
      <c r="R18" s="136">
        <v>66</v>
      </c>
      <c r="S18" s="136">
        <v>28</v>
      </c>
      <c r="T18" s="136">
        <v>33</v>
      </c>
      <c r="U18" s="136">
        <v>28</v>
      </c>
      <c r="V18" s="136">
        <v>24</v>
      </c>
      <c r="W18" s="136">
        <v>22</v>
      </c>
      <c r="X18" s="136">
        <v>31</v>
      </c>
      <c r="Y18" s="136">
        <v>29</v>
      </c>
      <c r="Z18" s="136">
        <v>27</v>
      </c>
      <c r="AA18" s="136">
        <v>27</v>
      </c>
      <c r="AB18" s="136">
        <v>51</v>
      </c>
      <c r="AC18" s="136">
        <v>27</v>
      </c>
      <c r="AD18" s="136">
        <v>30</v>
      </c>
      <c r="AE18" s="136">
        <v>23</v>
      </c>
      <c r="AF18" s="136">
        <v>36</v>
      </c>
      <c r="AG18" s="14">
        <f t="shared" si="9"/>
        <v>22</v>
      </c>
      <c r="AH18" s="92">
        <f t="shared" si="10"/>
        <v>33.29032258064516</v>
      </c>
      <c r="AJ18" t="s">
        <v>28</v>
      </c>
      <c r="AK18" t="s">
        <v>28</v>
      </c>
      <c r="AL18" t="s">
        <v>28</v>
      </c>
    </row>
    <row r="19" spans="1:40" x14ac:dyDescent="0.2">
      <c r="A19" s="57" t="s">
        <v>7</v>
      </c>
      <c r="B19" s="136">
        <v>30</v>
      </c>
      <c r="C19" s="136">
        <v>32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29</v>
      </c>
      <c r="K19" s="136">
        <v>26</v>
      </c>
      <c r="L19" s="136">
        <v>24</v>
      </c>
      <c r="M19" s="136">
        <v>21</v>
      </c>
      <c r="N19" s="136">
        <v>28</v>
      </c>
      <c r="O19" s="136">
        <v>22</v>
      </c>
      <c r="P19" s="136">
        <v>22</v>
      </c>
      <c r="Q19" s="136">
        <v>71</v>
      </c>
      <c r="R19" s="136">
        <v>66</v>
      </c>
      <c r="S19" s="136">
        <v>27</v>
      </c>
      <c r="T19" s="136">
        <v>19</v>
      </c>
      <c r="U19" s="136">
        <v>24</v>
      </c>
      <c r="V19" s="136">
        <v>18</v>
      </c>
      <c r="W19" s="136">
        <v>14</v>
      </c>
      <c r="X19" s="136">
        <v>24</v>
      </c>
      <c r="Y19" s="136">
        <v>23</v>
      </c>
      <c r="Z19" s="136">
        <v>23</v>
      </c>
      <c r="AA19" s="136">
        <v>23</v>
      </c>
      <c r="AB19" s="136">
        <v>48</v>
      </c>
      <c r="AC19" s="136">
        <v>23</v>
      </c>
      <c r="AD19" s="136">
        <v>27</v>
      </c>
      <c r="AE19" s="136">
        <v>21</v>
      </c>
      <c r="AF19" s="136">
        <v>32</v>
      </c>
      <c r="AG19" s="14">
        <f t="shared" si="9"/>
        <v>14</v>
      </c>
      <c r="AH19" s="92">
        <f t="shared" si="10"/>
        <v>28.68</v>
      </c>
      <c r="AL19" t="s">
        <v>28</v>
      </c>
      <c r="AM19" t="s">
        <v>28</v>
      </c>
    </row>
    <row r="20" spans="1:40" x14ac:dyDescent="0.2">
      <c r="A20" s="57" t="s">
        <v>24</v>
      </c>
      <c r="B20" s="136">
        <v>20</v>
      </c>
      <c r="C20" s="136">
        <v>20</v>
      </c>
      <c r="D20" s="136">
        <v>21</v>
      </c>
      <c r="E20" s="136">
        <v>23</v>
      </c>
      <c r="F20" s="136">
        <v>20</v>
      </c>
      <c r="G20" s="136">
        <v>20</v>
      </c>
      <c r="H20" s="136">
        <v>22</v>
      </c>
      <c r="I20" s="136">
        <v>21</v>
      </c>
      <c r="J20" s="136">
        <v>23</v>
      </c>
      <c r="K20" s="136">
        <v>17</v>
      </c>
      <c r="L20" s="136">
        <v>18</v>
      </c>
      <c r="M20" s="136">
        <v>22</v>
      </c>
      <c r="N20" s="136">
        <v>21</v>
      </c>
      <c r="O20" s="136">
        <v>22</v>
      </c>
      <c r="P20" s="136">
        <v>30</v>
      </c>
      <c r="Q20" s="136">
        <v>73</v>
      </c>
      <c r="R20" s="136">
        <v>72</v>
      </c>
      <c r="S20" s="136">
        <v>27</v>
      </c>
      <c r="T20" s="136">
        <v>20</v>
      </c>
      <c r="U20" s="136">
        <v>19</v>
      </c>
      <c r="V20" s="136">
        <v>13</v>
      </c>
      <c r="W20" s="136">
        <v>11</v>
      </c>
      <c r="X20" s="136">
        <v>18</v>
      </c>
      <c r="Y20" s="136">
        <v>22</v>
      </c>
      <c r="Z20" s="136">
        <v>25</v>
      </c>
      <c r="AA20" s="136">
        <v>27</v>
      </c>
      <c r="AB20" s="136">
        <v>50</v>
      </c>
      <c r="AC20" s="136">
        <v>19</v>
      </c>
      <c r="AD20" s="136">
        <v>19</v>
      </c>
      <c r="AE20" s="136">
        <v>14</v>
      </c>
      <c r="AF20" s="136">
        <v>15</v>
      </c>
      <c r="AG20" s="14">
        <f t="shared" si="9"/>
        <v>11</v>
      </c>
      <c r="AH20" s="92">
        <f t="shared" si="10"/>
        <v>24.64516129032258</v>
      </c>
      <c r="AK20" t="s">
        <v>28</v>
      </c>
      <c r="AL20" t="s">
        <v>28</v>
      </c>
    </row>
    <row r="21" spans="1:40" x14ac:dyDescent="0.2">
      <c r="A21" s="57" t="s">
        <v>143</v>
      </c>
      <c r="B21" s="136">
        <v>29</v>
      </c>
      <c r="C21" s="136">
        <v>21</v>
      </c>
      <c r="D21" s="136">
        <v>26</v>
      </c>
      <c r="E21" s="136">
        <v>28</v>
      </c>
      <c r="F21" s="136">
        <v>29</v>
      </c>
      <c r="G21" s="136">
        <v>22</v>
      </c>
      <c r="H21" s="136">
        <v>30</v>
      </c>
      <c r="I21" s="136">
        <v>25</v>
      </c>
      <c r="J21" s="136">
        <v>26</v>
      </c>
      <c r="K21" s="136">
        <v>24</v>
      </c>
      <c r="L21" s="136">
        <v>24</v>
      </c>
      <c r="M21" s="136">
        <v>26</v>
      </c>
      <c r="N21" s="136">
        <v>23</v>
      </c>
      <c r="O21" s="136">
        <v>24</v>
      </c>
      <c r="P21" s="136">
        <v>34</v>
      </c>
      <c r="Q21" s="136">
        <v>96</v>
      </c>
      <c r="R21" s="136">
        <v>68</v>
      </c>
      <c r="S21" s="136">
        <v>20</v>
      </c>
      <c r="T21" s="136">
        <v>21</v>
      </c>
      <c r="U21" s="136">
        <v>21</v>
      </c>
      <c r="V21" s="136">
        <v>17</v>
      </c>
      <c r="W21" s="136">
        <v>15</v>
      </c>
      <c r="X21" s="136">
        <v>24</v>
      </c>
      <c r="Y21" s="136">
        <v>25</v>
      </c>
      <c r="Z21" s="136">
        <v>26</v>
      </c>
      <c r="AA21" s="136">
        <v>26</v>
      </c>
      <c r="AB21" s="136">
        <v>43</v>
      </c>
      <c r="AC21" s="136">
        <v>23</v>
      </c>
      <c r="AD21" s="136">
        <v>27</v>
      </c>
      <c r="AE21" s="136">
        <v>18</v>
      </c>
      <c r="AF21" s="136">
        <v>33</v>
      </c>
      <c r="AG21" s="14">
        <f t="shared" si="9"/>
        <v>15</v>
      </c>
      <c r="AH21" s="92">
        <f t="shared" si="10"/>
        <v>28.838709677419356</v>
      </c>
      <c r="AI21" s="11" t="s">
        <v>28</v>
      </c>
      <c r="AJ21" t="s">
        <v>28</v>
      </c>
      <c r="AL21" t="s">
        <v>28</v>
      </c>
    </row>
    <row r="22" spans="1:40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22</v>
      </c>
      <c r="U22" s="136">
        <v>16</v>
      </c>
      <c r="V22" s="136">
        <v>16</v>
      </c>
      <c r="W22" s="136">
        <v>42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4">
        <f>MIN(B22:AF22)</f>
        <v>16</v>
      </c>
      <c r="AH22" s="92">
        <f>AVERAGE(B22:AF22)</f>
        <v>24</v>
      </c>
      <c r="AJ22" s="5" t="s">
        <v>28</v>
      </c>
    </row>
    <row r="23" spans="1:40" x14ac:dyDescent="0.2">
      <c r="A23" s="57" t="s">
        <v>144</v>
      </c>
      <c r="B23" s="136">
        <v>34</v>
      </c>
      <c r="C23" s="136">
        <v>27</v>
      </c>
      <c r="D23" s="136">
        <v>29</v>
      </c>
      <c r="E23" s="136">
        <v>31</v>
      </c>
      <c r="F23" s="136">
        <v>31</v>
      </c>
      <c r="G23" s="136">
        <v>30</v>
      </c>
      <c r="H23" s="136">
        <v>33</v>
      </c>
      <c r="I23" s="136">
        <v>31</v>
      </c>
      <c r="J23" s="136">
        <v>31</v>
      </c>
      <c r="K23" s="136">
        <v>26</v>
      </c>
      <c r="L23" s="136">
        <v>27</v>
      </c>
      <c r="M23" s="136">
        <v>27</v>
      </c>
      <c r="N23" s="136">
        <v>24</v>
      </c>
      <c r="O23" s="136">
        <v>26</v>
      </c>
      <c r="P23" s="136">
        <v>30</v>
      </c>
      <c r="Q23" s="136">
        <v>65</v>
      </c>
      <c r="R23" s="136">
        <v>71</v>
      </c>
      <c r="S23" s="136">
        <v>49</v>
      </c>
      <c r="T23" s="136">
        <v>38</v>
      </c>
      <c r="U23" s="136">
        <v>33</v>
      </c>
      <c r="V23" s="136">
        <v>25</v>
      </c>
      <c r="W23" s="136">
        <v>20</v>
      </c>
      <c r="X23" s="136">
        <v>27</v>
      </c>
      <c r="Y23" s="136">
        <v>28</v>
      </c>
      <c r="Z23" s="136">
        <v>29</v>
      </c>
      <c r="AA23" s="136">
        <v>29</v>
      </c>
      <c r="AB23" s="136">
        <v>53</v>
      </c>
      <c r="AC23" s="136">
        <v>33</v>
      </c>
      <c r="AD23" s="136">
        <v>33</v>
      </c>
      <c r="AE23" s="136">
        <v>27</v>
      </c>
      <c r="AF23" s="136">
        <v>32</v>
      </c>
      <c r="AG23" s="14">
        <f>MIN(B23:AF23)</f>
        <v>20</v>
      </c>
      <c r="AH23" s="92">
        <f>AVERAGE(B23:AF23)</f>
        <v>33.193548387096776</v>
      </c>
    </row>
    <row r="24" spans="1:40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34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34</v>
      </c>
      <c r="N24" s="136">
        <v>40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4">
        <f>MIN(B24:AF24)</f>
        <v>34</v>
      </c>
      <c r="AH24" s="92">
        <f>AVERAGE(B24:AF24)</f>
        <v>36</v>
      </c>
      <c r="AL24" s="11" t="s">
        <v>28</v>
      </c>
      <c r="AM24" s="11" t="s">
        <v>28</v>
      </c>
    </row>
    <row r="25" spans="1:40" x14ac:dyDescent="0.2">
      <c r="A25" s="57" t="s">
        <v>145</v>
      </c>
      <c r="B25" s="136">
        <v>20</v>
      </c>
      <c r="C25" s="136">
        <v>33</v>
      </c>
      <c r="D25" s="136">
        <v>41</v>
      </c>
      <c r="E25" s="136">
        <v>30</v>
      </c>
      <c r="F25" s="136">
        <v>36</v>
      </c>
      <c r="G25" s="136">
        <v>26</v>
      </c>
      <c r="H25" s="136">
        <v>29</v>
      </c>
      <c r="I25" s="136">
        <v>27</v>
      </c>
      <c r="J25" s="136">
        <v>31</v>
      </c>
      <c r="K25" s="136">
        <v>36</v>
      </c>
      <c r="L25" s="136">
        <v>36</v>
      </c>
      <c r="M25" s="136">
        <v>46</v>
      </c>
      <c r="N25" s="136">
        <v>37</v>
      </c>
      <c r="O25" s="136">
        <v>42</v>
      </c>
      <c r="P25" s="136">
        <v>38</v>
      </c>
      <c r="Q25" s="136">
        <v>57</v>
      </c>
      <c r="R25" s="136">
        <v>54</v>
      </c>
      <c r="S25" s="136">
        <v>49</v>
      </c>
      <c r="T25" s="136">
        <v>19</v>
      </c>
      <c r="U25" s="136">
        <v>15</v>
      </c>
      <c r="V25" s="136">
        <v>20</v>
      </c>
      <c r="W25" s="136">
        <v>21</v>
      </c>
      <c r="X25" s="136">
        <v>37</v>
      </c>
      <c r="Y25" s="136">
        <v>45</v>
      </c>
      <c r="Z25" s="136">
        <v>48</v>
      </c>
      <c r="AA25" s="136">
        <v>50</v>
      </c>
      <c r="AB25" s="136">
        <v>51</v>
      </c>
      <c r="AC25" s="136">
        <v>34</v>
      </c>
      <c r="AD25" s="136">
        <v>22</v>
      </c>
      <c r="AE25" s="136">
        <v>16</v>
      </c>
      <c r="AF25" s="136">
        <v>19</v>
      </c>
      <c r="AG25" s="14">
        <f t="shared" ref="AG25:AG30" si="11">MIN(B25:AF25)</f>
        <v>15</v>
      </c>
      <c r="AH25" s="92">
        <f t="shared" ref="AH25:AH30" si="12">AVERAGE(B25:AF25)</f>
        <v>34.354838709677416</v>
      </c>
      <c r="AJ25" t="s">
        <v>28</v>
      </c>
      <c r="AK25" t="s">
        <v>28</v>
      </c>
    </row>
    <row r="26" spans="1:40" x14ac:dyDescent="0.2">
      <c r="A26" s="57" t="s">
        <v>9</v>
      </c>
      <c r="B26" s="136">
        <v>29</v>
      </c>
      <c r="C26" s="136">
        <v>22</v>
      </c>
      <c r="D26" s="136">
        <v>26</v>
      </c>
      <c r="E26" s="136">
        <v>28</v>
      </c>
      <c r="F26" s="136">
        <v>30</v>
      </c>
      <c r="G26" s="136">
        <v>25</v>
      </c>
      <c r="H26" s="136">
        <v>31</v>
      </c>
      <c r="I26" s="136">
        <v>29</v>
      </c>
      <c r="J26" s="136">
        <v>28</v>
      </c>
      <c r="K26" s="136">
        <v>24</v>
      </c>
      <c r="L26" s="136">
        <v>25</v>
      </c>
      <c r="M26" s="136">
        <v>28</v>
      </c>
      <c r="N26" s="136">
        <v>26</v>
      </c>
      <c r="O26" s="136">
        <v>26</v>
      </c>
      <c r="P26" s="136">
        <v>39</v>
      </c>
      <c r="Q26" s="136">
        <v>97</v>
      </c>
      <c r="R26" s="136">
        <v>77</v>
      </c>
      <c r="S26" s="136">
        <v>28</v>
      </c>
      <c r="T26" s="136">
        <v>24</v>
      </c>
      <c r="U26" s="136">
        <v>19</v>
      </c>
      <c r="V26" s="136">
        <v>17</v>
      </c>
      <c r="W26" s="136">
        <v>14</v>
      </c>
      <c r="X26" s="136">
        <v>24</v>
      </c>
      <c r="Y26" s="136">
        <v>26</v>
      </c>
      <c r="Z26" s="136">
        <v>27</v>
      </c>
      <c r="AA26" s="136">
        <v>30</v>
      </c>
      <c r="AB26" s="136">
        <v>48</v>
      </c>
      <c r="AC26" s="136">
        <v>25</v>
      </c>
      <c r="AD26" s="136">
        <v>28</v>
      </c>
      <c r="AE26" s="136">
        <v>16</v>
      </c>
      <c r="AF26" s="136">
        <v>31</v>
      </c>
      <c r="AG26" s="14">
        <f t="shared" si="11"/>
        <v>14</v>
      </c>
      <c r="AH26" s="92">
        <f t="shared" si="12"/>
        <v>30.548387096774192</v>
      </c>
      <c r="AI26" s="11" t="s">
        <v>28</v>
      </c>
      <c r="AK26" t="s">
        <v>28</v>
      </c>
      <c r="AL26" t="s">
        <v>28</v>
      </c>
      <c r="AM26" s="11" t="s">
        <v>28</v>
      </c>
      <c r="AN26" s="11" t="s">
        <v>28</v>
      </c>
    </row>
    <row r="27" spans="1:40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84</v>
      </c>
      <c r="R27" s="136">
        <v>42</v>
      </c>
      <c r="S27" s="136">
        <v>59</v>
      </c>
      <c r="T27" s="136">
        <v>14</v>
      </c>
      <c r="U27" s="136">
        <v>28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15</v>
      </c>
      <c r="AD27" s="136">
        <v>24</v>
      </c>
      <c r="AE27" s="136" t="s">
        <v>197</v>
      </c>
      <c r="AF27" s="136" t="s">
        <v>197</v>
      </c>
      <c r="AG27" s="14">
        <f t="shared" si="11"/>
        <v>14</v>
      </c>
      <c r="AH27" s="92">
        <f t="shared" si="12"/>
        <v>38</v>
      </c>
      <c r="AL27" t="s">
        <v>28</v>
      </c>
      <c r="AM27" s="11" t="s">
        <v>28</v>
      </c>
    </row>
    <row r="28" spans="1:40" x14ac:dyDescent="0.2">
      <c r="A28" s="57" t="s">
        <v>146</v>
      </c>
      <c r="B28" s="136">
        <v>18</v>
      </c>
      <c r="C28" s="136">
        <v>19</v>
      </c>
      <c r="D28" s="136">
        <v>23</v>
      </c>
      <c r="E28" s="136">
        <v>21</v>
      </c>
      <c r="F28" s="136">
        <v>19</v>
      </c>
      <c r="G28" s="136">
        <v>17</v>
      </c>
      <c r="H28" s="136">
        <v>19</v>
      </c>
      <c r="I28" s="136">
        <v>24</v>
      </c>
      <c r="J28" s="136">
        <v>23</v>
      </c>
      <c r="K28" s="136">
        <v>20</v>
      </c>
      <c r="L28" s="136">
        <v>21</v>
      </c>
      <c r="M28" s="136">
        <v>23</v>
      </c>
      <c r="N28" s="136">
        <v>19</v>
      </c>
      <c r="O28" s="136">
        <v>20</v>
      </c>
      <c r="P28" s="136">
        <v>22</v>
      </c>
      <c r="Q28" s="136">
        <v>33</v>
      </c>
      <c r="R28" s="136">
        <v>48</v>
      </c>
      <c r="S28" s="136">
        <v>26</v>
      </c>
      <c r="T28" s="136">
        <v>20</v>
      </c>
      <c r="U28" s="136">
        <v>12</v>
      </c>
      <c r="V28" s="136">
        <v>14</v>
      </c>
      <c r="W28" s="136">
        <v>7</v>
      </c>
      <c r="X28" s="136">
        <v>23</v>
      </c>
      <c r="Y28" s="136">
        <v>24</v>
      </c>
      <c r="Z28" s="136">
        <v>24</v>
      </c>
      <c r="AA28" s="136">
        <v>22</v>
      </c>
      <c r="AB28" s="136">
        <v>34</v>
      </c>
      <c r="AC28" s="136">
        <v>33</v>
      </c>
      <c r="AD28" s="136">
        <v>20</v>
      </c>
      <c r="AE28" s="136">
        <v>15</v>
      </c>
      <c r="AF28" s="136">
        <v>16</v>
      </c>
      <c r="AG28" s="14">
        <f t="shared" si="11"/>
        <v>7</v>
      </c>
      <c r="AH28" s="92">
        <f t="shared" si="12"/>
        <v>21.903225806451612</v>
      </c>
      <c r="AJ28" t="s">
        <v>28</v>
      </c>
      <c r="AL28" t="s">
        <v>28</v>
      </c>
    </row>
    <row r="29" spans="1:40" x14ac:dyDescent="0.2">
      <c r="A29" s="57" t="s">
        <v>11</v>
      </c>
      <c r="B29" s="136">
        <v>23</v>
      </c>
      <c r="C29" s="136">
        <v>17</v>
      </c>
      <c r="D29" s="136">
        <v>20</v>
      </c>
      <c r="E29" s="136">
        <v>21</v>
      </c>
      <c r="F29" s="136">
        <v>23</v>
      </c>
      <c r="G29" s="136">
        <v>19</v>
      </c>
      <c r="H29" s="136">
        <v>26</v>
      </c>
      <c r="I29" s="136">
        <v>25</v>
      </c>
      <c r="J29" s="136">
        <v>25</v>
      </c>
      <c r="K29" s="136">
        <v>20</v>
      </c>
      <c r="L29" s="136">
        <v>21</v>
      </c>
      <c r="M29" s="136">
        <v>21</v>
      </c>
      <c r="N29" s="136">
        <v>17</v>
      </c>
      <c r="O29" s="136">
        <v>20</v>
      </c>
      <c r="P29" s="136">
        <v>23</v>
      </c>
      <c r="Q29" s="136">
        <v>57</v>
      </c>
      <c r="R29" s="136">
        <v>69</v>
      </c>
      <c r="S29" s="136">
        <v>19</v>
      </c>
      <c r="T29" s="136">
        <v>15</v>
      </c>
      <c r="U29" s="136">
        <v>19</v>
      </c>
      <c r="V29" s="136">
        <v>14</v>
      </c>
      <c r="W29" s="136">
        <v>12</v>
      </c>
      <c r="X29" s="136">
        <v>21</v>
      </c>
      <c r="Y29" s="136">
        <v>23</v>
      </c>
      <c r="Z29" s="136">
        <v>22</v>
      </c>
      <c r="AA29" s="136">
        <v>21</v>
      </c>
      <c r="AB29" s="136">
        <v>36</v>
      </c>
      <c r="AC29" s="136">
        <v>19</v>
      </c>
      <c r="AD29" s="136">
        <v>24</v>
      </c>
      <c r="AE29" s="136">
        <v>19</v>
      </c>
      <c r="AF29" s="136">
        <v>27</v>
      </c>
      <c r="AG29" s="14">
        <f t="shared" si="11"/>
        <v>12</v>
      </c>
      <c r="AH29" s="92">
        <f t="shared" si="12"/>
        <v>23.806451612903224</v>
      </c>
    </row>
    <row r="30" spans="1:40" x14ac:dyDescent="0.2">
      <c r="A30" s="57" t="s">
        <v>131</v>
      </c>
      <c r="B30" s="136">
        <v>20</v>
      </c>
      <c r="C30" s="136">
        <v>24</v>
      </c>
      <c r="D30" s="136">
        <v>25</v>
      </c>
      <c r="E30" s="136">
        <v>29</v>
      </c>
      <c r="F30" s="136">
        <v>26</v>
      </c>
      <c r="G30" s="136">
        <v>28</v>
      </c>
      <c r="H30" s="136">
        <v>28</v>
      </c>
      <c r="I30" s="136">
        <v>25</v>
      </c>
      <c r="J30" s="136">
        <v>29</v>
      </c>
      <c r="K30" s="136">
        <v>20</v>
      </c>
      <c r="L30" s="136">
        <v>23</v>
      </c>
      <c r="M30" s="136">
        <v>23</v>
      </c>
      <c r="N30" s="136">
        <v>21</v>
      </c>
      <c r="O30" s="136">
        <v>22</v>
      </c>
      <c r="P30" s="136">
        <v>23</v>
      </c>
      <c r="Q30" s="136">
        <v>38</v>
      </c>
      <c r="R30" s="136">
        <v>40</v>
      </c>
      <c r="S30" s="136">
        <v>19</v>
      </c>
      <c r="T30" s="136">
        <v>14</v>
      </c>
      <c r="U30" s="145">
        <v>14</v>
      </c>
      <c r="V30" s="136">
        <v>16</v>
      </c>
      <c r="W30" s="136">
        <v>15</v>
      </c>
      <c r="X30" s="136">
        <v>23</v>
      </c>
      <c r="Y30" s="136">
        <v>23</v>
      </c>
      <c r="Z30" s="136">
        <v>24</v>
      </c>
      <c r="AA30" s="136">
        <v>23</v>
      </c>
      <c r="AB30" s="136">
        <v>41</v>
      </c>
      <c r="AC30" s="136">
        <v>29</v>
      </c>
      <c r="AD30" s="136">
        <v>21</v>
      </c>
      <c r="AE30" s="136">
        <v>18</v>
      </c>
      <c r="AF30" s="136">
        <v>27</v>
      </c>
      <c r="AG30" s="14">
        <f t="shared" si="11"/>
        <v>14</v>
      </c>
      <c r="AH30" s="92">
        <f t="shared" si="12"/>
        <v>24.225806451612904</v>
      </c>
      <c r="AJ30" t="s">
        <v>28</v>
      </c>
      <c r="AL30" t="s">
        <v>28</v>
      </c>
      <c r="AM30" t="s">
        <v>28</v>
      </c>
    </row>
    <row r="31" spans="1:40" x14ac:dyDescent="0.2">
      <c r="A31" s="57" t="s">
        <v>14</v>
      </c>
      <c r="B31" s="136">
        <v>17</v>
      </c>
      <c r="C31" s="136">
        <v>16</v>
      </c>
      <c r="D31" s="136">
        <v>36</v>
      </c>
      <c r="E31" s="136">
        <v>26</v>
      </c>
      <c r="F31" s="136">
        <v>31</v>
      </c>
      <c r="G31" s="136">
        <v>21</v>
      </c>
      <c r="H31" s="136">
        <v>23</v>
      </c>
      <c r="I31" s="136">
        <v>24</v>
      </c>
      <c r="J31" s="136">
        <v>27</v>
      </c>
      <c r="K31" s="136">
        <v>20</v>
      </c>
      <c r="L31" s="136">
        <v>32</v>
      </c>
      <c r="M31" s="136">
        <v>24</v>
      </c>
      <c r="N31" s="136">
        <v>25</v>
      </c>
      <c r="O31" s="136">
        <v>31</v>
      </c>
      <c r="P31" s="136">
        <v>42</v>
      </c>
      <c r="Q31" s="136">
        <v>43</v>
      </c>
      <c r="R31" s="136">
        <v>58</v>
      </c>
      <c r="S31" s="136">
        <v>22</v>
      </c>
      <c r="T31" s="136">
        <v>21</v>
      </c>
      <c r="U31" s="136">
        <v>22</v>
      </c>
      <c r="V31" s="136">
        <v>11</v>
      </c>
      <c r="W31" s="136">
        <v>9</v>
      </c>
      <c r="X31" s="136">
        <v>20</v>
      </c>
      <c r="Y31" s="136">
        <v>21</v>
      </c>
      <c r="Z31" s="136">
        <v>37</v>
      </c>
      <c r="AA31" s="136">
        <v>30</v>
      </c>
      <c r="AB31" s="136">
        <v>41</v>
      </c>
      <c r="AC31" s="136">
        <v>23</v>
      </c>
      <c r="AD31" s="136">
        <v>23</v>
      </c>
      <c r="AE31" s="136">
        <v>13</v>
      </c>
      <c r="AF31" s="136">
        <v>14</v>
      </c>
      <c r="AG31" s="14">
        <f>MIN(B31:AF31)</f>
        <v>9</v>
      </c>
      <c r="AH31" s="92">
        <f>AVERAGE(B31:AF31)</f>
        <v>25.903225806451612</v>
      </c>
      <c r="AL31" t="s">
        <v>28</v>
      </c>
    </row>
    <row r="32" spans="1:40" x14ac:dyDescent="0.2">
      <c r="A32" s="57" t="s">
        <v>12</v>
      </c>
      <c r="B32" s="136">
        <v>15</v>
      </c>
      <c r="C32" s="136">
        <v>19</v>
      </c>
      <c r="D32" s="136">
        <v>20</v>
      </c>
      <c r="E32" s="136">
        <v>23</v>
      </c>
      <c r="F32" s="136">
        <v>20</v>
      </c>
      <c r="G32" s="136">
        <v>20</v>
      </c>
      <c r="H32" s="136">
        <v>19</v>
      </c>
      <c r="I32" s="136">
        <v>20</v>
      </c>
      <c r="J32" s="136">
        <v>19</v>
      </c>
      <c r="K32" s="136">
        <v>15</v>
      </c>
      <c r="L32" s="136">
        <v>17</v>
      </c>
      <c r="M32" s="136">
        <v>16</v>
      </c>
      <c r="N32" s="136">
        <v>19</v>
      </c>
      <c r="O32" s="136">
        <v>20</v>
      </c>
      <c r="P32" s="136">
        <v>17</v>
      </c>
      <c r="Q32" s="136">
        <v>20</v>
      </c>
      <c r="R32" s="136">
        <v>31</v>
      </c>
      <c r="S32" s="136">
        <v>21</v>
      </c>
      <c r="T32" s="136">
        <v>14</v>
      </c>
      <c r="U32" s="136">
        <v>11</v>
      </c>
      <c r="V32" s="136">
        <v>11</v>
      </c>
      <c r="W32" s="136">
        <v>14</v>
      </c>
      <c r="X32" s="136">
        <v>19</v>
      </c>
      <c r="Y32" s="136">
        <v>20</v>
      </c>
      <c r="Z32" s="136">
        <v>21</v>
      </c>
      <c r="AA32" s="136">
        <v>17</v>
      </c>
      <c r="AB32" s="136">
        <v>22</v>
      </c>
      <c r="AC32" s="136">
        <v>53</v>
      </c>
      <c r="AD32" s="136">
        <v>22</v>
      </c>
      <c r="AE32" s="136">
        <v>13</v>
      </c>
      <c r="AF32" s="136">
        <v>17</v>
      </c>
      <c r="AG32" s="14">
        <f>MIN(B32:AF32)</f>
        <v>11</v>
      </c>
      <c r="AH32" s="92">
        <f>AVERAGE(B32:AF32)</f>
        <v>19.516129032258064</v>
      </c>
      <c r="AJ32" t="s">
        <v>28</v>
      </c>
    </row>
    <row r="33" spans="1:39" s="5" customFormat="1" ht="17.100000000000001" customHeight="1" x14ac:dyDescent="0.2">
      <c r="A33" s="104" t="s">
        <v>199</v>
      </c>
      <c r="B33" s="12">
        <f t="shared" ref="B33:AG33" si="13">MIN(B5:B32)</f>
        <v>12</v>
      </c>
      <c r="C33" s="12">
        <f t="shared" si="13"/>
        <v>14</v>
      </c>
      <c r="D33" s="12">
        <f t="shared" si="13"/>
        <v>16</v>
      </c>
      <c r="E33" s="12">
        <f t="shared" si="13"/>
        <v>15</v>
      </c>
      <c r="F33" s="12">
        <f t="shared" si="13"/>
        <v>15</v>
      </c>
      <c r="G33" s="12">
        <f t="shared" si="13"/>
        <v>15</v>
      </c>
      <c r="H33" s="12">
        <f t="shared" si="13"/>
        <v>15</v>
      </c>
      <c r="I33" s="12">
        <f t="shared" si="13"/>
        <v>17</v>
      </c>
      <c r="J33" s="12">
        <f t="shared" si="13"/>
        <v>15</v>
      </c>
      <c r="K33" s="12">
        <f t="shared" si="13"/>
        <v>14</v>
      </c>
      <c r="L33" s="12">
        <f t="shared" si="13"/>
        <v>15</v>
      </c>
      <c r="M33" s="12">
        <f t="shared" si="13"/>
        <v>16</v>
      </c>
      <c r="N33" s="12">
        <f t="shared" si="13"/>
        <v>15</v>
      </c>
      <c r="O33" s="12">
        <f t="shared" si="13"/>
        <v>16</v>
      </c>
      <c r="P33" s="12">
        <f t="shared" si="13"/>
        <v>17</v>
      </c>
      <c r="Q33" s="12">
        <f t="shared" si="13"/>
        <v>17</v>
      </c>
      <c r="R33" s="12">
        <f t="shared" si="13"/>
        <v>25</v>
      </c>
      <c r="S33" s="12">
        <f t="shared" si="13"/>
        <v>19</v>
      </c>
      <c r="T33" s="12">
        <f t="shared" si="13"/>
        <v>14</v>
      </c>
      <c r="U33" s="12">
        <f t="shared" si="13"/>
        <v>7</v>
      </c>
      <c r="V33" s="12">
        <f t="shared" si="13"/>
        <v>8</v>
      </c>
      <c r="W33" s="12">
        <f t="shared" si="13"/>
        <v>7</v>
      </c>
      <c r="X33" s="12">
        <f t="shared" si="13"/>
        <v>14</v>
      </c>
      <c r="Y33" s="12">
        <f t="shared" si="13"/>
        <v>20</v>
      </c>
      <c r="Z33" s="12">
        <f t="shared" si="13"/>
        <v>20</v>
      </c>
      <c r="AA33" s="12">
        <f t="shared" si="13"/>
        <v>15</v>
      </c>
      <c r="AB33" s="12">
        <f t="shared" si="13"/>
        <v>20</v>
      </c>
      <c r="AC33" s="12">
        <f t="shared" si="13"/>
        <v>15</v>
      </c>
      <c r="AD33" s="12">
        <f t="shared" si="13"/>
        <v>17</v>
      </c>
      <c r="AE33" s="12">
        <f t="shared" si="13"/>
        <v>9</v>
      </c>
      <c r="AF33" s="12">
        <f t="shared" si="13"/>
        <v>13</v>
      </c>
      <c r="AG33" s="14">
        <f t="shared" si="13"/>
        <v>7</v>
      </c>
      <c r="AH33" s="92">
        <f>AVERAGE(AH5:AH32)</f>
        <v>26.074492789607493</v>
      </c>
      <c r="AL33" s="5" t="s">
        <v>28</v>
      </c>
    </row>
    <row r="34" spans="1:39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60" t="s">
        <v>28</v>
      </c>
      <c r="AF34" s="60"/>
      <c r="AG34" s="51"/>
      <c r="AH34" s="53"/>
    </row>
    <row r="35" spans="1:39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88"/>
      <c r="AF35" s="108"/>
      <c r="AG35" s="51"/>
      <c r="AH35" s="50"/>
      <c r="AJ35" s="11" t="s">
        <v>28</v>
      </c>
      <c r="AL35" t="s">
        <v>28</v>
      </c>
    </row>
    <row r="36" spans="1:39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51"/>
      <c r="AH36" s="50"/>
    </row>
    <row r="37" spans="1:39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51"/>
      <c r="AH37" s="93"/>
      <c r="AK37" s="11" t="s">
        <v>28</v>
      </c>
      <c r="AL37" s="11" t="s">
        <v>28</v>
      </c>
    </row>
    <row r="38" spans="1:39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1"/>
      <c r="AH38" s="53"/>
      <c r="AL38" s="11" t="s">
        <v>28</v>
      </c>
      <c r="AM38" s="11" t="s">
        <v>28</v>
      </c>
    </row>
    <row r="39" spans="1:39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55"/>
      <c r="AF39" s="55"/>
      <c r="AG39" s="51"/>
      <c r="AH39" s="53"/>
      <c r="AL39" s="11" t="s">
        <v>28</v>
      </c>
    </row>
    <row r="40" spans="1:39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94"/>
      <c r="AL40" s="11" t="s">
        <v>28</v>
      </c>
    </row>
    <row r="41" spans="1:39" x14ac:dyDescent="0.2">
      <c r="AG41" s="7"/>
    </row>
    <row r="44" spans="1:39" x14ac:dyDescent="0.2">
      <c r="AK44" s="11" t="s">
        <v>28</v>
      </c>
    </row>
    <row r="45" spans="1:39" x14ac:dyDescent="0.2">
      <c r="AL45" s="11" t="s">
        <v>28</v>
      </c>
    </row>
    <row r="46" spans="1:39" x14ac:dyDescent="0.2">
      <c r="P46" s="2" t="s">
        <v>28</v>
      </c>
      <c r="AE46" s="2" t="s">
        <v>28</v>
      </c>
      <c r="AI46" t="s">
        <v>28</v>
      </c>
      <c r="AK46" s="11" t="s">
        <v>28</v>
      </c>
    </row>
    <row r="47" spans="1:39" x14ac:dyDescent="0.2">
      <c r="T47" s="2" t="s">
        <v>28</v>
      </c>
      <c r="Z47" s="2" t="s">
        <v>28</v>
      </c>
      <c r="AJ47" s="11" t="s">
        <v>28</v>
      </c>
      <c r="AK47" s="11" t="s">
        <v>28</v>
      </c>
    </row>
    <row r="48" spans="1:39" x14ac:dyDescent="0.2">
      <c r="AJ48" s="11" t="s">
        <v>28</v>
      </c>
      <c r="AK48" s="11" t="s">
        <v>28</v>
      </c>
      <c r="AL48" s="11" t="s">
        <v>28</v>
      </c>
      <c r="AM48" s="11" t="s">
        <v>28</v>
      </c>
    </row>
    <row r="49" spans="7:38" x14ac:dyDescent="0.2">
      <c r="N49" s="2" t="s">
        <v>28</v>
      </c>
      <c r="AI49" s="11" t="s">
        <v>28</v>
      </c>
      <c r="AL49" t="s">
        <v>28</v>
      </c>
    </row>
    <row r="50" spans="7:38" x14ac:dyDescent="0.2">
      <c r="G50" s="2" t="s">
        <v>28</v>
      </c>
      <c r="AJ50" s="11" t="s">
        <v>28</v>
      </c>
    </row>
    <row r="51" spans="7:38" x14ac:dyDescent="0.2">
      <c r="AJ51" s="11" t="s">
        <v>28</v>
      </c>
    </row>
    <row r="52" spans="7:38" x14ac:dyDescent="0.2">
      <c r="J52" s="2" t="s">
        <v>28</v>
      </c>
    </row>
  </sheetData>
  <sheetProtection password="C6EC" sheet="1" objects="1" scenarios="1"/>
  <mergeCells count="36">
    <mergeCell ref="H3:H4"/>
    <mergeCell ref="T35:X35"/>
    <mergeCell ref="T36:X36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K39" sqref="AK3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x14ac:dyDescent="0.2">
      <c r="A1" s="163" t="s">
        <v>211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52"/>
    </row>
    <row r="2" spans="1:37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7" s="5" customFormat="1" ht="20.100000000000001" customHeight="1" x14ac:dyDescent="0.2">
      <c r="A3" s="153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59">
        <v>31</v>
      </c>
      <c r="AG3" s="45" t="s">
        <v>19</v>
      </c>
      <c r="AH3" s="101" t="s">
        <v>18</v>
      </c>
    </row>
    <row r="4" spans="1:37" s="5" customFormat="1" ht="20.100000000000001" customHeight="1" x14ac:dyDescent="0.2">
      <c r="A4" s="153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0"/>
      <c r="AG4" s="45" t="s">
        <v>17</v>
      </c>
      <c r="AH4" s="59" t="s">
        <v>17</v>
      </c>
    </row>
    <row r="5" spans="1:37" s="5" customFormat="1" x14ac:dyDescent="0.2">
      <c r="A5" s="57" t="s">
        <v>22</v>
      </c>
      <c r="B5" s="136">
        <v>14.04</v>
      </c>
      <c r="C5" s="136">
        <v>4.6800000000000006</v>
      </c>
      <c r="D5" s="136">
        <v>5.4</v>
      </c>
      <c r="E5" s="136">
        <v>7.5600000000000005</v>
      </c>
      <c r="F5" s="136">
        <v>8.2799999999999994</v>
      </c>
      <c r="G5" s="136">
        <v>9.7200000000000006</v>
      </c>
      <c r="H5" s="136">
        <v>9.7200000000000006</v>
      </c>
      <c r="I5" s="136">
        <v>8.64</v>
      </c>
      <c r="J5" s="136">
        <v>8.64</v>
      </c>
      <c r="K5" s="136">
        <v>9</v>
      </c>
      <c r="L5" s="136">
        <v>7.2</v>
      </c>
      <c r="M5" s="136">
        <v>10.44</v>
      </c>
      <c r="N5" s="136">
        <v>10.08</v>
      </c>
      <c r="O5" s="136">
        <v>10.44</v>
      </c>
      <c r="P5" s="136">
        <v>11.520000000000001</v>
      </c>
      <c r="Q5" s="136">
        <v>9.7200000000000006</v>
      </c>
      <c r="R5" s="136">
        <v>12.24</v>
      </c>
      <c r="S5" s="136">
        <v>16.2</v>
      </c>
      <c r="T5" s="136">
        <v>10.08</v>
      </c>
      <c r="U5" s="136">
        <v>9</v>
      </c>
      <c r="V5" s="136">
        <v>5.7600000000000007</v>
      </c>
      <c r="W5" s="136">
        <v>6.84</v>
      </c>
      <c r="X5" s="136">
        <v>12.24</v>
      </c>
      <c r="Y5" s="136">
        <v>14.04</v>
      </c>
      <c r="Z5" s="136">
        <v>14.4</v>
      </c>
      <c r="AA5" s="136">
        <v>15.840000000000002</v>
      </c>
      <c r="AB5" s="136">
        <v>25.2</v>
      </c>
      <c r="AC5" s="136">
        <v>16.920000000000002</v>
      </c>
      <c r="AD5" s="136">
        <v>10.8</v>
      </c>
      <c r="AE5" s="136">
        <v>10.08</v>
      </c>
      <c r="AF5" s="136">
        <v>9.7200000000000006</v>
      </c>
      <c r="AG5" s="14">
        <f t="shared" ref="AG5:AG8" si="1">MAX(B5:AF5)</f>
        <v>25.2</v>
      </c>
      <c r="AH5" s="134">
        <f t="shared" ref="AH5:AH8" si="2">AVERAGE(B5:AF5)</f>
        <v>10.788387096774194</v>
      </c>
      <c r="AK5" s="5" t="s">
        <v>28</v>
      </c>
    </row>
    <row r="6" spans="1:37" x14ac:dyDescent="0.2">
      <c r="A6" s="57" t="s">
        <v>82</v>
      </c>
      <c r="B6" s="136">
        <v>23.759999999999998</v>
      </c>
      <c r="C6" s="136">
        <v>11.879999999999999</v>
      </c>
      <c r="D6" s="136">
        <v>8.2799999999999994</v>
      </c>
      <c r="E6" s="136">
        <v>15.120000000000001</v>
      </c>
      <c r="F6" s="136">
        <v>12.96</v>
      </c>
      <c r="G6" s="136">
        <v>11.879999999999999</v>
      </c>
      <c r="H6" s="136">
        <v>17.28</v>
      </c>
      <c r="I6" s="136">
        <v>10.8</v>
      </c>
      <c r="J6" s="136">
        <v>14.04</v>
      </c>
      <c r="K6" s="136">
        <v>9</v>
      </c>
      <c r="L6" s="136">
        <v>11.879999999999999</v>
      </c>
      <c r="M6" s="136">
        <v>17.64</v>
      </c>
      <c r="N6" s="136">
        <v>15.48</v>
      </c>
      <c r="O6" s="136">
        <v>17.64</v>
      </c>
      <c r="P6" s="136">
        <v>21.96</v>
      </c>
      <c r="Q6" s="136">
        <v>15.120000000000001</v>
      </c>
      <c r="R6" s="136">
        <v>8.2799999999999994</v>
      </c>
      <c r="S6" s="136">
        <v>18</v>
      </c>
      <c r="T6" s="136">
        <v>15.840000000000002</v>
      </c>
      <c r="U6" s="136">
        <v>10.08</v>
      </c>
      <c r="V6" s="136">
        <v>12.96</v>
      </c>
      <c r="W6" s="136">
        <v>15.120000000000001</v>
      </c>
      <c r="X6" s="136">
        <v>19.440000000000001</v>
      </c>
      <c r="Y6" s="136">
        <v>17.64</v>
      </c>
      <c r="Z6" s="136">
        <v>20.88</v>
      </c>
      <c r="AA6" s="136">
        <v>15.48</v>
      </c>
      <c r="AB6" s="136">
        <v>21.240000000000002</v>
      </c>
      <c r="AC6" s="136">
        <v>19.440000000000001</v>
      </c>
      <c r="AD6" s="136">
        <v>16.2</v>
      </c>
      <c r="AE6" s="136">
        <v>13.32</v>
      </c>
      <c r="AF6" s="136">
        <v>21.240000000000002</v>
      </c>
      <c r="AG6" s="13">
        <f t="shared" si="1"/>
        <v>23.759999999999998</v>
      </c>
      <c r="AH6" s="135">
        <f t="shared" si="2"/>
        <v>15.479999999999999</v>
      </c>
    </row>
    <row r="7" spans="1:37" x14ac:dyDescent="0.2">
      <c r="A7" s="57" t="s">
        <v>0</v>
      </c>
      <c r="B7" s="136">
        <v>6.84</v>
      </c>
      <c r="C7" s="136">
        <v>0.72000000000000008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4">
        <f t="shared" si="1"/>
        <v>6.84</v>
      </c>
      <c r="AH7" s="134">
        <f t="shared" si="2"/>
        <v>3.78</v>
      </c>
    </row>
    <row r="8" spans="1:37" x14ac:dyDescent="0.2">
      <c r="A8" s="57" t="s">
        <v>140</v>
      </c>
      <c r="B8" s="136">
        <v>24.48</v>
      </c>
      <c r="C8" s="136">
        <v>19.440000000000001</v>
      </c>
      <c r="D8" s="136">
        <v>11.879999999999999</v>
      </c>
      <c r="E8" s="136">
        <v>15.840000000000002</v>
      </c>
      <c r="F8" s="136">
        <v>15.840000000000002</v>
      </c>
      <c r="G8" s="136">
        <v>16.2</v>
      </c>
      <c r="H8" s="136">
        <v>17.28</v>
      </c>
      <c r="I8" s="136">
        <v>19.079999999999998</v>
      </c>
      <c r="J8" s="136">
        <v>24.48</v>
      </c>
      <c r="K8" s="136">
        <v>15.840000000000002</v>
      </c>
      <c r="L8" s="136">
        <v>19.079999999999998</v>
      </c>
      <c r="M8" s="136">
        <v>21.240000000000002</v>
      </c>
      <c r="N8" s="136">
        <v>15.840000000000002</v>
      </c>
      <c r="O8" s="136">
        <v>16.2</v>
      </c>
      <c r="P8" s="136">
        <v>18.36</v>
      </c>
      <c r="Q8" s="136">
        <v>15.120000000000001</v>
      </c>
      <c r="R8" s="136">
        <v>13.68</v>
      </c>
      <c r="S8" s="136">
        <v>20.88</v>
      </c>
      <c r="T8" s="136">
        <v>20.16</v>
      </c>
      <c r="U8" s="136">
        <v>19.8</v>
      </c>
      <c r="V8" s="136">
        <v>17.64</v>
      </c>
      <c r="W8" s="136">
        <v>19.079999999999998</v>
      </c>
      <c r="X8" s="136">
        <v>19.440000000000001</v>
      </c>
      <c r="Y8" s="136">
        <v>20.88</v>
      </c>
      <c r="Z8" s="136">
        <v>18.36</v>
      </c>
      <c r="AA8" s="136">
        <v>23.400000000000002</v>
      </c>
      <c r="AB8" s="136">
        <v>24.48</v>
      </c>
      <c r="AC8" s="136">
        <v>20.16</v>
      </c>
      <c r="AD8" s="136">
        <v>20.88</v>
      </c>
      <c r="AE8" s="136">
        <v>20.16</v>
      </c>
      <c r="AF8" s="136">
        <v>19.440000000000001</v>
      </c>
      <c r="AG8" s="13">
        <f t="shared" si="1"/>
        <v>24.48</v>
      </c>
      <c r="AH8" s="135">
        <f t="shared" si="2"/>
        <v>18.859354838709677</v>
      </c>
    </row>
    <row r="9" spans="1:37" x14ac:dyDescent="0.2">
      <c r="A9" s="57" t="s">
        <v>23</v>
      </c>
      <c r="B9" s="136">
        <v>25.2</v>
      </c>
      <c r="C9" s="136">
        <v>8.2799999999999994</v>
      </c>
      <c r="D9" s="136">
        <v>0</v>
      </c>
      <c r="E9" s="136">
        <v>17.28</v>
      </c>
      <c r="F9" s="136">
        <v>17.28</v>
      </c>
      <c r="G9" s="136">
        <v>19.440000000000001</v>
      </c>
      <c r="H9" s="136">
        <v>26.28</v>
      </c>
      <c r="I9" s="136">
        <v>18.720000000000002</v>
      </c>
      <c r="J9" s="136">
        <v>19.440000000000001</v>
      </c>
      <c r="K9" s="136">
        <v>8.2799999999999994</v>
      </c>
      <c r="L9" s="136">
        <v>15.840000000000002</v>
      </c>
      <c r="M9" s="136">
        <v>17.64</v>
      </c>
      <c r="N9" s="136">
        <v>15.840000000000002</v>
      </c>
      <c r="O9" s="136">
        <v>6.48</v>
      </c>
      <c r="P9" s="136">
        <v>16.2</v>
      </c>
      <c r="Q9" s="136">
        <v>11.879999999999999</v>
      </c>
      <c r="R9" s="136">
        <v>0.36000000000000004</v>
      </c>
      <c r="S9" s="136">
        <v>29.52</v>
      </c>
      <c r="T9" s="136">
        <v>24.840000000000003</v>
      </c>
      <c r="U9" s="136">
        <v>3.9600000000000004</v>
      </c>
      <c r="V9" s="136">
        <v>2.52</v>
      </c>
      <c r="W9" s="136">
        <v>13.32</v>
      </c>
      <c r="X9" s="136">
        <v>22.68</v>
      </c>
      <c r="Y9" s="136">
        <v>19.8</v>
      </c>
      <c r="Z9" s="136">
        <v>14.4</v>
      </c>
      <c r="AA9" s="136">
        <v>11.879999999999999</v>
      </c>
      <c r="AB9" s="136">
        <v>21.6</v>
      </c>
      <c r="AC9" s="136">
        <v>18.720000000000002</v>
      </c>
      <c r="AD9" s="136">
        <v>0.72000000000000008</v>
      </c>
      <c r="AE9" s="136">
        <v>6.12</v>
      </c>
      <c r="AF9" s="136">
        <v>23.759999999999998</v>
      </c>
      <c r="AG9" s="13">
        <f t="shared" ref="AG9" si="3">MAX(B9:AF9)</f>
        <v>29.52</v>
      </c>
      <c r="AH9" s="135">
        <f t="shared" ref="AH9" si="4">AVERAGE(B9:AF9)</f>
        <v>14.783225806451613</v>
      </c>
    </row>
    <row r="10" spans="1:37" x14ac:dyDescent="0.2">
      <c r="A10" s="57" t="s">
        <v>1</v>
      </c>
      <c r="B10" s="136">
        <v>25.2</v>
      </c>
      <c r="C10" s="136">
        <v>8.2799999999999994</v>
      </c>
      <c r="D10" s="136">
        <v>0</v>
      </c>
      <c r="E10" s="136">
        <v>17.28</v>
      </c>
      <c r="F10" s="136">
        <v>17.28</v>
      </c>
      <c r="G10" s="136">
        <v>19.440000000000001</v>
      </c>
      <c r="H10" s="136">
        <v>26.28</v>
      </c>
      <c r="I10" s="136">
        <v>18.720000000000002</v>
      </c>
      <c r="J10" s="136">
        <v>19.440000000000001</v>
      </c>
      <c r="K10" s="136">
        <v>8.2799999999999994</v>
      </c>
      <c r="L10" s="136">
        <v>15.840000000000002</v>
      </c>
      <c r="M10" s="136">
        <v>17.64</v>
      </c>
      <c r="N10" s="136">
        <v>15.840000000000002</v>
      </c>
      <c r="O10" s="136">
        <v>6.48</v>
      </c>
      <c r="P10" s="136">
        <v>16.2</v>
      </c>
      <c r="Q10" s="136">
        <v>11.879999999999999</v>
      </c>
      <c r="R10" s="136">
        <v>0.36000000000000004</v>
      </c>
      <c r="S10" s="136">
        <v>29.52</v>
      </c>
      <c r="T10" s="136">
        <v>24.840000000000003</v>
      </c>
      <c r="U10" s="136">
        <v>3.9600000000000004</v>
      </c>
      <c r="V10" s="136">
        <v>2.52</v>
      </c>
      <c r="W10" s="136">
        <v>13.32</v>
      </c>
      <c r="X10" s="136">
        <v>22.68</v>
      </c>
      <c r="Y10" s="136">
        <v>19.8</v>
      </c>
      <c r="Z10" s="136">
        <v>14.4</v>
      </c>
      <c r="AA10" s="136">
        <v>11.879999999999999</v>
      </c>
      <c r="AB10" s="136">
        <v>21.6</v>
      </c>
      <c r="AC10" s="136">
        <v>18.720000000000002</v>
      </c>
      <c r="AD10" s="136">
        <v>0.72000000000000008</v>
      </c>
      <c r="AE10" s="136">
        <v>6.12</v>
      </c>
      <c r="AF10" s="136">
        <v>23.759999999999998</v>
      </c>
      <c r="AG10" s="14">
        <f t="shared" ref="AG10:AG14" si="5">MAX(B10:AF10)</f>
        <v>29.52</v>
      </c>
      <c r="AH10" s="134">
        <f t="shared" ref="AH10:AH17" si="6">AVERAGE(B10:AF10)</f>
        <v>14.783225806451613</v>
      </c>
      <c r="AJ10" s="11" t="s">
        <v>28</v>
      </c>
    </row>
    <row r="11" spans="1:37" x14ac:dyDescent="0.2">
      <c r="A11" s="57" t="s">
        <v>2</v>
      </c>
      <c r="B11" s="136">
        <v>12.6</v>
      </c>
      <c r="C11" s="136">
        <v>10.08</v>
      </c>
      <c r="D11" s="136">
        <v>7.2</v>
      </c>
      <c r="E11" s="136">
        <v>8.64</v>
      </c>
      <c r="F11" s="136">
        <v>10.44</v>
      </c>
      <c r="G11" s="136">
        <v>15.120000000000001</v>
      </c>
      <c r="H11" s="136">
        <v>10.08</v>
      </c>
      <c r="I11" s="136">
        <v>6.48</v>
      </c>
      <c r="J11" s="136">
        <v>7.5600000000000005</v>
      </c>
      <c r="K11" s="136">
        <v>9</v>
      </c>
      <c r="L11" s="136">
        <v>9.3600000000000012</v>
      </c>
      <c r="M11" s="136">
        <v>10.44</v>
      </c>
      <c r="N11" s="136">
        <v>11.879999999999999</v>
      </c>
      <c r="O11" s="136">
        <v>16.559999999999999</v>
      </c>
      <c r="P11" s="136">
        <v>12.24</v>
      </c>
      <c r="Q11" s="136">
        <v>12.6</v>
      </c>
      <c r="R11" s="136">
        <v>13.68</v>
      </c>
      <c r="S11" s="136">
        <v>11.520000000000001</v>
      </c>
      <c r="T11" s="136">
        <v>9.7200000000000006</v>
      </c>
      <c r="U11" s="136">
        <v>15.120000000000001</v>
      </c>
      <c r="V11" s="136">
        <v>7.2</v>
      </c>
      <c r="W11" s="136">
        <v>12.24</v>
      </c>
      <c r="X11" s="136">
        <v>19.440000000000001</v>
      </c>
      <c r="Y11" s="136">
        <v>12.6</v>
      </c>
      <c r="Z11" s="136">
        <v>13.32</v>
      </c>
      <c r="AA11" s="136">
        <v>11.879999999999999</v>
      </c>
      <c r="AB11" s="136">
        <v>17.64</v>
      </c>
      <c r="AC11" s="136">
        <v>18</v>
      </c>
      <c r="AD11" s="136">
        <v>9</v>
      </c>
      <c r="AE11" s="136">
        <v>14.4</v>
      </c>
      <c r="AF11" s="136">
        <v>13.68</v>
      </c>
      <c r="AG11" s="14">
        <f>MAX(B11:AF11)</f>
        <v>19.440000000000001</v>
      </c>
      <c r="AH11" s="134">
        <f>AVERAGE(B11:AF11)</f>
        <v>11.926451612903227</v>
      </c>
      <c r="AI11" s="11" t="s">
        <v>28</v>
      </c>
      <c r="AJ11" s="11" t="s">
        <v>28</v>
      </c>
    </row>
    <row r="12" spans="1:37" x14ac:dyDescent="0.2">
      <c r="A12" s="57" t="s">
        <v>3</v>
      </c>
      <c r="B12" s="136">
        <v>14.4</v>
      </c>
      <c r="C12" s="136">
        <v>11.520000000000001</v>
      </c>
      <c r="D12" s="136">
        <v>0.72000000000000008</v>
      </c>
      <c r="E12" s="136">
        <v>1.08</v>
      </c>
      <c r="F12" s="136">
        <v>5.04</v>
      </c>
      <c r="G12" s="136">
        <v>5.4</v>
      </c>
      <c r="H12" s="136">
        <v>8.64</v>
      </c>
      <c r="I12" s="136">
        <v>5.7600000000000007</v>
      </c>
      <c r="J12" s="136">
        <v>11.879999999999999</v>
      </c>
      <c r="K12" s="136">
        <v>1.08</v>
      </c>
      <c r="L12" s="136">
        <v>11.520000000000001</v>
      </c>
      <c r="M12" s="136">
        <v>8.64</v>
      </c>
      <c r="N12" s="136">
        <v>7.2</v>
      </c>
      <c r="O12" s="136">
        <v>6.84</v>
      </c>
      <c r="P12" s="136">
        <v>26.28</v>
      </c>
      <c r="Q12" s="136">
        <v>24.48</v>
      </c>
      <c r="R12" s="136">
        <v>6.84</v>
      </c>
      <c r="S12" s="136">
        <v>16.920000000000002</v>
      </c>
      <c r="T12" s="136">
        <v>14.04</v>
      </c>
      <c r="U12" s="136">
        <v>2.16</v>
      </c>
      <c r="V12" s="136">
        <v>0</v>
      </c>
      <c r="W12" s="136">
        <v>1.8</v>
      </c>
      <c r="X12" s="136">
        <v>8.64</v>
      </c>
      <c r="Y12" s="136">
        <v>9.7200000000000006</v>
      </c>
      <c r="Z12" s="136">
        <v>14.76</v>
      </c>
      <c r="AA12" s="136">
        <v>19.440000000000001</v>
      </c>
      <c r="AB12" s="136">
        <v>21.96</v>
      </c>
      <c r="AC12" s="136">
        <v>15.48</v>
      </c>
      <c r="AD12" s="136">
        <v>9.7200000000000006</v>
      </c>
      <c r="AE12" s="136">
        <v>9</v>
      </c>
      <c r="AF12" s="136">
        <v>6.48</v>
      </c>
      <c r="AG12" s="14">
        <f t="shared" si="5"/>
        <v>26.28</v>
      </c>
      <c r="AH12" s="134">
        <f t="shared" si="6"/>
        <v>9.917419354838712</v>
      </c>
      <c r="AI12" s="11" t="s">
        <v>28</v>
      </c>
      <c r="AK12" t="s">
        <v>28</v>
      </c>
    </row>
    <row r="13" spans="1:37" x14ac:dyDescent="0.2">
      <c r="A13" s="57" t="s">
        <v>25</v>
      </c>
      <c r="B13" s="136">
        <v>25.56</v>
      </c>
      <c r="C13" s="136">
        <v>18.720000000000002</v>
      </c>
      <c r="D13" s="136">
        <v>19.8</v>
      </c>
      <c r="E13" s="136">
        <v>17.64</v>
      </c>
      <c r="F13" s="136">
        <v>16.920000000000002</v>
      </c>
      <c r="G13" s="136">
        <v>15.120000000000001</v>
      </c>
      <c r="H13" s="136">
        <v>23.040000000000003</v>
      </c>
      <c r="I13" s="136">
        <v>23.400000000000002</v>
      </c>
      <c r="J13" s="136">
        <v>20.52</v>
      </c>
      <c r="K13" s="136">
        <v>18.720000000000002</v>
      </c>
      <c r="L13" s="136">
        <v>16.2</v>
      </c>
      <c r="M13" s="136">
        <v>18.36</v>
      </c>
      <c r="N13" s="136">
        <v>18.720000000000002</v>
      </c>
      <c r="O13" s="136">
        <v>20.16</v>
      </c>
      <c r="P13" s="136">
        <v>19.079999999999998</v>
      </c>
      <c r="Q13" s="136">
        <v>20.52</v>
      </c>
      <c r="R13" s="136">
        <v>18.720000000000002</v>
      </c>
      <c r="S13" s="136">
        <v>21.6</v>
      </c>
      <c r="T13" s="136">
        <v>21.96</v>
      </c>
      <c r="U13" s="136">
        <v>27</v>
      </c>
      <c r="V13" s="136">
        <v>26.28</v>
      </c>
      <c r="W13" s="136">
        <v>20.16</v>
      </c>
      <c r="X13" s="136">
        <v>25.56</v>
      </c>
      <c r="Y13" s="136">
        <v>21.6</v>
      </c>
      <c r="Z13" s="136">
        <v>23.400000000000002</v>
      </c>
      <c r="AA13" s="136">
        <v>20.16</v>
      </c>
      <c r="AB13" s="136">
        <v>25.2</v>
      </c>
      <c r="AC13" s="136">
        <v>18.720000000000002</v>
      </c>
      <c r="AD13" s="136">
        <v>21.240000000000002</v>
      </c>
      <c r="AE13" s="136">
        <v>15.48</v>
      </c>
      <c r="AF13" s="136">
        <v>20.16</v>
      </c>
      <c r="AG13" s="14">
        <f>MAX(B13:AF13)</f>
        <v>27</v>
      </c>
      <c r="AH13" s="134">
        <f>AVERAGE(B13:AF13)</f>
        <v>20.636129032258065</v>
      </c>
    </row>
    <row r="14" spans="1:37" x14ac:dyDescent="0.2">
      <c r="A14" s="57" t="s">
        <v>4</v>
      </c>
      <c r="B14" s="136">
        <v>12.6</v>
      </c>
      <c r="C14" s="136">
        <v>4.6800000000000006</v>
      </c>
      <c r="D14" s="136">
        <v>3.6</v>
      </c>
      <c r="E14" s="136">
        <v>6.48</v>
      </c>
      <c r="F14" s="136">
        <v>5.4</v>
      </c>
      <c r="G14" s="136">
        <v>9.7200000000000006</v>
      </c>
      <c r="H14" s="136">
        <v>5.7600000000000007</v>
      </c>
      <c r="I14" s="136">
        <v>6.12</v>
      </c>
      <c r="J14" s="136">
        <v>7.2</v>
      </c>
      <c r="K14" s="136">
        <v>7.9200000000000008</v>
      </c>
      <c r="L14" s="136">
        <v>7.9200000000000008</v>
      </c>
      <c r="M14" s="136">
        <v>10.8</v>
      </c>
      <c r="N14" s="136">
        <v>6.12</v>
      </c>
      <c r="O14" s="136">
        <v>11.520000000000001</v>
      </c>
      <c r="P14" s="136">
        <v>9.7200000000000006</v>
      </c>
      <c r="Q14" s="136">
        <v>16.2</v>
      </c>
      <c r="R14" s="136">
        <v>8.64</v>
      </c>
      <c r="S14" s="136">
        <v>16.2</v>
      </c>
      <c r="T14" s="136">
        <v>15.840000000000002</v>
      </c>
      <c r="U14" s="136">
        <v>7.9200000000000008</v>
      </c>
      <c r="V14" s="136">
        <v>2.16</v>
      </c>
      <c r="W14" s="136">
        <v>7.5600000000000005</v>
      </c>
      <c r="X14" s="136">
        <v>9.7200000000000006</v>
      </c>
      <c r="Y14" s="136">
        <v>6.84</v>
      </c>
      <c r="Z14" s="136">
        <v>14.76</v>
      </c>
      <c r="AA14" s="136">
        <v>12.96</v>
      </c>
      <c r="AB14" s="136">
        <v>21.6</v>
      </c>
      <c r="AC14" s="136">
        <v>14.76</v>
      </c>
      <c r="AD14" s="136">
        <v>14.4</v>
      </c>
      <c r="AE14" s="136">
        <v>12.96</v>
      </c>
      <c r="AF14" s="136">
        <v>7.2</v>
      </c>
      <c r="AG14" s="14">
        <f t="shared" si="5"/>
        <v>21.6</v>
      </c>
      <c r="AH14" s="134">
        <f t="shared" si="6"/>
        <v>9.8477419354838691</v>
      </c>
    </row>
    <row r="15" spans="1:37" x14ac:dyDescent="0.2">
      <c r="A15" s="57" t="s">
        <v>5</v>
      </c>
      <c r="B15" s="136">
        <v>20.52</v>
      </c>
      <c r="C15" s="136">
        <v>14.4</v>
      </c>
      <c r="D15" s="136">
        <v>6.12</v>
      </c>
      <c r="E15" s="136">
        <v>15.48</v>
      </c>
      <c r="F15" s="136">
        <v>13.32</v>
      </c>
      <c r="G15" s="136">
        <v>15.120000000000001</v>
      </c>
      <c r="H15" s="136">
        <v>13.32</v>
      </c>
      <c r="I15" s="136">
        <v>14.04</v>
      </c>
      <c r="J15" s="136">
        <v>16.920000000000002</v>
      </c>
      <c r="K15" s="136">
        <v>12.96</v>
      </c>
      <c r="L15" s="136">
        <v>12.96</v>
      </c>
      <c r="M15" s="136">
        <v>15.120000000000001</v>
      </c>
      <c r="N15" s="136">
        <v>11.16</v>
      </c>
      <c r="O15" s="136">
        <v>9.7200000000000006</v>
      </c>
      <c r="P15" s="136">
        <v>23.759999999999998</v>
      </c>
      <c r="Q15" s="136">
        <v>6.48</v>
      </c>
      <c r="R15" s="136" t="s">
        <v>197</v>
      </c>
      <c r="S15" s="136">
        <v>20.52</v>
      </c>
      <c r="T15" s="136">
        <v>20.52</v>
      </c>
      <c r="U15" s="136">
        <v>14.4</v>
      </c>
      <c r="V15" s="136">
        <v>12.24</v>
      </c>
      <c r="W15" s="136">
        <v>15.48</v>
      </c>
      <c r="X15" s="136">
        <v>16.559999999999999</v>
      </c>
      <c r="Y15" s="136">
        <v>14.04</v>
      </c>
      <c r="Z15" s="136">
        <v>13.32</v>
      </c>
      <c r="AA15" s="136">
        <v>19.440000000000001</v>
      </c>
      <c r="AB15" s="136" t="s">
        <v>197</v>
      </c>
      <c r="AC15" s="136">
        <v>19.079999999999998</v>
      </c>
      <c r="AD15" s="136">
        <v>21.6</v>
      </c>
      <c r="AE15" s="136">
        <v>11.520000000000001</v>
      </c>
      <c r="AF15" s="136">
        <v>16.559999999999999</v>
      </c>
      <c r="AG15" s="14">
        <f t="shared" ref="AG15" si="7">MAX(B15:AF15)</f>
        <v>23.759999999999998</v>
      </c>
      <c r="AH15" s="134">
        <f t="shared" ref="AH15" si="8">AVERAGE(B15:AF15)</f>
        <v>15.05793103448276</v>
      </c>
    </row>
    <row r="16" spans="1:37" x14ac:dyDescent="0.2">
      <c r="A16" s="57" t="s">
        <v>141</v>
      </c>
      <c r="B16" s="136">
        <v>28.8</v>
      </c>
      <c r="C16" s="136">
        <v>19.440000000000001</v>
      </c>
      <c r="D16" s="136">
        <v>11.16</v>
      </c>
      <c r="E16" s="136">
        <v>19.8</v>
      </c>
      <c r="F16" s="136">
        <v>19.079999999999998</v>
      </c>
      <c r="G16" s="136">
        <v>24.48</v>
      </c>
      <c r="H16" s="136">
        <v>22.68</v>
      </c>
      <c r="I16" s="136">
        <v>15.840000000000002</v>
      </c>
      <c r="J16" s="136">
        <v>21.6</v>
      </c>
      <c r="K16" s="136">
        <v>15.48</v>
      </c>
      <c r="L16" s="136">
        <v>14.76</v>
      </c>
      <c r="M16" s="136">
        <v>32.04</v>
      </c>
      <c r="N16" s="136">
        <v>22.68</v>
      </c>
      <c r="O16" s="136">
        <v>27.720000000000002</v>
      </c>
      <c r="P16" s="136">
        <v>18</v>
      </c>
      <c r="Q16" s="136">
        <v>18.36</v>
      </c>
      <c r="R16" s="136">
        <v>10.44</v>
      </c>
      <c r="S16" s="136">
        <v>24.12</v>
      </c>
      <c r="T16" s="136">
        <v>14.4</v>
      </c>
      <c r="U16" s="136">
        <v>11.16</v>
      </c>
      <c r="V16" s="136">
        <v>23.040000000000003</v>
      </c>
      <c r="W16" s="136">
        <v>21.6</v>
      </c>
      <c r="X16" s="136">
        <v>25.56</v>
      </c>
      <c r="Y16" s="136">
        <v>25.2</v>
      </c>
      <c r="Z16" s="136">
        <v>31.680000000000003</v>
      </c>
      <c r="AA16" s="136">
        <v>30.240000000000002</v>
      </c>
      <c r="AB16" s="136">
        <v>29.880000000000003</v>
      </c>
      <c r="AC16" s="136">
        <v>25.2</v>
      </c>
      <c r="AD16" s="136">
        <v>18.720000000000002</v>
      </c>
      <c r="AE16" s="136">
        <v>17.28</v>
      </c>
      <c r="AF16" s="136">
        <v>19.440000000000001</v>
      </c>
      <c r="AG16" s="14">
        <f t="shared" ref="AG16:AG21" si="9">MAX(B16:AF16)</f>
        <v>32.04</v>
      </c>
      <c r="AH16" s="135">
        <f t="shared" si="6"/>
        <v>21.286451612903228</v>
      </c>
      <c r="AI16" s="11" t="s">
        <v>28</v>
      </c>
    </row>
    <row r="17" spans="1:38" x14ac:dyDescent="0.2">
      <c r="A17" s="57" t="s">
        <v>142</v>
      </c>
      <c r="B17" s="136">
        <v>18</v>
      </c>
      <c r="C17" s="136">
        <v>11.16</v>
      </c>
      <c r="D17" s="136">
        <v>10.08</v>
      </c>
      <c r="E17" s="136">
        <v>11.879999999999999</v>
      </c>
      <c r="F17" s="136">
        <v>10.44</v>
      </c>
      <c r="G17" s="136">
        <v>11.879999999999999</v>
      </c>
      <c r="H17" s="136">
        <v>12.96</v>
      </c>
      <c r="I17" s="136">
        <v>13.68</v>
      </c>
      <c r="J17" s="136">
        <v>13.68</v>
      </c>
      <c r="K17" s="136">
        <v>10.08</v>
      </c>
      <c r="L17" s="136">
        <v>11.520000000000001</v>
      </c>
      <c r="M17" s="136">
        <v>12.6</v>
      </c>
      <c r="N17" s="136">
        <v>12.24</v>
      </c>
      <c r="O17" s="136">
        <v>19.440000000000001</v>
      </c>
      <c r="P17" s="136">
        <v>31.319999999999997</v>
      </c>
      <c r="Q17" s="136">
        <v>10.8</v>
      </c>
      <c r="R17" s="136">
        <v>10.8</v>
      </c>
      <c r="S17" s="136">
        <v>15.48</v>
      </c>
      <c r="T17" s="136">
        <v>19.440000000000001</v>
      </c>
      <c r="U17" s="136">
        <v>14.04</v>
      </c>
      <c r="V17" s="136">
        <v>11.16</v>
      </c>
      <c r="W17" s="136">
        <v>13.32</v>
      </c>
      <c r="X17" s="136">
        <v>13.32</v>
      </c>
      <c r="Y17" s="136">
        <v>12.6</v>
      </c>
      <c r="Z17" s="136">
        <v>17.28</v>
      </c>
      <c r="AA17" s="136">
        <v>26.64</v>
      </c>
      <c r="AB17" s="136">
        <v>20.16</v>
      </c>
      <c r="AC17" s="136">
        <v>18</v>
      </c>
      <c r="AD17" s="136">
        <v>17.28</v>
      </c>
      <c r="AE17" s="136">
        <v>14.04</v>
      </c>
      <c r="AF17" s="136">
        <v>15.48</v>
      </c>
      <c r="AG17" s="14">
        <f t="shared" si="9"/>
        <v>31.319999999999997</v>
      </c>
      <c r="AH17" s="135">
        <f t="shared" si="6"/>
        <v>14.864516129032262</v>
      </c>
      <c r="AI17" t="s">
        <v>28</v>
      </c>
      <c r="AJ17" t="s">
        <v>28</v>
      </c>
      <c r="AK17" t="s">
        <v>28</v>
      </c>
      <c r="AL17" t="s">
        <v>28</v>
      </c>
    </row>
    <row r="18" spans="1:38" x14ac:dyDescent="0.2">
      <c r="A18" s="57" t="s">
        <v>6</v>
      </c>
      <c r="B18" s="136">
        <v>20.16</v>
      </c>
      <c r="C18" s="136">
        <v>11.879999999999999</v>
      </c>
      <c r="D18" s="136">
        <v>14.4</v>
      </c>
      <c r="E18" s="136">
        <v>13.32</v>
      </c>
      <c r="F18" s="136">
        <v>14.04</v>
      </c>
      <c r="G18" s="136">
        <v>12.96</v>
      </c>
      <c r="H18" s="136">
        <v>15.840000000000002</v>
      </c>
      <c r="I18" s="136">
        <v>12.24</v>
      </c>
      <c r="J18" s="136">
        <v>15.120000000000001</v>
      </c>
      <c r="K18" s="136">
        <v>12.96</v>
      </c>
      <c r="L18" s="136">
        <v>11.879999999999999</v>
      </c>
      <c r="M18" s="136">
        <v>15.840000000000002</v>
      </c>
      <c r="N18" s="136">
        <v>14.76</v>
      </c>
      <c r="O18" s="136">
        <v>13.32</v>
      </c>
      <c r="P18" s="136">
        <v>22.32</v>
      </c>
      <c r="Q18" s="136">
        <v>10.08</v>
      </c>
      <c r="R18" s="136">
        <v>6.12</v>
      </c>
      <c r="S18" s="136">
        <v>15.120000000000001</v>
      </c>
      <c r="T18" s="136">
        <v>18</v>
      </c>
      <c r="U18" s="136">
        <v>11.520000000000001</v>
      </c>
      <c r="V18" s="136">
        <v>11.520000000000001</v>
      </c>
      <c r="W18" s="136">
        <v>16.920000000000002</v>
      </c>
      <c r="X18" s="136">
        <v>16.920000000000002</v>
      </c>
      <c r="Y18" s="136">
        <v>16.559999999999999</v>
      </c>
      <c r="Z18" s="136">
        <v>18.36</v>
      </c>
      <c r="AA18" s="136">
        <v>19.440000000000001</v>
      </c>
      <c r="AB18" s="136">
        <v>16.2</v>
      </c>
      <c r="AC18" s="136">
        <v>15.840000000000002</v>
      </c>
      <c r="AD18" s="136">
        <v>18</v>
      </c>
      <c r="AE18" s="136">
        <v>13.68</v>
      </c>
      <c r="AF18" s="136">
        <v>19.8</v>
      </c>
      <c r="AG18" s="14">
        <f t="shared" si="9"/>
        <v>22.32</v>
      </c>
      <c r="AH18" s="134">
        <f t="shared" ref="AH18:AH31" si="10">AVERAGE(B18:AF18)</f>
        <v>15.003870967741936</v>
      </c>
      <c r="AK18" t="s">
        <v>28</v>
      </c>
    </row>
    <row r="19" spans="1:38" x14ac:dyDescent="0.2">
      <c r="A19" s="57" t="s">
        <v>7</v>
      </c>
      <c r="B19" s="136">
        <v>16.920000000000002</v>
      </c>
      <c r="C19" s="136">
        <v>9.7200000000000006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10.44</v>
      </c>
      <c r="K19" s="136">
        <v>9.3600000000000012</v>
      </c>
      <c r="L19" s="136">
        <v>12.6</v>
      </c>
      <c r="M19" s="136">
        <v>15.840000000000002</v>
      </c>
      <c r="N19" s="136">
        <v>10.08</v>
      </c>
      <c r="O19" s="136">
        <v>17.64</v>
      </c>
      <c r="P19" s="136">
        <v>24.840000000000003</v>
      </c>
      <c r="Q19" s="136">
        <v>3.24</v>
      </c>
      <c r="R19" s="136">
        <v>7.5600000000000005</v>
      </c>
      <c r="S19" s="136">
        <v>19.440000000000001</v>
      </c>
      <c r="T19" s="136">
        <v>16.559999999999999</v>
      </c>
      <c r="U19" s="136">
        <v>10.8</v>
      </c>
      <c r="V19" s="136">
        <v>11.16</v>
      </c>
      <c r="W19" s="136">
        <v>11.520000000000001</v>
      </c>
      <c r="X19" s="136">
        <v>14.76</v>
      </c>
      <c r="Y19" s="136">
        <v>16.920000000000002</v>
      </c>
      <c r="Z19" s="136">
        <v>17.64</v>
      </c>
      <c r="AA19" s="136">
        <v>16.559999999999999</v>
      </c>
      <c r="AB19" s="136">
        <v>23.040000000000003</v>
      </c>
      <c r="AC19" s="136">
        <v>26.28</v>
      </c>
      <c r="AD19" s="136">
        <v>22.32</v>
      </c>
      <c r="AE19" s="136">
        <v>10.8</v>
      </c>
      <c r="AF19" s="136">
        <v>15.840000000000002</v>
      </c>
      <c r="AG19" s="14">
        <f t="shared" si="9"/>
        <v>26.28</v>
      </c>
      <c r="AH19" s="134">
        <f t="shared" si="10"/>
        <v>14.875200000000001</v>
      </c>
      <c r="AK19" t="s">
        <v>28</v>
      </c>
    </row>
    <row r="20" spans="1:38" x14ac:dyDescent="0.2">
      <c r="A20" s="57" t="s">
        <v>24</v>
      </c>
      <c r="B20" s="136">
        <v>13.68</v>
      </c>
      <c r="C20" s="136">
        <v>8.64</v>
      </c>
      <c r="D20" s="136">
        <v>5.4</v>
      </c>
      <c r="E20" s="136">
        <v>10.08</v>
      </c>
      <c r="F20" s="136">
        <v>8.64</v>
      </c>
      <c r="G20" s="136">
        <v>11.520000000000001</v>
      </c>
      <c r="H20" s="136">
        <v>6.48</v>
      </c>
      <c r="I20" s="136">
        <v>13.32</v>
      </c>
      <c r="J20" s="136">
        <v>9.7200000000000006</v>
      </c>
      <c r="K20" s="136">
        <v>11.520000000000001</v>
      </c>
      <c r="L20" s="136">
        <v>13.68</v>
      </c>
      <c r="M20" s="136">
        <v>12.24</v>
      </c>
      <c r="N20" s="136">
        <v>14.76</v>
      </c>
      <c r="O20" s="136">
        <v>14.4</v>
      </c>
      <c r="P20" s="136">
        <v>12.24</v>
      </c>
      <c r="Q20" s="136">
        <v>3.9600000000000004</v>
      </c>
      <c r="R20" s="136">
        <v>7.2</v>
      </c>
      <c r="S20" s="136">
        <v>6.84</v>
      </c>
      <c r="T20" s="136">
        <v>6.12</v>
      </c>
      <c r="U20" s="136">
        <v>10.08</v>
      </c>
      <c r="V20" s="136">
        <v>9.7200000000000006</v>
      </c>
      <c r="W20" s="136">
        <v>10.8</v>
      </c>
      <c r="X20" s="136">
        <v>16.559999999999999</v>
      </c>
      <c r="Y20" s="136">
        <v>13.32</v>
      </c>
      <c r="Z20" s="136">
        <v>18.720000000000002</v>
      </c>
      <c r="AA20" s="136">
        <v>17.28</v>
      </c>
      <c r="AB20" s="136">
        <v>9.3600000000000012</v>
      </c>
      <c r="AC20" s="136">
        <v>9.3600000000000012</v>
      </c>
      <c r="AD20" s="136">
        <v>9.3600000000000012</v>
      </c>
      <c r="AE20" s="136">
        <v>8.64</v>
      </c>
      <c r="AF20" s="136">
        <v>11.520000000000001</v>
      </c>
      <c r="AG20" s="14">
        <f t="shared" si="9"/>
        <v>18.720000000000002</v>
      </c>
      <c r="AH20" s="134">
        <f t="shared" si="10"/>
        <v>10.811612903225809</v>
      </c>
      <c r="AJ20" t="s">
        <v>28</v>
      </c>
    </row>
    <row r="21" spans="1:38" x14ac:dyDescent="0.2">
      <c r="A21" s="57" t="s">
        <v>143</v>
      </c>
      <c r="B21" s="136">
        <v>23.040000000000003</v>
      </c>
      <c r="C21" s="136">
        <v>18.36</v>
      </c>
      <c r="D21" s="136">
        <v>10.08</v>
      </c>
      <c r="E21" s="136">
        <v>18</v>
      </c>
      <c r="F21" s="136">
        <v>17.64</v>
      </c>
      <c r="G21" s="136">
        <v>18</v>
      </c>
      <c r="H21" s="136">
        <v>18.36</v>
      </c>
      <c r="I21" s="136">
        <v>17.64</v>
      </c>
      <c r="J21" s="136">
        <v>20.16</v>
      </c>
      <c r="K21" s="136">
        <v>16.2</v>
      </c>
      <c r="L21" s="136">
        <v>18.720000000000002</v>
      </c>
      <c r="M21" s="136">
        <v>21.240000000000002</v>
      </c>
      <c r="N21" s="136">
        <v>20.88</v>
      </c>
      <c r="O21" s="136">
        <v>19.440000000000001</v>
      </c>
      <c r="P21" s="136">
        <v>25.92</v>
      </c>
      <c r="Q21" s="136">
        <v>11.520000000000001</v>
      </c>
      <c r="R21" s="136">
        <v>19.079999999999998</v>
      </c>
      <c r="S21" s="136">
        <v>27</v>
      </c>
      <c r="T21" s="136">
        <v>22.68</v>
      </c>
      <c r="U21" s="136">
        <v>16.920000000000002</v>
      </c>
      <c r="V21" s="136">
        <v>18</v>
      </c>
      <c r="W21" s="136">
        <v>17.64</v>
      </c>
      <c r="X21" s="136">
        <v>19.440000000000001</v>
      </c>
      <c r="Y21" s="136">
        <v>21.6</v>
      </c>
      <c r="Z21" s="136">
        <v>23.400000000000002</v>
      </c>
      <c r="AA21" s="136">
        <v>29.880000000000003</v>
      </c>
      <c r="AB21" s="136">
        <v>33.119999999999997</v>
      </c>
      <c r="AC21" s="136">
        <v>30.6</v>
      </c>
      <c r="AD21" s="136">
        <v>23.400000000000002</v>
      </c>
      <c r="AE21" s="136">
        <v>13.68</v>
      </c>
      <c r="AF21" s="136">
        <v>20.52</v>
      </c>
      <c r="AG21" s="14">
        <f t="shared" si="9"/>
        <v>33.119999999999997</v>
      </c>
      <c r="AH21" s="135">
        <f t="shared" si="10"/>
        <v>20.392258064516124</v>
      </c>
      <c r="AI21" s="11" t="s">
        <v>28</v>
      </c>
      <c r="AK21" t="s">
        <v>28</v>
      </c>
    </row>
    <row r="22" spans="1:38" s="5" customFormat="1" x14ac:dyDescent="0.2">
      <c r="A22" s="57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>
        <v>11.879999999999999</v>
      </c>
      <c r="U22" s="136">
        <v>5.7600000000000007</v>
      </c>
      <c r="V22" s="136">
        <v>7.2</v>
      </c>
      <c r="W22" s="136">
        <v>0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4">
        <f t="shared" ref="AG22:AG31" si="11">MAX(B22:AF22)</f>
        <v>11.879999999999999</v>
      </c>
      <c r="AH22" s="134">
        <f t="shared" si="10"/>
        <v>6.21</v>
      </c>
      <c r="AK22" s="5" t="s">
        <v>28</v>
      </c>
      <c r="AL22" s="5" t="s">
        <v>28</v>
      </c>
    </row>
    <row r="23" spans="1:38" x14ac:dyDescent="0.2">
      <c r="A23" s="57" t="s">
        <v>144</v>
      </c>
      <c r="B23" s="136">
        <v>16.559999999999999</v>
      </c>
      <c r="C23" s="136">
        <v>12.24</v>
      </c>
      <c r="D23" s="136">
        <v>7.5600000000000005</v>
      </c>
      <c r="E23" s="136">
        <v>18.720000000000002</v>
      </c>
      <c r="F23" s="136">
        <v>11.879999999999999</v>
      </c>
      <c r="G23" s="136">
        <v>14.76</v>
      </c>
      <c r="H23" s="136">
        <v>18</v>
      </c>
      <c r="I23" s="136">
        <v>15.120000000000001</v>
      </c>
      <c r="J23" s="136">
        <v>14.76</v>
      </c>
      <c r="K23" s="136">
        <v>12.24</v>
      </c>
      <c r="L23" s="136">
        <v>12.6</v>
      </c>
      <c r="M23" s="136">
        <v>19.440000000000001</v>
      </c>
      <c r="N23" s="136">
        <v>14.04</v>
      </c>
      <c r="O23" s="136">
        <v>15.840000000000002</v>
      </c>
      <c r="P23" s="136">
        <v>16.559999999999999</v>
      </c>
      <c r="Q23" s="136">
        <v>10.8</v>
      </c>
      <c r="R23" s="136">
        <v>15.840000000000002</v>
      </c>
      <c r="S23" s="136">
        <v>16.920000000000002</v>
      </c>
      <c r="T23" s="136">
        <v>13.32</v>
      </c>
      <c r="U23" s="136">
        <v>11.520000000000001</v>
      </c>
      <c r="V23" s="136">
        <v>13.32</v>
      </c>
      <c r="W23" s="136">
        <v>15.48</v>
      </c>
      <c r="X23" s="136">
        <v>17.64</v>
      </c>
      <c r="Y23" s="136">
        <v>18.36</v>
      </c>
      <c r="Z23" s="136">
        <v>18</v>
      </c>
      <c r="AA23" s="136">
        <v>20.16</v>
      </c>
      <c r="AB23" s="136">
        <v>15.840000000000002</v>
      </c>
      <c r="AC23" s="136">
        <v>18</v>
      </c>
      <c r="AD23" s="136">
        <v>15.48</v>
      </c>
      <c r="AE23" s="136">
        <v>11.16</v>
      </c>
      <c r="AF23" s="136">
        <v>15.840000000000002</v>
      </c>
      <c r="AG23" s="14">
        <f t="shared" si="11"/>
        <v>20.16</v>
      </c>
      <c r="AH23" s="135">
        <f t="shared" si="10"/>
        <v>15.096774193548388</v>
      </c>
      <c r="AK23" t="s">
        <v>28</v>
      </c>
    </row>
    <row r="24" spans="1:38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0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0</v>
      </c>
      <c r="N24" s="136">
        <v>0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4">
        <f t="shared" si="11"/>
        <v>0</v>
      </c>
      <c r="AH24" s="135">
        <f t="shared" si="10"/>
        <v>0</v>
      </c>
      <c r="AK24" t="s">
        <v>28</v>
      </c>
    </row>
    <row r="25" spans="1:38" x14ac:dyDescent="0.2">
      <c r="A25" s="57" t="s">
        <v>145</v>
      </c>
      <c r="B25" s="136">
        <v>14.4</v>
      </c>
      <c r="C25" s="136">
        <v>6.48</v>
      </c>
      <c r="D25" s="136">
        <v>4.32</v>
      </c>
      <c r="E25" s="136">
        <v>8.64</v>
      </c>
      <c r="F25" s="136">
        <v>5.7600000000000007</v>
      </c>
      <c r="G25" s="136">
        <v>10.8</v>
      </c>
      <c r="H25" s="136">
        <v>11.520000000000001</v>
      </c>
      <c r="I25" s="136">
        <v>8.64</v>
      </c>
      <c r="J25" s="136">
        <v>9</v>
      </c>
      <c r="K25" s="136">
        <v>5.04</v>
      </c>
      <c r="L25" s="136">
        <v>6.12</v>
      </c>
      <c r="M25" s="136">
        <v>5.4</v>
      </c>
      <c r="N25" s="136">
        <v>3.9600000000000004</v>
      </c>
      <c r="O25" s="136">
        <v>5.4</v>
      </c>
      <c r="P25" s="136">
        <v>9.3600000000000012</v>
      </c>
      <c r="Q25" s="136">
        <v>4.6800000000000006</v>
      </c>
      <c r="R25" s="136">
        <v>6.12</v>
      </c>
      <c r="S25" s="136">
        <v>25.92</v>
      </c>
      <c r="T25" s="136">
        <v>20.16</v>
      </c>
      <c r="U25" s="136">
        <v>10.8</v>
      </c>
      <c r="V25" s="136">
        <v>6.84</v>
      </c>
      <c r="W25" s="136">
        <v>10.08</v>
      </c>
      <c r="X25" s="136">
        <v>10.8</v>
      </c>
      <c r="Y25" s="136">
        <v>9.7200000000000006</v>
      </c>
      <c r="Z25" s="136">
        <v>5.4</v>
      </c>
      <c r="AA25" s="136">
        <v>2.52</v>
      </c>
      <c r="AB25" s="136">
        <v>5.04</v>
      </c>
      <c r="AC25" s="136">
        <v>17.64</v>
      </c>
      <c r="AD25" s="136">
        <v>23.400000000000002</v>
      </c>
      <c r="AE25" s="136">
        <v>12.96</v>
      </c>
      <c r="AF25" s="136">
        <v>8.64</v>
      </c>
      <c r="AG25" s="14">
        <f t="shared" si="11"/>
        <v>25.92</v>
      </c>
      <c r="AH25" s="135">
        <f t="shared" si="10"/>
        <v>9.5341935483870976</v>
      </c>
    </row>
    <row r="26" spans="1:38" x14ac:dyDescent="0.2">
      <c r="A26" s="57" t="s">
        <v>9</v>
      </c>
      <c r="B26" s="136" t="s">
        <v>197</v>
      </c>
      <c r="C26" s="136" t="s">
        <v>197</v>
      </c>
      <c r="D26" s="136" t="s">
        <v>197</v>
      </c>
      <c r="E26" s="136" t="s">
        <v>197</v>
      </c>
      <c r="F26" s="136" t="s">
        <v>197</v>
      </c>
      <c r="G26" s="136" t="s">
        <v>197</v>
      </c>
      <c r="H26" s="136" t="s">
        <v>197</v>
      </c>
      <c r="I26" s="136" t="s">
        <v>197</v>
      </c>
      <c r="J26" s="136" t="s">
        <v>197</v>
      </c>
      <c r="K26" s="136" t="s">
        <v>197</v>
      </c>
      <c r="L26" s="136" t="s">
        <v>197</v>
      </c>
      <c r="M26" s="136" t="s">
        <v>197</v>
      </c>
      <c r="N26" s="136" t="s">
        <v>197</v>
      </c>
      <c r="O26" s="136" t="s">
        <v>197</v>
      </c>
      <c r="P26" s="136" t="s">
        <v>197</v>
      </c>
      <c r="Q26" s="136" t="s">
        <v>197</v>
      </c>
      <c r="R26" s="136" t="s">
        <v>197</v>
      </c>
      <c r="S26" s="136" t="s">
        <v>197</v>
      </c>
      <c r="T26" s="136" t="s">
        <v>197</v>
      </c>
      <c r="U26" s="136" t="s">
        <v>197</v>
      </c>
      <c r="V26" s="136" t="s">
        <v>197</v>
      </c>
      <c r="W26" s="136" t="s">
        <v>197</v>
      </c>
      <c r="X26" s="136" t="s">
        <v>197</v>
      </c>
      <c r="Y26" s="136" t="s">
        <v>197</v>
      </c>
      <c r="Z26" s="136" t="s">
        <v>197</v>
      </c>
      <c r="AA26" s="136" t="s">
        <v>197</v>
      </c>
      <c r="AB26" s="136" t="s">
        <v>197</v>
      </c>
      <c r="AC26" s="136" t="s">
        <v>197</v>
      </c>
      <c r="AD26" s="136" t="s">
        <v>197</v>
      </c>
      <c r="AE26" s="136" t="s">
        <v>197</v>
      </c>
      <c r="AF26" s="136" t="s">
        <v>197</v>
      </c>
      <c r="AG26" s="14" t="s">
        <v>197</v>
      </c>
      <c r="AH26" s="135" t="s">
        <v>197</v>
      </c>
      <c r="AI26" s="11" t="s">
        <v>28</v>
      </c>
      <c r="AK26" t="s">
        <v>28</v>
      </c>
    </row>
    <row r="27" spans="1:38" x14ac:dyDescent="0.2">
      <c r="A27" s="57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>
        <v>5.7600000000000007</v>
      </c>
      <c r="R27" s="136">
        <v>14.76</v>
      </c>
      <c r="S27" s="136">
        <v>10.8</v>
      </c>
      <c r="T27" s="136">
        <v>17.64</v>
      </c>
      <c r="U27" s="136">
        <v>4.6800000000000006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>
        <v>19.440000000000001</v>
      </c>
      <c r="AD27" s="136">
        <v>8.2799999999999994</v>
      </c>
      <c r="AE27" s="136" t="s">
        <v>197</v>
      </c>
      <c r="AF27" s="136" t="s">
        <v>197</v>
      </c>
      <c r="AG27" s="14">
        <f t="shared" si="11"/>
        <v>19.440000000000001</v>
      </c>
      <c r="AH27" s="134">
        <f t="shared" si="10"/>
        <v>11.622857142857143</v>
      </c>
      <c r="AK27" t="s">
        <v>28</v>
      </c>
    </row>
    <row r="28" spans="1:38" x14ac:dyDescent="0.2">
      <c r="A28" s="57" t="s">
        <v>146</v>
      </c>
      <c r="B28" s="136">
        <v>19.440000000000001</v>
      </c>
      <c r="C28" s="136">
        <v>11.16</v>
      </c>
      <c r="D28" s="136">
        <v>10.44</v>
      </c>
      <c r="E28" s="136">
        <v>13.32</v>
      </c>
      <c r="F28" s="136">
        <v>12.6</v>
      </c>
      <c r="G28" s="136">
        <v>12.24</v>
      </c>
      <c r="H28" s="136">
        <v>15.120000000000001</v>
      </c>
      <c r="I28" s="136">
        <v>12.24</v>
      </c>
      <c r="J28" s="136">
        <v>10.8</v>
      </c>
      <c r="K28" s="136">
        <v>10.8</v>
      </c>
      <c r="L28" s="136">
        <v>12.6</v>
      </c>
      <c r="M28" s="136">
        <v>16.2</v>
      </c>
      <c r="N28" s="136">
        <v>13.32</v>
      </c>
      <c r="O28" s="136">
        <v>16.2</v>
      </c>
      <c r="P28" s="136">
        <v>20.52</v>
      </c>
      <c r="Q28" s="136">
        <v>12.6</v>
      </c>
      <c r="R28" s="136">
        <v>9.3600000000000012</v>
      </c>
      <c r="S28" s="136">
        <v>24.840000000000003</v>
      </c>
      <c r="T28" s="136">
        <v>23.040000000000003</v>
      </c>
      <c r="U28" s="136">
        <v>13.32</v>
      </c>
      <c r="V28" s="136">
        <v>9</v>
      </c>
      <c r="W28" s="136">
        <v>10.08</v>
      </c>
      <c r="X28" s="136">
        <v>18</v>
      </c>
      <c r="Y28" s="136">
        <v>15.120000000000001</v>
      </c>
      <c r="Z28" s="136">
        <v>15.48</v>
      </c>
      <c r="AA28" s="136">
        <v>15.48</v>
      </c>
      <c r="AB28" s="136">
        <v>25.2</v>
      </c>
      <c r="AC28" s="136">
        <v>23.759999999999998</v>
      </c>
      <c r="AD28" s="136">
        <v>18</v>
      </c>
      <c r="AE28" s="136">
        <v>11.520000000000001</v>
      </c>
      <c r="AF28" s="136">
        <v>11.16</v>
      </c>
      <c r="AG28" s="14">
        <f t="shared" si="11"/>
        <v>25.2</v>
      </c>
      <c r="AH28" s="134">
        <f t="shared" si="10"/>
        <v>14.934193548387096</v>
      </c>
      <c r="AK28" t="s">
        <v>28</v>
      </c>
    </row>
    <row r="29" spans="1:38" x14ac:dyDescent="0.2">
      <c r="A29" s="57" t="s">
        <v>11</v>
      </c>
      <c r="B29" s="136">
        <v>12.24</v>
      </c>
      <c r="C29" s="136">
        <v>8.64</v>
      </c>
      <c r="D29" s="136">
        <v>3.9600000000000004</v>
      </c>
      <c r="E29" s="136">
        <v>9.7200000000000006</v>
      </c>
      <c r="F29" s="136">
        <v>6.84</v>
      </c>
      <c r="G29" s="136">
        <v>7.9200000000000008</v>
      </c>
      <c r="H29" s="136">
        <v>9.7200000000000006</v>
      </c>
      <c r="I29" s="136">
        <v>9</v>
      </c>
      <c r="J29" s="136">
        <v>7.9200000000000008</v>
      </c>
      <c r="K29" s="136">
        <v>6.12</v>
      </c>
      <c r="L29" s="136">
        <v>10.08</v>
      </c>
      <c r="M29" s="136">
        <v>16.2</v>
      </c>
      <c r="N29" s="136">
        <v>15.120000000000001</v>
      </c>
      <c r="O29" s="136">
        <v>16.920000000000002</v>
      </c>
      <c r="P29" s="136">
        <v>24.840000000000003</v>
      </c>
      <c r="Q29" s="136">
        <v>10.8</v>
      </c>
      <c r="R29" s="136">
        <v>8.2799999999999994</v>
      </c>
      <c r="S29" s="136">
        <v>14.04</v>
      </c>
      <c r="T29" s="136">
        <v>14.4</v>
      </c>
      <c r="U29" s="136">
        <v>9.3600000000000012</v>
      </c>
      <c r="V29" s="136">
        <v>8.2799999999999994</v>
      </c>
      <c r="W29" s="136">
        <v>12.6</v>
      </c>
      <c r="X29" s="136">
        <v>17.64</v>
      </c>
      <c r="Y29" s="136">
        <v>16.920000000000002</v>
      </c>
      <c r="Z29" s="136">
        <v>17.28</v>
      </c>
      <c r="AA29" s="136">
        <v>20.52</v>
      </c>
      <c r="AB29" s="136">
        <v>17.28</v>
      </c>
      <c r="AC29" s="136">
        <v>18</v>
      </c>
      <c r="AD29" s="136">
        <v>11.520000000000001</v>
      </c>
      <c r="AE29" s="136">
        <v>5.7600000000000007</v>
      </c>
      <c r="AF29" s="136">
        <v>8.2799999999999994</v>
      </c>
      <c r="AG29" s="14">
        <f t="shared" si="11"/>
        <v>24.840000000000003</v>
      </c>
      <c r="AH29" s="134">
        <f t="shared" si="10"/>
        <v>12.13548387096774</v>
      </c>
      <c r="AK29" t="s">
        <v>28</v>
      </c>
      <c r="AL29" t="s">
        <v>28</v>
      </c>
    </row>
    <row r="30" spans="1:38" x14ac:dyDescent="0.2">
      <c r="A30" s="57" t="s">
        <v>131</v>
      </c>
      <c r="B30" s="136">
        <v>27</v>
      </c>
      <c r="C30" s="136">
        <v>21.240000000000002</v>
      </c>
      <c r="D30" s="136">
        <v>9</v>
      </c>
      <c r="E30" s="136">
        <v>23.040000000000003</v>
      </c>
      <c r="F30" s="136">
        <v>20.16</v>
      </c>
      <c r="G30" s="136">
        <v>23.400000000000002</v>
      </c>
      <c r="H30" s="136">
        <v>26.28</v>
      </c>
      <c r="I30" s="136">
        <v>20.88</v>
      </c>
      <c r="J30" s="136">
        <v>18</v>
      </c>
      <c r="K30" s="136">
        <v>19.079999999999998</v>
      </c>
      <c r="L30" s="136">
        <v>15.840000000000002</v>
      </c>
      <c r="M30" s="136">
        <v>20.16</v>
      </c>
      <c r="N30" s="136">
        <v>18.720000000000002</v>
      </c>
      <c r="O30" s="136">
        <v>18</v>
      </c>
      <c r="P30" s="136">
        <v>19.440000000000001</v>
      </c>
      <c r="Q30" s="136">
        <v>20.16</v>
      </c>
      <c r="R30" s="136">
        <v>21.6</v>
      </c>
      <c r="S30" s="136">
        <v>23.759999999999998</v>
      </c>
      <c r="T30" s="136">
        <v>17.28</v>
      </c>
      <c r="U30" s="136">
        <v>15.48</v>
      </c>
      <c r="V30" s="136">
        <v>16.2</v>
      </c>
      <c r="W30" s="136">
        <v>18.720000000000002</v>
      </c>
      <c r="X30" s="136">
        <v>29.52</v>
      </c>
      <c r="Y30" s="136">
        <v>26.28</v>
      </c>
      <c r="Z30" s="136">
        <v>19.440000000000001</v>
      </c>
      <c r="AA30" s="136">
        <v>20.16</v>
      </c>
      <c r="AB30" s="136">
        <v>30.240000000000002</v>
      </c>
      <c r="AC30" s="136">
        <v>20.88</v>
      </c>
      <c r="AD30" s="136">
        <v>18.36</v>
      </c>
      <c r="AE30" s="136">
        <v>16.2</v>
      </c>
      <c r="AF30" s="136">
        <v>24.12</v>
      </c>
      <c r="AG30" s="14">
        <f t="shared" si="11"/>
        <v>30.240000000000002</v>
      </c>
      <c r="AH30" s="134">
        <f t="shared" si="10"/>
        <v>20.601290322580653</v>
      </c>
      <c r="AL30" t="s">
        <v>28</v>
      </c>
    </row>
    <row r="31" spans="1:38" x14ac:dyDescent="0.2">
      <c r="A31" s="57" t="s">
        <v>14</v>
      </c>
      <c r="B31" s="136">
        <v>14.04</v>
      </c>
      <c r="C31" s="136">
        <v>11.16</v>
      </c>
      <c r="D31" s="136">
        <v>7.9200000000000008</v>
      </c>
      <c r="E31" s="136">
        <v>10.44</v>
      </c>
      <c r="F31" s="136">
        <v>8.2799999999999994</v>
      </c>
      <c r="G31" s="136">
        <v>12.24</v>
      </c>
      <c r="H31" s="136">
        <v>15.120000000000001</v>
      </c>
      <c r="I31" s="136">
        <v>12.96</v>
      </c>
      <c r="J31" s="136">
        <v>15.840000000000002</v>
      </c>
      <c r="K31" s="136">
        <v>14.04</v>
      </c>
      <c r="L31" s="136">
        <v>16.559999999999999</v>
      </c>
      <c r="M31" s="136">
        <v>12.24</v>
      </c>
      <c r="N31" s="136">
        <v>12.6</v>
      </c>
      <c r="O31" s="136">
        <v>6.12</v>
      </c>
      <c r="P31" s="136">
        <v>6.84</v>
      </c>
      <c r="Q31" s="136">
        <v>11.520000000000001</v>
      </c>
      <c r="R31" s="136">
        <v>10.8</v>
      </c>
      <c r="S31" s="136">
        <v>23.400000000000002</v>
      </c>
      <c r="T31" s="136">
        <v>21.240000000000002</v>
      </c>
      <c r="U31" s="136">
        <v>11.879999999999999</v>
      </c>
      <c r="V31" s="136">
        <v>12.24</v>
      </c>
      <c r="W31" s="136">
        <v>9.7200000000000006</v>
      </c>
      <c r="X31" s="136">
        <v>19.079999999999998</v>
      </c>
      <c r="Y31" s="136">
        <v>16.2</v>
      </c>
      <c r="Z31" s="136">
        <v>16.2</v>
      </c>
      <c r="AA31" s="136">
        <v>7.2</v>
      </c>
      <c r="AB31" s="136">
        <v>13.68</v>
      </c>
      <c r="AC31" s="136">
        <v>23.759999999999998</v>
      </c>
      <c r="AD31" s="136">
        <v>14.4</v>
      </c>
      <c r="AE31" s="136">
        <v>13.68</v>
      </c>
      <c r="AF31" s="136">
        <v>14.04</v>
      </c>
      <c r="AG31" s="14">
        <f t="shared" si="11"/>
        <v>23.759999999999998</v>
      </c>
      <c r="AH31" s="134">
        <f t="shared" si="10"/>
        <v>13.401290322580644</v>
      </c>
      <c r="AJ31" s="11" t="s">
        <v>28</v>
      </c>
    </row>
    <row r="32" spans="1:38" x14ac:dyDescent="0.2">
      <c r="A32" s="57" t="s">
        <v>12</v>
      </c>
      <c r="B32" s="117" t="s">
        <v>197</v>
      </c>
      <c r="C32" s="117" t="s">
        <v>197</v>
      </c>
      <c r="D32" s="117" t="s">
        <v>197</v>
      </c>
      <c r="E32" s="117" t="s">
        <v>197</v>
      </c>
      <c r="F32" s="117" t="s">
        <v>197</v>
      </c>
      <c r="G32" s="117" t="s">
        <v>197</v>
      </c>
      <c r="H32" s="117" t="s">
        <v>197</v>
      </c>
      <c r="I32" s="117" t="s">
        <v>197</v>
      </c>
      <c r="J32" s="117" t="s">
        <v>197</v>
      </c>
      <c r="K32" s="117" t="s">
        <v>197</v>
      </c>
      <c r="L32" s="117" t="s">
        <v>197</v>
      </c>
      <c r="M32" s="117" t="s">
        <v>197</v>
      </c>
      <c r="N32" s="117" t="s">
        <v>197</v>
      </c>
      <c r="O32" s="117" t="s">
        <v>197</v>
      </c>
      <c r="P32" s="117" t="s">
        <v>197</v>
      </c>
      <c r="Q32" s="117" t="s">
        <v>197</v>
      </c>
      <c r="R32" s="117" t="s">
        <v>197</v>
      </c>
      <c r="S32" s="117" t="s">
        <v>197</v>
      </c>
      <c r="T32" s="117" t="s">
        <v>197</v>
      </c>
      <c r="U32" s="117" t="s">
        <v>197</v>
      </c>
      <c r="V32" s="117" t="s">
        <v>197</v>
      </c>
      <c r="W32" s="117" t="s">
        <v>197</v>
      </c>
      <c r="X32" s="117" t="s">
        <v>197</v>
      </c>
      <c r="Y32" s="117" t="s">
        <v>197</v>
      </c>
      <c r="Z32" s="117" t="s">
        <v>197</v>
      </c>
      <c r="AA32" s="117" t="s">
        <v>197</v>
      </c>
      <c r="AB32" s="117" t="s">
        <v>197</v>
      </c>
      <c r="AC32" s="117" t="s">
        <v>197</v>
      </c>
      <c r="AD32" s="117" t="s">
        <v>197</v>
      </c>
      <c r="AE32" s="117" t="s">
        <v>197</v>
      </c>
      <c r="AF32" s="117" t="s">
        <v>197</v>
      </c>
      <c r="AG32" s="14" t="s">
        <v>197</v>
      </c>
      <c r="AH32" s="134" t="s">
        <v>197</v>
      </c>
    </row>
    <row r="33" spans="1:38" s="5" customFormat="1" ht="17.100000000000001" customHeight="1" x14ac:dyDescent="0.2">
      <c r="A33" s="58" t="s">
        <v>15</v>
      </c>
      <c r="B33" s="12">
        <f t="shared" ref="B33:AG33" si="12">MAX(B5:B32)</f>
        <v>28.8</v>
      </c>
      <c r="C33" s="12">
        <f t="shared" si="12"/>
        <v>21.240000000000002</v>
      </c>
      <c r="D33" s="12">
        <f t="shared" si="12"/>
        <v>19.8</v>
      </c>
      <c r="E33" s="12">
        <f t="shared" si="12"/>
        <v>23.040000000000003</v>
      </c>
      <c r="F33" s="12">
        <f t="shared" si="12"/>
        <v>20.16</v>
      </c>
      <c r="G33" s="12">
        <f t="shared" si="12"/>
        <v>24.48</v>
      </c>
      <c r="H33" s="12">
        <f t="shared" si="12"/>
        <v>26.28</v>
      </c>
      <c r="I33" s="12">
        <f t="shared" si="12"/>
        <v>23.400000000000002</v>
      </c>
      <c r="J33" s="12">
        <f t="shared" si="12"/>
        <v>24.48</v>
      </c>
      <c r="K33" s="12">
        <f t="shared" si="12"/>
        <v>19.079999999999998</v>
      </c>
      <c r="L33" s="12">
        <f t="shared" si="12"/>
        <v>19.079999999999998</v>
      </c>
      <c r="M33" s="12">
        <f t="shared" si="12"/>
        <v>32.04</v>
      </c>
      <c r="N33" s="12">
        <f t="shared" si="12"/>
        <v>22.68</v>
      </c>
      <c r="O33" s="12">
        <f t="shared" si="12"/>
        <v>27.720000000000002</v>
      </c>
      <c r="P33" s="12">
        <f t="shared" si="12"/>
        <v>31.319999999999997</v>
      </c>
      <c r="Q33" s="12">
        <f t="shared" si="12"/>
        <v>24.48</v>
      </c>
      <c r="R33" s="12">
        <f t="shared" si="12"/>
        <v>21.6</v>
      </c>
      <c r="S33" s="12">
        <f t="shared" si="12"/>
        <v>29.52</v>
      </c>
      <c r="T33" s="12">
        <f t="shared" si="12"/>
        <v>24.840000000000003</v>
      </c>
      <c r="U33" s="12">
        <f t="shared" si="12"/>
        <v>27</v>
      </c>
      <c r="V33" s="12">
        <f t="shared" si="12"/>
        <v>26.28</v>
      </c>
      <c r="W33" s="12">
        <f t="shared" si="12"/>
        <v>21.6</v>
      </c>
      <c r="X33" s="12">
        <f t="shared" si="12"/>
        <v>29.52</v>
      </c>
      <c r="Y33" s="12">
        <f t="shared" si="12"/>
        <v>26.28</v>
      </c>
      <c r="Z33" s="12">
        <f t="shared" si="12"/>
        <v>31.680000000000003</v>
      </c>
      <c r="AA33" s="12">
        <f t="shared" si="12"/>
        <v>30.240000000000002</v>
      </c>
      <c r="AB33" s="12">
        <f t="shared" si="12"/>
        <v>33.119999999999997</v>
      </c>
      <c r="AC33" s="12">
        <f t="shared" si="12"/>
        <v>30.6</v>
      </c>
      <c r="AD33" s="12">
        <f t="shared" si="12"/>
        <v>23.400000000000002</v>
      </c>
      <c r="AE33" s="12">
        <f t="shared" si="12"/>
        <v>20.16</v>
      </c>
      <c r="AF33" s="12">
        <f t="shared" si="12"/>
        <v>24.12</v>
      </c>
      <c r="AG33" s="14">
        <f t="shared" si="12"/>
        <v>33.119999999999997</v>
      </c>
      <c r="AH33" s="92">
        <f>AVERAGE(AH5:AH32)</f>
        <v>13.331917659426226</v>
      </c>
      <c r="AK33" s="5" t="s">
        <v>28</v>
      </c>
      <c r="AL33" s="5" t="s">
        <v>28</v>
      </c>
    </row>
    <row r="34" spans="1:38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60" t="s">
        <v>28</v>
      </c>
      <c r="AF34" s="60"/>
      <c r="AG34" s="51"/>
      <c r="AH34" s="53"/>
      <c r="AK34" t="s">
        <v>28</v>
      </c>
      <c r="AL34" s="11" t="s">
        <v>28</v>
      </c>
    </row>
    <row r="35" spans="1:38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88"/>
      <c r="AF35" s="108"/>
      <c r="AG35" s="51"/>
      <c r="AH35" s="50"/>
      <c r="AJ35" t="s">
        <v>28</v>
      </c>
      <c r="AK35" t="s">
        <v>28</v>
      </c>
      <c r="AL35" t="s">
        <v>28</v>
      </c>
    </row>
    <row r="36" spans="1:38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51"/>
      <c r="AH36" s="50"/>
    </row>
    <row r="37" spans="1:38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51"/>
      <c r="AH37" s="93"/>
      <c r="AL37" s="11" t="s">
        <v>28</v>
      </c>
    </row>
    <row r="38" spans="1:38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1"/>
      <c r="AH38" s="53"/>
      <c r="AL38" s="11" t="s">
        <v>28</v>
      </c>
    </row>
    <row r="39" spans="1:38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55"/>
      <c r="AF39" s="55"/>
      <c r="AG39" s="51"/>
      <c r="AH39" s="53"/>
      <c r="AJ39" s="11" t="s">
        <v>28</v>
      </c>
      <c r="AK39" s="11" t="s">
        <v>28</v>
      </c>
      <c r="AL39" s="11" t="s">
        <v>28</v>
      </c>
    </row>
    <row r="40" spans="1:38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94"/>
      <c r="AK40" s="11" t="s">
        <v>28</v>
      </c>
    </row>
    <row r="41" spans="1:38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H41" s="1"/>
      <c r="AK41" t="s">
        <v>28</v>
      </c>
    </row>
    <row r="43" spans="1:38" x14ac:dyDescent="0.2">
      <c r="AA43" s="3" t="s">
        <v>28</v>
      </c>
      <c r="AH43" t="s">
        <v>28</v>
      </c>
      <c r="AK43" s="11" t="s">
        <v>28</v>
      </c>
    </row>
    <row r="44" spans="1:38" x14ac:dyDescent="0.2">
      <c r="U44" s="3" t="s">
        <v>28</v>
      </c>
    </row>
    <row r="45" spans="1:38" x14ac:dyDescent="0.2">
      <c r="J45" s="3" t="s">
        <v>28</v>
      </c>
      <c r="N45" s="3" t="s">
        <v>28</v>
      </c>
      <c r="S45" s="3" t="s">
        <v>28</v>
      </c>
      <c r="V45" s="3" t="s">
        <v>28</v>
      </c>
    </row>
    <row r="46" spans="1:38" x14ac:dyDescent="0.2">
      <c r="G46" s="3" t="s">
        <v>28</v>
      </c>
      <c r="H46" s="3" t="s">
        <v>200</v>
      </c>
      <c r="P46" s="3" t="s">
        <v>28</v>
      </c>
      <c r="S46" s="3" t="s">
        <v>28</v>
      </c>
      <c r="U46" s="3" t="s">
        <v>28</v>
      </c>
      <c r="V46" s="3" t="s">
        <v>28</v>
      </c>
      <c r="AC46" s="3" t="s">
        <v>28</v>
      </c>
    </row>
    <row r="47" spans="1:38" x14ac:dyDescent="0.2">
      <c r="T47" s="3" t="s">
        <v>28</v>
      </c>
      <c r="W47" s="3" t="s">
        <v>28</v>
      </c>
      <c r="AA47" s="3" t="s">
        <v>28</v>
      </c>
      <c r="AE47" s="3" t="s">
        <v>28</v>
      </c>
      <c r="AJ47" s="11" t="s">
        <v>28</v>
      </c>
    </row>
    <row r="48" spans="1:38" x14ac:dyDescent="0.2">
      <c r="W48" s="3" t="s">
        <v>28</v>
      </c>
      <c r="Z48" s="3" t="s">
        <v>28</v>
      </c>
      <c r="AJ48" s="11" t="s">
        <v>28</v>
      </c>
      <c r="AK48" s="11" t="s">
        <v>28</v>
      </c>
    </row>
    <row r="49" spans="7:38" x14ac:dyDescent="0.2">
      <c r="P49" s="3" t="s">
        <v>28</v>
      </c>
      <c r="Q49" s="3" t="s">
        <v>28</v>
      </c>
      <c r="AA49" s="3" t="s">
        <v>28</v>
      </c>
      <c r="AE49" s="3" t="s">
        <v>28</v>
      </c>
      <c r="AI49" s="11" t="s">
        <v>28</v>
      </c>
      <c r="AJ49" s="11" t="s">
        <v>28</v>
      </c>
    </row>
    <row r="50" spans="7:38" x14ac:dyDescent="0.2">
      <c r="AJ50" s="11" t="s">
        <v>28</v>
      </c>
      <c r="AK50" s="11" t="s">
        <v>28</v>
      </c>
    </row>
    <row r="51" spans="7:38" x14ac:dyDescent="0.2">
      <c r="K51" s="3" t="s">
        <v>28</v>
      </c>
      <c r="M51" s="3" t="s">
        <v>28</v>
      </c>
      <c r="AJ51" s="11" t="s">
        <v>28</v>
      </c>
    </row>
    <row r="52" spans="7:38" x14ac:dyDescent="0.2">
      <c r="G52" s="3" t="s">
        <v>28</v>
      </c>
    </row>
    <row r="53" spans="7:38" x14ac:dyDescent="0.2">
      <c r="M53" s="3" t="s">
        <v>28</v>
      </c>
      <c r="AJ53" s="11" t="s">
        <v>28</v>
      </c>
    </row>
    <row r="54" spans="7:38" x14ac:dyDescent="0.2">
      <c r="AJ54" s="11" t="s">
        <v>28</v>
      </c>
      <c r="AL54" t="s">
        <v>28</v>
      </c>
    </row>
    <row r="55" spans="7:38" x14ac:dyDescent="0.2">
      <c r="R55" s="3" t="s">
        <v>28</v>
      </c>
      <c r="AJ55" s="11" t="s">
        <v>28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workbookViewId="0">
      <selection activeCell="AK41" sqref="AK41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7" ht="20.100000000000001" customHeight="1" thickBot="1" x14ac:dyDescent="0.25">
      <c r="A1" s="150" t="s">
        <v>215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7" s="4" customFormat="1" ht="16.5" customHeight="1" thickBot="1" x14ac:dyDescent="0.25">
      <c r="A2" s="184" t="s">
        <v>13</v>
      </c>
      <c r="B2" s="181" t="s">
        <v>205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3"/>
    </row>
    <row r="3" spans="1:37" s="5" customFormat="1" ht="12" customHeight="1" x14ac:dyDescent="0.2">
      <c r="A3" s="185"/>
      <c r="B3" s="186">
        <v>1</v>
      </c>
      <c r="C3" s="179">
        <f>SUM(B3+1)</f>
        <v>2</v>
      </c>
      <c r="D3" s="179">
        <f t="shared" ref="D3:AD3" si="0">SUM(C3+1)</f>
        <v>3</v>
      </c>
      <c r="E3" s="179">
        <f t="shared" si="0"/>
        <v>4</v>
      </c>
      <c r="F3" s="179">
        <f t="shared" si="0"/>
        <v>5</v>
      </c>
      <c r="G3" s="179">
        <f t="shared" si="0"/>
        <v>6</v>
      </c>
      <c r="H3" s="179">
        <f t="shared" si="0"/>
        <v>7</v>
      </c>
      <c r="I3" s="179">
        <f t="shared" si="0"/>
        <v>8</v>
      </c>
      <c r="J3" s="179">
        <f t="shared" si="0"/>
        <v>9</v>
      </c>
      <c r="K3" s="179">
        <f t="shared" si="0"/>
        <v>10</v>
      </c>
      <c r="L3" s="179">
        <f t="shared" si="0"/>
        <v>11</v>
      </c>
      <c r="M3" s="179">
        <f t="shared" si="0"/>
        <v>12</v>
      </c>
      <c r="N3" s="179">
        <f t="shared" si="0"/>
        <v>13</v>
      </c>
      <c r="O3" s="179">
        <f t="shared" si="0"/>
        <v>14</v>
      </c>
      <c r="P3" s="179">
        <f t="shared" si="0"/>
        <v>15</v>
      </c>
      <c r="Q3" s="179">
        <f t="shared" si="0"/>
        <v>16</v>
      </c>
      <c r="R3" s="179">
        <f t="shared" si="0"/>
        <v>17</v>
      </c>
      <c r="S3" s="179">
        <f t="shared" si="0"/>
        <v>18</v>
      </c>
      <c r="T3" s="179">
        <f t="shared" si="0"/>
        <v>19</v>
      </c>
      <c r="U3" s="179">
        <f t="shared" si="0"/>
        <v>20</v>
      </c>
      <c r="V3" s="179">
        <f t="shared" si="0"/>
        <v>21</v>
      </c>
      <c r="W3" s="179">
        <f t="shared" si="0"/>
        <v>22</v>
      </c>
      <c r="X3" s="179">
        <f t="shared" si="0"/>
        <v>23</v>
      </c>
      <c r="Y3" s="179">
        <f t="shared" si="0"/>
        <v>24</v>
      </c>
      <c r="Z3" s="179">
        <f t="shared" si="0"/>
        <v>25</v>
      </c>
      <c r="AA3" s="179">
        <f t="shared" si="0"/>
        <v>26</v>
      </c>
      <c r="AB3" s="179">
        <f t="shared" si="0"/>
        <v>27</v>
      </c>
      <c r="AC3" s="179">
        <f t="shared" si="0"/>
        <v>28</v>
      </c>
      <c r="AD3" s="179">
        <f t="shared" si="0"/>
        <v>29</v>
      </c>
      <c r="AE3" s="191">
        <v>30</v>
      </c>
      <c r="AF3" s="180">
        <v>31</v>
      </c>
      <c r="AG3" s="112" t="s">
        <v>193</v>
      </c>
    </row>
    <row r="4" spans="1:37" s="5" customFormat="1" ht="13.5" customHeight="1" x14ac:dyDescent="0.2">
      <c r="A4" s="185"/>
      <c r="B4" s="187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92"/>
      <c r="AF4" s="160"/>
      <c r="AG4" s="113" t="s">
        <v>17</v>
      </c>
    </row>
    <row r="5" spans="1:37" s="5" customFormat="1" x14ac:dyDescent="0.2">
      <c r="A5" s="96" t="s">
        <v>22</v>
      </c>
      <c r="B5" s="136" t="s">
        <v>216</v>
      </c>
      <c r="C5" s="136" t="s">
        <v>217</v>
      </c>
      <c r="D5" s="136" t="s">
        <v>217</v>
      </c>
      <c r="E5" s="136" t="s">
        <v>217</v>
      </c>
      <c r="F5" s="136" t="s">
        <v>217</v>
      </c>
      <c r="G5" s="136" t="s">
        <v>217</v>
      </c>
      <c r="H5" s="136" t="s">
        <v>217</v>
      </c>
      <c r="I5" s="136" t="s">
        <v>217</v>
      </c>
      <c r="J5" s="136" t="s">
        <v>217</v>
      </c>
      <c r="K5" s="136" t="s">
        <v>217</v>
      </c>
      <c r="L5" s="136" t="s">
        <v>218</v>
      </c>
      <c r="M5" s="136" t="s">
        <v>217</v>
      </c>
      <c r="N5" s="136" t="s">
        <v>218</v>
      </c>
      <c r="O5" s="136" t="s">
        <v>218</v>
      </c>
      <c r="P5" s="136" t="s">
        <v>219</v>
      </c>
      <c r="Q5" s="136" t="s">
        <v>219</v>
      </c>
      <c r="R5" s="136" t="s">
        <v>218</v>
      </c>
      <c r="S5" s="136" t="s">
        <v>218</v>
      </c>
      <c r="T5" s="136" t="s">
        <v>217</v>
      </c>
      <c r="U5" s="136" t="s">
        <v>218</v>
      </c>
      <c r="V5" s="136" t="s">
        <v>217</v>
      </c>
      <c r="W5" s="136" t="s">
        <v>216</v>
      </c>
      <c r="X5" s="136" t="s">
        <v>217</v>
      </c>
      <c r="Y5" s="136" t="s">
        <v>220</v>
      </c>
      <c r="Z5" s="136" t="s">
        <v>218</v>
      </c>
      <c r="AA5" s="136" t="s">
        <v>221</v>
      </c>
      <c r="AB5" s="136" t="s">
        <v>218</v>
      </c>
      <c r="AC5" s="136" t="s">
        <v>218</v>
      </c>
      <c r="AD5" s="136" t="s">
        <v>217</v>
      </c>
      <c r="AE5" s="136" t="s">
        <v>217</v>
      </c>
      <c r="AF5" s="136" t="s">
        <v>217</v>
      </c>
      <c r="AG5" s="138" t="s">
        <v>217</v>
      </c>
    </row>
    <row r="6" spans="1:37" x14ac:dyDescent="0.2">
      <c r="A6" s="96" t="s">
        <v>82</v>
      </c>
      <c r="B6" s="136" t="s">
        <v>222</v>
      </c>
      <c r="C6" s="136" t="s">
        <v>223</v>
      </c>
      <c r="D6" s="136" t="s">
        <v>221</v>
      </c>
      <c r="E6" s="136" t="s">
        <v>222</v>
      </c>
      <c r="F6" s="136" t="s">
        <v>223</v>
      </c>
      <c r="G6" s="136" t="s">
        <v>223</v>
      </c>
      <c r="H6" s="136" t="s">
        <v>223</v>
      </c>
      <c r="I6" s="136" t="s">
        <v>223</v>
      </c>
      <c r="J6" s="136" t="s">
        <v>223</v>
      </c>
      <c r="K6" s="136" t="s">
        <v>221</v>
      </c>
      <c r="L6" s="136" t="s">
        <v>223</v>
      </c>
      <c r="M6" s="136" t="s">
        <v>223</v>
      </c>
      <c r="N6" s="136" t="s">
        <v>219</v>
      </c>
      <c r="O6" s="136" t="s">
        <v>222</v>
      </c>
      <c r="P6" s="136" t="s">
        <v>218</v>
      </c>
      <c r="Q6" s="136" t="s">
        <v>221</v>
      </c>
      <c r="R6" s="136" t="s">
        <v>221</v>
      </c>
      <c r="S6" s="136" t="s">
        <v>221</v>
      </c>
      <c r="T6" s="136" t="s">
        <v>216</v>
      </c>
      <c r="U6" s="136" t="s">
        <v>223</v>
      </c>
      <c r="V6" s="136" t="s">
        <v>221</v>
      </c>
      <c r="W6" s="136" t="s">
        <v>223</v>
      </c>
      <c r="X6" s="136" t="s">
        <v>223</v>
      </c>
      <c r="Y6" s="136" t="s">
        <v>222</v>
      </c>
      <c r="Z6" s="136" t="s">
        <v>219</v>
      </c>
      <c r="AA6" s="136" t="s">
        <v>219</v>
      </c>
      <c r="AB6" s="136" t="s">
        <v>216</v>
      </c>
      <c r="AC6" s="136" t="s">
        <v>216</v>
      </c>
      <c r="AD6" s="136" t="s">
        <v>221</v>
      </c>
      <c r="AE6" s="136" t="s">
        <v>221</v>
      </c>
      <c r="AF6" s="136" t="s">
        <v>223</v>
      </c>
      <c r="AG6" s="138" t="s">
        <v>222</v>
      </c>
    </row>
    <row r="7" spans="1:37" x14ac:dyDescent="0.2">
      <c r="A7" s="96" t="s">
        <v>0</v>
      </c>
      <c r="B7" s="136" t="s">
        <v>223</v>
      </c>
      <c r="C7" s="136" t="s">
        <v>223</v>
      </c>
      <c r="D7" s="136" t="s">
        <v>197</v>
      </c>
      <c r="E7" s="136" t="s">
        <v>197</v>
      </c>
      <c r="F7" s="136" t="s">
        <v>197</v>
      </c>
      <c r="G7" s="136" t="s">
        <v>197</v>
      </c>
      <c r="H7" s="136" t="s">
        <v>197</v>
      </c>
      <c r="I7" s="136" t="s">
        <v>197</v>
      </c>
      <c r="J7" s="136" t="s">
        <v>197</v>
      </c>
      <c r="K7" s="136" t="s">
        <v>197</v>
      </c>
      <c r="L7" s="136" t="s">
        <v>197</v>
      </c>
      <c r="M7" s="136" t="s">
        <v>197</v>
      </c>
      <c r="N7" s="136" t="s">
        <v>197</v>
      </c>
      <c r="O7" s="136" t="s">
        <v>197</v>
      </c>
      <c r="P7" s="136" t="s">
        <v>197</v>
      </c>
      <c r="Q7" s="136" t="s">
        <v>197</v>
      </c>
      <c r="R7" s="136" t="s">
        <v>197</v>
      </c>
      <c r="S7" s="136" t="s">
        <v>197</v>
      </c>
      <c r="T7" s="136" t="s">
        <v>197</v>
      </c>
      <c r="U7" s="136" t="s">
        <v>197</v>
      </c>
      <c r="V7" s="136" t="s">
        <v>197</v>
      </c>
      <c r="W7" s="136" t="s">
        <v>197</v>
      </c>
      <c r="X7" s="136" t="s">
        <v>197</v>
      </c>
      <c r="Y7" s="136" t="s">
        <v>197</v>
      </c>
      <c r="Z7" s="136" t="s">
        <v>197</v>
      </c>
      <c r="AA7" s="136" t="s">
        <v>197</v>
      </c>
      <c r="AB7" s="136" t="s">
        <v>197</v>
      </c>
      <c r="AC7" s="136" t="s">
        <v>197</v>
      </c>
      <c r="AD7" s="136" t="s">
        <v>197</v>
      </c>
      <c r="AE7" s="136" t="s">
        <v>197</v>
      </c>
      <c r="AF7" s="136" t="s">
        <v>197</v>
      </c>
      <c r="AG7" s="138" t="s">
        <v>223</v>
      </c>
    </row>
    <row r="8" spans="1:37" x14ac:dyDescent="0.2">
      <c r="A8" s="96" t="s">
        <v>140</v>
      </c>
      <c r="B8" s="136" t="s">
        <v>219</v>
      </c>
      <c r="C8" s="136" t="s">
        <v>219</v>
      </c>
      <c r="D8" s="136" t="s">
        <v>219</v>
      </c>
      <c r="E8" s="136" t="s">
        <v>219</v>
      </c>
      <c r="F8" s="136" t="s">
        <v>219</v>
      </c>
      <c r="G8" s="136" t="s">
        <v>219</v>
      </c>
      <c r="H8" s="136" t="s">
        <v>222</v>
      </c>
      <c r="I8" s="136" t="s">
        <v>219</v>
      </c>
      <c r="J8" s="136" t="s">
        <v>219</v>
      </c>
      <c r="K8" s="136" t="s">
        <v>219</v>
      </c>
      <c r="L8" s="136" t="s">
        <v>219</v>
      </c>
      <c r="M8" s="136" t="s">
        <v>219</v>
      </c>
      <c r="N8" s="136" t="s">
        <v>219</v>
      </c>
      <c r="O8" s="136" t="s">
        <v>219</v>
      </c>
      <c r="P8" s="136" t="s">
        <v>220</v>
      </c>
      <c r="Q8" s="136" t="s">
        <v>221</v>
      </c>
      <c r="R8" s="136" t="s">
        <v>216</v>
      </c>
      <c r="S8" s="136" t="s">
        <v>221</v>
      </c>
      <c r="T8" s="136" t="s">
        <v>221</v>
      </c>
      <c r="U8" s="136" t="s">
        <v>222</v>
      </c>
      <c r="V8" s="136" t="s">
        <v>219</v>
      </c>
      <c r="W8" s="136" t="s">
        <v>219</v>
      </c>
      <c r="X8" s="136" t="s">
        <v>219</v>
      </c>
      <c r="Y8" s="136" t="s">
        <v>219</v>
      </c>
      <c r="Z8" s="136" t="s">
        <v>219</v>
      </c>
      <c r="AA8" s="136" t="s">
        <v>220</v>
      </c>
      <c r="AB8" s="136" t="s">
        <v>216</v>
      </c>
      <c r="AC8" s="136" t="s">
        <v>221</v>
      </c>
      <c r="AD8" s="136" t="s">
        <v>221</v>
      </c>
      <c r="AE8" s="136" t="s">
        <v>222</v>
      </c>
      <c r="AF8" s="136" t="s">
        <v>219</v>
      </c>
      <c r="AG8" s="138" t="s">
        <v>219</v>
      </c>
    </row>
    <row r="9" spans="1:37" x14ac:dyDescent="0.2">
      <c r="A9" s="96" t="s">
        <v>23</v>
      </c>
      <c r="B9" s="136" t="s">
        <v>220</v>
      </c>
      <c r="C9" s="136" t="s">
        <v>220</v>
      </c>
      <c r="D9" s="136" t="s">
        <v>220</v>
      </c>
      <c r="E9" s="136" t="s">
        <v>220</v>
      </c>
      <c r="F9" s="136" t="s">
        <v>220</v>
      </c>
      <c r="G9" s="136" t="s">
        <v>220</v>
      </c>
      <c r="H9" s="136" t="s">
        <v>220</v>
      </c>
      <c r="I9" s="136" t="s">
        <v>220</v>
      </c>
      <c r="J9" s="136" t="s">
        <v>220</v>
      </c>
      <c r="K9" s="136" t="s">
        <v>220</v>
      </c>
      <c r="L9" s="136" t="s">
        <v>220</v>
      </c>
      <c r="M9" s="136" t="s">
        <v>220</v>
      </c>
      <c r="N9" s="136" t="s">
        <v>220</v>
      </c>
      <c r="O9" s="136" t="s">
        <v>197</v>
      </c>
      <c r="P9" s="136" t="s">
        <v>197</v>
      </c>
      <c r="Q9" s="136" t="s">
        <v>197</v>
      </c>
      <c r="R9" s="136" t="s">
        <v>220</v>
      </c>
      <c r="S9" s="136" t="s">
        <v>220</v>
      </c>
      <c r="T9" s="136" t="s">
        <v>220</v>
      </c>
      <c r="U9" s="136" t="s">
        <v>197</v>
      </c>
      <c r="V9" s="136" t="s">
        <v>197</v>
      </c>
      <c r="W9" s="136" t="s">
        <v>197</v>
      </c>
      <c r="X9" s="136" t="s">
        <v>197</v>
      </c>
      <c r="Y9" s="136" t="s">
        <v>197</v>
      </c>
      <c r="Z9" s="136" t="s">
        <v>197</v>
      </c>
      <c r="AA9" s="136" t="s">
        <v>197</v>
      </c>
      <c r="AB9" s="136" t="s">
        <v>197</v>
      </c>
      <c r="AC9" s="136" t="s">
        <v>197</v>
      </c>
      <c r="AD9" s="136" t="s">
        <v>197</v>
      </c>
      <c r="AE9" s="136" t="s">
        <v>197</v>
      </c>
      <c r="AF9" s="136" t="s">
        <v>197</v>
      </c>
      <c r="AG9" s="138" t="s">
        <v>220</v>
      </c>
      <c r="AI9" t="s">
        <v>28</v>
      </c>
    </row>
    <row r="10" spans="1:37" x14ac:dyDescent="0.2">
      <c r="A10" s="96" t="s">
        <v>1</v>
      </c>
      <c r="B10" s="136" t="s">
        <v>222</v>
      </c>
      <c r="C10" s="136" t="s">
        <v>222</v>
      </c>
      <c r="D10" s="136" t="s">
        <v>223</v>
      </c>
      <c r="E10" s="136" t="s">
        <v>222</v>
      </c>
      <c r="F10" s="136" t="s">
        <v>222</v>
      </c>
      <c r="G10" s="136" t="s">
        <v>222</v>
      </c>
      <c r="H10" s="136" t="s">
        <v>222</v>
      </c>
      <c r="I10" s="136" t="s">
        <v>222</v>
      </c>
      <c r="J10" s="136" t="s">
        <v>222</v>
      </c>
      <c r="K10" s="136" t="s">
        <v>222</v>
      </c>
      <c r="L10" s="136" t="s">
        <v>222</v>
      </c>
      <c r="M10" s="136" t="s">
        <v>222</v>
      </c>
      <c r="N10" s="136" t="s">
        <v>219</v>
      </c>
      <c r="O10" s="136" t="s">
        <v>219</v>
      </c>
      <c r="P10" s="136" t="s">
        <v>220</v>
      </c>
      <c r="Q10" s="136" t="s">
        <v>220</v>
      </c>
      <c r="R10" s="136" t="s">
        <v>220</v>
      </c>
      <c r="S10" s="136" t="s">
        <v>220</v>
      </c>
      <c r="T10" s="136" t="s">
        <v>219</v>
      </c>
      <c r="U10" s="136" t="s">
        <v>223</v>
      </c>
      <c r="V10" s="136" t="s">
        <v>223</v>
      </c>
      <c r="W10" s="136" t="s">
        <v>222</v>
      </c>
      <c r="X10" s="136" t="s">
        <v>222</v>
      </c>
      <c r="Y10" s="136" t="s">
        <v>222</v>
      </c>
      <c r="Z10" s="136" t="s">
        <v>219</v>
      </c>
      <c r="AA10" s="136" t="s">
        <v>219</v>
      </c>
      <c r="AB10" s="136" t="s">
        <v>220</v>
      </c>
      <c r="AC10" s="136" t="s">
        <v>220</v>
      </c>
      <c r="AD10" s="136" t="s">
        <v>220</v>
      </c>
      <c r="AE10" s="136" t="s">
        <v>223</v>
      </c>
      <c r="AF10" s="136" t="s">
        <v>222</v>
      </c>
      <c r="AG10" s="138" t="s">
        <v>222</v>
      </c>
      <c r="AH10" s="11" t="s">
        <v>28</v>
      </c>
      <c r="AI10" t="s">
        <v>28</v>
      </c>
    </row>
    <row r="11" spans="1:37" x14ac:dyDescent="0.2">
      <c r="A11" s="96" t="s">
        <v>2</v>
      </c>
      <c r="B11" s="136" t="s">
        <v>217</v>
      </c>
      <c r="C11" s="136" t="s">
        <v>216</v>
      </c>
      <c r="D11" s="136" t="s">
        <v>216</v>
      </c>
      <c r="E11" s="136" t="s">
        <v>217</v>
      </c>
      <c r="F11" s="136" t="s">
        <v>217</v>
      </c>
      <c r="G11" s="136" t="s">
        <v>217</v>
      </c>
      <c r="H11" s="136" t="s">
        <v>216</v>
      </c>
      <c r="I11" s="136" t="s">
        <v>216</v>
      </c>
      <c r="J11" s="136" t="s">
        <v>217</v>
      </c>
      <c r="K11" s="136" t="s">
        <v>217</v>
      </c>
      <c r="L11" s="136" t="s">
        <v>217</v>
      </c>
      <c r="M11" s="136" t="s">
        <v>216</v>
      </c>
      <c r="N11" s="136" t="s">
        <v>216</v>
      </c>
      <c r="O11" s="136" t="s">
        <v>216</v>
      </c>
      <c r="P11" s="136" t="s">
        <v>216</v>
      </c>
      <c r="Q11" s="136" t="s">
        <v>218</v>
      </c>
      <c r="R11" s="136" t="s">
        <v>216</v>
      </c>
      <c r="S11" s="136" t="s">
        <v>216</v>
      </c>
      <c r="T11" s="136" t="s">
        <v>216</v>
      </c>
      <c r="U11" s="136" t="s">
        <v>217</v>
      </c>
      <c r="V11" s="136" t="s">
        <v>216</v>
      </c>
      <c r="W11" s="136" t="s">
        <v>217</v>
      </c>
      <c r="X11" s="136" t="s">
        <v>216</v>
      </c>
      <c r="Y11" s="136" t="s">
        <v>216</v>
      </c>
      <c r="Z11" s="136" t="s">
        <v>216</v>
      </c>
      <c r="AA11" s="136" t="s">
        <v>216</v>
      </c>
      <c r="AB11" s="136" t="s">
        <v>216</v>
      </c>
      <c r="AC11" s="136" t="s">
        <v>216</v>
      </c>
      <c r="AD11" s="136" t="s">
        <v>216</v>
      </c>
      <c r="AE11" s="136" t="s">
        <v>217</v>
      </c>
      <c r="AF11" s="136" t="s">
        <v>216</v>
      </c>
      <c r="AG11" s="138" t="s">
        <v>216</v>
      </c>
      <c r="AH11" s="11" t="s">
        <v>28</v>
      </c>
      <c r="AI11" t="s">
        <v>28</v>
      </c>
    </row>
    <row r="12" spans="1:37" x14ac:dyDescent="0.2">
      <c r="A12" s="96" t="s">
        <v>3</v>
      </c>
      <c r="B12" s="136" t="s">
        <v>222</v>
      </c>
      <c r="C12" s="136" t="s">
        <v>223</v>
      </c>
      <c r="D12" s="136" t="s">
        <v>217</v>
      </c>
      <c r="E12" s="136" t="s">
        <v>220</v>
      </c>
      <c r="F12" s="136" t="s">
        <v>223</v>
      </c>
      <c r="G12" s="136" t="s">
        <v>222</v>
      </c>
      <c r="H12" s="136" t="s">
        <v>223</v>
      </c>
      <c r="I12" s="136" t="s">
        <v>223</v>
      </c>
      <c r="J12" s="136" t="s">
        <v>222</v>
      </c>
      <c r="K12" s="136" t="s">
        <v>223</v>
      </c>
      <c r="L12" s="136" t="s">
        <v>223</v>
      </c>
      <c r="M12" s="136" t="s">
        <v>219</v>
      </c>
      <c r="N12" s="136" t="s">
        <v>222</v>
      </c>
      <c r="O12" s="136" t="s">
        <v>222</v>
      </c>
      <c r="P12" s="136" t="s">
        <v>216</v>
      </c>
      <c r="Q12" s="136" t="s">
        <v>216</v>
      </c>
      <c r="R12" s="136" t="s">
        <v>222</v>
      </c>
      <c r="S12" s="136" t="s">
        <v>221</v>
      </c>
      <c r="T12" s="136" t="s">
        <v>223</v>
      </c>
      <c r="U12" s="136" t="s">
        <v>217</v>
      </c>
      <c r="V12" s="136" t="s">
        <v>222</v>
      </c>
      <c r="W12" s="136" t="s">
        <v>223</v>
      </c>
      <c r="X12" s="136" t="s">
        <v>222</v>
      </c>
      <c r="Y12" s="136" t="s">
        <v>222</v>
      </c>
      <c r="Z12" s="136" t="s">
        <v>222</v>
      </c>
      <c r="AA12" s="136" t="s">
        <v>222</v>
      </c>
      <c r="AB12" s="136" t="s">
        <v>216</v>
      </c>
      <c r="AC12" s="136" t="s">
        <v>221</v>
      </c>
      <c r="AD12" s="136" t="s">
        <v>221</v>
      </c>
      <c r="AE12" s="136" t="s">
        <v>222</v>
      </c>
      <c r="AF12" s="136" t="s">
        <v>222</v>
      </c>
      <c r="AG12" s="138" t="s">
        <v>222</v>
      </c>
      <c r="AI12" t="s">
        <v>28</v>
      </c>
      <c r="AJ12" t="s">
        <v>28</v>
      </c>
      <c r="AK12" t="s">
        <v>28</v>
      </c>
    </row>
    <row r="13" spans="1:37" x14ac:dyDescent="0.2">
      <c r="A13" s="96" t="s">
        <v>25</v>
      </c>
      <c r="B13" s="136" t="s">
        <v>222</v>
      </c>
      <c r="C13" s="136" t="s">
        <v>219</v>
      </c>
      <c r="D13" s="136" t="s">
        <v>219</v>
      </c>
      <c r="E13" s="136" t="s">
        <v>219</v>
      </c>
      <c r="F13" s="136" t="s">
        <v>219</v>
      </c>
      <c r="G13" s="136" t="s">
        <v>222</v>
      </c>
      <c r="H13" s="136" t="s">
        <v>219</v>
      </c>
      <c r="I13" s="136" t="s">
        <v>219</v>
      </c>
      <c r="J13" s="136" t="s">
        <v>222</v>
      </c>
      <c r="K13" s="136" t="s">
        <v>219</v>
      </c>
      <c r="L13" s="136" t="s">
        <v>222</v>
      </c>
      <c r="M13" s="136" t="s">
        <v>219</v>
      </c>
      <c r="N13" s="136" t="s">
        <v>219</v>
      </c>
      <c r="O13" s="136" t="s">
        <v>219</v>
      </c>
      <c r="P13" s="136" t="s">
        <v>219</v>
      </c>
      <c r="Q13" s="136" t="s">
        <v>219</v>
      </c>
      <c r="R13" s="136" t="s">
        <v>219</v>
      </c>
      <c r="S13" s="136" t="s">
        <v>221</v>
      </c>
      <c r="T13" s="136" t="s">
        <v>223</v>
      </c>
      <c r="U13" s="136" t="s">
        <v>222</v>
      </c>
      <c r="V13" s="136" t="s">
        <v>219</v>
      </c>
      <c r="W13" s="136" t="s">
        <v>222</v>
      </c>
      <c r="X13" s="136" t="s">
        <v>222</v>
      </c>
      <c r="Y13" s="136" t="s">
        <v>219</v>
      </c>
      <c r="Z13" s="136" t="s">
        <v>219</v>
      </c>
      <c r="AA13" s="136" t="s">
        <v>219</v>
      </c>
      <c r="AB13" s="136" t="s">
        <v>220</v>
      </c>
      <c r="AC13" s="136" t="s">
        <v>221</v>
      </c>
      <c r="AD13" s="136" t="s">
        <v>223</v>
      </c>
      <c r="AE13" s="136" t="s">
        <v>223</v>
      </c>
      <c r="AF13" s="136" t="s">
        <v>222</v>
      </c>
      <c r="AG13" s="138" t="s">
        <v>219</v>
      </c>
      <c r="AJ13" t="s">
        <v>28</v>
      </c>
    </row>
    <row r="14" spans="1:37" x14ac:dyDescent="0.2">
      <c r="A14" s="96" t="s">
        <v>4</v>
      </c>
      <c r="B14" s="136" t="s">
        <v>223</v>
      </c>
      <c r="C14" s="136" t="s">
        <v>223</v>
      </c>
      <c r="D14" s="136" t="s">
        <v>222</v>
      </c>
      <c r="E14" s="136" t="s">
        <v>223</v>
      </c>
      <c r="F14" s="136" t="s">
        <v>223</v>
      </c>
      <c r="G14" s="136" t="s">
        <v>222</v>
      </c>
      <c r="H14" s="136" t="s">
        <v>223</v>
      </c>
      <c r="I14" s="136" t="s">
        <v>222</v>
      </c>
      <c r="J14" s="136" t="s">
        <v>223</v>
      </c>
      <c r="K14" s="136" t="s">
        <v>223</v>
      </c>
      <c r="L14" s="136" t="s">
        <v>223</v>
      </c>
      <c r="M14" s="136" t="s">
        <v>223</v>
      </c>
      <c r="N14" s="136" t="s">
        <v>223</v>
      </c>
      <c r="O14" s="136" t="s">
        <v>218</v>
      </c>
      <c r="P14" s="136" t="s">
        <v>218</v>
      </c>
      <c r="Q14" s="136" t="s">
        <v>217</v>
      </c>
      <c r="R14" s="136" t="s">
        <v>221</v>
      </c>
      <c r="S14" s="136" t="s">
        <v>223</v>
      </c>
      <c r="T14" s="136" t="s">
        <v>223</v>
      </c>
      <c r="U14" s="136" t="s">
        <v>223</v>
      </c>
      <c r="V14" s="136" t="s">
        <v>222</v>
      </c>
      <c r="W14" s="136" t="s">
        <v>223</v>
      </c>
      <c r="X14" s="136" t="s">
        <v>222</v>
      </c>
      <c r="Y14" s="136" t="s">
        <v>223</v>
      </c>
      <c r="Z14" s="136" t="s">
        <v>218</v>
      </c>
      <c r="AA14" s="136" t="s">
        <v>218</v>
      </c>
      <c r="AB14" s="136" t="s">
        <v>216</v>
      </c>
      <c r="AC14" s="136" t="s">
        <v>221</v>
      </c>
      <c r="AD14" s="136" t="s">
        <v>223</v>
      </c>
      <c r="AE14" s="136" t="s">
        <v>223</v>
      </c>
      <c r="AF14" s="136" t="s">
        <v>223</v>
      </c>
      <c r="AG14" s="138" t="s">
        <v>223</v>
      </c>
      <c r="AJ14" t="s">
        <v>28</v>
      </c>
    </row>
    <row r="15" spans="1:37" x14ac:dyDescent="0.2">
      <c r="A15" s="96" t="s">
        <v>5</v>
      </c>
      <c r="B15" s="136" t="s">
        <v>220</v>
      </c>
      <c r="C15" s="136" t="s">
        <v>220</v>
      </c>
      <c r="D15" s="136" t="s">
        <v>220</v>
      </c>
      <c r="E15" s="136" t="s">
        <v>220</v>
      </c>
      <c r="F15" s="136" t="s">
        <v>220</v>
      </c>
      <c r="G15" s="136" t="s">
        <v>220</v>
      </c>
      <c r="H15" s="136" t="s">
        <v>220</v>
      </c>
      <c r="I15" s="136" t="s">
        <v>220</v>
      </c>
      <c r="J15" s="136" t="s">
        <v>220</v>
      </c>
      <c r="K15" s="136" t="s">
        <v>220</v>
      </c>
      <c r="L15" s="136" t="s">
        <v>220</v>
      </c>
      <c r="M15" s="136" t="s">
        <v>220</v>
      </c>
      <c r="N15" s="136" t="s">
        <v>220</v>
      </c>
      <c r="O15" s="136" t="s">
        <v>220</v>
      </c>
      <c r="P15" s="136" t="s">
        <v>220</v>
      </c>
      <c r="Q15" s="136" t="s">
        <v>220</v>
      </c>
      <c r="R15" s="136" t="s">
        <v>197</v>
      </c>
      <c r="S15" s="136" t="s">
        <v>220</v>
      </c>
      <c r="T15" s="136" t="s">
        <v>220</v>
      </c>
      <c r="U15" s="136" t="s">
        <v>220</v>
      </c>
      <c r="V15" s="136" t="s">
        <v>220</v>
      </c>
      <c r="W15" s="136" t="s">
        <v>220</v>
      </c>
      <c r="X15" s="136" t="s">
        <v>220</v>
      </c>
      <c r="Y15" s="136" t="s">
        <v>220</v>
      </c>
      <c r="Z15" s="136" t="s">
        <v>220</v>
      </c>
      <c r="AA15" s="136" t="s">
        <v>220</v>
      </c>
      <c r="AB15" s="136" t="s">
        <v>197</v>
      </c>
      <c r="AC15" s="136" t="s">
        <v>220</v>
      </c>
      <c r="AD15" s="136" t="s">
        <v>220</v>
      </c>
      <c r="AE15" s="136" t="s">
        <v>220</v>
      </c>
      <c r="AF15" s="136" t="s">
        <v>220</v>
      </c>
      <c r="AG15" s="138" t="s">
        <v>220</v>
      </c>
      <c r="AI15" t="s">
        <v>28</v>
      </c>
      <c r="AJ15" t="s">
        <v>28</v>
      </c>
      <c r="AK15" t="s">
        <v>28</v>
      </c>
    </row>
    <row r="16" spans="1:37" x14ac:dyDescent="0.2">
      <c r="A16" s="96" t="s">
        <v>141</v>
      </c>
      <c r="B16" s="136" t="s">
        <v>219</v>
      </c>
      <c r="C16" s="136" t="s">
        <v>222</v>
      </c>
      <c r="D16" s="136" t="s">
        <v>223</v>
      </c>
      <c r="E16" s="136" t="s">
        <v>219</v>
      </c>
      <c r="F16" s="136" t="s">
        <v>219</v>
      </c>
      <c r="G16" s="136" t="s">
        <v>219</v>
      </c>
      <c r="H16" s="136" t="s">
        <v>219</v>
      </c>
      <c r="I16" s="136" t="s">
        <v>222</v>
      </c>
      <c r="J16" s="136" t="s">
        <v>219</v>
      </c>
      <c r="K16" s="136" t="s">
        <v>222</v>
      </c>
      <c r="L16" s="136" t="s">
        <v>222</v>
      </c>
      <c r="M16" s="136" t="s">
        <v>219</v>
      </c>
      <c r="N16" s="136" t="s">
        <v>219</v>
      </c>
      <c r="O16" s="136" t="s">
        <v>219</v>
      </c>
      <c r="P16" s="136" t="s">
        <v>219</v>
      </c>
      <c r="Q16" s="136" t="s">
        <v>221</v>
      </c>
      <c r="R16" s="136" t="s">
        <v>221</v>
      </c>
      <c r="S16" s="136" t="s">
        <v>221</v>
      </c>
      <c r="T16" s="136" t="s">
        <v>221</v>
      </c>
      <c r="U16" s="136" t="s">
        <v>222</v>
      </c>
      <c r="V16" s="136" t="s">
        <v>219</v>
      </c>
      <c r="W16" s="136" t="s">
        <v>222</v>
      </c>
      <c r="X16" s="136" t="s">
        <v>219</v>
      </c>
      <c r="Y16" s="136" t="s">
        <v>219</v>
      </c>
      <c r="Z16" s="136" t="s">
        <v>220</v>
      </c>
      <c r="AA16" s="136" t="s">
        <v>219</v>
      </c>
      <c r="AB16" s="136" t="s">
        <v>220</v>
      </c>
      <c r="AC16" s="136" t="s">
        <v>221</v>
      </c>
      <c r="AD16" s="136" t="s">
        <v>220</v>
      </c>
      <c r="AE16" s="136" t="s">
        <v>220</v>
      </c>
      <c r="AF16" s="136" t="s">
        <v>220</v>
      </c>
      <c r="AG16" s="138" t="s">
        <v>219</v>
      </c>
      <c r="AK16" t="s">
        <v>28</v>
      </c>
    </row>
    <row r="17" spans="1:39" x14ac:dyDescent="0.2">
      <c r="A17" s="96" t="s">
        <v>142</v>
      </c>
      <c r="B17" s="136" t="s">
        <v>223</v>
      </c>
      <c r="C17" s="136" t="s">
        <v>223</v>
      </c>
      <c r="D17" s="136" t="s">
        <v>223</v>
      </c>
      <c r="E17" s="136" t="s">
        <v>223</v>
      </c>
      <c r="F17" s="136" t="s">
        <v>223</v>
      </c>
      <c r="G17" s="136" t="s">
        <v>222</v>
      </c>
      <c r="H17" s="136" t="s">
        <v>222</v>
      </c>
      <c r="I17" s="136" t="s">
        <v>223</v>
      </c>
      <c r="J17" s="136" t="s">
        <v>223</v>
      </c>
      <c r="K17" s="136" t="s">
        <v>223</v>
      </c>
      <c r="L17" s="136" t="s">
        <v>223</v>
      </c>
      <c r="M17" s="136" t="s">
        <v>223</v>
      </c>
      <c r="N17" s="136" t="s">
        <v>223</v>
      </c>
      <c r="O17" s="136" t="s">
        <v>223</v>
      </c>
      <c r="P17" s="136" t="s">
        <v>218</v>
      </c>
      <c r="Q17" s="136" t="s">
        <v>221</v>
      </c>
      <c r="R17" s="136" t="s">
        <v>216</v>
      </c>
      <c r="S17" s="136" t="s">
        <v>221</v>
      </c>
      <c r="T17" s="136" t="s">
        <v>223</v>
      </c>
      <c r="U17" s="136" t="s">
        <v>223</v>
      </c>
      <c r="V17" s="136" t="s">
        <v>223</v>
      </c>
      <c r="W17" s="136" t="s">
        <v>223</v>
      </c>
      <c r="X17" s="136" t="s">
        <v>223</v>
      </c>
      <c r="Y17" s="136" t="s">
        <v>222</v>
      </c>
      <c r="Z17" s="136" t="s">
        <v>222</v>
      </c>
      <c r="AA17" s="136" t="s">
        <v>223</v>
      </c>
      <c r="AB17" s="136" t="s">
        <v>221</v>
      </c>
      <c r="AC17" s="136" t="s">
        <v>221</v>
      </c>
      <c r="AD17" s="136" t="s">
        <v>221</v>
      </c>
      <c r="AE17" s="136" t="s">
        <v>223</v>
      </c>
      <c r="AF17" s="136" t="s">
        <v>222</v>
      </c>
      <c r="AG17" s="138" t="s">
        <v>223</v>
      </c>
    </row>
    <row r="18" spans="1:39" x14ac:dyDescent="0.2">
      <c r="A18" s="96" t="s">
        <v>6</v>
      </c>
      <c r="B18" s="136" t="s">
        <v>220</v>
      </c>
      <c r="C18" s="136" t="s">
        <v>220</v>
      </c>
      <c r="D18" s="136" t="s">
        <v>220</v>
      </c>
      <c r="E18" s="136" t="s">
        <v>220</v>
      </c>
      <c r="F18" s="136" t="s">
        <v>223</v>
      </c>
      <c r="G18" s="136" t="s">
        <v>221</v>
      </c>
      <c r="H18" s="136" t="s">
        <v>223</v>
      </c>
      <c r="I18" s="136" t="s">
        <v>221</v>
      </c>
      <c r="J18" s="136" t="s">
        <v>223</v>
      </c>
      <c r="K18" s="136" t="s">
        <v>223</v>
      </c>
      <c r="L18" s="136" t="s">
        <v>221</v>
      </c>
      <c r="M18" s="136" t="s">
        <v>223</v>
      </c>
      <c r="N18" s="136" t="s">
        <v>223</v>
      </c>
      <c r="O18" s="136" t="s">
        <v>223</v>
      </c>
      <c r="P18" s="136" t="s">
        <v>220</v>
      </c>
      <c r="Q18" s="136" t="s">
        <v>220</v>
      </c>
      <c r="R18" s="136" t="s">
        <v>220</v>
      </c>
      <c r="S18" s="136" t="s">
        <v>218</v>
      </c>
      <c r="T18" s="136" t="s">
        <v>220</v>
      </c>
      <c r="U18" s="136" t="s">
        <v>220</v>
      </c>
      <c r="V18" s="136" t="s">
        <v>220</v>
      </c>
      <c r="W18" s="136" t="s">
        <v>216</v>
      </c>
      <c r="X18" s="136" t="s">
        <v>221</v>
      </c>
      <c r="Y18" s="136" t="s">
        <v>223</v>
      </c>
      <c r="Z18" s="136" t="s">
        <v>223</v>
      </c>
      <c r="AA18" s="136" t="s">
        <v>223</v>
      </c>
      <c r="AB18" s="136" t="s">
        <v>218</v>
      </c>
      <c r="AC18" s="136" t="s">
        <v>218</v>
      </c>
      <c r="AD18" s="136" t="s">
        <v>217</v>
      </c>
      <c r="AE18" s="136" t="s">
        <v>220</v>
      </c>
      <c r="AF18" s="136" t="s">
        <v>220</v>
      </c>
      <c r="AG18" s="138" t="s">
        <v>220</v>
      </c>
      <c r="AK18" t="s">
        <v>28</v>
      </c>
      <c r="AM18" t="s">
        <v>28</v>
      </c>
    </row>
    <row r="19" spans="1:39" x14ac:dyDescent="0.2">
      <c r="A19" s="96" t="s">
        <v>7</v>
      </c>
      <c r="B19" s="136" t="s">
        <v>220</v>
      </c>
      <c r="C19" s="136" t="s">
        <v>220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 t="s">
        <v>220</v>
      </c>
      <c r="K19" s="136" t="s">
        <v>220</v>
      </c>
      <c r="L19" s="136" t="s">
        <v>220</v>
      </c>
      <c r="M19" s="136" t="s">
        <v>220</v>
      </c>
      <c r="N19" s="136" t="s">
        <v>220</v>
      </c>
      <c r="O19" s="136" t="s">
        <v>220</v>
      </c>
      <c r="P19" s="136" t="s">
        <v>220</v>
      </c>
      <c r="Q19" s="136" t="s">
        <v>220</v>
      </c>
      <c r="R19" s="136" t="s">
        <v>220</v>
      </c>
      <c r="S19" s="136" t="s">
        <v>220</v>
      </c>
      <c r="T19" s="136" t="s">
        <v>220</v>
      </c>
      <c r="U19" s="136" t="s">
        <v>220</v>
      </c>
      <c r="V19" s="136" t="s">
        <v>220</v>
      </c>
      <c r="W19" s="136" t="s">
        <v>220</v>
      </c>
      <c r="X19" s="136" t="s">
        <v>220</v>
      </c>
      <c r="Y19" s="136" t="s">
        <v>220</v>
      </c>
      <c r="Z19" s="136" t="s">
        <v>220</v>
      </c>
      <c r="AA19" s="136" t="s">
        <v>220</v>
      </c>
      <c r="AB19" s="136" t="s">
        <v>220</v>
      </c>
      <c r="AC19" s="136" t="s">
        <v>220</v>
      </c>
      <c r="AD19" s="136" t="s">
        <v>220</v>
      </c>
      <c r="AE19" s="136" t="s">
        <v>220</v>
      </c>
      <c r="AF19" s="136" t="s">
        <v>220</v>
      </c>
      <c r="AG19" s="138" t="s">
        <v>220</v>
      </c>
      <c r="AL19" t="s">
        <v>28</v>
      </c>
    </row>
    <row r="20" spans="1:39" x14ac:dyDescent="0.2">
      <c r="A20" s="96" t="s">
        <v>24</v>
      </c>
      <c r="B20" s="136" t="s">
        <v>220</v>
      </c>
      <c r="C20" s="136" t="s">
        <v>220</v>
      </c>
      <c r="D20" s="136" t="s">
        <v>220</v>
      </c>
      <c r="E20" s="136" t="s">
        <v>220</v>
      </c>
      <c r="F20" s="136" t="s">
        <v>220</v>
      </c>
      <c r="G20" s="136" t="s">
        <v>220</v>
      </c>
      <c r="H20" s="136" t="s">
        <v>220</v>
      </c>
      <c r="I20" s="136" t="s">
        <v>220</v>
      </c>
      <c r="J20" s="136" t="s">
        <v>220</v>
      </c>
      <c r="K20" s="136" t="s">
        <v>220</v>
      </c>
      <c r="L20" s="136" t="s">
        <v>220</v>
      </c>
      <c r="M20" s="136" t="s">
        <v>220</v>
      </c>
      <c r="N20" s="136" t="s">
        <v>220</v>
      </c>
      <c r="O20" s="136" t="s">
        <v>220</v>
      </c>
      <c r="P20" s="136" t="s">
        <v>220</v>
      </c>
      <c r="Q20" s="136" t="s">
        <v>220</v>
      </c>
      <c r="R20" s="136" t="s">
        <v>220</v>
      </c>
      <c r="S20" s="136" t="s">
        <v>220</v>
      </c>
      <c r="T20" s="136" t="s">
        <v>220</v>
      </c>
      <c r="U20" s="136" t="s">
        <v>220</v>
      </c>
      <c r="V20" s="136" t="s">
        <v>220</v>
      </c>
      <c r="W20" s="136" t="s">
        <v>220</v>
      </c>
      <c r="X20" s="136" t="s">
        <v>220</v>
      </c>
      <c r="Y20" s="136" t="s">
        <v>220</v>
      </c>
      <c r="Z20" s="136" t="s">
        <v>220</v>
      </c>
      <c r="AA20" s="136" t="s">
        <v>220</v>
      </c>
      <c r="AB20" s="136" t="s">
        <v>220</v>
      </c>
      <c r="AC20" s="136" t="s">
        <v>220</v>
      </c>
      <c r="AD20" s="136" t="s">
        <v>220</v>
      </c>
      <c r="AE20" s="136" t="s">
        <v>220</v>
      </c>
      <c r="AF20" s="136" t="s">
        <v>220</v>
      </c>
      <c r="AG20" s="138" t="s">
        <v>220</v>
      </c>
      <c r="AI20" t="s">
        <v>28</v>
      </c>
    </row>
    <row r="21" spans="1:39" x14ac:dyDescent="0.2">
      <c r="A21" s="96" t="s">
        <v>143</v>
      </c>
      <c r="B21" s="136" t="s">
        <v>220</v>
      </c>
      <c r="C21" s="136" t="s">
        <v>220</v>
      </c>
      <c r="D21" s="136" t="s">
        <v>220</v>
      </c>
      <c r="E21" s="136" t="s">
        <v>220</v>
      </c>
      <c r="F21" s="136" t="s">
        <v>220</v>
      </c>
      <c r="G21" s="136" t="s">
        <v>220</v>
      </c>
      <c r="H21" s="136" t="s">
        <v>220</v>
      </c>
      <c r="I21" s="136" t="s">
        <v>220</v>
      </c>
      <c r="J21" s="136" t="s">
        <v>220</v>
      </c>
      <c r="K21" s="136" t="s">
        <v>220</v>
      </c>
      <c r="L21" s="136" t="s">
        <v>220</v>
      </c>
      <c r="M21" s="136" t="s">
        <v>220</v>
      </c>
      <c r="N21" s="136" t="s">
        <v>220</v>
      </c>
      <c r="O21" s="136" t="s">
        <v>220</v>
      </c>
      <c r="P21" s="136" t="s">
        <v>220</v>
      </c>
      <c r="Q21" s="136" t="s">
        <v>220</v>
      </c>
      <c r="R21" s="136" t="s">
        <v>220</v>
      </c>
      <c r="S21" s="136" t="s">
        <v>220</v>
      </c>
      <c r="T21" s="136" t="s">
        <v>220</v>
      </c>
      <c r="U21" s="136" t="s">
        <v>220</v>
      </c>
      <c r="V21" s="136" t="s">
        <v>220</v>
      </c>
      <c r="W21" s="136" t="s">
        <v>220</v>
      </c>
      <c r="X21" s="136" t="s">
        <v>220</v>
      </c>
      <c r="Y21" s="136" t="s">
        <v>220</v>
      </c>
      <c r="Z21" s="136" t="s">
        <v>220</v>
      </c>
      <c r="AA21" s="136" t="s">
        <v>220</v>
      </c>
      <c r="AB21" s="136" t="s">
        <v>220</v>
      </c>
      <c r="AC21" s="136" t="s">
        <v>220</v>
      </c>
      <c r="AD21" s="136" t="s">
        <v>220</v>
      </c>
      <c r="AE21" s="136" t="s">
        <v>220</v>
      </c>
      <c r="AF21" s="136" t="s">
        <v>220</v>
      </c>
      <c r="AG21" s="138" t="s">
        <v>220</v>
      </c>
      <c r="AK21" t="s">
        <v>28</v>
      </c>
    </row>
    <row r="22" spans="1:39" s="5" customFormat="1" x14ac:dyDescent="0.2">
      <c r="A22" s="96" t="s">
        <v>8</v>
      </c>
      <c r="B22" s="136" t="s">
        <v>197</v>
      </c>
      <c r="C22" s="136" t="s">
        <v>197</v>
      </c>
      <c r="D22" s="136" t="s">
        <v>197</v>
      </c>
      <c r="E22" s="136" t="s">
        <v>197</v>
      </c>
      <c r="F22" s="136" t="s">
        <v>197</v>
      </c>
      <c r="G22" s="136" t="s">
        <v>197</v>
      </c>
      <c r="H22" s="136" t="s">
        <v>197</v>
      </c>
      <c r="I22" s="136" t="s">
        <v>197</v>
      </c>
      <c r="J22" s="136" t="s">
        <v>197</v>
      </c>
      <c r="K22" s="136" t="s">
        <v>197</v>
      </c>
      <c r="L22" s="136" t="s">
        <v>197</v>
      </c>
      <c r="M22" s="136" t="s">
        <v>197</v>
      </c>
      <c r="N22" s="136" t="s">
        <v>197</v>
      </c>
      <c r="O22" s="136" t="s">
        <v>197</v>
      </c>
      <c r="P22" s="136" t="s">
        <v>197</v>
      </c>
      <c r="Q22" s="136" t="s">
        <v>197</v>
      </c>
      <c r="R22" s="136" t="s">
        <v>197</v>
      </c>
      <c r="S22" s="136" t="s">
        <v>197</v>
      </c>
      <c r="T22" s="136" t="s">
        <v>220</v>
      </c>
      <c r="U22" s="136" t="s">
        <v>221</v>
      </c>
      <c r="V22" s="136" t="s">
        <v>221</v>
      </c>
      <c r="W22" s="136" t="s">
        <v>220</v>
      </c>
      <c r="X22" s="136" t="s">
        <v>197</v>
      </c>
      <c r="Y22" s="136" t="s">
        <v>197</v>
      </c>
      <c r="Z22" s="136" t="s">
        <v>197</v>
      </c>
      <c r="AA22" s="136" t="s">
        <v>197</v>
      </c>
      <c r="AB22" s="136" t="s">
        <v>197</v>
      </c>
      <c r="AC22" s="136" t="s">
        <v>197</v>
      </c>
      <c r="AD22" s="136" t="s">
        <v>197</v>
      </c>
      <c r="AE22" s="136" t="s">
        <v>197</v>
      </c>
      <c r="AF22" s="136" t="s">
        <v>197</v>
      </c>
      <c r="AG22" s="138" t="s">
        <v>220</v>
      </c>
      <c r="AJ22" s="5" t="s">
        <v>28</v>
      </c>
      <c r="AL22" s="5" t="s">
        <v>28</v>
      </c>
    </row>
    <row r="23" spans="1:39" x14ac:dyDescent="0.2">
      <c r="A23" s="96" t="s">
        <v>144</v>
      </c>
      <c r="B23" s="136" t="s">
        <v>220</v>
      </c>
      <c r="C23" s="136" t="s">
        <v>220</v>
      </c>
      <c r="D23" s="136" t="s">
        <v>220</v>
      </c>
      <c r="E23" s="136" t="s">
        <v>220</v>
      </c>
      <c r="F23" s="136" t="s">
        <v>220</v>
      </c>
      <c r="G23" s="136" t="s">
        <v>220</v>
      </c>
      <c r="H23" s="136" t="s">
        <v>220</v>
      </c>
      <c r="I23" s="136" t="s">
        <v>220</v>
      </c>
      <c r="J23" s="136" t="s">
        <v>220</v>
      </c>
      <c r="K23" s="136" t="s">
        <v>220</v>
      </c>
      <c r="L23" s="136" t="s">
        <v>220</v>
      </c>
      <c r="M23" s="136" t="s">
        <v>220</v>
      </c>
      <c r="N23" s="136" t="s">
        <v>220</v>
      </c>
      <c r="O23" s="136" t="s">
        <v>220</v>
      </c>
      <c r="P23" s="136" t="s">
        <v>220</v>
      </c>
      <c r="Q23" s="136" t="s">
        <v>220</v>
      </c>
      <c r="R23" s="136" t="s">
        <v>220</v>
      </c>
      <c r="S23" s="136" t="s">
        <v>220</v>
      </c>
      <c r="T23" s="136" t="s">
        <v>220</v>
      </c>
      <c r="U23" s="136" t="s">
        <v>220</v>
      </c>
      <c r="V23" s="136" t="s">
        <v>220</v>
      </c>
      <c r="W23" s="136" t="s">
        <v>220</v>
      </c>
      <c r="X23" s="136" t="s">
        <v>220</v>
      </c>
      <c r="Y23" s="136" t="s">
        <v>220</v>
      </c>
      <c r="Z23" s="136" t="s">
        <v>220</v>
      </c>
      <c r="AA23" s="136" t="s">
        <v>220</v>
      </c>
      <c r="AB23" s="136" t="s">
        <v>220</v>
      </c>
      <c r="AC23" s="136" t="s">
        <v>220</v>
      </c>
      <c r="AD23" s="136" t="s">
        <v>220</v>
      </c>
      <c r="AE23" s="136" t="s">
        <v>220</v>
      </c>
      <c r="AF23" s="136" t="s">
        <v>220</v>
      </c>
      <c r="AG23" s="138" t="s">
        <v>220</v>
      </c>
      <c r="AJ23" t="s">
        <v>28</v>
      </c>
      <c r="AM23" s="11" t="s">
        <v>28</v>
      </c>
    </row>
    <row r="24" spans="1:39" x14ac:dyDescent="0.2">
      <c r="A24" s="96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 t="s">
        <v>220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 t="s">
        <v>220</v>
      </c>
      <c r="N24" s="136" t="s">
        <v>220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121" t="s">
        <v>220</v>
      </c>
      <c r="AI24" t="s">
        <v>28</v>
      </c>
      <c r="AJ24" t="s">
        <v>28</v>
      </c>
    </row>
    <row r="25" spans="1:39" x14ac:dyDescent="0.2">
      <c r="A25" s="96" t="s">
        <v>145</v>
      </c>
      <c r="B25" s="136" t="s">
        <v>220</v>
      </c>
      <c r="C25" s="136" t="s">
        <v>220</v>
      </c>
      <c r="D25" s="136" t="s">
        <v>220</v>
      </c>
      <c r="E25" s="136" t="s">
        <v>220</v>
      </c>
      <c r="F25" s="136" t="s">
        <v>220</v>
      </c>
      <c r="G25" s="136" t="s">
        <v>220</v>
      </c>
      <c r="H25" s="136" t="s">
        <v>220</v>
      </c>
      <c r="I25" s="136" t="s">
        <v>220</v>
      </c>
      <c r="J25" s="136" t="s">
        <v>220</v>
      </c>
      <c r="K25" s="136" t="s">
        <v>220</v>
      </c>
      <c r="L25" s="136" t="s">
        <v>220</v>
      </c>
      <c r="M25" s="136" t="s">
        <v>220</v>
      </c>
      <c r="N25" s="136" t="s">
        <v>220</v>
      </c>
      <c r="O25" s="136" t="s">
        <v>220</v>
      </c>
      <c r="P25" s="136" t="s">
        <v>220</v>
      </c>
      <c r="Q25" s="136" t="s">
        <v>220</v>
      </c>
      <c r="R25" s="136" t="s">
        <v>220</v>
      </c>
      <c r="S25" s="136" t="s">
        <v>220</v>
      </c>
      <c r="T25" s="136" t="s">
        <v>220</v>
      </c>
      <c r="U25" s="136" t="s">
        <v>220</v>
      </c>
      <c r="V25" s="136" t="s">
        <v>220</v>
      </c>
      <c r="W25" s="136" t="s">
        <v>220</v>
      </c>
      <c r="X25" s="136" t="s">
        <v>220</v>
      </c>
      <c r="Y25" s="136" t="s">
        <v>220</v>
      </c>
      <c r="Z25" s="136" t="s">
        <v>220</v>
      </c>
      <c r="AA25" s="136" t="s">
        <v>220</v>
      </c>
      <c r="AB25" s="136" t="s">
        <v>220</v>
      </c>
      <c r="AC25" s="136" t="s">
        <v>220</v>
      </c>
      <c r="AD25" s="136" t="s">
        <v>220</v>
      </c>
      <c r="AE25" s="136" t="s">
        <v>220</v>
      </c>
      <c r="AF25" s="136" t="s">
        <v>220</v>
      </c>
      <c r="AG25" s="138" t="s">
        <v>220</v>
      </c>
      <c r="AI25" t="s">
        <v>28</v>
      </c>
      <c r="AJ25" t="s">
        <v>28</v>
      </c>
    </row>
    <row r="26" spans="1:39" x14ac:dyDescent="0.2">
      <c r="A26" s="96" t="s">
        <v>9</v>
      </c>
      <c r="B26" s="136" t="s">
        <v>216</v>
      </c>
      <c r="C26" s="136" t="s">
        <v>216</v>
      </c>
      <c r="D26" s="136" t="s">
        <v>216</v>
      </c>
      <c r="E26" s="136" t="s">
        <v>216</v>
      </c>
      <c r="F26" s="136" t="s">
        <v>216</v>
      </c>
      <c r="G26" s="136" t="s">
        <v>216</v>
      </c>
      <c r="H26" s="136" t="s">
        <v>216</v>
      </c>
      <c r="I26" s="136" t="s">
        <v>216</v>
      </c>
      <c r="J26" s="136" t="s">
        <v>216</v>
      </c>
      <c r="K26" s="136" t="s">
        <v>216</v>
      </c>
      <c r="L26" s="136" t="s">
        <v>216</v>
      </c>
      <c r="M26" s="136" t="s">
        <v>216</v>
      </c>
      <c r="N26" s="136" t="s">
        <v>216</v>
      </c>
      <c r="O26" s="136" t="s">
        <v>216</v>
      </c>
      <c r="P26" s="136" t="s">
        <v>216</v>
      </c>
      <c r="Q26" s="136" t="s">
        <v>216</v>
      </c>
      <c r="R26" s="136" t="s">
        <v>216</v>
      </c>
      <c r="S26" s="136" t="s">
        <v>216</v>
      </c>
      <c r="T26" s="136" t="s">
        <v>216</v>
      </c>
      <c r="U26" s="136" t="s">
        <v>216</v>
      </c>
      <c r="V26" s="136" t="s">
        <v>216</v>
      </c>
      <c r="W26" s="136" t="s">
        <v>216</v>
      </c>
      <c r="X26" s="136" t="s">
        <v>216</v>
      </c>
      <c r="Y26" s="136" t="s">
        <v>216</v>
      </c>
      <c r="Z26" s="136" t="s">
        <v>216</v>
      </c>
      <c r="AA26" s="136" t="s">
        <v>216</v>
      </c>
      <c r="AB26" s="136" t="s">
        <v>216</v>
      </c>
      <c r="AC26" s="136" t="s">
        <v>216</v>
      </c>
      <c r="AD26" s="136" t="s">
        <v>216</v>
      </c>
      <c r="AE26" s="136" t="s">
        <v>216</v>
      </c>
      <c r="AF26" s="136" t="s">
        <v>216</v>
      </c>
      <c r="AG26" s="138" t="s">
        <v>216</v>
      </c>
      <c r="AJ26" t="s">
        <v>28</v>
      </c>
    </row>
    <row r="27" spans="1:39" x14ac:dyDescent="0.2">
      <c r="A27" s="96" t="s">
        <v>10</v>
      </c>
      <c r="B27" s="136" t="s">
        <v>197</v>
      </c>
      <c r="C27" s="136" t="s">
        <v>197</v>
      </c>
      <c r="D27" s="136" t="s">
        <v>197</v>
      </c>
      <c r="E27" s="136" t="s">
        <v>197</v>
      </c>
      <c r="F27" s="136" t="s">
        <v>197</v>
      </c>
      <c r="G27" s="136" t="s">
        <v>197</v>
      </c>
      <c r="H27" s="136" t="s">
        <v>197</v>
      </c>
      <c r="I27" s="136" t="s">
        <v>197</v>
      </c>
      <c r="J27" s="136" t="s">
        <v>197</v>
      </c>
      <c r="K27" s="136" t="s">
        <v>197</v>
      </c>
      <c r="L27" s="136" t="s">
        <v>197</v>
      </c>
      <c r="M27" s="136" t="s">
        <v>197</v>
      </c>
      <c r="N27" s="136" t="s">
        <v>197</v>
      </c>
      <c r="O27" s="136" t="s">
        <v>197</v>
      </c>
      <c r="P27" s="136" t="s">
        <v>197</v>
      </c>
      <c r="Q27" s="136" t="s">
        <v>220</v>
      </c>
      <c r="R27" s="136" t="s">
        <v>221</v>
      </c>
      <c r="S27" s="136" t="s">
        <v>220</v>
      </c>
      <c r="T27" s="136" t="s">
        <v>220</v>
      </c>
      <c r="U27" s="136" t="s">
        <v>220</v>
      </c>
      <c r="V27" s="136" t="s">
        <v>197</v>
      </c>
      <c r="W27" s="136" t="s">
        <v>197</v>
      </c>
      <c r="X27" s="136" t="s">
        <v>197</v>
      </c>
      <c r="Y27" s="136" t="s">
        <v>197</v>
      </c>
      <c r="Z27" s="136" t="s">
        <v>197</v>
      </c>
      <c r="AA27" s="136" t="s">
        <v>197</v>
      </c>
      <c r="AB27" s="136" t="s">
        <v>197</v>
      </c>
      <c r="AC27" s="136" t="s">
        <v>220</v>
      </c>
      <c r="AD27" s="136" t="s">
        <v>220</v>
      </c>
      <c r="AE27" s="136" t="s">
        <v>197</v>
      </c>
      <c r="AF27" s="136" t="s">
        <v>197</v>
      </c>
      <c r="AG27" s="138" t="s">
        <v>220</v>
      </c>
      <c r="AH27" t="s">
        <v>28</v>
      </c>
      <c r="AI27" t="s">
        <v>28</v>
      </c>
    </row>
    <row r="28" spans="1:39" x14ac:dyDescent="0.2">
      <c r="A28" s="96" t="s">
        <v>146</v>
      </c>
      <c r="B28" s="136" t="s">
        <v>220</v>
      </c>
      <c r="C28" s="136" t="s">
        <v>220</v>
      </c>
      <c r="D28" s="136" t="s">
        <v>220</v>
      </c>
      <c r="E28" s="136" t="s">
        <v>220</v>
      </c>
      <c r="F28" s="136" t="s">
        <v>221</v>
      </c>
      <c r="G28" s="136" t="s">
        <v>222</v>
      </c>
      <c r="H28" s="136" t="s">
        <v>221</v>
      </c>
      <c r="I28" s="136" t="s">
        <v>223</v>
      </c>
      <c r="J28" s="136" t="s">
        <v>220</v>
      </c>
      <c r="K28" s="136" t="s">
        <v>220</v>
      </c>
      <c r="L28" s="136" t="s">
        <v>220</v>
      </c>
      <c r="M28" s="136" t="s">
        <v>220</v>
      </c>
      <c r="N28" s="136" t="s">
        <v>220</v>
      </c>
      <c r="O28" s="136" t="s">
        <v>220</v>
      </c>
      <c r="P28" s="136" t="s">
        <v>220</v>
      </c>
      <c r="Q28" s="136" t="s">
        <v>220</v>
      </c>
      <c r="R28" s="136" t="s">
        <v>220</v>
      </c>
      <c r="S28" s="136" t="s">
        <v>220</v>
      </c>
      <c r="T28" s="136" t="s">
        <v>220</v>
      </c>
      <c r="U28" s="136" t="s">
        <v>220</v>
      </c>
      <c r="V28" s="136" t="s">
        <v>220</v>
      </c>
      <c r="W28" s="136" t="s">
        <v>220</v>
      </c>
      <c r="X28" s="136" t="s">
        <v>220</v>
      </c>
      <c r="Y28" s="136" t="s">
        <v>220</v>
      </c>
      <c r="Z28" s="136" t="s">
        <v>220</v>
      </c>
      <c r="AA28" s="136" t="s">
        <v>220</v>
      </c>
      <c r="AB28" s="136" t="s">
        <v>220</v>
      </c>
      <c r="AC28" s="136" t="s">
        <v>220</v>
      </c>
      <c r="AD28" s="136" t="s">
        <v>220</v>
      </c>
      <c r="AE28" s="136" t="s">
        <v>220</v>
      </c>
      <c r="AF28" s="136" t="s">
        <v>220</v>
      </c>
      <c r="AG28" s="138" t="s">
        <v>220</v>
      </c>
      <c r="AI28" t="s">
        <v>28</v>
      </c>
    </row>
    <row r="29" spans="1:39" x14ac:dyDescent="0.2">
      <c r="A29" s="96" t="s">
        <v>11</v>
      </c>
      <c r="B29" s="136" t="s">
        <v>216</v>
      </c>
      <c r="C29" s="136" t="s">
        <v>216</v>
      </c>
      <c r="D29" s="136" t="s">
        <v>216</v>
      </c>
      <c r="E29" s="136" t="s">
        <v>216</v>
      </c>
      <c r="F29" s="136" t="s">
        <v>216</v>
      </c>
      <c r="G29" s="136" t="s">
        <v>216</v>
      </c>
      <c r="H29" s="136" t="s">
        <v>216</v>
      </c>
      <c r="I29" s="136" t="s">
        <v>216</v>
      </c>
      <c r="J29" s="136" t="s">
        <v>216</v>
      </c>
      <c r="K29" s="136" t="s">
        <v>216</v>
      </c>
      <c r="L29" s="136" t="s">
        <v>216</v>
      </c>
      <c r="M29" s="136" t="s">
        <v>216</v>
      </c>
      <c r="N29" s="136" t="s">
        <v>216</v>
      </c>
      <c r="O29" s="136" t="s">
        <v>216</v>
      </c>
      <c r="P29" s="136" t="s">
        <v>216</v>
      </c>
      <c r="Q29" s="136" t="s">
        <v>216</v>
      </c>
      <c r="R29" s="136" t="s">
        <v>216</v>
      </c>
      <c r="S29" s="136" t="s">
        <v>216</v>
      </c>
      <c r="T29" s="136" t="s">
        <v>216</v>
      </c>
      <c r="U29" s="136" t="s">
        <v>216</v>
      </c>
      <c r="V29" s="136" t="s">
        <v>216</v>
      </c>
      <c r="W29" s="136" t="s">
        <v>216</v>
      </c>
      <c r="X29" s="136" t="s">
        <v>216</v>
      </c>
      <c r="Y29" s="136" t="s">
        <v>216</v>
      </c>
      <c r="Z29" s="136" t="s">
        <v>216</v>
      </c>
      <c r="AA29" s="136" t="s">
        <v>216</v>
      </c>
      <c r="AB29" s="136" t="s">
        <v>216</v>
      </c>
      <c r="AC29" s="136" t="s">
        <v>216</v>
      </c>
      <c r="AD29" s="136" t="s">
        <v>216</v>
      </c>
      <c r="AE29" s="136" t="s">
        <v>216</v>
      </c>
      <c r="AF29" s="136" t="s">
        <v>216</v>
      </c>
      <c r="AG29" s="138" t="s">
        <v>216</v>
      </c>
    </row>
    <row r="30" spans="1:39" x14ac:dyDescent="0.2">
      <c r="A30" s="96" t="s">
        <v>131</v>
      </c>
      <c r="B30" s="136" t="s">
        <v>222</v>
      </c>
      <c r="C30" s="136" t="s">
        <v>219</v>
      </c>
      <c r="D30" s="136" t="s">
        <v>223</v>
      </c>
      <c r="E30" s="136" t="s">
        <v>223</v>
      </c>
      <c r="F30" s="136" t="s">
        <v>222</v>
      </c>
      <c r="G30" s="136" t="s">
        <v>223</v>
      </c>
      <c r="H30" s="136" t="s">
        <v>222</v>
      </c>
      <c r="I30" s="136" t="s">
        <v>223</v>
      </c>
      <c r="J30" s="136" t="s">
        <v>223</v>
      </c>
      <c r="K30" s="136" t="s">
        <v>223</v>
      </c>
      <c r="L30" s="136" t="s">
        <v>223</v>
      </c>
      <c r="M30" s="136" t="s">
        <v>222</v>
      </c>
      <c r="N30" s="136" t="s">
        <v>222</v>
      </c>
      <c r="O30" s="136" t="s">
        <v>222</v>
      </c>
      <c r="P30" s="136" t="s">
        <v>223</v>
      </c>
      <c r="Q30" s="136" t="s">
        <v>223</v>
      </c>
      <c r="R30" s="136" t="s">
        <v>221</v>
      </c>
      <c r="S30" s="136" t="s">
        <v>221</v>
      </c>
      <c r="T30" s="136" t="s">
        <v>221</v>
      </c>
      <c r="U30" s="136" t="s">
        <v>223</v>
      </c>
      <c r="V30" s="136" t="s">
        <v>222</v>
      </c>
      <c r="W30" s="136" t="s">
        <v>222</v>
      </c>
      <c r="X30" s="136" t="s">
        <v>222</v>
      </c>
      <c r="Y30" s="136" t="s">
        <v>222</v>
      </c>
      <c r="Z30" s="136" t="s">
        <v>219</v>
      </c>
      <c r="AA30" s="136" t="s">
        <v>219</v>
      </c>
      <c r="AB30" s="136" t="s">
        <v>216</v>
      </c>
      <c r="AC30" s="136" t="s">
        <v>216</v>
      </c>
      <c r="AD30" s="136" t="s">
        <v>221</v>
      </c>
      <c r="AE30" s="136" t="s">
        <v>223</v>
      </c>
      <c r="AF30" s="136" t="s">
        <v>222</v>
      </c>
      <c r="AG30" s="138" t="s">
        <v>222</v>
      </c>
      <c r="AI30" t="s">
        <v>28</v>
      </c>
      <c r="AJ30" t="s">
        <v>28</v>
      </c>
      <c r="AK30" t="s">
        <v>28</v>
      </c>
    </row>
    <row r="31" spans="1:39" x14ac:dyDescent="0.2">
      <c r="A31" s="96" t="s">
        <v>14</v>
      </c>
      <c r="B31" s="136" t="s">
        <v>223</v>
      </c>
      <c r="C31" s="136" t="s">
        <v>222</v>
      </c>
      <c r="D31" s="136" t="s">
        <v>220</v>
      </c>
      <c r="E31" s="136" t="s">
        <v>223</v>
      </c>
      <c r="F31" s="136" t="s">
        <v>220</v>
      </c>
      <c r="G31" s="136" t="s">
        <v>220</v>
      </c>
      <c r="H31" s="136" t="s">
        <v>219</v>
      </c>
      <c r="I31" s="136" t="s">
        <v>223</v>
      </c>
      <c r="J31" s="136" t="s">
        <v>223</v>
      </c>
      <c r="K31" s="136" t="s">
        <v>220</v>
      </c>
      <c r="L31" s="136" t="s">
        <v>220</v>
      </c>
      <c r="M31" s="136" t="s">
        <v>220</v>
      </c>
      <c r="N31" s="136" t="s">
        <v>220</v>
      </c>
      <c r="O31" s="136" t="s">
        <v>220</v>
      </c>
      <c r="P31" s="136" t="s">
        <v>220</v>
      </c>
      <c r="Q31" s="136" t="s">
        <v>221</v>
      </c>
      <c r="R31" s="136" t="s">
        <v>223</v>
      </c>
      <c r="S31" s="136" t="s">
        <v>221</v>
      </c>
      <c r="T31" s="136" t="s">
        <v>223</v>
      </c>
      <c r="U31" s="136" t="s">
        <v>223</v>
      </c>
      <c r="V31" s="136" t="s">
        <v>223</v>
      </c>
      <c r="W31" s="136" t="s">
        <v>223</v>
      </c>
      <c r="X31" s="136" t="s">
        <v>223</v>
      </c>
      <c r="Y31" s="136" t="s">
        <v>219</v>
      </c>
      <c r="Z31" s="136" t="s">
        <v>220</v>
      </c>
      <c r="AA31" s="136" t="s">
        <v>220</v>
      </c>
      <c r="AB31" s="136" t="s">
        <v>220</v>
      </c>
      <c r="AC31" s="136" t="s">
        <v>221</v>
      </c>
      <c r="AD31" s="136" t="s">
        <v>223</v>
      </c>
      <c r="AE31" s="136" t="s">
        <v>223</v>
      </c>
      <c r="AF31" s="136" t="s">
        <v>223</v>
      </c>
      <c r="AG31" s="138" t="s">
        <v>223</v>
      </c>
      <c r="AH31" t="s">
        <v>28</v>
      </c>
      <c r="AJ31" t="s">
        <v>28</v>
      </c>
      <c r="AK31" t="s">
        <v>28</v>
      </c>
    </row>
    <row r="32" spans="1:39" ht="13.5" thickBot="1" x14ac:dyDescent="0.25">
      <c r="A32" s="97" t="s">
        <v>12</v>
      </c>
      <c r="B32" s="136" t="s">
        <v>220</v>
      </c>
      <c r="C32" s="136" t="s">
        <v>220</v>
      </c>
      <c r="D32" s="136" t="s">
        <v>220</v>
      </c>
      <c r="E32" s="136" t="s">
        <v>220</v>
      </c>
      <c r="F32" s="136" t="s">
        <v>220</v>
      </c>
      <c r="G32" s="136" t="s">
        <v>220</v>
      </c>
      <c r="H32" s="136" t="s">
        <v>220</v>
      </c>
      <c r="I32" s="136" t="s">
        <v>220</v>
      </c>
      <c r="J32" s="136" t="s">
        <v>220</v>
      </c>
      <c r="K32" s="136" t="s">
        <v>220</v>
      </c>
      <c r="L32" s="136" t="s">
        <v>220</v>
      </c>
      <c r="M32" s="136" t="s">
        <v>220</v>
      </c>
      <c r="N32" s="136" t="s">
        <v>220</v>
      </c>
      <c r="O32" s="136" t="s">
        <v>220</v>
      </c>
      <c r="P32" s="136" t="s">
        <v>220</v>
      </c>
      <c r="Q32" s="136" t="s">
        <v>220</v>
      </c>
      <c r="R32" s="136" t="s">
        <v>220</v>
      </c>
      <c r="S32" s="136" t="s">
        <v>220</v>
      </c>
      <c r="T32" s="136" t="s">
        <v>220</v>
      </c>
      <c r="U32" s="136" t="s">
        <v>220</v>
      </c>
      <c r="V32" s="136" t="s">
        <v>220</v>
      </c>
      <c r="W32" s="136" t="s">
        <v>220</v>
      </c>
      <c r="X32" s="136" t="s">
        <v>220</v>
      </c>
      <c r="Y32" s="136" t="s">
        <v>220</v>
      </c>
      <c r="Z32" s="136" t="s">
        <v>220</v>
      </c>
      <c r="AA32" s="136" t="s">
        <v>220</v>
      </c>
      <c r="AB32" s="136" t="s">
        <v>220</v>
      </c>
      <c r="AC32" s="136" t="s">
        <v>220</v>
      </c>
      <c r="AD32" s="136" t="s">
        <v>220</v>
      </c>
      <c r="AE32" s="136" t="s">
        <v>220</v>
      </c>
      <c r="AF32" s="136" t="s">
        <v>220</v>
      </c>
      <c r="AG32" s="138" t="s">
        <v>220</v>
      </c>
      <c r="AK32" s="11" t="s">
        <v>28</v>
      </c>
    </row>
    <row r="33" spans="1:41" s="5" customFormat="1" ht="17.100000000000001" customHeight="1" thickBot="1" x14ac:dyDescent="0.25">
      <c r="A33" s="98" t="s">
        <v>195</v>
      </c>
      <c r="B33" s="145" t="s">
        <v>220</v>
      </c>
      <c r="C33" s="145" t="s">
        <v>220</v>
      </c>
      <c r="D33" s="145" t="s">
        <v>220</v>
      </c>
      <c r="E33" s="145" t="s">
        <v>220</v>
      </c>
      <c r="F33" s="145" t="s">
        <v>220</v>
      </c>
      <c r="G33" s="145" t="s">
        <v>220</v>
      </c>
      <c r="H33" s="145" t="s">
        <v>220</v>
      </c>
      <c r="I33" s="145" t="s">
        <v>220</v>
      </c>
      <c r="J33" s="145" t="s">
        <v>220</v>
      </c>
      <c r="K33" s="145" t="s">
        <v>220</v>
      </c>
      <c r="L33" s="145" t="s">
        <v>220</v>
      </c>
      <c r="M33" s="145" t="s">
        <v>220</v>
      </c>
      <c r="N33" s="145" t="s">
        <v>220</v>
      </c>
      <c r="O33" s="145" t="s">
        <v>220</v>
      </c>
      <c r="P33" s="145" t="s">
        <v>220</v>
      </c>
      <c r="Q33" s="145" t="s">
        <v>220</v>
      </c>
      <c r="R33" s="145" t="s">
        <v>220</v>
      </c>
      <c r="S33" s="145" t="s">
        <v>220</v>
      </c>
      <c r="T33" s="145" t="s">
        <v>220</v>
      </c>
      <c r="U33" s="145" t="s">
        <v>220</v>
      </c>
      <c r="V33" s="145" t="s">
        <v>220</v>
      </c>
      <c r="W33" s="145" t="s">
        <v>220</v>
      </c>
      <c r="X33" s="145" t="s">
        <v>220</v>
      </c>
      <c r="Y33" s="145" t="s">
        <v>220</v>
      </c>
      <c r="Z33" s="145" t="s">
        <v>220</v>
      </c>
      <c r="AA33" s="145" t="s">
        <v>220</v>
      </c>
      <c r="AB33" s="145" t="s">
        <v>220</v>
      </c>
      <c r="AC33" s="145" t="s">
        <v>220</v>
      </c>
      <c r="AD33" s="145" t="s">
        <v>220</v>
      </c>
      <c r="AE33" s="145" t="s">
        <v>220</v>
      </c>
      <c r="AF33" s="145" t="s">
        <v>220</v>
      </c>
      <c r="AG33" s="114"/>
      <c r="AK33" s="5" t="s">
        <v>28</v>
      </c>
      <c r="AL33" s="5" t="s">
        <v>28</v>
      </c>
    </row>
    <row r="34" spans="1:41" s="8" customFormat="1" ht="13.5" thickBot="1" x14ac:dyDescent="0.25">
      <c r="A34" s="188" t="s">
        <v>194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90"/>
      <c r="AF34" s="111"/>
      <c r="AG34" s="116" t="s">
        <v>220</v>
      </c>
      <c r="AK34" s="8" t="s">
        <v>28</v>
      </c>
    </row>
    <row r="35" spans="1:41" x14ac:dyDescent="0.2">
      <c r="A35" s="46"/>
      <c r="B35" s="47"/>
      <c r="C35" s="47"/>
      <c r="D35" s="47" t="s">
        <v>79</v>
      </c>
      <c r="E35" s="47"/>
      <c r="F35" s="47"/>
      <c r="G35" s="47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54"/>
      <c r="AE35" s="60" t="s">
        <v>28</v>
      </c>
      <c r="AF35" s="60"/>
      <c r="AG35" s="86"/>
      <c r="AI35" s="11" t="s">
        <v>28</v>
      </c>
      <c r="AJ35" s="11" t="s">
        <v>28</v>
      </c>
      <c r="AL35" s="11" t="s">
        <v>28</v>
      </c>
      <c r="AO35" s="11" t="s">
        <v>28</v>
      </c>
    </row>
    <row r="36" spans="1:41" x14ac:dyDescent="0.2">
      <c r="A36" s="46"/>
      <c r="B36" s="48" t="s">
        <v>80</v>
      </c>
      <c r="C36" s="48"/>
      <c r="D36" s="48"/>
      <c r="E36" s="48"/>
      <c r="F36" s="48"/>
      <c r="G36" s="48"/>
      <c r="H36" s="48"/>
      <c r="I36" s="48"/>
      <c r="J36" s="84"/>
      <c r="K36" s="84"/>
      <c r="L36" s="84"/>
      <c r="M36" s="84" t="s">
        <v>26</v>
      </c>
      <c r="N36" s="84"/>
      <c r="O36" s="84"/>
      <c r="P36" s="84"/>
      <c r="Q36" s="84"/>
      <c r="R36" s="84"/>
      <c r="S36" s="84"/>
      <c r="T36" s="157"/>
      <c r="U36" s="157"/>
      <c r="V36" s="157"/>
      <c r="W36" s="157"/>
      <c r="X36" s="157"/>
      <c r="Y36" s="84"/>
      <c r="Z36" s="84"/>
      <c r="AA36" s="84"/>
      <c r="AB36" s="84"/>
      <c r="AC36" s="84"/>
      <c r="AD36" s="84"/>
      <c r="AE36" s="84"/>
      <c r="AF36" s="108"/>
      <c r="AG36" s="86"/>
      <c r="AK36" t="s">
        <v>28</v>
      </c>
    </row>
    <row r="37" spans="1:41" x14ac:dyDescent="0.2">
      <c r="A37" s="49"/>
      <c r="B37" s="84"/>
      <c r="C37" s="84"/>
      <c r="D37" s="84"/>
      <c r="E37" s="84"/>
      <c r="F37" s="84"/>
      <c r="G37" s="84"/>
      <c r="H37" s="84"/>
      <c r="I37" s="84"/>
      <c r="J37" s="85"/>
      <c r="K37" s="85"/>
      <c r="L37" s="85"/>
      <c r="M37" s="85" t="s">
        <v>27</v>
      </c>
      <c r="N37" s="85"/>
      <c r="O37" s="85"/>
      <c r="P37" s="85"/>
      <c r="Q37" s="84"/>
      <c r="R37" s="84"/>
      <c r="S37" s="84"/>
      <c r="T37" s="158"/>
      <c r="U37" s="158"/>
      <c r="V37" s="158"/>
      <c r="W37" s="158"/>
      <c r="X37" s="158"/>
      <c r="Y37" s="84"/>
      <c r="Z37" s="84"/>
      <c r="AA37" s="84"/>
      <c r="AB37" s="84"/>
      <c r="AC37" s="84"/>
      <c r="AD37" s="54"/>
      <c r="AE37" s="54"/>
      <c r="AF37" s="54"/>
      <c r="AG37" s="86"/>
    </row>
    <row r="38" spans="1:4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84"/>
      <c r="L38" s="84"/>
      <c r="M38" s="84"/>
      <c r="N38" s="84"/>
      <c r="O38" s="84"/>
      <c r="P38" s="84"/>
      <c r="Q38" s="84"/>
      <c r="R38" s="84"/>
      <c r="S38" s="84"/>
      <c r="T38" s="132"/>
      <c r="U38" s="132"/>
      <c r="V38" s="132"/>
      <c r="W38" s="132"/>
      <c r="X38" s="132"/>
      <c r="Y38" s="84"/>
      <c r="Z38" s="84"/>
      <c r="AA38" s="84"/>
      <c r="AB38" s="84"/>
      <c r="AC38" s="84"/>
      <c r="AD38" s="54"/>
      <c r="AE38" s="54"/>
      <c r="AF38" s="54"/>
      <c r="AG38" s="86"/>
    </row>
    <row r="39" spans="1:41" x14ac:dyDescent="0.2">
      <c r="A39" s="49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54"/>
      <c r="AF39" s="54"/>
      <c r="AG39" s="86"/>
    </row>
    <row r="40" spans="1:41" x14ac:dyDescent="0.2">
      <c r="A40" s="49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55"/>
      <c r="AF40" s="55"/>
      <c r="AG40" s="86"/>
      <c r="AK40" s="11" t="s">
        <v>28</v>
      </c>
    </row>
    <row r="41" spans="1:41" ht="13.5" thickBot="1" x14ac:dyDescent="0.25">
      <c r="A41" s="61"/>
      <c r="B41" s="62"/>
      <c r="C41" s="62"/>
      <c r="D41" s="62"/>
      <c r="E41" s="62"/>
      <c r="F41" s="62"/>
      <c r="G41" s="62" t="s">
        <v>28</v>
      </c>
      <c r="H41" s="62"/>
      <c r="I41" s="62"/>
      <c r="J41" s="62"/>
      <c r="K41" s="62"/>
      <c r="L41" s="62" t="s">
        <v>28</v>
      </c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87"/>
    </row>
    <row r="42" spans="1:41" x14ac:dyDescent="0.2">
      <c r="AG42" s="7"/>
      <c r="AK42" s="11" t="s">
        <v>28</v>
      </c>
      <c r="AL42" s="11" t="s">
        <v>28</v>
      </c>
    </row>
    <row r="45" spans="1:41" x14ac:dyDescent="0.2">
      <c r="V45" s="2" t="s">
        <v>28</v>
      </c>
      <c r="AJ45" s="11" t="s">
        <v>28</v>
      </c>
    </row>
    <row r="46" spans="1:41" x14ac:dyDescent="0.2">
      <c r="AK46" s="11" t="s">
        <v>28</v>
      </c>
    </row>
    <row r="47" spans="1:41" x14ac:dyDescent="0.2">
      <c r="AM47" s="11" t="s">
        <v>28</v>
      </c>
    </row>
    <row r="49" spans="10:37" x14ac:dyDescent="0.2">
      <c r="Q49" s="2" t="s">
        <v>28</v>
      </c>
    </row>
    <row r="50" spans="10:37" x14ac:dyDescent="0.2">
      <c r="J50" s="2" t="s">
        <v>28</v>
      </c>
    </row>
    <row r="51" spans="10:37" x14ac:dyDescent="0.2">
      <c r="AI51" s="11" t="s">
        <v>28</v>
      </c>
      <c r="AK51" s="11" t="s">
        <v>28</v>
      </c>
    </row>
    <row r="52" spans="10:37" x14ac:dyDescent="0.2">
      <c r="O52" s="2" t="s">
        <v>28</v>
      </c>
      <c r="AI52" s="11" t="s">
        <v>28</v>
      </c>
      <c r="AJ52" s="11" t="s">
        <v>28</v>
      </c>
    </row>
    <row r="53" spans="10:37" x14ac:dyDescent="0.2">
      <c r="P53" s="2" t="s">
        <v>28</v>
      </c>
      <c r="AB53" s="2" t="s">
        <v>28</v>
      </c>
    </row>
    <row r="54" spans="10:37" x14ac:dyDescent="0.2">
      <c r="AJ54" s="11" t="s">
        <v>28</v>
      </c>
    </row>
    <row r="57" spans="10:37" x14ac:dyDescent="0.2">
      <c r="Z57" s="2" t="s">
        <v>28</v>
      </c>
    </row>
    <row r="59" spans="10:37" x14ac:dyDescent="0.2">
      <c r="AJ59" s="11" t="s">
        <v>28</v>
      </c>
    </row>
    <row r="65" spans="22:22" x14ac:dyDescent="0.2">
      <c r="V65" s="2" t="s">
        <v>28</v>
      </c>
    </row>
  </sheetData>
  <sheetProtection password="C6EC" sheet="1" objects="1" scenarios="1"/>
  <mergeCells count="37">
    <mergeCell ref="T36:X36"/>
    <mergeCell ref="T37:X37"/>
    <mergeCell ref="M3:M4"/>
    <mergeCell ref="N3:N4"/>
    <mergeCell ref="O3:O4"/>
    <mergeCell ref="P3:P4"/>
    <mergeCell ref="Q3:Q4"/>
    <mergeCell ref="A34:AE34"/>
    <mergeCell ref="AE3:AE4"/>
    <mergeCell ref="AA3:AA4"/>
    <mergeCell ref="AB3:AB4"/>
    <mergeCell ref="AC3:AC4"/>
    <mergeCell ref="AD3:AD4"/>
    <mergeCell ref="W3:W4"/>
    <mergeCell ref="L3:L4"/>
    <mergeCell ref="V3:V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Y3:Y4"/>
    <mergeCell ref="Z3:Z4"/>
    <mergeCell ref="X3:X4"/>
    <mergeCell ref="T3:T4"/>
    <mergeCell ref="U3:U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K39" sqref="AK3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8" ht="20.100000000000001" customHeight="1" x14ac:dyDescent="0.2">
      <c r="A1" s="150" t="s">
        <v>212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68"/>
    </row>
    <row r="2" spans="1:38" s="4" customFormat="1" ht="20.100000000000001" customHeight="1" x14ac:dyDescent="0.2">
      <c r="A2" s="153" t="s">
        <v>13</v>
      </c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8" s="5" customFormat="1" ht="20.100000000000001" customHeight="1" x14ac:dyDescent="0.2">
      <c r="A3" s="153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70">
        <v>30</v>
      </c>
      <c r="AF3" s="159">
        <v>31</v>
      </c>
      <c r="AG3" s="110" t="s">
        <v>19</v>
      </c>
      <c r="AH3" s="101" t="s">
        <v>18</v>
      </c>
    </row>
    <row r="4" spans="1:38" s="5" customFormat="1" ht="20.100000000000001" customHeight="1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70"/>
      <c r="AF4" s="160"/>
      <c r="AG4" s="110" t="s">
        <v>17</v>
      </c>
      <c r="AH4" s="59" t="s">
        <v>17</v>
      </c>
    </row>
    <row r="5" spans="1:38" s="5" customFormat="1" x14ac:dyDescent="0.2">
      <c r="A5" s="57" t="s">
        <v>22</v>
      </c>
      <c r="B5" s="136">
        <v>31.319999999999997</v>
      </c>
      <c r="C5" s="136">
        <v>16.920000000000002</v>
      </c>
      <c r="D5" s="136">
        <v>19.079999999999998</v>
      </c>
      <c r="E5" s="136">
        <v>28.08</v>
      </c>
      <c r="F5" s="136">
        <v>18.720000000000002</v>
      </c>
      <c r="G5" s="136">
        <v>21.6</v>
      </c>
      <c r="H5" s="136">
        <v>24.12</v>
      </c>
      <c r="I5" s="136">
        <v>21.6</v>
      </c>
      <c r="J5" s="136">
        <v>20.52</v>
      </c>
      <c r="K5" s="136">
        <v>20.52</v>
      </c>
      <c r="L5" s="136">
        <v>24.12</v>
      </c>
      <c r="M5" s="136">
        <v>29.16</v>
      </c>
      <c r="N5" s="136">
        <v>28.8</v>
      </c>
      <c r="O5" s="136">
        <v>25.92</v>
      </c>
      <c r="P5" s="136">
        <v>33.840000000000003</v>
      </c>
      <c r="Q5" s="136">
        <v>28.8</v>
      </c>
      <c r="R5" s="136">
        <v>34.200000000000003</v>
      </c>
      <c r="S5" s="136">
        <v>33.119999999999997</v>
      </c>
      <c r="T5" s="136">
        <v>30.240000000000002</v>
      </c>
      <c r="U5" s="136">
        <v>22.68</v>
      </c>
      <c r="V5" s="136">
        <v>19.440000000000001</v>
      </c>
      <c r="W5" s="136">
        <v>21.96</v>
      </c>
      <c r="X5" s="136">
        <v>31.319999999999997</v>
      </c>
      <c r="Y5" s="136">
        <v>35.64</v>
      </c>
      <c r="Z5" s="136">
        <v>35.28</v>
      </c>
      <c r="AA5" s="136">
        <v>62.639999999999993</v>
      </c>
      <c r="AB5" s="136">
        <v>45</v>
      </c>
      <c r="AC5" s="136">
        <v>37.080000000000005</v>
      </c>
      <c r="AD5" s="136">
        <v>29.52</v>
      </c>
      <c r="AE5" s="136">
        <v>20.52</v>
      </c>
      <c r="AF5" s="136">
        <v>24.12</v>
      </c>
      <c r="AG5" s="14">
        <f>MAX(B5:AF5)</f>
        <v>62.639999999999993</v>
      </c>
      <c r="AH5" s="115">
        <f>AVERAGE(B5:AF5)</f>
        <v>28.2541935483871</v>
      </c>
    </row>
    <row r="6" spans="1:38" x14ac:dyDescent="0.2">
      <c r="A6" s="57" t="s">
        <v>82</v>
      </c>
      <c r="B6" s="136">
        <v>38.880000000000003</v>
      </c>
      <c r="C6" s="136">
        <v>23.040000000000003</v>
      </c>
      <c r="D6" s="136">
        <v>19.079999999999998</v>
      </c>
      <c r="E6" s="136">
        <v>28.44</v>
      </c>
      <c r="F6" s="136">
        <v>25.56</v>
      </c>
      <c r="G6" s="136">
        <v>25.92</v>
      </c>
      <c r="H6" s="136">
        <v>30.6</v>
      </c>
      <c r="I6" s="136">
        <v>23.400000000000002</v>
      </c>
      <c r="J6" s="136">
        <v>27.720000000000002</v>
      </c>
      <c r="K6" s="136">
        <v>23.040000000000003</v>
      </c>
      <c r="L6" s="136">
        <v>27.36</v>
      </c>
      <c r="M6" s="136">
        <v>34.200000000000003</v>
      </c>
      <c r="N6" s="136">
        <v>29.16</v>
      </c>
      <c r="O6" s="136">
        <v>32.76</v>
      </c>
      <c r="P6" s="136">
        <v>50.4</v>
      </c>
      <c r="Q6" s="136">
        <v>38.880000000000003</v>
      </c>
      <c r="R6" s="136">
        <v>21.6</v>
      </c>
      <c r="S6" s="136">
        <v>39.96</v>
      </c>
      <c r="T6" s="136">
        <v>37.080000000000005</v>
      </c>
      <c r="U6" s="136">
        <v>24.12</v>
      </c>
      <c r="V6" s="136">
        <v>26.28</v>
      </c>
      <c r="W6" s="136">
        <v>30.6</v>
      </c>
      <c r="X6" s="136">
        <v>34.200000000000003</v>
      </c>
      <c r="Y6" s="136">
        <v>32.76</v>
      </c>
      <c r="Z6" s="136">
        <v>34.200000000000003</v>
      </c>
      <c r="AA6" s="136">
        <v>35.64</v>
      </c>
      <c r="AB6" s="136">
        <v>46.080000000000005</v>
      </c>
      <c r="AC6" s="136">
        <v>44.64</v>
      </c>
      <c r="AD6" s="136">
        <v>40.32</v>
      </c>
      <c r="AE6" s="136">
        <v>26.28</v>
      </c>
      <c r="AF6" s="136">
        <v>32.04</v>
      </c>
      <c r="AG6" s="91">
        <f>MAX(B6:AF6)</f>
        <v>50.4</v>
      </c>
      <c r="AH6" s="107">
        <f>AVERAGE(B6:AF6)</f>
        <v>31.749677419354843</v>
      </c>
    </row>
    <row r="7" spans="1:38" x14ac:dyDescent="0.2">
      <c r="A7" s="57" t="s">
        <v>0</v>
      </c>
      <c r="B7" s="137">
        <v>27</v>
      </c>
      <c r="C7" s="137">
        <v>14.76</v>
      </c>
      <c r="D7" s="137" t="s">
        <v>197</v>
      </c>
      <c r="E7" s="137" t="s">
        <v>197</v>
      </c>
      <c r="F7" s="137" t="s">
        <v>197</v>
      </c>
      <c r="G7" s="137" t="s">
        <v>197</v>
      </c>
      <c r="H7" s="137" t="s">
        <v>197</v>
      </c>
      <c r="I7" s="137" t="s">
        <v>197</v>
      </c>
      <c r="J7" s="137" t="s">
        <v>197</v>
      </c>
      <c r="K7" s="137" t="s">
        <v>197</v>
      </c>
      <c r="L7" s="137" t="s">
        <v>197</v>
      </c>
      <c r="M7" s="137" t="s">
        <v>197</v>
      </c>
      <c r="N7" s="137" t="s">
        <v>197</v>
      </c>
      <c r="O7" s="137" t="s">
        <v>197</v>
      </c>
      <c r="P7" s="137" t="s">
        <v>197</v>
      </c>
      <c r="Q7" s="137" t="s">
        <v>197</v>
      </c>
      <c r="R7" s="137" t="s">
        <v>197</v>
      </c>
      <c r="S7" s="137" t="s">
        <v>197</v>
      </c>
      <c r="T7" s="137" t="s">
        <v>197</v>
      </c>
      <c r="U7" s="137" t="s">
        <v>197</v>
      </c>
      <c r="V7" s="137" t="s">
        <v>197</v>
      </c>
      <c r="W7" s="137" t="s">
        <v>197</v>
      </c>
      <c r="X7" s="137" t="s">
        <v>197</v>
      </c>
      <c r="Y7" s="137" t="s">
        <v>197</v>
      </c>
      <c r="Z7" s="137" t="s">
        <v>197</v>
      </c>
      <c r="AA7" s="137" t="s">
        <v>197</v>
      </c>
      <c r="AB7" s="137" t="s">
        <v>197</v>
      </c>
      <c r="AC7" s="137" t="s">
        <v>197</v>
      </c>
      <c r="AD7" s="137" t="s">
        <v>197</v>
      </c>
      <c r="AE7" s="137" t="s">
        <v>197</v>
      </c>
      <c r="AF7" s="137" t="s">
        <v>197</v>
      </c>
      <c r="AG7" s="14">
        <f>MAX(B7:AF7)</f>
        <v>27</v>
      </c>
      <c r="AH7" s="115">
        <f>AVERAGE(B7:AF7)</f>
        <v>20.88</v>
      </c>
    </row>
    <row r="8" spans="1:38" x14ac:dyDescent="0.2">
      <c r="A8" s="57" t="s">
        <v>140</v>
      </c>
      <c r="B8" s="136">
        <v>50.76</v>
      </c>
      <c r="C8" s="136">
        <v>40.680000000000007</v>
      </c>
      <c r="D8" s="136">
        <v>22.32</v>
      </c>
      <c r="E8" s="136">
        <v>33.480000000000004</v>
      </c>
      <c r="F8" s="136">
        <v>31.680000000000003</v>
      </c>
      <c r="G8" s="136">
        <v>32.4</v>
      </c>
      <c r="H8" s="136">
        <v>34.200000000000003</v>
      </c>
      <c r="I8" s="136">
        <v>34.92</v>
      </c>
      <c r="J8" s="136">
        <v>39.6</v>
      </c>
      <c r="K8" s="136">
        <v>28.8</v>
      </c>
      <c r="L8" s="136">
        <v>41.04</v>
      </c>
      <c r="M8" s="136">
        <v>41.04</v>
      </c>
      <c r="N8" s="136">
        <v>35.28</v>
      </c>
      <c r="O8" s="136">
        <v>33.840000000000003</v>
      </c>
      <c r="P8" s="136">
        <v>36.36</v>
      </c>
      <c r="Q8" s="136">
        <v>25.92</v>
      </c>
      <c r="R8" s="136">
        <v>26.64</v>
      </c>
      <c r="S8" s="136">
        <v>37.080000000000005</v>
      </c>
      <c r="T8" s="136">
        <v>33.840000000000003</v>
      </c>
      <c r="U8" s="136">
        <v>35.28</v>
      </c>
      <c r="V8" s="136">
        <v>34.200000000000003</v>
      </c>
      <c r="W8" s="136">
        <v>35.64</v>
      </c>
      <c r="X8" s="136">
        <v>41.04</v>
      </c>
      <c r="Y8" s="136">
        <v>39.96</v>
      </c>
      <c r="Z8" s="136">
        <v>37.080000000000005</v>
      </c>
      <c r="AA8" s="136">
        <v>51.480000000000004</v>
      </c>
      <c r="AB8" s="136">
        <v>45.72</v>
      </c>
      <c r="AC8" s="136">
        <v>44.64</v>
      </c>
      <c r="AD8" s="136">
        <v>39.96</v>
      </c>
      <c r="AE8" s="136">
        <v>36.36</v>
      </c>
      <c r="AF8" s="136">
        <v>37.080000000000005</v>
      </c>
      <c r="AG8" s="91">
        <f>MAX(B8:AF8)</f>
        <v>51.480000000000004</v>
      </c>
      <c r="AH8" s="107">
        <f>AVERAGE(B8:AF8)</f>
        <v>36.720000000000006</v>
      </c>
    </row>
    <row r="9" spans="1:38" x14ac:dyDescent="0.2">
      <c r="A9" s="57" t="s">
        <v>23</v>
      </c>
      <c r="B9" s="117" t="s">
        <v>197</v>
      </c>
      <c r="C9" s="117" t="s">
        <v>197</v>
      </c>
      <c r="D9" s="117" t="s">
        <v>197</v>
      </c>
      <c r="E9" s="117" t="s">
        <v>197</v>
      </c>
      <c r="F9" s="117" t="s">
        <v>197</v>
      </c>
      <c r="G9" s="117" t="s">
        <v>197</v>
      </c>
      <c r="H9" s="117" t="s">
        <v>197</v>
      </c>
      <c r="I9" s="117" t="s">
        <v>197</v>
      </c>
      <c r="J9" s="117" t="s">
        <v>197</v>
      </c>
      <c r="K9" s="117" t="s">
        <v>197</v>
      </c>
      <c r="L9" s="117" t="s">
        <v>197</v>
      </c>
      <c r="M9" s="117" t="s">
        <v>197</v>
      </c>
      <c r="N9" s="117" t="s">
        <v>197</v>
      </c>
      <c r="O9" s="117" t="s">
        <v>197</v>
      </c>
      <c r="P9" s="117" t="s">
        <v>197</v>
      </c>
      <c r="Q9" s="117" t="s">
        <v>197</v>
      </c>
      <c r="R9" s="117" t="s">
        <v>197</v>
      </c>
      <c r="S9" s="117" t="s">
        <v>197</v>
      </c>
      <c r="T9" s="117" t="s">
        <v>197</v>
      </c>
      <c r="U9" s="117" t="s">
        <v>197</v>
      </c>
      <c r="V9" s="117" t="s">
        <v>197</v>
      </c>
      <c r="W9" s="117" t="s">
        <v>197</v>
      </c>
      <c r="X9" s="117" t="s">
        <v>197</v>
      </c>
      <c r="Y9" s="117" t="s">
        <v>197</v>
      </c>
      <c r="Z9" s="117" t="s">
        <v>197</v>
      </c>
      <c r="AA9" s="117" t="s">
        <v>197</v>
      </c>
      <c r="AB9" s="117" t="s">
        <v>197</v>
      </c>
      <c r="AC9" s="117" t="s">
        <v>197</v>
      </c>
      <c r="AD9" s="117" t="s">
        <v>197</v>
      </c>
      <c r="AE9" s="117" t="s">
        <v>197</v>
      </c>
      <c r="AF9" s="117" t="s">
        <v>197</v>
      </c>
      <c r="AG9" s="13" t="s">
        <v>197</v>
      </c>
      <c r="AH9" s="135" t="s">
        <v>197</v>
      </c>
    </row>
    <row r="10" spans="1:38" x14ac:dyDescent="0.2">
      <c r="A10" s="57" t="s">
        <v>1</v>
      </c>
      <c r="B10" s="137">
        <v>50.76</v>
      </c>
      <c r="C10" s="137">
        <v>32.4</v>
      </c>
      <c r="D10" s="137">
        <v>20.88</v>
      </c>
      <c r="E10" s="137">
        <v>38.519999999999996</v>
      </c>
      <c r="F10" s="137">
        <v>39.24</v>
      </c>
      <c r="G10" s="137">
        <v>42.480000000000004</v>
      </c>
      <c r="H10" s="137">
        <v>45.36</v>
      </c>
      <c r="I10" s="137">
        <v>38.519999999999996</v>
      </c>
      <c r="J10" s="137">
        <v>39.96</v>
      </c>
      <c r="K10" s="137">
        <v>33.840000000000003</v>
      </c>
      <c r="L10" s="137">
        <v>36</v>
      </c>
      <c r="M10" s="137">
        <v>36</v>
      </c>
      <c r="N10" s="137">
        <v>39.24</v>
      </c>
      <c r="O10" s="137">
        <v>33.480000000000004</v>
      </c>
      <c r="P10" s="137">
        <v>40.32</v>
      </c>
      <c r="Q10" s="137">
        <v>31.680000000000003</v>
      </c>
      <c r="R10" s="137">
        <v>21.96</v>
      </c>
      <c r="S10" s="137">
        <v>53.64</v>
      </c>
      <c r="T10" s="137">
        <v>46.080000000000005</v>
      </c>
      <c r="U10" s="137">
        <v>32.04</v>
      </c>
      <c r="V10" s="137">
        <v>28.08</v>
      </c>
      <c r="W10" s="137">
        <v>33.480000000000004</v>
      </c>
      <c r="X10" s="137">
        <v>43.92</v>
      </c>
      <c r="Y10" s="137">
        <v>40.32</v>
      </c>
      <c r="Z10" s="137">
        <v>33.480000000000004</v>
      </c>
      <c r="AA10" s="137">
        <v>39.6</v>
      </c>
      <c r="AB10" s="137">
        <v>36.72</v>
      </c>
      <c r="AC10" s="137">
        <v>46.800000000000004</v>
      </c>
      <c r="AD10" s="137">
        <v>32.76</v>
      </c>
      <c r="AE10" s="137">
        <v>34.92</v>
      </c>
      <c r="AF10" s="137">
        <v>47.16</v>
      </c>
      <c r="AG10" s="14">
        <f t="shared" ref="AG10:AG14" si="1">MAX(B10:AF10)</f>
        <v>53.64</v>
      </c>
      <c r="AH10" s="115">
        <f t="shared" ref="AH10:AH17" si="2">AVERAGE(B10:AF10)</f>
        <v>37.730322580645172</v>
      </c>
      <c r="AJ10" s="11" t="s">
        <v>28</v>
      </c>
      <c r="AK10" t="s">
        <v>28</v>
      </c>
    </row>
    <row r="11" spans="1:38" x14ac:dyDescent="0.2">
      <c r="A11" s="57" t="s">
        <v>2</v>
      </c>
      <c r="B11" s="137">
        <v>26.28</v>
      </c>
      <c r="C11" s="137">
        <v>21.240000000000002</v>
      </c>
      <c r="D11" s="137">
        <v>19.8</v>
      </c>
      <c r="E11" s="137">
        <v>23.040000000000003</v>
      </c>
      <c r="F11" s="137">
        <v>28.08</v>
      </c>
      <c r="G11" s="137">
        <v>28.8</v>
      </c>
      <c r="H11" s="137">
        <v>25.56</v>
      </c>
      <c r="I11" s="137">
        <v>20.88</v>
      </c>
      <c r="J11" s="137">
        <v>23.400000000000002</v>
      </c>
      <c r="K11" s="137">
        <v>26.64</v>
      </c>
      <c r="L11" s="137">
        <v>24.48</v>
      </c>
      <c r="M11" s="137">
        <v>28.8</v>
      </c>
      <c r="N11" s="137">
        <v>30.6</v>
      </c>
      <c r="O11" s="137">
        <v>33.480000000000004</v>
      </c>
      <c r="P11" s="137">
        <v>41.04</v>
      </c>
      <c r="Q11" s="137">
        <v>41.76</v>
      </c>
      <c r="R11" s="137">
        <v>22.68</v>
      </c>
      <c r="S11" s="137">
        <v>24.48</v>
      </c>
      <c r="T11" s="137">
        <v>23.400000000000002</v>
      </c>
      <c r="U11" s="137">
        <v>28.44</v>
      </c>
      <c r="V11" s="137">
        <v>18</v>
      </c>
      <c r="W11" s="137">
        <v>25.2</v>
      </c>
      <c r="X11" s="137">
        <v>40.32</v>
      </c>
      <c r="Y11" s="137">
        <v>27.720000000000002</v>
      </c>
      <c r="Z11" s="137">
        <v>33.119999999999997</v>
      </c>
      <c r="AA11" s="137">
        <v>30.96</v>
      </c>
      <c r="AB11" s="137">
        <v>37.080000000000005</v>
      </c>
      <c r="AC11" s="137">
        <v>48.96</v>
      </c>
      <c r="AD11" s="137">
        <v>30.6</v>
      </c>
      <c r="AE11" s="137">
        <v>28.8</v>
      </c>
      <c r="AF11" s="137">
        <v>27.720000000000002</v>
      </c>
      <c r="AG11" s="14">
        <f>MAX(B11:AF11)</f>
        <v>48.96</v>
      </c>
      <c r="AH11" s="115">
        <f>AVERAGE(B11:AF11)</f>
        <v>28.753548387096789</v>
      </c>
      <c r="AI11" s="11" t="s">
        <v>28</v>
      </c>
      <c r="AJ11" s="11" t="s">
        <v>28</v>
      </c>
    </row>
    <row r="12" spans="1:38" x14ac:dyDescent="0.2">
      <c r="A12" s="57" t="s">
        <v>3</v>
      </c>
      <c r="B12" s="137">
        <v>34.56</v>
      </c>
      <c r="C12" s="137">
        <v>26.28</v>
      </c>
      <c r="D12" s="137">
        <v>22.32</v>
      </c>
      <c r="E12" s="137">
        <v>19.440000000000001</v>
      </c>
      <c r="F12" s="137">
        <v>24.12</v>
      </c>
      <c r="G12" s="137">
        <v>29.52</v>
      </c>
      <c r="H12" s="137">
        <v>24.840000000000003</v>
      </c>
      <c r="I12" s="137">
        <v>25.56</v>
      </c>
      <c r="J12" s="137">
        <v>32.4</v>
      </c>
      <c r="K12" s="137">
        <v>28.08</v>
      </c>
      <c r="L12" s="137">
        <v>30.240000000000002</v>
      </c>
      <c r="M12" s="137">
        <v>40.680000000000007</v>
      </c>
      <c r="N12" s="137">
        <v>36</v>
      </c>
      <c r="O12" s="137">
        <v>32.4</v>
      </c>
      <c r="P12" s="137">
        <v>48.96</v>
      </c>
      <c r="Q12" s="137">
        <v>57.6</v>
      </c>
      <c r="R12" s="137">
        <v>29.52</v>
      </c>
      <c r="S12" s="137">
        <v>42.480000000000004</v>
      </c>
      <c r="T12" s="137">
        <v>38.159999999999997</v>
      </c>
      <c r="U12" s="137">
        <v>19.440000000000001</v>
      </c>
      <c r="V12" s="137">
        <v>8.64</v>
      </c>
      <c r="W12" s="137">
        <v>23.040000000000003</v>
      </c>
      <c r="X12" s="137">
        <v>33.480000000000004</v>
      </c>
      <c r="Y12" s="137">
        <v>34.200000000000003</v>
      </c>
      <c r="Z12" s="137">
        <v>50.4</v>
      </c>
      <c r="AA12" s="137">
        <v>52.56</v>
      </c>
      <c r="AB12" s="137">
        <v>61.560000000000009</v>
      </c>
      <c r="AC12" s="137">
        <v>34.56</v>
      </c>
      <c r="AD12" s="137">
        <v>27.36</v>
      </c>
      <c r="AE12" s="137">
        <v>28.44</v>
      </c>
      <c r="AF12" s="137">
        <v>24.48</v>
      </c>
      <c r="AG12" s="14">
        <f t="shared" si="1"/>
        <v>61.560000000000009</v>
      </c>
      <c r="AH12" s="115">
        <f t="shared" si="2"/>
        <v>32.94580645161291</v>
      </c>
      <c r="AI12" s="11" t="s">
        <v>28</v>
      </c>
    </row>
    <row r="13" spans="1:38" x14ac:dyDescent="0.2">
      <c r="A13" s="57" t="s">
        <v>25</v>
      </c>
      <c r="B13" s="137">
        <v>37.440000000000005</v>
      </c>
      <c r="C13" s="137">
        <v>38.880000000000003</v>
      </c>
      <c r="D13" s="137">
        <v>22.68</v>
      </c>
      <c r="E13" s="137">
        <v>31.680000000000003</v>
      </c>
      <c r="F13" s="137">
        <v>32.76</v>
      </c>
      <c r="G13" s="137">
        <v>34.92</v>
      </c>
      <c r="H13" s="137">
        <v>35.64</v>
      </c>
      <c r="I13" s="137">
        <v>32.76</v>
      </c>
      <c r="J13" s="137">
        <v>32.04</v>
      </c>
      <c r="K13" s="137">
        <v>34.56</v>
      </c>
      <c r="L13" s="137">
        <v>32.76</v>
      </c>
      <c r="M13" s="137">
        <v>33.480000000000004</v>
      </c>
      <c r="N13" s="137">
        <v>32.04</v>
      </c>
      <c r="O13" s="137">
        <v>32.4</v>
      </c>
      <c r="P13" s="137">
        <v>29.880000000000003</v>
      </c>
      <c r="Q13" s="137">
        <v>33.480000000000004</v>
      </c>
      <c r="R13" s="137">
        <v>32.04</v>
      </c>
      <c r="S13" s="137">
        <v>35.64</v>
      </c>
      <c r="T13" s="137">
        <v>39.6</v>
      </c>
      <c r="U13" s="137">
        <v>43.56</v>
      </c>
      <c r="V13" s="137">
        <v>33.480000000000004</v>
      </c>
      <c r="W13" s="137">
        <v>36.36</v>
      </c>
      <c r="X13" s="137">
        <v>38.519999999999996</v>
      </c>
      <c r="Y13" s="137">
        <v>33.840000000000003</v>
      </c>
      <c r="Z13" s="137">
        <v>39.6</v>
      </c>
      <c r="AA13" s="137">
        <v>32.76</v>
      </c>
      <c r="AB13" s="137">
        <v>50.04</v>
      </c>
      <c r="AC13" s="137">
        <v>36</v>
      </c>
      <c r="AD13" s="137">
        <v>43.56</v>
      </c>
      <c r="AE13" s="137">
        <v>30.6</v>
      </c>
      <c r="AF13" s="137">
        <v>30.240000000000002</v>
      </c>
      <c r="AG13" s="14">
        <f>MAX(B13:AF13)</f>
        <v>50.04</v>
      </c>
      <c r="AH13" s="115">
        <f>AVERAGE(B13:AF13)</f>
        <v>34.943225806451615</v>
      </c>
    </row>
    <row r="14" spans="1:38" x14ac:dyDescent="0.2">
      <c r="A14" s="57" t="s">
        <v>4</v>
      </c>
      <c r="B14" s="136">
        <v>29.16</v>
      </c>
      <c r="C14" s="136">
        <v>19.079999999999998</v>
      </c>
      <c r="D14" s="136">
        <v>20.88</v>
      </c>
      <c r="E14" s="136">
        <v>23.400000000000002</v>
      </c>
      <c r="F14" s="136">
        <v>18.720000000000002</v>
      </c>
      <c r="G14" s="136">
        <v>27</v>
      </c>
      <c r="H14" s="136">
        <v>19.079999999999998</v>
      </c>
      <c r="I14" s="136">
        <v>18.36</v>
      </c>
      <c r="J14" s="136">
        <v>18</v>
      </c>
      <c r="K14" s="136">
        <v>28.08</v>
      </c>
      <c r="L14" s="136">
        <v>17.64</v>
      </c>
      <c r="M14" s="136">
        <v>24.12</v>
      </c>
      <c r="N14" s="136">
        <v>15.840000000000002</v>
      </c>
      <c r="O14" s="136">
        <v>23.400000000000002</v>
      </c>
      <c r="P14" s="136">
        <v>24.48</v>
      </c>
      <c r="Q14" s="136">
        <v>30.240000000000002</v>
      </c>
      <c r="R14" s="136">
        <v>18.720000000000002</v>
      </c>
      <c r="S14" s="136">
        <v>34.200000000000003</v>
      </c>
      <c r="T14" s="136">
        <v>41.4</v>
      </c>
      <c r="U14" s="136">
        <v>24.48</v>
      </c>
      <c r="V14" s="136">
        <v>14.4</v>
      </c>
      <c r="W14" s="136">
        <v>21.240000000000002</v>
      </c>
      <c r="X14" s="136">
        <v>29.16</v>
      </c>
      <c r="Y14" s="136">
        <v>24.12</v>
      </c>
      <c r="Z14" s="136">
        <v>28.8</v>
      </c>
      <c r="AA14" s="136">
        <v>25.2</v>
      </c>
      <c r="AB14" s="136">
        <v>42.84</v>
      </c>
      <c r="AC14" s="136">
        <v>33.119999999999997</v>
      </c>
      <c r="AD14" s="136">
        <v>36.72</v>
      </c>
      <c r="AE14" s="136">
        <v>28.08</v>
      </c>
      <c r="AF14" s="136">
        <v>22.68</v>
      </c>
      <c r="AG14" s="14">
        <f t="shared" si="1"/>
        <v>42.84</v>
      </c>
      <c r="AH14" s="115">
        <f t="shared" si="2"/>
        <v>25.246451612903225</v>
      </c>
    </row>
    <row r="15" spans="1:38" x14ac:dyDescent="0.2">
      <c r="A15" s="57" t="s">
        <v>5</v>
      </c>
      <c r="B15" s="136">
        <v>40.32</v>
      </c>
      <c r="C15" s="136">
        <v>28.08</v>
      </c>
      <c r="D15" s="136">
        <v>17.64</v>
      </c>
      <c r="E15" s="136">
        <v>25.56</v>
      </c>
      <c r="F15" s="136">
        <v>27.36</v>
      </c>
      <c r="G15" s="136">
        <v>28.08</v>
      </c>
      <c r="H15" s="136">
        <v>31.680000000000003</v>
      </c>
      <c r="I15" s="136">
        <v>27.720000000000002</v>
      </c>
      <c r="J15" s="136">
        <v>29.52</v>
      </c>
      <c r="K15" s="136">
        <v>24.840000000000003</v>
      </c>
      <c r="L15" s="136">
        <v>24.48</v>
      </c>
      <c r="M15" s="136">
        <v>30.6</v>
      </c>
      <c r="N15" s="136">
        <v>28.8</v>
      </c>
      <c r="O15" s="136">
        <v>26.28</v>
      </c>
      <c r="P15" s="136">
        <v>62.639999999999993</v>
      </c>
      <c r="Q15" s="136">
        <v>13.68</v>
      </c>
      <c r="R15" s="136" t="s">
        <v>197</v>
      </c>
      <c r="S15" s="136">
        <v>39.6</v>
      </c>
      <c r="T15" s="136">
        <v>36.72</v>
      </c>
      <c r="U15" s="136">
        <v>23.759999999999998</v>
      </c>
      <c r="V15" s="136">
        <v>27.36</v>
      </c>
      <c r="W15" s="136">
        <v>30.96</v>
      </c>
      <c r="X15" s="136">
        <v>35.64</v>
      </c>
      <c r="Y15" s="136">
        <v>31.319999999999997</v>
      </c>
      <c r="Z15" s="136">
        <v>27.36</v>
      </c>
      <c r="AA15" s="136">
        <v>43.56</v>
      </c>
      <c r="AB15" s="136" t="s">
        <v>197</v>
      </c>
      <c r="AC15" s="136">
        <v>43.56</v>
      </c>
      <c r="AD15" s="136">
        <v>37.440000000000005</v>
      </c>
      <c r="AE15" s="136">
        <v>22.32</v>
      </c>
      <c r="AF15" s="136">
        <v>32.04</v>
      </c>
      <c r="AG15" s="14">
        <f t="shared" ref="AG15" si="3">MAX(B15:AF15)</f>
        <v>62.639999999999993</v>
      </c>
      <c r="AH15" s="115">
        <f t="shared" ref="AH15" si="4">AVERAGE(B15:AF15)</f>
        <v>30.997241379310353</v>
      </c>
      <c r="AK15" t="s">
        <v>28</v>
      </c>
      <c r="AL15" t="s">
        <v>28</v>
      </c>
    </row>
    <row r="16" spans="1:38" x14ac:dyDescent="0.2">
      <c r="A16" s="57" t="s">
        <v>141</v>
      </c>
      <c r="B16" s="137">
        <v>50.76</v>
      </c>
      <c r="C16" s="137">
        <v>33.840000000000003</v>
      </c>
      <c r="D16" s="137">
        <v>21.6</v>
      </c>
      <c r="E16" s="137">
        <v>28.8</v>
      </c>
      <c r="F16" s="137">
        <v>30.6</v>
      </c>
      <c r="G16" s="137">
        <v>32.4</v>
      </c>
      <c r="H16" s="137">
        <v>33.840000000000003</v>
      </c>
      <c r="I16" s="137">
        <v>24.840000000000003</v>
      </c>
      <c r="J16" s="137">
        <v>34.200000000000003</v>
      </c>
      <c r="K16" s="137">
        <v>29.52</v>
      </c>
      <c r="L16" s="137">
        <v>28.08</v>
      </c>
      <c r="M16" s="137">
        <v>45.36</v>
      </c>
      <c r="N16" s="137">
        <v>36.72</v>
      </c>
      <c r="O16" s="137">
        <v>42.480000000000004</v>
      </c>
      <c r="P16" s="137">
        <v>33.480000000000004</v>
      </c>
      <c r="Q16" s="137">
        <v>30.240000000000002</v>
      </c>
      <c r="R16" s="137">
        <v>21.6</v>
      </c>
      <c r="S16" s="137">
        <v>39.96</v>
      </c>
      <c r="T16" s="137">
        <v>28.8</v>
      </c>
      <c r="U16" s="137">
        <v>27</v>
      </c>
      <c r="V16" s="137">
        <v>30.6</v>
      </c>
      <c r="W16" s="137">
        <v>40.680000000000007</v>
      </c>
      <c r="X16" s="137">
        <v>43.56</v>
      </c>
      <c r="Y16" s="137">
        <v>38.519999999999996</v>
      </c>
      <c r="Z16" s="137">
        <v>44.28</v>
      </c>
      <c r="AA16" s="137">
        <v>46.440000000000005</v>
      </c>
      <c r="AB16" s="137">
        <v>54</v>
      </c>
      <c r="AC16" s="137">
        <v>46.800000000000004</v>
      </c>
      <c r="AD16" s="137">
        <v>34.92</v>
      </c>
      <c r="AE16" s="137">
        <v>32.76</v>
      </c>
      <c r="AF16" s="137">
        <v>33.840000000000003</v>
      </c>
      <c r="AG16" s="91">
        <f t="shared" ref="AG16:AG21" si="5">MAX(B16:AF16)</f>
        <v>54</v>
      </c>
      <c r="AH16" s="107">
        <f t="shared" si="2"/>
        <v>35.500645161290322</v>
      </c>
      <c r="AI16" s="11" t="s">
        <v>28</v>
      </c>
      <c r="AK16" t="s">
        <v>28</v>
      </c>
    </row>
    <row r="17" spans="1:38" x14ac:dyDescent="0.2">
      <c r="A17" s="57" t="s">
        <v>142</v>
      </c>
      <c r="B17" s="136">
        <v>39.6</v>
      </c>
      <c r="C17" s="136">
        <v>24.48</v>
      </c>
      <c r="D17" s="136">
        <v>18</v>
      </c>
      <c r="E17" s="136">
        <v>26.64</v>
      </c>
      <c r="F17" s="136">
        <v>26.64</v>
      </c>
      <c r="G17" s="136">
        <v>23.040000000000003</v>
      </c>
      <c r="H17" s="136">
        <v>30.6</v>
      </c>
      <c r="I17" s="136">
        <v>28.44</v>
      </c>
      <c r="J17" s="136">
        <v>27.36</v>
      </c>
      <c r="K17" s="136">
        <v>20.88</v>
      </c>
      <c r="L17" s="136">
        <v>24.12</v>
      </c>
      <c r="M17" s="136">
        <v>29.16</v>
      </c>
      <c r="N17" s="136">
        <v>30.6</v>
      </c>
      <c r="O17" s="136">
        <v>33.119999999999997</v>
      </c>
      <c r="P17" s="136">
        <v>51.12</v>
      </c>
      <c r="Q17" s="136">
        <v>30.240000000000002</v>
      </c>
      <c r="R17" s="136">
        <v>20.88</v>
      </c>
      <c r="S17" s="136">
        <v>37.440000000000005</v>
      </c>
      <c r="T17" s="136">
        <v>42.12</v>
      </c>
      <c r="U17" s="136">
        <v>27</v>
      </c>
      <c r="V17" s="136">
        <v>23.759999999999998</v>
      </c>
      <c r="W17" s="136">
        <v>25.2</v>
      </c>
      <c r="X17" s="136">
        <v>29.52</v>
      </c>
      <c r="Y17" s="136">
        <v>29.16</v>
      </c>
      <c r="Z17" s="136">
        <v>35.64</v>
      </c>
      <c r="AA17" s="136">
        <v>41.4</v>
      </c>
      <c r="AB17" s="136">
        <v>45.72</v>
      </c>
      <c r="AC17" s="136">
        <v>41.76</v>
      </c>
      <c r="AD17" s="136">
        <v>40.32</v>
      </c>
      <c r="AE17" s="136">
        <v>27.36</v>
      </c>
      <c r="AF17" s="136">
        <v>31.319999999999997</v>
      </c>
      <c r="AG17" s="91">
        <f t="shared" si="5"/>
        <v>51.12</v>
      </c>
      <c r="AH17" s="107">
        <f t="shared" si="2"/>
        <v>31.052903225806457</v>
      </c>
      <c r="AK17" t="s">
        <v>28</v>
      </c>
    </row>
    <row r="18" spans="1:38" x14ac:dyDescent="0.2">
      <c r="A18" s="57" t="s">
        <v>6</v>
      </c>
      <c r="B18" s="137">
        <v>39.24</v>
      </c>
      <c r="C18" s="137">
        <v>24.12</v>
      </c>
      <c r="D18" s="137">
        <v>23.400000000000002</v>
      </c>
      <c r="E18" s="137">
        <v>27.720000000000002</v>
      </c>
      <c r="F18" s="137">
        <v>27.36</v>
      </c>
      <c r="G18" s="137">
        <v>25.92</v>
      </c>
      <c r="H18" s="137">
        <v>31.319999999999997</v>
      </c>
      <c r="I18" s="137">
        <v>24.12</v>
      </c>
      <c r="J18" s="137">
        <v>27.720000000000002</v>
      </c>
      <c r="K18" s="137">
        <v>26.28</v>
      </c>
      <c r="L18" s="137">
        <v>23.400000000000002</v>
      </c>
      <c r="M18" s="137">
        <v>33.480000000000004</v>
      </c>
      <c r="N18" s="137">
        <v>30.6</v>
      </c>
      <c r="O18" s="137">
        <v>29.52</v>
      </c>
      <c r="P18" s="137">
        <v>42.84</v>
      </c>
      <c r="Q18" s="137">
        <v>24.48</v>
      </c>
      <c r="R18" s="137">
        <v>20.52</v>
      </c>
      <c r="S18" s="137">
        <v>35.64</v>
      </c>
      <c r="T18" s="137">
        <v>29.16</v>
      </c>
      <c r="U18" s="137">
        <v>22.32</v>
      </c>
      <c r="V18" s="137">
        <v>19.440000000000001</v>
      </c>
      <c r="W18" s="137">
        <v>32.76</v>
      </c>
      <c r="X18" s="137">
        <v>30.6</v>
      </c>
      <c r="Y18" s="137">
        <v>31.680000000000003</v>
      </c>
      <c r="Z18" s="137">
        <v>30.6</v>
      </c>
      <c r="AA18" s="137">
        <v>42.84</v>
      </c>
      <c r="AB18" s="137">
        <v>48.6</v>
      </c>
      <c r="AC18" s="137">
        <v>42.84</v>
      </c>
      <c r="AD18" s="137">
        <v>36</v>
      </c>
      <c r="AE18" s="137">
        <v>30.240000000000002</v>
      </c>
      <c r="AF18" s="137">
        <v>36.72</v>
      </c>
      <c r="AG18" s="14">
        <f t="shared" si="5"/>
        <v>48.6</v>
      </c>
      <c r="AH18" s="115">
        <f>AVERAGE(B18:AF18)</f>
        <v>30.692903225806457</v>
      </c>
      <c r="AK18" t="s">
        <v>28</v>
      </c>
    </row>
    <row r="19" spans="1:38" x14ac:dyDescent="0.2">
      <c r="A19" s="57" t="s">
        <v>7</v>
      </c>
      <c r="B19" s="136">
        <v>38.159999999999997</v>
      </c>
      <c r="C19" s="136">
        <v>22.68</v>
      </c>
      <c r="D19" s="136" t="s">
        <v>197</v>
      </c>
      <c r="E19" s="136" t="s">
        <v>197</v>
      </c>
      <c r="F19" s="136" t="s">
        <v>197</v>
      </c>
      <c r="G19" s="136" t="s">
        <v>197</v>
      </c>
      <c r="H19" s="136" t="s">
        <v>197</v>
      </c>
      <c r="I19" s="136" t="s">
        <v>197</v>
      </c>
      <c r="J19" s="136">
        <v>26.28</v>
      </c>
      <c r="K19" s="136">
        <v>18.720000000000002</v>
      </c>
      <c r="L19" s="136">
        <v>27.36</v>
      </c>
      <c r="M19" s="136">
        <v>34.56</v>
      </c>
      <c r="N19" s="136">
        <v>21.96</v>
      </c>
      <c r="O19" s="136">
        <v>30.240000000000002</v>
      </c>
      <c r="P19" s="136">
        <v>54.72</v>
      </c>
      <c r="Q19" s="136">
        <v>11.16</v>
      </c>
      <c r="R19" s="136">
        <v>18.36</v>
      </c>
      <c r="S19" s="136">
        <v>39.96</v>
      </c>
      <c r="T19" s="136">
        <v>33.480000000000004</v>
      </c>
      <c r="U19" s="136">
        <v>21.240000000000002</v>
      </c>
      <c r="V19" s="136">
        <v>23.759999999999998</v>
      </c>
      <c r="W19" s="136">
        <v>28.44</v>
      </c>
      <c r="X19" s="136">
        <v>33.480000000000004</v>
      </c>
      <c r="Y19" s="136">
        <v>31.319999999999997</v>
      </c>
      <c r="Z19" s="136">
        <v>40.32</v>
      </c>
      <c r="AA19" s="136">
        <v>37.080000000000005</v>
      </c>
      <c r="AB19" s="136">
        <v>47.16</v>
      </c>
      <c r="AC19" s="136">
        <v>46.800000000000004</v>
      </c>
      <c r="AD19" s="136">
        <v>43.2</v>
      </c>
      <c r="AE19" s="136">
        <v>26.28</v>
      </c>
      <c r="AF19" s="136">
        <v>33.480000000000004</v>
      </c>
      <c r="AG19" s="14">
        <f t="shared" si="5"/>
        <v>54.72</v>
      </c>
      <c r="AH19" s="115">
        <f>AVERAGE(B19:AF19)</f>
        <v>31.608000000000008</v>
      </c>
      <c r="AK19" t="s">
        <v>28</v>
      </c>
    </row>
    <row r="20" spans="1:38" x14ac:dyDescent="0.2">
      <c r="A20" s="57" t="s">
        <v>24</v>
      </c>
      <c r="B20" s="136">
        <v>29.880000000000003</v>
      </c>
      <c r="C20" s="136">
        <v>22.32</v>
      </c>
      <c r="D20" s="136">
        <v>12.24</v>
      </c>
      <c r="E20" s="136">
        <v>23.040000000000003</v>
      </c>
      <c r="F20" s="136">
        <v>19.079999999999998</v>
      </c>
      <c r="G20" s="136">
        <v>27</v>
      </c>
      <c r="H20" s="136">
        <v>19.440000000000001</v>
      </c>
      <c r="I20" s="136">
        <v>28.44</v>
      </c>
      <c r="J20" s="136">
        <v>22.32</v>
      </c>
      <c r="K20" s="136">
        <v>25.56</v>
      </c>
      <c r="L20" s="136">
        <v>27</v>
      </c>
      <c r="M20" s="136">
        <v>29.52</v>
      </c>
      <c r="N20" s="136">
        <v>33.480000000000004</v>
      </c>
      <c r="O20" s="136">
        <v>34.200000000000003</v>
      </c>
      <c r="P20" s="136">
        <v>32.4</v>
      </c>
      <c r="Q20" s="136">
        <v>13.32</v>
      </c>
      <c r="R20" s="136">
        <v>16.920000000000002</v>
      </c>
      <c r="S20" s="136">
        <v>33.840000000000003</v>
      </c>
      <c r="T20" s="136">
        <v>21.96</v>
      </c>
      <c r="U20" s="136">
        <v>20.16</v>
      </c>
      <c r="V20" s="136">
        <v>18.720000000000002</v>
      </c>
      <c r="W20" s="136">
        <v>21.96</v>
      </c>
      <c r="X20" s="136">
        <v>32.76</v>
      </c>
      <c r="Y20" s="136">
        <v>31.319999999999997</v>
      </c>
      <c r="Z20" s="136">
        <v>41.04</v>
      </c>
      <c r="AA20" s="136">
        <v>39.96</v>
      </c>
      <c r="AB20" s="136">
        <v>30.6</v>
      </c>
      <c r="AC20" s="136">
        <v>30.6</v>
      </c>
      <c r="AD20" s="136">
        <v>21.96</v>
      </c>
      <c r="AE20" s="136">
        <v>20.88</v>
      </c>
      <c r="AF20" s="136">
        <v>24.48</v>
      </c>
      <c r="AG20" s="14">
        <f t="shared" si="5"/>
        <v>41.04</v>
      </c>
      <c r="AH20" s="115">
        <f>AVERAGE(B20:AF20)</f>
        <v>26.012903225806458</v>
      </c>
      <c r="AK20" t="s">
        <v>28</v>
      </c>
    </row>
    <row r="21" spans="1:38" x14ac:dyDescent="0.2">
      <c r="A21" s="57" t="s">
        <v>143</v>
      </c>
      <c r="B21" s="136">
        <v>38.159999999999997</v>
      </c>
      <c r="C21" s="136">
        <v>33.480000000000004</v>
      </c>
      <c r="D21" s="136">
        <v>19.079999999999998</v>
      </c>
      <c r="E21" s="136">
        <v>32.4</v>
      </c>
      <c r="F21" s="136">
        <v>28.8</v>
      </c>
      <c r="G21" s="136">
        <v>28.8</v>
      </c>
      <c r="H21" s="136">
        <v>30.96</v>
      </c>
      <c r="I21" s="136">
        <v>31.680000000000003</v>
      </c>
      <c r="J21" s="136">
        <v>33.840000000000003</v>
      </c>
      <c r="K21" s="136">
        <v>27</v>
      </c>
      <c r="L21" s="136">
        <v>37.800000000000004</v>
      </c>
      <c r="M21" s="136">
        <v>38.159999999999997</v>
      </c>
      <c r="N21" s="136">
        <v>37.440000000000005</v>
      </c>
      <c r="O21" s="136">
        <v>37.800000000000004</v>
      </c>
      <c r="P21" s="136">
        <v>45.72</v>
      </c>
      <c r="Q21" s="136">
        <v>19.8</v>
      </c>
      <c r="R21" s="136">
        <v>29.52</v>
      </c>
      <c r="S21" s="136">
        <v>49.680000000000007</v>
      </c>
      <c r="T21" s="136">
        <v>36.72</v>
      </c>
      <c r="U21" s="136">
        <v>29.880000000000003</v>
      </c>
      <c r="V21" s="136">
        <v>30.6</v>
      </c>
      <c r="W21" s="136">
        <v>33.119999999999997</v>
      </c>
      <c r="X21" s="136">
        <v>35.28</v>
      </c>
      <c r="Y21" s="136">
        <v>36</v>
      </c>
      <c r="Z21" s="136">
        <v>43.92</v>
      </c>
      <c r="AA21" s="136">
        <v>55.080000000000005</v>
      </c>
      <c r="AB21" s="136">
        <v>54.36</v>
      </c>
      <c r="AC21" s="136">
        <v>52.56</v>
      </c>
      <c r="AD21" s="136">
        <v>44.64</v>
      </c>
      <c r="AE21" s="136">
        <v>26.64</v>
      </c>
      <c r="AF21" s="136">
        <v>38.519999999999996</v>
      </c>
      <c r="AG21" s="91">
        <f t="shared" si="5"/>
        <v>55.080000000000005</v>
      </c>
      <c r="AH21" s="107">
        <f>AVERAGE(B21:AF21)</f>
        <v>36.046451612903233</v>
      </c>
      <c r="AI21" s="11" t="s">
        <v>28</v>
      </c>
      <c r="AK21" t="s">
        <v>28</v>
      </c>
    </row>
    <row r="22" spans="1:38" s="5" customFormat="1" x14ac:dyDescent="0.2">
      <c r="A22" s="57" t="s">
        <v>8</v>
      </c>
      <c r="B22" s="137" t="s">
        <v>197</v>
      </c>
      <c r="C22" s="137" t="s">
        <v>197</v>
      </c>
      <c r="D22" s="137" t="s">
        <v>197</v>
      </c>
      <c r="E22" s="137" t="s">
        <v>197</v>
      </c>
      <c r="F22" s="137" t="s">
        <v>197</v>
      </c>
      <c r="G22" s="137" t="s">
        <v>197</v>
      </c>
      <c r="H22" s="137" t="s">
        <v>197</v>
      </c>
      <c r="I22" s="137" t="s">
        <v>197</v>
      </c>
      <c r="J22" s="137" t="s">
        <v>197</v>
      </c>
      <c r="K22" s="137" t="s">
        <v>197</v>
      </c>
      <c r="L22" s="137" t="s">
        <v>197</v>
      </c>
      <c r="M22" s="137" t="s">
        <v>197</v>
      </c>
      <c r="N22" s="137" t="s">
        <v>197</v>
      </c>
      <c r="O22" s="137" t="s">
        <v>197</v>
      </c>
      <c r="P22" s="137" t="s">
        <v>197</v>
      </c>
      <c r="Q22" s="137" t="s">
        <v>197</v>
      </c>
      <c r="R22" s="137" t="s">
        <v>197</v>
      </c>
      <c r="S22" s="137" t="s">
        <v>197</v>
      </c>
      <c r="T22" s="137">
        <v>28.44</v>
      </c>
      <c r="U22" s="137">
        <v>15.120000000000001</v>
      </c>
      <c r="V22" s="137">
        <v>18</v>
      </c>
      <c r="W22" s="137">
        <v>6.84</v>
      </c>
      <c r="X22" s="137" t="s">
        <v>197</v>
      </c>
      <c r="Y22" s="137" t="s">
        <v>197</v>
      </c>
      <c r="Z22" s="137" t="s">
        <v>197</v>
      </c>
      <c r="AA22" s="137" t="s">
        <v>197</v>
      </c>
      <c r="AB22" s="137" t="s">
        <v>197</v>
      </c>
      <c r="AC22" s="137" t="s">
        <v>197</v>
      </c>
      <c r="AD22" s="137" t="s">
        <v>197</v>
      </c>
      <c r="AE22" s="137" t="s">
        <v>197</v>
      </c>
      <c r="AF22" s="137" t="s">
        <v>197</v>
      </c>
      <c r="AG22" s="91">
        <f t="shared" ref="AG22" si="6">MAX(B22:AF22)</f>
        <v>28.44</v>
      </c>
      <c r="AH22" s="107">
        <f t="shared" ref="AH22" si="7">AVERAGE(B22:AF22)</f>
        <v>17.100000000000001</v>
      </c>
      <c r="AK22" s="5" t="s">
        <v>28</v>
      </c>
    </row>
    <row r="23" spans="1:38" x14ac:dyDescent="0.2">
      <c r="A23" s="57" t="s">
        <v>144</v>
      </c>
      <c r="B23" s="136">
        <v>37.440000000000005</v>
      </c>
      <c r="C23" s="136">
        <v>28.8</v>
      </c>
      <c r="D23" s="136">
        <v>19.440000000000001</v>
      </c>
      <c r="E23" s="136">
        <v>33.119999999999997</v>
      </c>
      <c r="F23" s="136">
        <v>41.4</v>
      </c>
      <c r="G23" s="136">
        <v>29.52</v>
      </c>
      <c r="H23" s="136">
        <v>34.56</v>
      </c>
      <c r="I23" s="136">
        <v>27.720000000000002</v>
      </c>
      <c r="J23" s="136">
        <v>30.96</v>
      </c>
      <c r="K23" s="136">
        <v>28.08</v>
      </c>
      <c r="L23" s="136">
        <v>26.28</v>
      </c>
      <c r="M23" s="136">
        <v>33.840000000000003</v>
      </c>
      <c r="N23" s="136">
        <v>30.6</v>
      </c>
      <c r="O23" s="136">
        <v>32.4</v>
      </c>
      <c r="P23" s="136">
        <v>41.4</v>
      </c>
      <c r="Q23" s="136">
        <v>23.040000000000003</v>
      </c>
      <c r="R23" s="136">
        <v>28.8</v>
      </c>
      <c r="S23" s="136">
        <v>34.92</v>
      </c>
      <c r="T23" s="136">
        <v>34.200000000000003</v>
      </c>
      <c r="U23" s="136">
        <v>25.92</v>
      </c>
      <c r="V23" s="136">
        <v>25.2</v>
      </c>
      <c r="W23" s="136">
        <v>31.680000000000003</v>
      </c>
      <c r="X23" s="136">
        <v>32.04</v>
      </c>
      <c r="Y23" s="136">
        <v>37.800000000000004</v>
      </c>
      <c r="Z23" s="136">
        <v>36</v>
      </c>
      <c r="AA23" s="136">
        <v>36.72</v>
      </c>
      <c r="AB23" s="136">
        <v>38.519999999999996</v>
      </c>
      <c r="AC23" s="136">
        <v>39.6</v>
      </c>
      <c r="AD23" s="136">
        <v>36</v>
      </c>
      <c r="AE23" s="136">
        <v>25.2</v>
      </c>
      <c r="AF23" s="136">
        <v>36</v>
      </c>
      <c r="AG23" s="91">
        <f t="shared" ref="AG23:AG31" si="8">MAX(B23:AF23)</f>
        <v>41.4</v>
      </c>
      <c r="AH23" s="107">
        <f t="shared" ref="AH23:AH31" si="9">AVERAGE(B23:AF23)</f>
        <v>32.167741935483875</v>
      </c>
    </row>
    <row r="24" spans="1:38" x14ac:dyDescent="0.2">
      <c r="A24" s="57" t="s">
        <v>118</v>
      </c>
      <c r="B24" s="136" t="s">
        <v>197</v>
      </c>
      <c r="C24" s="136" t="s">
        <v>197</v>
      </c>
      <c r="D24" s="136" t="s">
        <v>197</v>
      </c>
      <c r="E24" s="136" t="s">
        <v>197</v>
      </c>
      <c r="F24" s="136">
        <v>0</v>
      </c>
      <c r="G24" s="136" t="s">
        <v>197</v>
      </c>
      <c r="H24" s="136" t="s">
        <v>197</v>
      </c>
      <c r="I24" s="136" t="s">
        <v>197</v>
      </c>
      <c r="J24" s="136" t="s">
        <v>197</v>
      </c>
      <c r="K24" s="136" t="s">
        <v>197</v>
      </c>
      <c r="L24" s="136" t="s">
        <v>197</v>
      </c>
      <c r="M24" s="136">
        <v>0</v>
      </c>
      <c r="N24" s="136">
        <v>0</v>
      </c>
      <c r="O24" s="136" t="s">
        <v>197</v>
      </c>
      <c r="P24" s="136" t="s">
        <v>197</v>
      </c>
      <c r="Q24" s="136" t="s">
        <v>197</v>
      </c>
      <c r="R24" s="136" t="s">
        <v>197</v>
      </c>
      <c r="S24" s="136" t="s">
        <v>197</v>
      </c>
      <c r="T24" s="136" t="s">
        <v>197</v>
      </c>
      <c r="U24" s="136" t="s">
        <v>197</v>
      </c>
      <c r="V24" s="136" t="s">
        <v>197</v>
      </c>
      <c r="W24" s="136" t="s">
        <v>197</v>
      </c>
      <c r="X24" s="136" t="s">
        <v>197</v>
      </c>
      <c r="Y24" s="136" t="s">
        <v>197</v>
      </c>
      <c r="Z24" s="136" t="s">
        <v>197</v>
      </c>
      <c r="AA24" s="136" t="s">
        <v>197</v>
      </c>
      <c r="AB24" s="136" t="s">
        <v>197</v>
      </c>
      <c r="AC24" s="136" t="s">
        <v>197</v>
      </c>
      <c r="AD24" s="136" t="s">
        <v>197</v>
      </c>
      <c r="AE24" s="136" t="s">
        <v>197</v>
      </c>
      <c r="AF24" s="136" t="s">
        <v>197</v>
      </c>
      <c r="AG24" s="91">
        <f t="shared" si="8"/>
        <v>0</v>
      </c>
      <c r="AH24" s="107">
        <f t="shared" si="9"/>
        <v>0</v>
      </c>
      <c r="AK24" t="s">
        <v>28</v>
      </c>
    </row>
    <row r="25" spans="1:38" x14ac:dyDescent="0.2">
      <c r="A25" s="57" t="s">
        <v>145</v>
      </c>
      <c r="B25" s="136">
        <v>30.96</v>
      </c>
      <c r="C25" s="136">
        <v>11.879999999999999</v>
      </c>
      <c r="D25" s="136">
        <v>10.8</v>
      </c>
      <c r="E25" s="136">
        <v>25.56</v>
      </c>
      <c r="F25" s="136">
        <v>19.8</v>
      </c>
      <c r="G25" s="136">
        <v>29.16</v>
      </c>
      <c r="H25" s="136">
        <v>19.440000000000001</v>
      </c>
      <c r="I25" s="136">
        <v>18.36</v>
      </c>
      <c r="J25" s="136">
        <v>19.440000000000001</v>
      </c>
      <c r="K25" s="136">
        <v>14.04</v>
      </c>
      <c r="L25" s="136">
        <v>14.04</v>
      </c>
      <c r="M25" s="136">
        <v>12.96</v>
      </c>
      <c r="N25" s="136">
        <v>11.16</v>
      </c>
      <c r="O25" s="136">
        <v>14.4</v>
      </c>
      <c r="P25" s="136">
        <v>28.08</v>
      </c>
      <c r="Q25" s="136">
        <v>10.08</v>
      </c>
      <c r="R25" s="136">
        <v>13.68</v>
      </c>
      <c r="S25" s="136">
        <v>39.6</v>
      </c>
      <c r="T25" s="136">
        <v>33.119999999999997</v>
      </c>
      <c r="U25" s="136">
        <v>21.96</v>
      </c>
      <c r="V25" s="136">
        <v>12.24</v>
      </c>
      <c r="W25" s="136">
        <v>19.8</v>
      </c>
      <c r="X25" s="136">
        <v>22.32</v>
      </c>
      <c r="Y25" s="136">
        <v>19.440000000000001</v>
      </c>
      <c r="Z25" s="136">
        <v>10.44</v>
      </c>
      <c r="AA25" s="136">
        <v>8.64</v>
      </c>
      <c r="AB25" s="136">
        <v>11.879999999999999</v>
      </c>
      <c r="AC25" s="136">
        <v>36.36</v>
      </c>
      <c r="AD25" s="136">
        <v>39.24</v>
      </c>
      <c r="AE25" s="136">
        <v>23.759999999999998</v>
      </c>
      <c r="AF25" s="136">
        <v>16.920000000000002</v>
      </c>
      <c r="AG25" s="91">
        <f t="shared" si="8"/>
        <v>39.6</v>
      </c>
      <c r="AH25" s="107">
        <f t="shared" si="9"/>
        <v>19.985806451612902</v>
      </c>
      <c r="AK25" s="11" t="s">
        <v>28</v>
      </c>
    </row>
    <row r="26" spans="1:38" x14ac:dyDescent="0.2">
      <c r="A26" s="57" t="s">
        <v>9</v>
      </c>
      <c r="B26" s="117" t="s">
        <v>197</v>
      </c>
      <c r="C26" s="117" t="s">
        <v>197</v>
      </c>
      <c r="D26" s="117" t="s">
        <v>197</v>
      </c>
      <c r="E26" s="117" t="s">
        <v>197</v>
      </c>
      <c r="F26" s="117" t="s">
        <v>197</v>
      </c>
      <c r="G26" s="117" t="s">
        <v>197</v>
      </c>
      <c r="H26" s="117" t="s">
        <v>197</v>
      </c>
      <c r="I26" s="117" t="s">
        <v>197</v>
      </c>
      <c r="J26" s="117" t="s">
        <v>197</v>
      </c>
      <c r="K26" s="117" t="s">
        <v>197</v>
      </c>
      <c r="L26" s="117" t="s">
        <v>197</v>
      </c>
      <c r="M26" s="117" t="s">
        <v>197</v>
      </c>
      <c r="N26" s="117" t="s">
        <v>197</v>
      </c>
      <c r="O26" s="117" t="s">
        <v>197</v>
      </c>
      <c r="P26" s="117" t="s">
        <v>197</v>
      </c>
      <c r="Q26" s="117" t="s">
        <v>197</v>
      </c>
      <c r="R26" s="117" t="s">
        <v>197</v>
      </c>
      <c r="S26" s="117" t="s">
        <v>197</v>
      </c>
      <c r="T26" s="117" t="s">
        <v>197</v>
      </c>
      <c r="U26" s="117" t="s">
        <v>197</v>
      </c>
      <c r="V26" s="117" t="s">
        <v>197</v>
      </c>
      <c r="W26" s="117" t="s">
        <v>197</v>
      </c>
      <c r="X26" s="117" t="s">
        <v>197</v>
      </c>
      <c r="Y26" s="117" t="s">
        <v>197</v>
      </c>
      <c r="Z26" s="117" t="s">
        <v>197</v>
      </c>
      <c r="AA26" s="117" t="s">
        <v>197</v>
      </c>
      <c r="AB26" s="117" t="s">
        <v>197</v>
      </c>
      <c r="AC26" s="117" t="s">
        <v>197</v>
      </c>
      <c r="AD26" s="117" t="s">
        <v>197</v>
      </c>
      <c r="AE26" s="117" t="s">
        <v>197</v>
      </c>
      <c r="AF26" s="117" t="s">
        <v>197</v>
      </c>
      <c r="AG26" s="91" t="s">
        <v>197</v>
      </c>
      <c r="AH26" s="107" t="s">
        <v>197</v>
      </c>
      <c r="AI26" s="11" t="s">
        <v>28</v>
      </c>
      <c r="AK26" t="s">
        <v>28</v>
      </c>
    </row>
    <row r="27" spans="1:38" x14ac:dyDescent="0.2">
      <c r="A27" s="57" t="s">
        <v>10</v>
      </c>
      <c r="B27" s="137" t="s">
        <v>197</v>
      </c>
      <c r="C27" s="137" t="s">
        <v>197</v>
      </c>
      <c r="D27" s="137" t="s">
        <v>197</v>
      </c>
      <c r="E27" s="137" t="s">
        <v>197</v>
      </c>
      <c r="F27" s="137" t="s">
        <v>197</v>
      </c>
      <c r="G27" s="137" t="s">
        <v>197</v>
      </c>
      <c r="H27" s="137" t="s">
        <v>197</v>
      </c>
      <c r="I27" s="137" t="s">
        <v>197</v>
      </c>
      <c r="J27" s="137" t="s">
        <v>197</v>
      </c>
      <c r="K27" s="137" t="s">
        <v>197</v>
      </c>
      <c r="L27" s="137" t="s">
        <v>197</v>
      </c>
      <c r="M27" s="137" t="s">
        <v>197</v>
      </c>
      <c r="N27" s="137" t="s">
        <v>197</v>
      </c>
      <c r="O27" s="137" t="s">
        <v>197</v>
      </c>
      <c r="P27" s="137" t="s">
        <v>197</v>
      </c>
      <c r="Q27" s="137">
        <v>15.840000000000002</v>
      </c>
      <c r="R27" s="137">
        <v>29.16</v>
      </c>
      <c r="S27" s="137">
        <v>34.200000000000003</v>
      </c>
      <c r="T27" s="137">
        <v>33.480000000000004</v>
      </c>
      <c r="U27" s="137">
        <v>10.8</v>
      </c>
      <c r="V27" s="137" t="s">
        <v>197</v>
      </c>
      <c r="W27" s="137" t="s">
        <v>197</v>
      </c>
      <c r="X27" s="137" t="s">
        <v>197</v>
      </c>
      <c r="Y27" s="137" t="s">
        <v>197</v>
      </c>
      <c r="Z27" s="137" t="s">
        <v>197</v>
      </c>
      <c r="AA27" s="137" t="s">
        <v>197</v>
      </c>
      <c r="AB27" s="137" t="s">
        <v>197</v>
      </c>
      <c r="AC27" s="137">
        <v>43.56</v>
      </c>
      <c r="AD27" s="137">
        <v>15.120000000000001</v>
      </c>
      <c r="AE27" s="137" t="s">
        <v>197</v>
      </c>
      <c r="AF27" s="137" t="s">
        <v>197</v>
      </c>
      <c r="AG27" s="14">
        <f t="shared" si="8"/>
        <v>43.56</v>
      </c>
      <c r="AH27" s="115">
        <f t="shared" si="9"/>
        <v>26.022857142857145</v>
      </c>
      <c r="AL27" s="11" t="s">
        <v>28</v>
      </c>
    </row>
    <row r="28" spans="1:38" x14ac:dyDescent="0.2">
      <c r="A28" s="57" t="s">
        <v>146</v>
      </c>
      <c r="B28" s="136">
        <v>36</v>
      </c>
      <c r="C28" s="136">
        <v>25.2</v>
      </c>
      <c r="D28" s="136">
        <v>19.8</v>
      </c>
      <c r="E28" s="136">
        <v>27</v>
      </c>
      <c r="F28" s="136">
        <v>24.48</v>
      </c>
      <c r="G28" s="136">
        <v>24.48</v>
      </c>
      <c r="H28" s="136">
        <v>31.319999999999997</v>
      </c>
      <c r="I28" s="136">
        <v>28.08</v>
      </c>
      <c r="J28" s="136">
        <v>20.52</v>
      </c>
      <c r="K28" s="136">
        <v>27.720000000000002</v>
      </c>
      <c r="L28" s="136">
        <v>25.56</v>
      </c>
      <c r="M28" s="136">
        <v>36</v>
      </c>
      <c r="N28" s="136">
        <v>31.319999999999997</v>
      </c>
      <c r="O28" s="136">
        <v>28.44</v>
      </c>
      <c r="P28" s="136">
        <v>37.800000000000004</v>
      </c>
      <c r="Q28" s="136">
        <v>27</v>
      </c>
      <c r="R28" s="136">
        <v>15.840000000000002</v>
      </c>
      <c r="S28" s="136">
        <v>46.080000000000005</v>
      </c>
      <c r="T28" s="136">
        <v>37.440000000000005</v>
      </c>
      <c r="U28" s="136">
        <v>28.44</v>
      </c>
      <c r="V28" s="136">
        <v>19.440000000000001</v>
      </c>
      <c r="W28" s="136">
        <v>26.28</v>
      </c>
      <c r="X28" s="136">
        <v>35.28</v>
      </c>
      <c r="Y28" s="136">
        <v>30.6</v>
      </c>
      <c r="Z28" s="136">
        <v>35.64</v>
      </c>
      <c r="AA28" s="136">
        <v>34.200000000000003</v>
      </c>
      <c r="AB28" s="136">
        <v>49.680000000000007</v>
      </c>
      <c r="AC28" s="136">
        <v>35.64</v>
      </c>
      <c r="AD28" s="136">
        <v>35.64</v>
      </c>
      <c r="AE28" s="136">
        <v>27.36</v>
      </c>
      <c r="AF28" s="136">
        <v>23.400000000000002</v>
      </c>
      <c r="AG28" s="14">
        <f t="shared" si="8"/>
        <v>49.680000000000007</v>
      </c>
      <c r="AH28" s="115">
        <f t="shared" si="9"/>
        <v>30.054193548387097</v>
      </c>
      <c r="AK28" s="11" t="s">
        <v>28</v>
      </c>
      <c r="AL28" s="11" t="s">
        <v>28</v>
      </c>
    </row>
    <row r="29" spans="1:38" x14ac:dyDescent="0.2">
      <c r="A29" s="57" t="s">
        <v>11</v>
      </c>
      <c r="B29" s="136">
        <v>30.6</v>
      </c>
      <c r="C29" s="136">
        <v>20.88</v>
      </c>
      <c r="D29" s="136">
        <v>13.32</v>
      </c>
      <c r="E29" s="136">
        <v>23.759999999999998</v>
      </c>
      <c r="F29" s="136">
        <v>20.16</v>
      </c>
      <c r="G29" s="136">
        <v>20.88</v>
      </c>
      <c r="H29" s="136">
        <v>26.64</v>
      </c>
      <c r="I29" s="136">
        <v>23.040000000000003</v>
      </c>
      <c r="J29" s="136">
        <v>23.759999999999998</v>
      </c>
      <c r="K29" s="136">
        <v>17.64</v>
      </c>
      <c r="L29" s="136">
        <v>24.48</v>
      </c>
      <c r="M29" s="136">
        <v>36</v>
      </c>
      <c r="N29" s="136">
        <v>36.36</v>
      </c>
      <c r="O29" s="136">
        <v>32.4</v>
      </c>
      <c r="P29" s="136">
        <v>49.680000000000007</v>
      </c>
      <c r="Q29" s="136">
        <v>32.76</v>
      </c>
      <c r="R29" s="136">
        <v>23.040000000000003</v>
      </c>
      <c r="S29" s="136">
        <v>33.119999999999997</v>
      </c>
      <c r="T29" s="136">
        <v>34.200000000000003</v>
      </c>
      <c r="U29" s="136">
        <v>26.28</v>
      </c>
      <c r="V29" s="136">
        <v>22.32</v>
      </c>
      <c r="W29" s="136">
        <v>28.08</v>
      </c>
      <c r="X29" s="136">
        <v>34.200000000000003</v>
      </c>
      <c r="Y29" s="136">
        <v>36.72</v>
      </c>
      <c r="Z29" s="136">
        <v>31.680000000000003</v>
      </c>
      <c r="AA29" s="136">
        <v>46.800000000000004</v>
      </c>
      <c r="AB29" s="136">
        <v>36.36</v>
      </c>
      <c r="AC29" s="136">
        <v>36.36</v>
      </c>
      <c r="AD29" s="136">
        <v>28.44</v>
      </c>
      <c r="AE29" s="136">
        <v>23.040000000000003</v>
      </c>
      <c r="AF29" s="136">
        <v>22.68</v>
      </c>
      <c r="AG29" s="14">
        <f t="shared" si="8"/>
        <v>49.680000000000007</v>
      </c>
      <c r="AH29" s="115">
        <f t="shared" si="9"/>
        <v>28.892903225806453</v>
      </c>
      <c r="AK29" t="s">
        <v>28</v>
      </c>
      <c r="AL29" t="s">
        <v>28</v>
      </c>
    </row>
    <row r="30" spans="1:38" x14ac:dyDescent="0.2">
      <c r="A30" s="57" t="s">
        <v>131</v>
      </c>
      <c r="B30" s="136">
        <v>41.4</v>
      </c>
      <c r="C30" s="136">
        <v>30.96</v>
      </c>
      <c r="D30" s="136">
        <v>22.68</v>
      </c>
      <c r="E30" s="136">
        <v>33.480000000000004</v>
      </c>
      <c r="F30" s="136">
        <v>30.240000000000002</v>
      </c>
      <c r="G30" s="136">
        <v>32.04</v>
      </c>
      <c r="H30" s="136">
        <v>37.800000000000004</v>
      </c>
      <c r="I30" s="136">
        <v>27.720000000000002</v>
      </c>
      <c r="J30" s="136">
        <v>28.8</v>
      </c>
      <c r="K30" s="136">
        <v>28.8</v>
      </c>
      <c r="L30" s="136">
        <v>30.96</v>
      </c>
      <c r="M30" s="136">
        <v>33.119999999999997</v>
      </c>
      <c r="N30" s="136">
        <v>34.92</v>
      </c>
      <c r="O30" s="136">
        <v>32.04</v>
      </c>
      <c r="P30" s="136">
        <v>38.880000000000003</v>
      </c>
      <c r="Q30" s="136">
        <v>34.92</v>
      </c>
      <c r="R30" s="136">
        <v>33.119999999999997</v>
      </c>
      <c r="S30" s="136">
        <v>41.4</v>
      </c>
      <c r="T30" s="136">
        <v>30.6</v>
      </c>
      <c r="U30" s="136">
        <v>31.319999999999997</v>
      </c>
      <c r="V30" s="136">
        <v>27.720000000000002</v>
      </c>
      <c r="W30" s="136">
        <v>34.56</v>
      </c>
      <c r="X30" s="136">
        <v>44.28</v>
      </c>
      <c r="Y30" s="136">
        <v>39.96</v>
      </c>
      <c r="Z30" s="136">
        <v>33.840000000000003</v>
      </c>
      <c r="AA30" s="136">
        <v>40.32</v>
      </c>
      <c r="AB30" s="136">
        <v>45.36</v>
      </c>
      <c r="AC30" s="136">
        <v>38.519999999999996</v>
      </c>
      <c r="AD30" s="136">
        <v>32.76</v>
      </c>
      <c r="AE30" s="136">
        <v>36.36</v>
      </c>
      <c r="AF30" s="136">
        <v>37.800000000000004</v>
      </c>
      <c r="AG30" s="14">
        <f t="shared" si="8"/>
        <v>45.36</v>
      </c>
      <c r="AH30" s="115">
        <f t="shared" si="9"/>
        <v>34.409032258064521</v>
      </c>
      <c r="AK30" t="s">
        <v>28</v>
      </c>
    </row>
    <row r="31" spans="1:38" x14ac:dyDescent="0.2">
      <c r="A31" s="57" t="s">
        <v>14</v>
      </c>
      <c r="B31" s="136">
        <v>34.92</v>
      </c>
      <c r="C31" s="136">
        <v>26.28</v>
      </c>
      <c r="D31" s="136">
        <v>14.76</v>
      </c>
      <c r="E31" s="136">
        <v>25.56</v>
      </c>
      <c r="F31" s="136">
        <v>23.400000000000002</v>
      </c>
      <c r="G31" s="136">
        <v>28.8</v>
      </c>
      <c r="H31" s="136">
        <v>29.52</v>
      </c>
      <c r="I31" s="136">
        <v>30.6</v>
      </c>
      <c r="J31" s="136">
        <v>30.96</v>
      </c>
      <c r="K31" s="136">
        <v>29.52</v>
      </c>
      <c r="L31" s="136">
        <v>29.52</v>
      </c>
      <c r="M31" s="136">
        <v>38.159999999999997</v>
      </c>
      <c r="N31" s="136">
        <v>28.8</v>
      </c>
      <c r="O31" s="136">
        <v>16.2</v>
      </c>
      <c r="P31" s="136">
        <v>11.16</v>
      </c>
      <c r="Q31" s="136">
        <v>26.64</v>
      </c>
      <c r="R31" s="136">
        <v>18</v>
      </c>
      <c r="S31" s="136">
        <v>47.519999999999996</v>
      </c>
      <c r="T31" s="136">
        <v>43.56</v>
      </c>
      <c r="U31" s="136">
        <v>22.68</v>
      </c>
      <c r="V31" s="136">
        <v>23.040000000000003</v>
      </c>
      <c r="W31" s="136">
        <v>28.8</v>
      </c>
      <c r="X31" s="136">
        <v>36.36</v>
      </c>
      <c r="Y31" s="136">
        <v>35.28</v>
      </c>
      <c r="Z31" s="136">
        <v>32.4</v>
      </c>
      <c r="AA31" s="136">
        <v>20.88</v>
      </c>
      <c r="AB31" s="136">
        <v>36</v>
      </c>
      <c r="AC31" s="136">
        <v>47.16</v>
      </c>
      <c r="AD31" s="136">
        <v>29.52</v>
      </c>
      <c r="AE31" s="136">
        <v>27.36</v>
      </c>
      <c r="AF31" s="136">
        <v>26.64</v>
      </c>
      <c r="AG31" s="14">
        <f t="shared" si="8"/>
        <v>47.519999999999996</v>
      </c>
      <c r="AH31" s="115">
        <f t="shared" si="9"/>
        <v>29.032258064516121</v>
      </c>
      <c r="AK31" t="s">
        <v>28</v>
      </c>
    </row>
    <row r="32" spans="1:38" x14ac:dyDescent="0.2">
      <c r="A32" s="57" t="s">
        <v>12</v>
      </c>
      <c r="B32" s="117" t="s">
        <v>197</v>
      </c>
      <c r="C32" s="117" t="s">
        <v>197</v>
      </c>
      <c r="D32" s="117" t="s">
        <v>197</v>
      </c>
      <c r="E32" s="117" t="s">
        <v>197</v>
      </c>
      <c r="F32" s="117" t="s">
        <v>197</v>
      </c>
      <c r="G32" s="117" t="s">
        <v>197</v>
      </c>
      <c r="H32" s="117" t="s">
        <v>197</v>
      </c>
      <c r="I32" s="117" t="s">
        <v>197</v>
      </c>
      <c r="J32" s="117" t="s">
        <v>197</v>
      </c>
      <c r="K32" s="117" t="s">
        <v>197</v>
      </c>
      <c r="L32" s="117" t="s">
        <v>197</v>
      </c>
      <c r="M32" s="117" t="s">
        <v>197</v>
      </c>
      <c r="N32" s="117" t="s">
        <v>197</v>
      </c>
      <c r="O32" s="117" t="s">
        <v>197</v>
      </c>
      <c r="P32" s="117" t="s">
        <v>197</v>
      </c>
      <c r="Q32" s="117" t="s">
        <v>197</v>
      </c>
      <c r="R32" s="117" t="s">
        <v>197</v>
      </c>
      <c r="S32" s="117" t="s">
        <v>197</v>
      </c>
      <c r="T32" s="117" t="s">
        <v>197</v>
      </c>
      <c r="U32" s="117" t="s">
        <v>197</v>
      </c>
      <c r="V32" s="117" t="s">
        <v>197</v>
      </c>
      <c r="W32" s="117" t="s">
        <v>197</v>
      </c>
      <c r="X32" s="117" t="s">
        <v>197</v>
      </c>
      <c r="Y32" s="117" t="s">
        <v>197</v>
      </c>
      <c r="Z32" s="117" t="s">
        <v>197</v>
      </c>
      <c r="AA32" s="117" t="s">
        <v>197</v>
      </c>
      <c r="AB32" s="117" t="s">
        <v>197</v>
      </c>
      <c r="AC32" s="117" t="s">
        <v>197</v>
      </c>
      <c r="AD32" s="117" t="s">
        <v>197</v>
      </c>
      <c r="AE32" s="117" t="s">
        <v>197</v>
      </c>
      <c r="AF32" s="117" t="s">
        <v>197</v>
      </c>
      <c r="AG32" s="14" t="s">
        <v>197</v>
      </c>
      <c r="AH32" s="115" t="s">
        <v>197</v>
      </c>
      <c r="AL32" t="s">
        <v>28</v>
      </c>
    </row>
    <row r="33" spans="1:38" s="5" customFormat="1" ht="17.100000000000001" customHeight="1" x14ac:dyDescent="0.2">
      <c r="A33" s="58" t="s">
        <v>15</v>
      </c>
      <c r="B33" s="12">
        <f t="shared" ref="B33:AG33" si="10">MAX(B5:B32)</f>
        <v>50.76</v>
      </c>
      <c r="C33" s="12">
        <f t="shared" si="10"/>
        <v>40.680000000000007</v>
      </c>
      <c r="D33" s="12">
        <f t="shared" si="10"/>
        <v>23.400000000000002</v>
      </c>
      <c r="E33" s="12">
        <f t="shared" si="10"/>
        <v>38.519999999999996</v>
      </c>
      <c r="F33" s="12">
        <f t="shared" si="10"/>
        <v>41.4</v>
      </c>
      <c r="G33" s="12">
        <f t="shared" si="10"/>
        <v>42.480000000000004</v>
      </c>
      <c r="H33" s="12">
        <f t="shared" si="10"/>
        <v>45.36</v>
      </c>
      <c r="I33" s="12">
        <f t="shared" si="10"/>
        <v>38.519999999999996</v>
      </c>
      <c r="J33" s="12">
        <f t="shared" si="10"/>
        <v>39.96</v>
      </c>
      <c r="K33" s="12">
        <f t="shared" si="10"/>
        <v>34.56</v>
      </c>
      <c r="L33" s="12">
        <f t="shared" si="10"/>
        <v>41.04</v>
      </c>
      <c r="M33" s="12">
        <f t="shared" si="10"/>
        <v>45.36</v>
      </c>
      <c r="N33" s="12">
        <f t="shared" si="10"/>
        <v>39.24</v>
      </c>
      <c r="O33" s="12">
        <f t="shared" si="10"/>
        <v>42.480000000000004</v>
      </c>
      <c r="P33" s="12">
        <f t="shared" si="10"/>
        <v>62.639999999999993</v>
      </c>
      <c r="Q33" s="12">
        <f t="shared" si="10"/>
        <v>57.6</v>
      </c>
      <c r="R33" s="12">
        <f t="shared" si="10"/>
        <v>34.200000000000003</v>
      </c>
      <c r="S33" s="12">
        <f t="shared" si="10"/>
        <v>53.64</v>
      </c>
      <c r="T33" s="12">
        <f t="shared" si="10"/>
        <v>46.080000000000005</v>
      </c>
      <c r="U33" s="12">
        <f t="shared" si="10"/>
        <v>43.56</v>
      </c>
      <c r="V33" s="12">
        <f t="shared" si="10"/>
        <v>34.200000000000003</v>
      </c>
      <c r="W33" s="12">
        <f t="shared" si="10"/>
        <v>40.680000000000007</v>
      </c>
      <c r="X33" s="12">
        <f t="shared" si="10"/>
        <v>44.28</v>
      </c>
      <c r="Y33" s="12">
        <f t="shared" si="10"/>
        <v>40.32</v>
      </c>
      <c r="Z33" s="12">
        <f t="shared" si="10"/>
        <v>50.4</v>
      </c>
      <c r="AA33" s="12">
        <f t="shared" si="10"/>
        <v>62.639999999999993</v>
      </c>
      <c r="AB33" s="12">
        <f t="shared" si="10"/>
        <v>61.560000000000009</v>
      </c>
      <c r="AC33" s="12">
        <f t="shared" si="10"/>
        <v>52.56</v>
      </c>
      <c r="AD33" s="12">
        <f t="shared" si="10"/>
        <v>44.64</v>
      </c>
      <c r="AE33" s="12">
        <f t="shared" si="10"/>
        <v>36.36</v>
      </c>
      <c r="AF33" s="12">
        <f t="shared" si="10"/>
        <v>47.16</v>
      </c>
      <c r="AG33" s="14">
        <f t="shared" si="10"/>
        <v>62.639999999999993</v>
      </c>
      <c r="AH33" s="92">
        <f>AVERAGE(AH5:AH32)</f>
        <v>28.671962650564115</v>
      </c>
    </row>
    <row r="34" spans="1:38" x14ac:dyDescent="0.2">
      <c r="A34" s="46"/>
      <c r="B34" s="47"/>
      <c r="C34" s="47"/>
      <c r="D34" s="47" t="s">
        <v>79</v>
      </c>
      <c r="E34" s="47"/>
      <c r="F34" s="47"/>
      <c r="G34" s="4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54"/>
      <c r="AE34" s="60" t="s">
        <v>28</v>
      </c>
      <c r="AF34" s="60"/>
      <c r="AG34" s="51"/>
      <c r="AH34" s="53"/>
      <c r="AK34" t="s">
        <v>28</v>
      </c>
    </row>
    <row r="35" spans="1:38" x14ac:dyDescent="0.2">
      <c r="A35" s="46"/>
      <c r="B35" s="48" t="s">
        <v>80</v>
      </c>
      <c r="C35" s="48"/>
      <c r="D35" s="48"/>
      <c r="E35" s="48"/>
      <c r="F35" s="48"/>
      <c r="G35" s="48"/>
      <c r="H35" s="48"/>
      <c r="I35" s="48"/>
      <c r="J35" s="88"/>
      <c r="K35" s="88"/>
      <c r="L35" s="88"/>
      <c r="M35" s="88" t="s">
        <v>26</v>
      </c>
      <c r="N35" s="88"/>
      <c r="O35" s="88"/>
      <c r="P35" s="88"/>
      <c r="Q35" s="88"/>
      <c r="R35" s="88"/>
      <c r="S35" s="88"/>
      <c r="T35" s="157" t="s">
        <v>202</v>
      </c>
      <c r="U35" s="157"/>
      <c r="V35" s="157"/>
      <c r="W35" s="157"/>
      <c r="X35" s="157"/>
      <c r="Y35" s="88"/>
      <c r="Z35" s="88"/>
      <c r="AA35" s="88"/>
      <c r="AB35" s="88"/>
      <c r="AC35" s="88"/>
      <c r="AD35" s="88"/>
      <c r="AE35" s="88"/>
      <c r="AF35" s="108"/>
      <c r="AG35" s="51"/>
      <c r="AH35" s="50"/>
    </row>
    <row r="36" spans="1:38" x14ac:dyDescent="0.2">
      <c r="A36" s="49"/>
      <c r="B36" s="88"/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 t="s">
        <v>27</v>
      </c>
      <c r="N36" s="89"/>
      <c r="O36" s="89"/>
      <c r="P36" s="89"/>
      <c r="Q36" s="88"/>
      <c r="R36" s="88"/>
      <c r="S36" s="88"/>
      <c r="T36" s="158" t="s">
        <v>203</v>
      </c>
      <c r="U36" s="158"/>
      <c r="V36" s="158"/>
      <c r="W36" s="158"/>
      <c r="X36" s="158"/>
      <c r="Y36" s="88"/>
      <c r="Z36" s="88"/>
      <c r="AA36" s="88"/>
      <c r="AB36" s="88"/>
      <c r="AC36" s="88"/>
      <c r="AD36" s="54"/>
      <c r="AE36" s="54"/>
      <c r="AF36" s="54"/>
      <c r="AG36" s="51"/>
      <c r="AH36" s="50"/>
    </row>
    <row r="37" spans="1:38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88"/>
      <c r="L37" s="88"/>
      <c r="M37" s="88"/>
      <c r="N37" s="88"/>
      <c r="O37" s="88"/>
      <c r="P37" s="88"/>
      <c r="Q37" s="88"/>
      <c r="R37" s="88"/>
      <c r="S37" s="88"/>
      <c r="T37" s="132"/>
      <c r="U37" s="132" t="s">
        <v>204</v>
      </c>
      <c r="V37" s="132"/>
      <c r="W37" s="132"/>
      <c r="X37" s="132"/>
      <c r="Y37" s="88"/>
      <c r="Z37" s="88"/>
      <c r="AA37" s="88"/>
      <c r="AB37" s="88"/>
      <c r="AC37" s="88"/>
      <c r="AD37" s="54"/>
      <c r="AE37" s="54"/>
      <c r="AF37" s="54"/>
      <c r="AG37" s="51"/>
      <c r="AH37" s="93"/>
    </row>
    <row r="38" spans="1:38" x14ac:dyDescent="0.2">
      <c r="A38" s="49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1"/>
      <c r="AH38" s="53"/>
      <c r="AK38" s="11" t="s">
        <v>28</v>
      </c>
    </row>
    <row r="39" spans="1:38" x14ac:dyDescent="0.2">
      <c r="A39" s="49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55"/>
      <c r="AF39" s="55"/>
      <c r="AG39" s="51"/>
      <c r="AH39" s="53"/>
      <c r="AK39" t="s">
        <v>28</v>
      </c>
      <c r="AL39" s="11" t="s">
        <v>28</v>
      </c>
    </row>
    <row r="40" spans="1:38" ht="13.5" thickBot="1" x14ac:dyDescent="0.25">
      <c r="A40" s="61"/>
      <c r="B40" s="62"/>
      <c r="C40" s="62"/>
      <c r="D40" s="62"/>
      <c r="E40" s="62"/>
      <c r="F40" s="62"/>
      <c r="G40" s="62" t="s">
        <v>28</v>
      </c>
      <c r="H40" s="62"/>
      <c r="I40" s="62"/>
      <c r="J40" s="62"/>
      <c r="K40" s="62"/>
      <c r="L40" s="62" t="s">
        <v>28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94"/>
      <c r="AK40" s="11" t="s">
        <v>28</v>
      </c>
      <c r="AL40" s="11" t="s">
        <v>28</v>
      </c>
    </row>
    <row r="41" spans="1:38" x14ac:dyDescent="0.2">
      <c r="AG41" s="7"/>
    </row>
    <row r="43" spans="1:38" x14ac:dyDescent="0.2">
      <c r="AK43" s="11" t="s">
        <v>28</v>
      </c>
    </row>
    <row r="44" spans="1:38" x14ac:dyDescent="0.2">
      <c r="R44" s="2" t="s">
        <v>28</v>
      </c>
      <c r="S44" s="2" t="s">
        <v>28</v>
      </c>
      <c r="AJ44" s="11" t="s">
        <v>28</v>
      </c>
    </row>
    <row r="45" spans="1:38" x14ac:dyDescent="0.2">
      <c r="N45" s="2" t="s">
        <v>28</v>
      </c>
      <c r="O45" s="2" t="s">
        <v>28</v>
      </c>
      <c r="S45" s="2" t="s">
        <v>28</v>
      </c>
      <c r="AE45" s="2" t="s">
        <v>28</v>
      </c>
      <c r="AK45" t="s">
        <v>28</v>
      </c>
    </row>
    <row r="46" spans="1:38" x14ac:dyDescent="0.2">
      <c r="N46" s="2" t="s">
        <v>28</v>
      </c>
      <c r="AK46" s="11" t="s">
        <v>28</v>
      </c>
    </row>
    <row r="47" spans="1:38" x14ac:dyDescent="0.2">
      <c r="G47" s="2" t="s">
        <v>28</v>
      </c>
      <c r="AE47" s="2" t="s">
        <v>28</v>
      </c>
    </row>
    <row r="48" spans="1:38" x14ac:dyDescent="0.2">
      <c r="L48" s="2" t="s">
        <v>28</v>
      </c>
      <c r="M48" s="2" t="s">
        <v>28</v>
      </c>
      <c r="O48" s="2" t="s">
        <v>28</v>
      </c>
      <c r="P48" s="2" t="s">
        <v>28</v>
      </c>
      <c r="W48" s="2" t="s">
        <v>200</v>
      </c>
      <c r="AA48" s="2" t="s">
        <v>28</v>
      </c>
      <c r="AC48" s="2" t="s">
        <v>28</v>
      </c>
      <c r="AH48" s="1" t="s">
        <v>28</v>
      </c>
      <c r="AJ48" s="11" t="s">
        <v>28</v>
      </c>
      <c r="AK48" s="11" t="s">
        <v>28</v>
      </c>
    </row>
    <row r="49" spans="7:38" x14ac:dyDescent="0.2">
      <c r="K49" s="2" t="s">
        <v>28</v>
      </c>
      <c r="Y49" s="2" t="s">
        <v>28</v>
      </c>
    </row>
    <row r="50" spans="7:38" x14ac:dyDescent="0.2">
      <c r="K50" s="2" t="s">
        <v>28</v>
      </c>
      <c r="AE50" s="2" t="s">
        <v>28</v>
      </c>
      <c r="AJ50" s="11" t="s">
        <v>28</v>
      </c>
      <c r="AK50" s="11" t="s">
        <v>28</v>
      </c>
    </row>
    <row r="51" spans="7:38" x14ac:dyDescent="0.2">
      <c r="G51" s="2" t="s">
        <v>28</v>
      </c>
      <c r="H51" s="2" t="s">
        <v>28</v>
      </c>
      <c r="AJ51" s="11" t="s">
        <v>28</v>
      </c>
    </row>
    <row r="52" spans="7:38" x14ac:dyDescent="0.2">
      <c r="P52" s="2" t="s">
        <v>28</v>
      </c>
      <c r="AJ52" s="11" t="s">
        <v>28</v>
      </c>
    </row>
    <row r="53" spans="7:38" x14ac:dyDescent="0.2">
      <c r="AL53" s="11" t="s">
        <v>28</v>
      </c>
    </row>
    <row r="54" spans="7:38" x14ac:dyDescent="0.2">
      <c r="H54" s="2" t="s">
        <v>28</v>
      </c>
      <c r="Z54" s="2" t="s">
        <v>28</v>
      </c>
      <c r="AJ54" s="11" t="s">
        <v>28</v>
      </c>
    </row>
    <row r="55" spans="7:38" x14ac:dyDescent="0.2">
      <c r="I55" s="2" t="s">
        <v>28</v>
      </c>
      <c r="T55" s="2" t="s">
        <v>28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2022-03-10T16:38:17Z</dcterms:modified>
</cp:coreProperties>
</file>