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Chuva!$A$1:$AI$19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27" i="5" l="1"/>
  <c r="B30" i="5"/>
  <c r="B30" i="8" l="1"/>
  <c r="B30" i="14" l="1"/>
  <c r="B31" i="14"/>
  <c r="B30" i="4" l="1"/>
  <c r="B30" i="15" l="1"/>
  <c r="B30" i="7" l="1"/>
  <c r="AG7" i="7" l="1"/>
  <c r="AG6" i="14" l="1"/>
  <c r="AH6" i="14"/>
  <c r="AI6" i="14"/>
  <c r="AG7" i="14"/>
  <c r="AH7" i="14"/>
  <c r="AI7" i="14"/>
  <c r="AG8" i="14"/>
  <c r="AH8" i="14"/>
  <c r="AI8" i="14"/>
  <c r="AG10" i="14"/>
  <c r="AH10" i="14"/>
  <c r="AI10" i="14"/>
  <c r="AG11" i="14"/>
  <c r="AH11" i="14"/>
  <c r="AI11" i="14"/>
  <c r="AG13" i="14"/>
  <c r="AH13" i="14"/>
  <c r="AI13" i="14"/>
  <c r="AG14" i="14"/>
  <c r="AH14" i="14"/>
  <c r="AI14" i="14"/>
  <c r="AG15" i="14"/>
  <c r="AH15" i="14"/>
  <c r="AI15" i="14"/>
  <c r="AG16" i="14"/>
  <c r="AH16" i="14"/>
  <c r="AI16" i="14"/>
  <c r="AG17" i="14"/>
  <c r="AH17" i="14"/>
  <c r="AI17" i="14"/>
  <c r="AG18" i="14"/>
  <c r="AH18" i="14"/>
  <c r="AI18" i="14"/>
  <c r="AG19" i="14"/>
  <c r="AH19" i="14"/>
  <c r="AI19" i="14"/>
  <c r="AG20" i="14"/>
  <c r="AH20" i="14"/>
  <c r="AI20" i="14"/>
  <c r="AG21" i="14"/>
  <c r="AH21" i="14"/>
  <c r="AI21" i="14"/>
  <c r="AG22" i="14"/>
  <c r="AH22" i="14"/>
  <c r="AI22" i="14"/>
  <c r="AG24" i="14"/>
  <c r="AH24" i="14"/>
  <c r="AI24" i="14"/>
  <c r="AG25" i="14"/>
  <c r="AH25" i="14"/>
  <c r="AI25" i="14"/>
  <c r="AG26" i="14"/>
  <c r="AH26" i="14"/>
  <c r="AI26" i="14"/>
  <c r="AG27" i="14"/>
  <c r="AH27" i="14"/>
  <c r="AI27" i="14"/>
  <c r="AG6" i="15"/>
  <c r="AH6" i="15"/>
  <c r="AG7" i="15"/>
  <c r="AH7" i="15"/>
  <c r="AG8" i="15"/>
  <c r="AH8" i="15"/>
  <c r="AG9" i="15"/>
  <c r="AH9" i="15"/>
  <c r="AG10" i="15"/>
  <c r="AH10" i="15"/>
  <c r="AG11" i="15"/>
  <c r="AH11" i="15"/>
  <c r="AG12" i="15"/>
  <c r="AH12" i="15"/>
  <c r="AG13" i="15"/>
  <c r="AH13" i="15"/>
  <c r="AG14" i="15"/>
  <c r="AH14" i="15"/>
  <c r="AG15" i="15"/>
  <c r="AH15" i="15"/>
  <c r="AG16" i="15"/>
  <c r="AH16" i="15"/>
  <c r="AG17" i="15"/>
  <c r="AH17" i="15"/>
  <c r="AG18" i="15"/>
  <c r="AH18" i="15"/>
  <c r="AG19" i="15"/>
  <c r="AH19" i="15"/>
  <c r="AG20" i="15"/>
  <c r="AH20" i="15"/>
  <c r="AG22" i="15"/>
  <c r="AH22" i="15"/>
  <c r="AG24" i="15"/>
  <c r="AH24" i="15"/>
  <c r="AG25" i="15"/>
  <c r="AH25" i="15"/>
  <c r="AG26" i="15"/>
  <c r="AH26" i="15"/>
  <c r="AG27" i="15"/>
  <c r="AH27" i="15"/>
  <c r="AG28" i="15"/>
  <c r="AH28" i="15"/>
  <c r="AG6" i="12"/>
  <c r="AH6" i="12"/>
  <c r="AG7" i="12"/>
  <c r="AH7" i="12"/>
  <c r="AG8" i="12"/>
  <c r="AH8" i="12"/>
  <c r="AG9" i="12"/>
  <c r="AH9" i="12"/>
  <c r="AG10" i="12"/>
  <c r="AH10" i="12"/>
  <c r="AG11" i="12"/>
  <c r="AH11" i="12"/>
  <c r="AG12" i="12"/>
  <c r="AH12" i="12"/>
  <c r="AG13" i="12"/>
  <c r="AH13" i="12"/>
  <c r="AG14" i="12"/>
  <c r="AH14" i="12"/>
  <c r="AG15" i="12"/>
  <c r="AH15" i="12"/>
  <c r="AG16" i="12"/>
  <c r="AH16" i="12"/>
  <c r="AG17" i="12"/>
  <c r="AH17" i="12"/>
  <c r="AG18" i="12"/>
  <c r="AH18" i="12"/>
  <c r="AG19" i="12"/>
  <c r="AH19" i="12"/>
  <c r="AG20" i="12"/>
  <c r="AH20" i="12"/>
  <c r="AG22" i="12"/>
  <c r="AH22" i="12"/>
  <c r="AG24" i="12"/>
  <c r="AH24" i="12"/>
  <c r="AG25" i="12"/>
  <c r="AH25" i="12"/>
  <c r="AG26" i="12"/>
  <c r="AH26" i="12"/>
  <c r="AG27" i="12"/>
  <c r="AH27" i="12"/>
  <c r="AG28" i="12"/>
  <c r="AH28" i="12"/>
  <c r="AG6" i="9"/>
  <c r="AH6" i="9"/>
  <c r="AG7" i="9"/>
  <c r="AH7" i="9"/>
  <c r="AG8" i="9"/>
  <c r="AH8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G6" i="8"/>
  <c r="AH6" i="8"/>
  <c r="AG7" i="8"/>
  <c r="AH7" i="8"/>
  <c r="AG8" i="8"/>
  <c r="AH8" i="8"/>
  <c r="AG9" i="8"/>
  <c r="AH9" i="8"/>
  <c r="AG10" i="8"/>
  <c r="AH10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/>
  <c r="AH26" i="8"/>
  <c r="AG27" i="8"/>
  <c r="AH27" i="8"/>
  <c r="AG28" i="8"/>
  <c r="AH28" i="8"/>
  <c r="AG29" i="8"/>
  <c r="AH29" i="8"/>
  <c r="AG6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29" i="6"/>
  <c r="AH29" i="6"/>
  <c r="AG21" i="6"/>
  <c r="AH21" i="6"/>
  <c r="AG13" i="6"/>
  <c r="AH13" i="6"/>
  <c r="AG8" i="6"/>
  <c r="AH8" i="6"/>
  <c r="AG29" i="5"/>
  <c r="AH29" i="5"/>
  <c r="AG20" i="5"/>
  <c r="AH20" i="5"/>
  <c r="AG21" i="5"/>
  <c r="AH21" i="5"/>
  <c r="AG13" i="5"/>
  <c r="AH13" i="5"/>
  <c r="AG29" i="4"/>
  <c r="AG21" i="4"/>
  <c r="AG13" i="4"/>
  <c r="AH14" i="6" l="1"/>
  <c r="AG19" i="4"/>
  <c r="AG25" i="4"/>
  <c r="AH15" i="5"/>
  <c r="AH22" i="5"/>
  <c r="AG7" i="5"/>
  <c r="AG20" i="4"/>
  <c r="AG27" i="4"/>
  <c r="AH19" i="5"/>
  <c r="AH25" i="5"/>
  <c r="AH15" i="6"/>
  <c r="AG20" i="6"/>
  <c r="AH22" i="6"/>
  <c r="AG15" i="4"/>
  <c r="AG22" i="4"/>
  <c r="AH14" i="5"/>
  <c r="AH20" i="6"/>
  <c r="AH27" i="6"/>
  <c r="AG14" i="4"/>
  <c r="AH27" i="5"/>
  <c r="AG14" i="6"/>
  <c r="AH19" i="6"/>
  <c r="AH25" i="6"/>
  <c r="AG7" i="4"/>
  <c r="AG7" i="6"/>
  <c r="AG6" i="4"/>
  <c r="AH6" i="5"/>
  <c r="AH6" i="6"/>
  <c r="AG6" i="5"/>
  <c r="AG27" i="6"/>
  <c r="AG25" i="6"/>
  <c r="AG22" i="6"/>
  <c r="AG19" i="6"/>
  <c r="AG15" i="6"/>
  <c r="AH7" i="6"/>
  <c r="AG6" i="6"/>
  <c r="AG25" i="5"/>
  <c r="AG22" i="5"/>
  <c r="AG19" i="5"/>
  <c r="AG14" i="5"/>
  <c r="AG15" i="5"/>
  <c r="AH7" i="5"/>
  <c r="AH23" i="6" l="1"/>
  <c r="AH8" i="5"/>
  <c r="AG24" i="6"/>
  <c r="AG16" i="5"/>
  <c r="AG18" i="5"/>
  <c r="AH23" i="5"/>
  <c r="AH16" i="6"/>
  <c r="AG23" i="6"/>
  <c r="AH24" i="6"/>
  <c r="AG12" i="5"/>
  <c r="AG10" i="5"/>
  <c r="AG10" i="6"/>
  <c r="AG9" i="5"/>
  <c r="AG5" i="7"/>
  <c r="AH5" i="8"/>
  <c r="AG5" i="9"/>
  <c r="AG5" i="12"/>
  <c r="AG5" i="15"/>
  <c r="AG17" i="6"/>
  <c r="AG8" i="5"/>
  <c r="AH9" i="5"/>
  <c r="AG11" i="5"/>
  <c r="AH12" i="5"/>
  <c r="AG17" i="5"/>
  <c r="AH18" i="5"/>
  <c r="AG23" i="5"/>
  <c r="AH26" i="5"/>
  <c r="AG28" i="5"/>
  <c r="AH9" i="6"/>
  <c r="AG11" i="6"/>
  <c r="AH12" i="6"/>
  <c r="AH18" i="6"/>
  <c r="AH26" i="6"/>
  <c r="AG28" i="6"/>
  <c r="AH11" i="5"/>
  <c r="AH17" i="5"/>
  <c r="AH24" i="5"/>
  <c r="AH28" i="5"/>
  <c r="AH11" i="6"/>
  <c r="AG16" i="6"/>
  <c r="AH17" i="6"/>
  <c r="AH28" i="6"/>
  <c r="AH5" i="5"/>
  <c r="AG5" i="6"/>
  <c r="AG5" i="8"/>
  <c r="AH5" i="9"/>
  <c r="AH5" i="12"/>
  <c r="AH5" i="15"/>
  <c r="AG5" i="14"/>
  <c r="AH5" i="6"/>
  <c r="AG5" i="5"/>
  <c r="AH5" i="14"/>
  <c r="AI5" i="14"/>
  <c r="AG26" i="6"/>
  <c r="AG18" i="6"/>
  <c r="AG9" i="6"/>
  <c r="AG12" i="6"/>
  <c r="AH10" i="6"/>
  <c r="AG26" i="5"/>
  <c r="AG24" i="5"/>
  <c r="AH16" i="5"/>
  <c r="AH10" i="5"/>
  <c r="AG30" i="7" l="1"/>
  <c r="AG10" i="4" l="1"/>
  <c r="AG18" i="4"/>
  <c r="AG26" i="4"/>
  <c r="AG17" i="4"/>
  <c r="AG24" i="4"/>
  <c r="AG28" i="4"/>
  <c r="AG9" i="4"/>
  <c r="AG12" i="4"/>
  <c r="AG16" i="4"/>
  <c r="AG23" i="4"/>
  <c r="AG5" i="4"/>
  <c r="AG8" i="4"/>
  <c r="AG11" i="4"/>
  <c r="AG30" i="4" l="1"/>
  <c r="AF31" i="14"/>
  <c r="AF30" i="4"/>
  <c r="AF30" i="14"/>
  <c r="AE30" i="6"/>
  <c r="AF30" i="15"/>
  <c r="AE30" i="5"/>
  <c r="AF30" i="9"/>
  <c r="AF30" i="8"/>
  <c r="AF30" i="12"/>
  <c r="AF30" i="7"/>
  <c r="AE30" i="9" l="1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6"/>
  <c r="AD30" i="6"/>
  <c r="AC30" i="6"/>
  <c r="AB30" i="6"/>
  <c r="AA30" i="6"/>
  <c r="Z30" i="6"/>
  <c r="Y30" i="6"/>
  <c r="X30" i="6"/>
  <c r="W30" i="6"/>
  <c r="V30" i="6"/>
  <c r="U30" i="6"/>
  <c r="T30" i="6"/>
  <c r="R30" i="6"/>
  <c r="S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U31" i="14"/>
  <c r="AE30" i="15"/>
  <c r="AE30" i="12"/>
  <c r="B30" i="12"/>
  <c r="M30" i="12"/>
  <c r="AC30" i="12"/>
  <c r="AA30" i="12"/>
  <c r="AE30" i="8"/>
  <c r="I30" i="14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D30" i="12"/>
  <c r="AB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L30" i="12"/>
  <c r="K30" i="12"/>
  <c r="J30" i="12"/>
  <c r="I30" i="12"/>
  <c r="H30" i="12"/>
  <c r="G30" i="12"/>
  <c r="F30" i="12"/>
  <c r="E30" i="12"/>
  <c r="D30" i="12"/>
  <c r="C30" i="12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F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C30" i="14" l="1"/>
  <c r="G30" i="14"/>
  <c r="K31" i="14"/>
  <c r="O31" i="14"/>
  <c r="S30" i="14"/>
  <c r="W31" i="14"/>
  <c r="AA31" i="14"/>
  <c r="AE31" i="14"/>
  <c r="E30" i="14"/>
  <c r="M31" i="14"/>
  <c r="Q30" i="14"/>
  <c r="Y30" i="14"/>
  <c r="E31" i="14"/>
  <c r="U30" i="14"/>
  <c r="AC30" i="14"/>
  <c r="O30" i="14"/>
  <c r="W30" i="14"/>
  <c r="C31" i="14"/>
  <c r="AC31" i="14"/>
  <c r="F30" i="14"/>
  <c r="J30" i="14"/>
  <c r="N30" i="14"/>
  <c r="R30" i="14"/>
  <c r="V30" i="14"/>
  <c r="Z30" i="14"/>
  <c r="K30" i="14"/>
  <c r="AA30" i="14"/>
  <c r="M30" i="14"/>
  <c r="I31" i="14"/>
  <c r="Q31" i="14"/>
  <c r="Y31" i="14"/>
  <c r="AD30" i="14"/>
  <c r="G31" i="14"/>
  <c r="S31" i="14"/>
  <c r="AE30" i="14"/>
  <c r="AH30" i="15"/>
  <c r="AH30" i="12"/>
  <c r="AH30" i="9"/>
  <c r="AH30" i="8"/>
  <c r="AH30" i="6"/>
  <c r="AG30" i="15"/>
  <c r="AG30" i="12"/>
  <c r="AG30" i="9"/>
  <c r="AG30" i="8"/>
  <c r="AG30" i="6"/>
  <c r="AH30" i="5"/>
  <c r="D31" i="14"/>
  <c r="H31" i="14"/>
  <c r="L31" i="14"/>
  <c r="P31" i="14"/>
  <c r="T31" i="14"/>
  <c r="X31" i="14"/>
  <c r="AB31" i="14"/>
  <c r="AG30" i="5"/>
  <c r="D30" i="14"/>
  <c r="H30" i="14"/>
  <c r="L30" i="14"/>
  <c r="P30" i="14"/>
  <c r="T30" i="14"/>
  <c r="X30" i="14"/>
  <c r="AB30" i="14"/>
  <c r="F31" i="14"/>
  <c r="J31" i="14"/>
  <c r="N31" i="14"/>
  <c r="R31" i="14"/>
  <c r="V31" i="14"/>
  <c r="Z31" i="14"/>
  <c r="AD31" i="14"/>
  <c r="AD30" i="4" l="1"/>
  <c r="AC30" i="4"/>
  <c r="AB30" i="4"/>
  <c r="Z30" i="4"/>
  <c r="Y30" i="4"/>
  <c r="X30" i="4"/>
  <c r="V30" i="4"/>
  <c r="U30" i="4"/>
  <c r="T30" i="4"/>
  <c r="R30" i="4"/>
  <c r="Q30" i="4"/>
  <c r="P30" i="4"/>
  <c r="N30" i="4"/>
  <c r="M30" i="4"/>
  <c r="L30" i="4"/>
  <c r="J30" i="4"/>
  <c r="I30" i="4"/>
  <c r="H30" i="4"/>
  <c r="F30" i="4"/>
  <c r="E30" i="4"/>
  <c r="D3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0" i="4" l="1"/>
  <c r="K30" i="4"/>
  <c r="O30" i="4"/>
  <c r="S30" i="4"/>
  <c r="W30" i="4"/>
  <c r="AA30" i="4"/>
  <c r="AE30" i="4"/>
  <c r="G3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31" i="14" l="1"/>
  <c r="AG30" i="14"/>
  <c r="AH30" i="14"/>
</calcChain>
</file>

<file path=xl/sharedStrings.xml><?xml version="1.0" encoding="utf-8"?>
<sst xmlns="http://schemas.openxmlformats.org/spreadsheetml/2006/main" count="3384" uniqueCount="220">
  <si>
    <t>Campo Grande</t>
  </si>
  <si>
    <t>Cassilândia</t>
  </si>
  <si>
    <t>Corumbá</t>
  </si>
  <si>
    <t>Coxim</t>
  </si>
  <si>
    <t>Dourados</t>
  </si>
  <si>
    <t>Itaquirai</t>
  </si>
  <si>
    <t>Ivinhema</t>
  </si>
  <si>
    <t>Ponta Porã</t>
  </si>
  <si>
    <t>Porto Murtinho</t>
  </si>
  <si>
    <t>Rio Brilhante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</si>
  <si>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</si>
  <si>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</si>
  <si>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</si>
  <si>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</si>
  <si>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</si>
  <si>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</si>
  <si>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</si>
  <si>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</si>
  <si>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</si>
  <si>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</si>
  <si>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</si>
  <si>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</si>
  <si>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</si>
  <si>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</si>
  <si>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</si>
  <si>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</si>
  <si>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</si>
  <si>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</si>
  <si>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</si>
  <si>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</si>
  <si>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</si>
  <si>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</si>
  <si>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</si>
  <si>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</si>
  <si>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</si>
  <si>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</si>
  <si>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</si>
  <si>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</si>
  <si>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</si>
  <si>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</si>
  <si>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</si>
  <si>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</si>
  <si>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</si>
  <si>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</si>
  <si>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</si>
  <si>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</si>
  <si>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</si>
  <si>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</si>
  <si>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</si>
  <si>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</si>
  <si>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</si>
  <si>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</si>
  <si>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</si>
  <si>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</si>
  <si>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</si>
  <si>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</si>
  <si>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</si>
  <si>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</si>
  <si>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</si>
  <si>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</si>
  <si>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</si>
  <si>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</si>
  <si>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</si>
  <si>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</si>
  <si>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</si>
  <si>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</si>
  <si>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</si>
  <si>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</si>
  <si>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</si>
  <si>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</si>
  <si>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</si>
  <si>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</si>
  <si>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</si>
  <si>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</si>
  <si>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</si>
  <si>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</si>
  <si>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</si>
  <si>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</si>
  <si>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</si>
  <si>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</si>
  <si>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</si>
  <si>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</si>
  <si>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</si>
  <si>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</si>
  <si>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</si>
  <si>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</si>
  <si>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</si>
  <si>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</si>
  <si>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</si>
  <si>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</si>
  <si>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</si>
  <si>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</si>
  <si>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</si>
  <si>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</si>
  <si>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</si>
  <si>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</si>
  <si>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</si>
  <si>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</si>
  <si>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</si>
  <si>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</si>
  <si>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</si>
  <si>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</si>
  <si>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</si>
  <si>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</si>
  <si>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</si>
  <si>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</si>
  <si>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</si>
  <si>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</si>
  <si>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</si>
  <si>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</si>
  <si>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</si>
  <si>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</si>
  <si>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</si>
  <si>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</si>
  <si>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</si>
  <si>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</si>
  <si>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</si>
  <si>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</si>
  <si>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</si>
  <si>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</si>
  <si>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</si>
  <si>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</si>
  <si>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</si>
  <si>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</si>
  <si>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</si>
  <si>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</si>
  <si>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</si>
  <si>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</si>
  <si>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</si>
  <si>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</si>
  <si>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</si>
  <si>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</si>
  <si>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</si>
  <si>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</si>
  <si>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</si>
  <si>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</si>
  <si>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</si>
  <si>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</si>
  <si>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</si>
  <si>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</si>
  <si>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</si>
  <si>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</si>
  <si>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</si>
  <si>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</si>
  <si>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</si>
  <si>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</si>
  <si>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</si>
  <si>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</si>
  <si>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</si>
  <si>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</si>
  <si>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</si>
  <si>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</si>
  <si>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</si>
  <si>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</si>
  <si>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</si>
  <si>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</si>
  <si>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</si>
  <si>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</si>
  <si>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</si>
  <si>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</si>
  <si>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</si>
  <si>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</si>
  <si>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</si>
  <si>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</si>
  <si>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</si>
  <si>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</si>
  <si>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</si>
  <si>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</si>
  <si>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</si>
  <si>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</si>
  <si>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</si>
  <si>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</si>
  <si>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</si>
  <si>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</si>
  <si>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</si>
  <si>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</si>
  <si>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</si>
  <si>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</si>
  <si>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</si>
  <si>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</si>
  <si>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</si>
  <si>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</si>
  <si>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</si>
  <si>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</si>
  <si>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</si>
  <si>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</si>
  <si>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</si>
  <si>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</si>
  <si>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</si>
  <si>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</si>
  <si>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</si>
  <si>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</si>
  <si>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</si>
  <si>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</si>
  <si>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</si>
  <si>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</si>
  <si>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</si>
  <si>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</si>
  <si>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</si>
  <si>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</si>
  <si>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</si>
  <si>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</si>
  <si>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</si>
  <si>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</si>
  <si>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</si>
  <si>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</si>
  <si>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</si>
  <si>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</si>
  <si>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Agosto/2021</t>
  </si>
  <si>
    <t xml:space="preserve">  Valesca Rodrigues Fernandes</t>
  </si>
  <si>
    <t xml:space="preserve">    Dra em Meteorologia</t>
  </si>
  <si>
    <r>
      <t xml:space="preserve">                              </t>
    </r>
    <r>
      <rPr>
        <b/>
        <i/>
        <sz val="9"/>
        <rFont val="Arial"/>
        <family val="2"/>
      </rPr>
      <t xml:space="preserve"> Coordenadora do Cemtec</t>
    </r>
  </si>
  <si>
    <t>SO</t>
  </si>
  <si>
    <t>O</t>
  </si>
  <si>
    <t>NO</t>
  </si>
  <si>
    <t>S</t>
  </si>
  <si>
    <t>N</t>
  </si>
  <si>
    <t>SE</t>
  </si>
  <si>
    <t>NE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</si>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</sst>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sz val="9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gray125">
        <bgColor theme="3" tint="0.799981688894314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11" fillId="5" borderId="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0" borderId="0" xfId="0" applyFill="1"/>
    <xf numFmtId="0" fontId="0" fillId="5" borderId="1" xfId="0" applyNumberForma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164" fontId="0" fillId="5" borderId="0" xfId="1" applyNumberFormat="1" applyFont="1" applyFill="1"/>
    <xf numFmtId="164" fontId="0" fillId="0" borderId="0" xfId="1" applyNumberFormat="1" applyFont="1" applyFill="1"/>
    <xf numFmtId="0" fontId="0" fillId="5" borderId="1" xfId="0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4" fillId="5" borderId="0" xfId="2" applyFont="1" applyFill="1" applyAlignment="1" applyProtection="1"/>
    <xf numFmtId="0" fontId="0" fillId="5" borderId="0" xfId="0" applyFill="1" applyBorder="1" applyAlignment="1"/>
    <xf numFmtId="0" fontId="14" fillId="5" borderId="0" xfId="2" applyFill="1" applyAlignment="1" applyProtection="1"/>
    <xf numFmtId="0" fontId="0" fillId="5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0" fillId="5" borderId="12" xfId="0" applyFill="1" applyBorder="1"/>
    <xf numFmtId="0" fontId="0" fillId="5" borderId="6" xfId="0" applyFill="1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1" fontId="8" fillId="5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49" fontId="0" fillId="5" borderId="8" xfId="0" applyNumberFormat="1" applyFill="1" applyBorder="1"/>
    <xf numFmtId="1" fontId="8" fillId="5" borderId="6" xfId="0" applyNumberFormat="1" applyFont="1" applyFill="1" applyBorder="1" applyAlignment="1">
      <alignment horizontal="center"/>
    </xf>
    <xf numFmtId="0" fontId="0" fillId="5" borderId="8" xfId="0" applyFill="1" applyBorder="1"/>
    <xf numFmtId="1" fontId="10" fillId="0" borderId="15" xfId="0" applyNumberFormat="1" applyFont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wrapText="1"/>
    </xf>
    <xf numFmtId="3" fontId="11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wrapText="1"/>
    </xf>
    <xf numFmtId="0" fontId="17" fillId="5" borderId="1" xfId="0" applyNumberFormat="1" applyFont="1" applyFill="1" applyBorder="1" applyAlignment="1">
      <alignment horizontal="center" wrapText="1"/>
    </xf>
    <xf numFmtId="14" fontId="17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/>
    </xf>
    <xf numFmtId="0" fontId="18" fillId="5" borderId="0" xfId="0" applyFont="1" applyFill="1"/>
    <xf numFmtId="0" fontId="18" fillId="0" borderId="0" xfId="0" applyFont="1" applyFill="1"/>
    <xf numFmtId="3" fontId="0" fillId="5" borderId="1" xfId="0" applyNumberFormat="1" applyFill="1" applyBorder="1" applyAlignment="1">
      <alignment horizontal="center"/>
    </xf>
    <xf numFmtId="3" fontId="11" fillId="5" borderId="1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49" fontId="0" fillId="5" borderId="9" xfId="0" applyNumberFormat="1" applyFill="1" applyBorder="1"/>
    <xf numFmtId="2" fontId="8" fillId="3" borderId="15" xfId="0" applyNumberFormat="1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5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3" borderId="33" xfId="0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2" fontId="10" fillId="5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2" fontId="19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2" fontId="8" fillId="8" borderId="31" xfId="0" applyNumberFormat="1" applyFont="1" applyFill="1" applyBorder="1" applyAlignment="1">
      <alignment horizontal="center" vertical="center"/>
    </xf>
    <xf numFmtId="14" fontId="8" fillId="6" borderId="19" xfId="0" applyNumberFormat="1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center" vertical="center"/>
    </xf>
    <xf numFmtId="1" fontId="4" fillId="5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5" borderId="21" xfId="0" applyNumberFormat="1" applyFont="1" applyFill="1" applyBorder="1" applyAlignment="1">
      <alignment horizontal="center" vertical="center"/>
    </xf>
    <xf numFmtId="1" fontId="3" fillId="5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295275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138641</xdr:colOff>
      <xdr:row>31</xdr:row>
      <xdr:rowOff>74083</xdr:rowOff>
    </xdr:from>
    <xdr:to>
      <xdr:col>32</xdr:col>
      <xdr:colOff>241300</xdr:colOff>
      <xdr:row>35</xdr:row>
      <xdr:rowOff>21166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4891" y="847725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222250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32</xdr:row>
      <xdr:rowOff>116417</xdr:rowOff>
    </xdr:from>
    <xdr:to>
      <xdr:col>33</xdr:col>
      <xdr:colOff>392642</xdr:colOff>
      <xdr:row>36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33</xdr:row>
      <xdr:rowOff>105832</xdr:rowOff>
    </xdr:from>
    <xdr:to>
      <xdr:col>18</xdr:col>
      <xdr:colOff>170655</xdr:colOff>
      <xdr:row>36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3</xdr:col>
      <xdr:colOff>9525</xdr:colOff>
      <xdr:row>35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31</xdr:row>
      <xdr:rowOff>127000</xdr:rowOff>
    </xdr:from>
    <xdr:to>
      <xdr:col>32</xdr:col>
      <xdr:colOff>467784</xdr:colOff>
      <xdr:row>35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19</xdr:col>
      <xdr:colOff>61646</xdr:colOff>
      <xdr:row>35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3</xdr:col>
      <xdr:colOff>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31</xdr:row>
      <xdr:rowOff>84667</xdr:rowOff>
    </xdr:from>
    <xdr:to>
      <xdr:col>32</xdr:col>
      <xdr:colOff>428625</xdr:colOff>
      <xdr:row>35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19</xdr:col>
      <xdr:colOff>23546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200025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31</xdr:row>
      <xdr:rowOff>105834</xdr:rowOff>
    </xdr:from>
    <xdr:to>
      <xdr:col>31</xdr:col>
      <xdr:colOff>294216</xdr:colOff>
      <xdr:row>35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257175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31</xdr:row>
      <xdr:rowOff>42334</xdr:rowOff>
    </xdr:from>
    <xdr:to>
      <xdr:col>33</xdr:col>
      <xdr:colOff>9525</xdr:colOff>
      <xdr:row>34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166421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3</xdr:col>
      <xdr:colOff>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31</xdr:row>
      <xdr:rowOff>127000</xdr:rowOff>
    </xdr:from>
    <xdr:to>
      <xdr:col>32</xdr:col>
      <xdr:colOff>434975</xdr:colOff>
      <xdr:row>35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19</xdr:col>
      <xdr:colOff>42596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295275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31</xdr:row>
      <xdr:rowOff>105833</xdr:rowOff>
    </xdr:from>
    <xdr:to>
      <xdr:col>33</xdr:col>
      <xdr:colOff>205315</xdr:colOff>
      <xdr:row>35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33</xdr:row>
      <xdr:rowOff>63500</xdr:rowOff>
    </xdr:from>
    <xdr:to>
      <xdr:col>2</xdr:col>
      <xdr:colOff>114300</xdr:colOff>
      <xdr:row>36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32</xdr:row>
      <xdr:rowOff>68792</xdr:rowOff>
    </xdr:from>
    <xdr:to>
      <xdr:col>32</xdr:col>
      <xdr:colOff>753533</xdr:colOff>
      <xdr:row>36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34</xdr:row>
      <xdr:rowOff>39157</xdr:rowOff>
    </xdr:from>
    <xdr:to>
      <xdr:col>24</xdr:col>
      <xdr:colOff>71171</xdr:colOff>
      <xdr:row>37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247650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31</xdr:row>
      <xdr:rowOff>31750</xdr:rowOff>
    </xdr:from>
    <xdr:to>
      <xdr:col>32</xdr:col>
      <xdr:colOff>480482</xdr:colOff>
      <xdr:row>34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tabSelected="1" zoomScale="90" zoomScaleNormal="90" workbookViewId="0">
      <selection activeCell="AL40" sqref="AL4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8" ht="20.100000000000001" customHeight="1" x14ac:dyDescent="0.2">
      <c r="A1" s="136" t="s">
        <v>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8" s="4" customFormat="1" ht="20.100000000000001" customHeight="1" x14ac:dyDescent="0.2">
      <c r="A2" s="139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5"/>
    </row>
    <row r="3" spans="1:38" s="5" customFormat="1" ht="20.100000000000001" customHeight="1" x14ac:dyDescent="0.2">
      <c r="A3" s="139"/>
      <c r="B3" s="129">
        <v>1</v>
      </c>
      <c r="C3" s="129">
        <f>SUM(B3+1)</f>
        <v>2</v>
      </c>
      <c r="D3" s="129">
        <f t="shared" ref="D3:AB3" si="0">SUM(C3+1)</f>
        <v>3</v>
      </c>
      <c r="E3" s="129">
        <f t="shared" si="0"/>
        <v>4</v>
      </c>
      <c r="F3" s="129">
        <f t="shared" si="0"/>
        <v>5</v>
      </c>
      <c r="G3" s="129">
        <v>6</v>
      </c>
      <c r="H3" s="129"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>SUM(AB3+1)</f>
        <v>28</v>
      </c>
      <c r="AD3" s="129">
        <f>SUM(AC3+1)</f>
        <v>29</v>
      </c>
      <c r="AE3" s="129">
        <v>30</v>
      </c>
      <c r="AF3" s="130">
        <v>31</v>
      </c>
      <c r="AG3" s="125" t="s">
        <v>26</v>
      </c>
    </row>
    <row r="4" spans="1:38" s="5" customFormat="1" x14ac:dyDescent="0.2">
      <c r="A4" s="13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31"/>
      <c r="AG4" s="126"/>
    </row>
    <row r="5" spans="1:38" s="5" customFormat="1" x14ac:dyDescent="0.2">
      <c r="A5" s="57" t="s">
        <v>30</v>
      </c>
      <c r="B5" s="112">
        <v>17.916666666666668</v>
      </c>
      <c r="C5" s="112">
        <v>20.125</v>
      </c>
      <c r="D5" s="112">
        <v>18.9375</v>
      </c>
      <c r="E5" s="112">
        <v>18.312499999999996</v>
      </c>
      <c r="F5" s="112">
        <v>18.758333333333336</v>
      </c>
      <c r="G5" s="112">
        <v>22.587499999999995</v>
      </c>
      <c r="H5" s="112">
        <v>23.158333333333331</v>
      </c>
      <c r="I5" s="112">
        <v>23.07083333333334</v>
      </c>
      <c r="J5" s="112">
        <v>23.887499999999999</v>
      </c>
      <c r="K5" s="112">
        <v>22.991666666666664</v>
      </c>
      <c r="L5" s="112">
        <v>22.574999999999999</v>
      </c>
      <c r="M5" s="112">
        <v>22.254166666666666</v>
      </c>
      <c r="N5" s="112">
        <v>22.758333333333329</v>
      </c>
      <c r="O5" s="112">
        <v>23.241666666666664</v>
      </c>
      <c r="P5" s="112">
        <v>24.608333333333331</v>
      </c>
      <c r="Q5" s="112">
        <v>25.154166666666669</v>
      </c>
      <c r="R5" s="112">
        <v>26.358333333333331</v>
      </c>
      <c r="S5" s="112">
        <v>27.020833333333339</v>
      </c>
      <c r="T5" s="112">
        <v>26.891666666666666</v>
      </c>
      <c r="U5" s="112">
        <v>27.320833333333336</v>
      </c>
      <c r="V5" s="112">
        <v>25.804166666666671</v>
      </c>
      <c r="W5" s="112">
        <v>27.599999999999998</v>
      </c>
      <c r="X5" s="112">
        <v>25.962500000000002</v>
      </c>
      <c r="Y5" s="112">
        <v>27.224999999999998</v>
      </c>
      <c r="Z5" s="112">
        <v>27.583333333333339</v>
      </c>
      <c r="AA5" s="112">
        <v>25.437500000000004</v>
      </c>
      <c r="AB5" s="112">
        <v>22.429166666666699</v>
      </c>
      <c r="AC5" s="112">
        <v>20.737500000000004</v>
      </c>
      <c r="AD5" s="112">
        <v>21.254166666666666</v>
      </c>
      <c r="AE5" s="112">
        <v>22.004166666666666</v>
      </c>
      <c r="AF5" s="112">
        <v>24.537500000000005</v>
      </c>
      <c r="AG5" s="88">
        <f>AVERAGE(B5:AF5)</f>
        <v>23.500134408602158</v>
      </c>
    </row>
    <row r="6" spans="1:38" x14ac:dyDescent="0.2">
      <c r="A6" s="57" t="s">
        <v>89</v>
      </c>
      <c r="B6" s="112">
        <v>17.25416666666667</v>
      </c>
      <c r="C6" s="112">
        <v>19.112500000000001</v>
      </c>
      <c r="D6" s="112">
        <v>19.308333333333334</v>
      </c>
      <c r="E6" s="112">
        <v>17.68333333333333</v>
      </c>
      <c r="F6" s="112">
        <v>19.216666666666669</v>
      </c>
      <c r="G6" s="112">
        <v>22.033333333333335</v>
      </c>
      <c r="H6" s="112">
        <v>23.150000000000002</v>
      </c>
      <c r="I6" s="112">
        <v>23.8125</v>
      </c>
      <c r="J6" s="112">
        <v>24.708333333333332</v>
      </c>
      <c r="K6" s="112">
        <v>24.900000000000002</v>
      </c>
      <c r="L6" s="112">
        <v>18.166666666666668</v>
      </c>
      <c r="M6" s="112">
        <v>19.816666666666666</v>
      </c>
      <c r="N6" s="112">
        <v>20.020833333333332</v>
      </c>
      <c r="O6" s="112">
        <v>22.283333333333331</v>
      </c>
      <c r="P6" s="112">
        <v>24.324999999999999</v>
      </c>
      <c r="Q6" s="112">
        <v>25.974999999999998</v>
      </c>
      <c r="R6" s="112">
        <v>26.883333333333336</v>
      </c>
      <c r="S6" s="112">
        <v>28.324999999999999</v>
      </c>
      <c r="T6" s="112">
        <v>29.166666666666671</v>
      </c>
      <c r="U6" s="112">
        <v>27.479166666666668</v>
      </c>
      <c r="V6" s="112">
        <v>27.195833333333329</v>
      </c>
      <c r="W6" s="112">
        <v>27.087500000000002</v>
      </c>
      <c r="X6" s="112">
        <v>27.737500000000001</v>
      </c>
      <c r="Y6" s="112">
        <v>28.829166666666666</v>
      </c>
      <c r="Z6" s="112">
        <v>28.879166666666659</v>
      </c>
      <c r="AA6" s="112">
        <v>19.850000000000005</v>
      </c>
      <c r="AB6" s="112">
        <v>15.4583333333333</v>
      </c>
      <c r="AC6" s="112">
        <v>18.433333333333334</v>
      </c>
      <c r="AD6" s="112">
        <v>21.712500000000002</v>
      </c>
      <c r="AE6" s="112">
        <v>22.133333333333329</v>
      </c>
      <c r="AF6" s="112">
        <v>23.616666666666671</v>
      </c>
      <c r="AG6" s="88">
        <f>AVERAGE(B6:AF6)</f>
        <v>23.050134408602144</v>
      </c>
    </row>
    <row r="7" spans="1:38" x14ac:dyDescent="0.2">
      <c r="A7" s="57" t="s">
        <v>147</v>
      </c>
      <c r="B7" s="112">
        <v>13.720833333333333</v>
      </c>
      <c r="C7" s="112">
        <v>16.337499999999999</v>
      </c>
      <c r="D7" s="112">
        <v>15.666666666666666</v>
      </c>
      <c r="E7" s="112">
        <v>15.604166666666666</v>
      </c>
      <c r="F7" s="112">
        <v>16.312500000000004</v>
      </c>
      <c r="G7" s="112">
        <v>19.483333333333331</v>
      </c>
      <c r="H7" s="112">
        <v>21.125</v>
      </c>
      <c r="I7" s="112">
        <v>22.075000000000003</v>
      </c>
      <c r="J7" s="112">
        <v>23.783333333333331</v>
      </c>
      <c r="K7" s="112">
        <v>13.941666666666668</v>
      </c>
      <c r="L7" s="112">
        <v>11.316666666666668</v>
      </c>
      <c r="M7" s="112">
        <v>12.179166666666667</v>
      </c>
      <c r="N7" s="112">
        <v>12.845833333333333</v>
      </c>
      <c r="O7" s="112">
        <v>18.020833333333332</v>
      </c>
      <c r="P7" s="112">
        <v>20.3</v>
      </c>
      <c r="Q7" s="112">
        <v>24.283333333333335</v>
      </c>
      <c r="R7" s="112">
        <v>28.170833333333324</v>
      </c>
      <c r="S7" s="112">
        <v>28.224999999999994</v>
      </c>
      <c r="T7" s="112">
        <v>28.912500000000009</v>
      </c>
      <c r="U7" s="112">
        <v>28.537499999999998</v>
      </c>
      <c r="V7" s="112">
        <v>27.266666666666666</v>
      </c>
      <c r="W7" s="112">
        <v>26.279166666666665</v>
      </c>
      <c r="X7" s="112">
        <v>28.495833333333337</v>
      </c>
      <c r="Y7" s="112">
        <v>29.375000000000004</v>
      </c>
      <c r="Z7" s="112">
        <v>26.520833333333329</v>
      </c>
      <c r="AA7" s="112">
        <v>13.2125</v>
      </c>
      <c r="AB7" s="112">
        <v>12.308333333333335</v>
      </c>
      <c r="AC7" s="112">
        <v>15.6</v>
      </c>
      <c r="AD7" s="112">
        <v>18.820833333333329</v>
      </c>
      <c r="AE7" s="112">
        <v>20.224999999999998</v>
      </c>
      <c r="AF7" s="112">
        <v>21.345833333333331</v>
      </c>
      <c r="AG7" s="88">
        <f>AVERAGE(B7:AF7)</f>
        <v>20.331989247311828</v>
      </c>
    </row>
    <row r="8" spans="1:38" x14ac:dyDescent="0.2">
      <c r="A8" s="57" t="s">
        <v>0</v>
      </c>
      <c r="B8" s="112">
        <v>19.495833333333334</v>
      </c>
      <c r="C8" s="112">
        <v>19.820833333333336</v>
      </c>
      <c r="D8" s="112">
        <v>20.566666666666666</v>
      </c>
      <c r="E8" s="112">
        <v>19.762499999999999</v>
      </c>
      <c r="F8" s="112">
        <v>19.058333333333334</v>
      </c>
      <c r="G8" s="112">
        <v>23.920833333333334</v>
      </c>
      <c r="H8" s="112">
        <v>25.329166666666666</v>
      </c>
      <c r="I8" s="112">
        <v>25.983333333333334</v>
      </c>
      <c r="J8" s="112">
        <v>26.508333333333329</v>
      </c>
      <c r="K8" s="112">
        <v>25.38333333333334</v>
      </c>
      <c r="L8" s="112">
        <v>18.866666666666664</v>
      </c>
      <c r="M8" s="112">
        <v>19.062499999999996</v>
      </c>
      <c r="N8" s="112">
        <v>20.791666666666668</v>
      </c>
      <c r="O8" s="112">
        <v>22.391666666666666</v>
      </c>
      <c r="P8" s="112">
        <v>24.887500000000006</v>
      </c>
      <c r="Q8" s="112">
        <v>26.083333333333332</v>
      </c>
      <c r="R8" s="112">
        <v>27.437499999999996</v>
      </c>
      <c r="S8" s="112">
        <v>28.175000000000001</v>
      </c>
      <c r="T8" s="112">
        <v>28.545833333333338</v>
      </c>
      <c r="U8" s="112">
        <v>26.891666666666666</v>
      </c>
      <c r="V8" s="112">
        <v>27.145833333333332</v>
      </c>
      <c r="W8" s="112">
        <v>28.641666666666662</v>
      </c>
      <c r="X8" s="112">
        <v>28.216666666666665</v>
      </c>
      <c r="Y8" s="112">
        <v>28.558333333333326</v>
      </c>
      <c r="Z8" s="112">
        <v>28.7</v>
      </c>
      <c r="AA8" s="112">
        <v>21.675000000000001</v>
      </c>
      <c r="AB8" s="112">
        <v>19.420833333333334</v>
      </c>
      <c r="AC8" s="112">
        <v>19.812499999999996</v>
      </c>
      <c r="AD8" s="112">
        <v>21.508333333333336</v>
      </c>
      <c r="AE8" s="112">
        <v>22.912500000000005</v>
      </c>
      <c r="AF8" s="112">
        <v>24.766666666666669</v>
      </c>
      <c r="AG8" s="84">
        <f t="shared" ref="AG8:AG13" si="1">AVERAGE(B8:AF8)</f>
        <v>23.881317204301077</v>
      </c>
      <c r="AH8" s="11" t="s">
        <v>35</v>
      </c>
    </row>
    <row r="9" spans="1:38" x14ac:dyDescent="0.2">
      <c r="A9" s="57" t="s">
        <v>1</v>
      </c>
      <c r="B9" s="112">
        <v>18.708333333333332</v>
      </c>
      <c r="C9" s="112">
        <v>20.316666666666666</v>
      </c>
      <c r="D9" s="112">
        <v>20.458333333333329</v>
      </c>
      <c r="E9" s="112">
        <v>18.50416666666667</v>
      </c>
      <c r="F9" s="112">
        <v>18.075000000000003</v>
      </c>
      <c r="G9" s="112">
        <v>20.924999999999997</v>
      </c>
      <c r="H9" s="112">
        <v>21.137499999999999</v>
      </c>
      <c r="I9" s="112">
        <v>22.262500000000003</v>
      </c>
      <c r="J9" s="112">
        <v>22.708333333333332</v>
      </c>
      <c r="K9" s="112">
        <v>23.416666666666668</v>
      </c>
      <c r="L9" s="112">
        <v>22.900000000000002</v>
      </c>
      <c r="M9" s="112">
        <v>22.941666666666666</v>
      </c>
      <c r="N9" s="112">
        <v>22.041666666666668</v>
      </c>
      <c r="O9" s="112">
        <v>24.079166666666662</v>
      </c>
      <c r="P9" s="112">
        <v>24.750000000000004</v>
      </c>
      <c r="Q9" s="112">
        <v>24.912499999999998</v>
      </c>
      <c r="R9" s="112">
        <v>26.337500000000002</v>
      </c>
      <c r="S9" s="112">
        <v>25.995833333333337</v>
      </c>
      <c r="T9" s="112">
        <v>26.104166666666668</v>
      </c>
      <c r="U9" s="112">
        <v>24.925000000000001</v>
      </c>
      <c r="V9" s="112">
        <v>24.25</v>
      </c>
      <c r="W9" s="112">
        <v>25.583333333333332</v>
      </c>
      <c r="X9" s="112">
        <v>25.383333333333329</v>
      </c>
      <c r="Y9" s="112">
        <v>26.866666666666674</v>
      </c>
      <c r="Z9" s="112">
        <v>27.787500000000009</v>
      </c>
      <c r="AA9" s="112">
        <v>26.012500000000003</v>
      </c>
      <c r="AB9" s="112">
        <v>23.641666666666662</v>
      </c>
      <c r="AC9" s="112">
        <v>24.154166666666669</v>
      </c>
      <c r="AD9" s="112">
        <v>20.574999999999999</v>
      </c>
      <c r="AE9" s="112">
        <v>21.304166666666667</v>
      </c>
      <c r="AF9" s="112">
        <v>24.145833333333329</v>
      </c>
      <c r="AG9" s="84">
        <f>AVERAGE(B9:AF9)</f>
        <v>23.264650537634417</v>
      </c>
      <c r="AH9" s="11" t="s">
        <v>35</v>
      </c>
      <c r="AJ9" t="s">
        <v>35</v>
      </c>
      <c r="AK9" t="s">
        <v>35</v>
      </c>
    </row>
    <row r="10" spans="1:38" x14ac:dyDescent="0.2">
      <c r="A10" s="57" t="s">
        <v>2</v>
      </c>
      <c r="B10" s="112">
        <v>22.145833333333329</v>
      </c>
      <c r="C10" s="112">
        <v>22.345833333333335</v>
      </c>
      <c r="D10" s="112">
        <v>22.970833333333335</v>
      </c>
      <c r="E10" s="112">
        <v>22.975000000000005</v>
      </c>
      <c r="F10" s="112">
        <v>22.379166666666666</v>
      </c>
      <c r="G10" s="112">
        <v>23.845833333333335</v>
      </c>
      <c r="H10" s="112">
        <v>28.441666666666666</v>
      </c>
      <c r="I10" s="112">
        <v>29.062499999999996</v>
      </c>
      <c r="J10" s="112">
        <v>29.474999999999998</v>
      </c>
      <c r="K10" s="112">
        <v>23.366666666666671</v>
      </c>
      <c r="L10" s="112">
        <v>16.675000000000001</v>
      </c>
      <c r="M10" s="112">
        <v>18.458333333333332</v>
      </c>
      <c r="N10" s="112">
        <v>19.916666666666664</v>
      </c>
      <c r="O10" s="112">
        <v>22.233333333333334</v>
      </c>
      <c r="P10" s="112">
        <v>24.358333333333331</v>
      </c>
      <c r="Q10" s="112">
        <v>28.162499999999998</v>
      </c>
      <c r="R10" s="112">
        <v>30.545833333333331</v>
      </c>
      <c r="S10" s="112">
        <v>31.495833333333323</v>
      </c>
      <c r="T10" s="112">
        <v>31.808333333333334</v>
      </c>
      <c r="U10" s="112">
        <v>30.458333333333339</v>
      </c>
      <c r="V10" s="112">
        <v>30.74166666666666</v>
      </c>
      <c r="W10" s="112">
        <v>31.154166666666669</v>
      </c>
      <c r="X10" s="112">
        <v>31.516666666666662</v>
      </c>
      <c r="Y10" s="112">
        <v>32.35</v>
      </c>
      <c r="Z10" s="112">
        <v>30.308333333333341</v>
      </c>
      <c r="AA10" s="112">
        <v>22.345833333333328</v>
      </c>
      <c r="AB10" s="112">
        <v>21.162499999999998</v>
      </c>
      <c r="AC10" s="112">
        <v>21.362499999999997</v>
      </c>
      <c r="AD10" s="112">
        <v>24.337500000000002</v>
      </c>
      <c r="AE10" s="112">
        <v>26.75</v>
      </c>
      <c r="AF10" s="112">
        <v>30.369565217391305</v>
      </c>
      <c r="AG10" s="84">
        <f t="shared" si="1"/>
        <v>25.91998597475456</v>
      </c>
      <c r="AH10" s="11" t="s">
        <v>35</v>
      </c>
    </row>
    <row r="11" spans="1:38" x14ac:dyDescent="0.2">
      <c r="A11" s="57" t="s">
        <v>32</v>
      </c>
      <c r="B11" s="112">
        <v>19.820833333333336</v>
      </c>
      <c r="C11" s="112">
        <v>20.883333333333333</v>
      </c>
      <c r="D11" s="112">
        <v>20.433333333333337</v>
      </c>
      <c r="E11" s="112">
        <v>19.75416666666667</v>
      </c>
      <c r="F11" s="112">
        <v>19.249999999999996</v>
      </c>
      <c r="G11" s="112">
        <v>21.974999999999998</v>
      </c>
      <c r="H11" s="112">
        <v>22.245833333333334</v>
      </c>
      <c r="I11" s="112">
        <v>23.004166666666663</v>
      </c>
      <c r="J11" s="112">
        <v>23.670833333333334</v>
      </c>
      <c r="K11" s="112">
        <v>24.366666666666664</v>
      </c>
      <c r="L11" s="112">
        <v>23.474999999999998</v>
      </c>
      <c r="M11" s="112">
        <v>22.250000000000004</v>
      </c>
      <c r="N11" s="112">
        <v>23.041666666666668</v>
      </c>
      <c r="O11" s="112">
        <v>23.5</v>
      </c>
      <c r="P11" s="112">
        <v>24.625</v>
      </c>
      <c r="Q11" s="112">
        <v>25.141666666666669</v>
      </c>
      <c r="R11" s="112">
        <v>26.204166666666662</v>
      </c>
      <c r="S11" s="112">
        <v>26.3125</v>
      </c>
      <c r="T11" s="112">
        <v>25.116666666666664</v>
      </c>
      <c r="U11" s="112">
        <v>24.025000000000002</v>
      </c>
      <c r="V11" s="112">
        <v>24.666666666666661</v>
      </c>
      <c r="W11" s="112">
        <v>25.154166666666665</v>
      </c>
      <c r="X11" s="112">
        <v>27.062500000000004</v>
      </c>
      <c r="Y11" s="112">
        <v>27.233333333333334</v>
      </c>
      <c r="Z11" s="112">
        <v>28.266666666666662</v>
      </c>
      <c r="AA11" s="112">
        <v>24.833333333333339</v>
      </c>
      <c r="AB11" s="112">
        <v>23.241666666666664</v>
      </c>
      <c r="AC11" s="112">
        <v>23.212500000000002</v>
      </c>
      <c r="AD11" s="112">
        <v>19.125000000000004</v>
      </c>
      <c r="AE11" s="112">
        <v>20.741666666666664</v>
      </c>
      <c r="AF11" s="112">
        <v>24.233333333333334</v>
      </c>
      <c r="AG11" s="84">
        <f>AVERAGE(B11:AF11)</f>
        <v>23.447311827956995</v>
      </c>
      <c r="AH11" s="11" t="s">
        <v>35</v>
      </c>
      <c r="AI11" t="s">
        <v>35</v>
      </c>
      <c r="AJ11" t="s">
        <v>35</v>
      </c>
    </row>
    <row r="12" spans="1:38" x14ac:dyDescent="0.2">
      <c r="A12" s="57" t="s">
        <v>3</v>
      </c>
      <c r="B12" s="112">
        <v>21.387499999999999</v>
      </c>
      <c r="C12" s="112">
        <v>22.775000000000002</v>
      </c>
      <c r="D12" s="112">
        <v>21.975000000000005</v>
      </c>
      <c r="E12" s="112">
        <v>21.2</v>
      </c>
      <c r="F12" s="112">
        <v>20.345833333333328</v>
      </c>
      <c r="G12" s="112">
        <v>22.445833333333329</v>
      </c>
      <c r="H12" s="112">
        <v>24.312500000000004</v>
      </c>
      <c r="I12" s="112">
        <v>24.320833333333329</v>
      </c>
      <c r="J12" s="112">
        <v>24.258333333333329</v>
      </c>
      <c r="K12" s="112">
        <v>24.162500000000005</v>
      </c>
      <c r="L12" s="112">
        <v>22.120833333333337</v>
      </c>
      <c r="M12" s="112">
        <v>20.85</v>
      </c>
      <c r="N12" s="112">
        <v>23.266666666666669</v>
      </c>
      <c r="O12" s="112">
        <v>23.983333333333334</v>
      </c>
      <c r="P12" s="112">
        <v>24.966666666666669</v>
      </c>
      <c r="Q12" s="112">
        <v>25.645833333333332</v>
      </c>
      <c r="R12" s="112">
        <v>26.645833333333339</v>
      </c>
      <c r="S12" s="112">
        <v>27.737500000000001</v>
      </c>
      <c r="T12" s="112">
        <v>26.4375</v>
      </c>
      <c r="U12" s="112">
        <v>25.125000000000004</v>
      </c>
      <c r="V12" s="112">
        <v>25.624999999999996</v>
      </c>
      <c r="W12" s="112">
        <v>25.750000000000004</v>
      </c>
      <c r="X12" s="112">
        <v>26.849999999999998</v>
      </c>
      <c r="Y12" s="112">
        <v>27.483333333333338</v>
      </c>
      <c r="Z12" s="112">
        <v>28.266666666666662</v>
      </c>
      <c r="AA12" s="112">
        <v>24.833333333333339</v>
      </c>
      <c r="AB12" s="112">
        <v>24.970833333333335</v>
      </c>
      <c r="AC12" s="112">
        <v>25.241666666666664</v>
      </c>
      <c r="AD12" s="112">
        <v>22.454166666666666</v>
      </c>
      <c r="AE12" s="112">
        <v>23.224999999999998</v>
      </c>
      <c r="AF12" s="112">
        <v>26.591666666666672</v>
      </c>
      <c r="AG12" s="84">
        <f t="shared" si="1"/>
        <v>24.363037634408602</v>
      </c>
      <c r="AJ12" t="s">
        <v>35</v>
      </c>
    </row>
    <row r="13" spans="1:38" x14ac:dyDescent="0.2">
      <c r="A13" s="57" t="s">
        <v>4</v>
      </c>
      <c r="B13" s="112">
        <v>20.400000000000002</v>
      </c>
      <c r="C13" s="112">
        <v>22.712499999999999</v>
      </c>
      <c r="D13" s="112">
        <v>24.266666666666666</v>
      </c>
      <c r="E13" s="112">
        <v>23.283333333333335</v>
      </c>
      <c r="F13" s="112">
        <v>23.333333333333332</v>
      </c>
      <c r="G13" s="112">
        <v>26.342857142857145</v>
      </c>
      <c r="H13" s="112">
        <v>24.15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88">
        <f t="shared" si="1"/>
        <v>23.498384353741496</v>
      </c>
      <c r="AH13" t="s">
        <v>35</v>
      </c>
      <c r="AJ13" t="s">
        <v>35</v>
      </c>
      <c r="AK13" t="s">
        <v>35</v>
      </c>
    </row>
    <row r="14" spans="1:38" x14ac:dyDescent="0.2">
      <c r="A14" s="57" t="s">
        <v>148</v>
      </c>
      <c r="B14" s="112">
        <v>14.975000000000001</v>
      </c>
      <c r="C14" s="112">
        <v>15.16666666666667</v>
      </c>
      <c r="D14" s="112">
        <v>21.65</v>
      </c>
      <c r="E14" s="112">
        <v>20.399999999999999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22.6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84">
        <f t="shared" ref="AG14:AG15" si="2">AVERAGE(B14:AF14)</f>
        <v>18.958333333333332</v>
      </c>
      <c r="AH14" s="11" t="s">
        <v>35</v>
      </c>
      <c r="AI14" t="s">
        <v>35</v>
      </c>
    </row>
    <row r="15" spans="1:38" x14ac:dyDescent="0.2">
      <c r="A15" s="57" t="s">
        <v>149</v>
      </c>
      <c r="B15" s="112">
        <v>17.337500000000002</v>
      </c>
      <c r="C15" s="112">
        <v>19.412499999999998</v>
      </c>
      <c r="D15" s="112">
        <v>19.837499999999999</v>
      </c>
      <c r="E15" s="112">
        <v>18.366666666666667</v>
      </c>
      <c r="F15" s="112">
        <v>19.095833333333335</v>
      </c>
      <c r="G15" s="112">
        <v>22.287499999999998</v>
      </c>
      <c r="H15" s="112">
        <v>23.320833333333329</v>
      </c>
      <c r="I15" s="112">
        <v>24.099999999999998</v>
      </c>
      <c r="J15" s="112">
        <v>25.475000000000005</v>
      </c>
      <c r="K15" s="112">
        <v>22.683333333333334</v>
      </c>
      <c r="L15" s="112">
        <v>16.679166666666664</v>
      </c>
      <c r="M15" s="112">
        <v>18.900000000000002</v>
      </c>
      <c r="N15" s="112">
        <v>18.937499999999996</v>
      </c>
      <c r="O15" s="112">
        <v>21.833333333333332</v>
      </c>
      <c r="P15" s="112">
        <v>23.929166666666671</v>
      </c>
      <c r="Q15" s="112">
        <v>25.037499999999998</v>
      </c>
      <c r="R15" s="112">
        <v>26.491666666666671</v>
      </c>
      <c r="S15" s="112">
        <v>28.212500000000002</v>
      </c>
      <c r="T15" s="112">
        <v>28.391666666666666</v>
      </c>
      <c r="U15" s="112">
        <v>26.916666666666668</v>
      </c>
      <c r="V15" s="112">
        <v>26.474999999999998</v>
      </c>
      <c r="W15" s="112">
        <v>27.091666666666665</v>
      </c>
      <c r="X15" s="112">
        <v>27.374999999999996</v>
      </c>
      <c r="Y15" s="112">
        <v>28.254166666666666</v>
      </c>
      <c r="Z15" s="112">
        <v>28.112499999999997</v>
      </c>
      <c r="AA15" s="112">
        <v>17.558333333333334</v>
      </c>
      <c r="AB15" s="112">
        <v>14.829166666666671</v>
      </c>
      <c r="AC15" s="112">
        <v>17.741666666666667</v>
      </c>
      <c r="AD15" s="112">
        <v>21.904166666666665</v>
      </c>
      <c r="AE15" s="112">
        <v>22.075000000000003</v>
      </c>
      <c r="AF15" s="112">
        <v>23.479166666666668</v>
      </c>
      <c r="AG15" s="84">
        <f t="shared" si="2"/>
        <v>22.649731182795698</v>
      </c>
      <c r="AH15" s="11" t="s">
        <v>35</v>
      </c>
      <c r="AI15" t="s">
        <v>35</v>
      </c>
      <c r="AJ15" t="s">
        <v>35</v>
      </c>
      <c r="AL15" t="s">
        <v>35</v>
      </c>
    </row>
    <row r="16" spans="1:38" x14ac:dyDescent="0.2">
      <c r="A16" s="57" t="s">
        <v>5</v>
      </c>
      <c r="B16" s="112">
        <v>18.240000000000002</v>
      </c>
      <c r="C16" s="112">
        <v>19.599999999999998</v>
      </c>
      <c r="D16" s="112">
        <v>18.641176470588235</v>
      </c>
      <c r="E16" s="112">
        <v>17.605882352941173</v>
      </c>
      <c r="F16" s="112">
        <v>18.505882352941175</v>
      </c>
      <c r="G16" s="112">
        <v>22.631249999999994</v>
      </c>
      <c r="H16" s="112">
        <v>23.476470588235294</v>
      </c>
      <c r="I16" s="112">
        <v>24.394117647058827</v>
      </c>
      <c r="J16" s="112">
        <v>26.170588235294119</v>
      </c>
      <c r="K16" s="112">
        <v>21.011764705882349</v>
      </c>
      <c r="L16" s="112">
        <v>16.776470588235295</v>
      </c>
      <c r="M16" s="112">
        <v>17.893750000000001</v>
      </c>
      <c r="N16" s="112">
        <v>18.36470588235294</v>
      </c>
      <c r="O16" s="112">
        <v>22.137500000000003</v>
      </c>
      <c r="P16" s="112">
        <v>24.758823529411767</v>
      </c>
      <c r="Q16" s="112">
        <v>28.129411764705885</v>
      </c>
      <c r="R16" s="112">
        <v>27.958823529411767</v>
      </c>
      <c r="S16" s="112">
        <v>30.158823529411766</v>
      </c>
      <c r="T16" s="112">
        <v>30.90625</v>
      </c>
      <c r="U16" s="112">
        <v>29.517647058823528</v>
      </c>
      <c r="V16" s="112">
        <v>28.652941176470588</v>
      </c>
      <c r="W16" s="112">
        <v>28.729411764705883</v>
      </c>
      <c r="X16" s="112">
        <v>29.033333333333328</v>
      </c>
      <c r="Y16" s="112">
        <v>30.357142857142854</v>
      </c>
      <c r="Z16" s="112">
        <v>29.006250000000001</v>
      </c>
      <c r="AA16" s="112">
        <v>17.09</v>
      </c>
      <c r="AB16" s="112">
        <v>14.85</v>
      </c>
      <c r="AC16" s="112">
        <v>19.263636363636362</v>
      </c>
      <c r="AD16" s="112">
        <v>23.330769230769231</v>
      </c>
      <c r="AE16" s="112">
        <v>23.012499999999999</v>
      </c>
      <c r="AF16" s="112">
        <v>24.5</v>
      </c>
      <c r="AG16" s="84">
        <f t="shared" ref="AG16" si="3">AVERAGE(B16:AF16)</f>
        <v>23.377591063269431</v>
      </c>
      <c r="AI16" t="s">
        <v>35</v>
      </c>
      <c r="AJ16" t="s">
        <v>35</v>
      </c>
    </row>
    <row r="17" spans="1:38" x14ac:dyDescent="0.2">
      <c r="A17" s="57" t="s">
        <v>6</v>
      </c>
      <c r="B17" s="112">
        <v>20.162500000000001</v>
      </c>
      <c r="C17" s="112">
        <v>21.749999999999996</v>
      </c>
      <c r="D17" s="112">
        <v>21.98</v>
      </c>
      <c r="E17" s="112">
        <v>19.677777777777781</v>
      </c>
      <c r="F17" s="112">
        <v>21.6</v>
      </c>
      <c r="G17" s="112">
        <v>25.285714285714285</v>
      </c>
      <c r="H17" s="112">
        <v>26.528571428571428</v>
      </c>
      <c r="I17" s="112">
        <v>26.783333333333335</v>
      </c>
      <c r="J17" s="112">
        <v>27.966666666666669</v>
      </c>
      <c r="K17" s="112">
        <v>25.2</v>
      </c>
      <c r="L17" s="112">
        <v>20.28</v>
      </c>
      <c r="M17" s="112">
        <v>21.771428571428572</v>
      </c>
      <c r="N17" s="112">
        <v>22.528571428571428</v>
      </c>
      <c r="O17" s="112">
        <v>23.762499999999999</v>
      </c>
      <c r="P17" s="112">
        <v>24.985714285714288</v>
      </c>
      <c r="Q17" s="112">
        <v>30.316666666666666</v>
      </c>
      <c r="R17" s="112">
        <v>27.65</v>
      </c>
      <c r="S17" s="112">
        <v>32</v>
      </c>
      <c r="T17" s="112">
        <v>34.6</v>
      </c>
      <c r="U17" s="112">
        <v>32.409090909090907</v>
      </c>
      <c r="V17" s="112">
        <v>27.420833333333334</v>
      </c>
      <c r="W17" s="112">
        <v>27.216666666666669</v>
      </c>
      <c r="X17" s="112">
        <v>27.949999999999992</v>
      </c>
      <c r="Y17" s="112">
        <v>28.812499999999996</v>
      </c>
      <c r="Z17" s="112">
        <v>29.054166666666671</v>
      </c>
      <c r="AA17" s="112">
        <v>18.983333333333338</v>
      </c>
      <c r="AB17" s="112">
        <v>14.891304347826091</v>
      </c>
      <c r="AC17" s="112">
        <v>17.975000000000001</v>
      </c>
      <c r="AD17" s="112">
        <v>21.586956521739129</v>
      </c>
      <c r="AE17" s="112">
        <v>22.054166666666664</v>
      </c>
      <c r="AF17" s="112">
        <v>23.608333333333334</v>
      </c>
      <c r="AG17" s="84">
        <f>AVERAGE(B17:AF17)</f>
        <v>24.735219233003249</v>
      </c>
      <c r="AI17" t="s">
        <v>35</v>
      </c>
      <c r="AJ17" t="s">
        <v>35</v>
      </c>
    </row>
    <row r="18" spans="1:38" x14ac:dyDescent="0.2">
      <c r="A18" s="57" t="s">
        <v>31</v>
      </c>
      <c r="B18" s="112">
        <v>18.333333333333332</v>
      </c>
      <c r="C18" s="112">
        <v>22.89</v>
      </c>
      <c r="D18" s="112">
        <v>25.544444444444444</v>
      </c>
      <c r="E18" s="112">
        <v>23.990000000000002</v>
      </c>
      <c r="F18" s="112">
        <v>25.188888888888886</v>
      </c>
      <c r="G18" s="112">
        <v>26.619999999999997</v>
      </c>
      <c r="H18" s="112">
        <v>30.9375</v>
      </c>
      <c r="I18" s="112">
        <v>31.122222222222224</v>
      </c>
      <c r="J18" s="112">
        <v>30.255555555555556</v>
      </c>
      <c r="K18" s="112">
        <v>20.314285714285713</v>
      </c>
      <c r="L18" s="112">
        <v>17.157142857142858</v>
      </c>
      <c r="M18" s="112">
        <v>20.963636363636365</v>
      </c>
      <c r="N18" s="112">
        <v>22.455555555555556</v>
      </c>
      <c r="O18" s="112">
        <v>26.866666666666667</v>
      </c>
      <c r="P18" s="112">
        <v>28.436363636363637</v>
      </c>
      <c r="Q18" s="112">
        <v>30.689999999999998</v>
      </c>
      <c r="R18" s="112">
        <v>34.087499999999999</v>
      </c>
      <c r="S18" s="112">
        <v>33.463636363636361</v>
      </c>
      <c r="T18" s="112">
        <v>26.604166666666661</v>
      </c>
      <c r="U18" s="112">
        <v>27.4</v>
      </c>
      <c r="V18" s="112">
        <v>25.33</v>
      </c>
      <c r="W18" s="112">
        <v>25.445454545454549</v>
      </c>
      <c r="X18" s="112">
        <v>27.370833333333334</v>
      </c>
      <c r="Y18" s="112">
        <v>29.683333333333334</v>
      </c>
      <c r="Z18" s="112">
        <v>29.030434782608694</v>
      </c>
      <c r="AA18" s="112">
        <v>18.194736842105261</v>
      </c>
      <c r="AB18" s="112">
        <v>15.955000000000002</v>
      </c>
      <c r="AC18" s="112">
        <v>18.555555555555554</v>
      </c>
      <c r="AD18" s="112">
        <v>23.309523809523807</v>
      </c>
      <c r="AE18" s="112">
        <v>25.105263157894736</v>
      </c>
      <c r="AF18" s="112">
        <v>26.875</v>
      </c>
      <c r="AG18" s="84">
        <f>AVERAGE(B18:AF18)</f>
        <v>25.425033342845406</v>
      </c>
      <c r="AH18" s="11" t="s">
        <v>35</v>
      </c>
    </row>
    <row r="19" spans="1:38" x14ac:dyDescent="0.2">
      <c r="A19" s="57" t="s">
        <v>150</v>
      </c>
      <c r="B19" s="112">
        <v>17.57</v>
      </c>
      <c r="C19" s="112">
        <v>20.491666666666664</v>
      </c>
      <c r="D19" s="112">
        <v>20.2</v>
      </c>
      <c r="E19" s="112">
        <v>19.041666666666668</v>
      </c>
      <c r="F19" s="112">
        <v>20.599999999999998</v>
      </c>
      <c r="G19" s="112">
        <v>24.854545454545452</v>
      </c>
      <c r="H19" s="112">
        <v>25.376923076923074</v>
      </c>
      <c r="I19" s="112">
        <v>26.650000000000002</v>
      </c>
      <c r="J19" s="112">
        <v>28.275000000000002</v>
      </c>
      <c r="K19" s="112">
        <v>18.816666666666666</v>
      </c>
      <c r="L19" s="112">
        <v>16.93</v>
      </c>
      <c r="M19" s="112">
        <v>19.675000000000001</v>
      </c>
      <c r="N19" s="112">
        <v>20.836363636363636</v>
      </c>
      <c r="O19" s="112">
        <v>23.800000000000004</v>
      </c>
      <c r="P19" s="112">
        <v>26.609090909090909</v>
      </c>
      <c r="Q19" s="112">
        <v>29.283333333333331</v>
      </c>
      <c r="R19" s="112">
        <v>30.241666666666664</v>
      </c>
      <c r="S19" s="112">
        <v>32.645454545454541</v>
      </c>
      <c r="T19" s="112">
        <v>31.324999999999999</v>
      </c>
      <c r="U19" s="112">
        <v>30.483333333333334</v>
      </c>
      <c r="V19" s="112">
        <v>30.066666666666666</v>
      </c>
      <c r="W19" s="112">
        <v>30.174999999999997</v>
      </c>
      <c r="X19" s="112">
        <v>30.324999999999999</v>
      </c>
      <c r="Y19" s="112">
        <v>31.172727272727272</v>
      </c>
      <c r="Z19" s="112">
        <v>30.8</v>
      </c>
      <c r="AA19" s="112">
        <v>14.15</v>
      </c>
      <c r="AB19" s="112">
        <v>13.65</v>
      </c>
      <c r="AC19" s="112">
        <v>19.044444444444444</v>
      </c>
      <c r="AD19" s="112">
        <v>23.633333333333329</v>
      </c>
      <c r="AE19" s="112">
        <v>23.415384615384617</v>
      </c>
      <c r="AF19" s="112">
        <v>25.276923076923076</v>
      </c>
      <c r="AG19" s="84">
        <f t="shared" ref="AG19" si="4">AVERAGE(B19:AF19)</f>
        <v>24.368231947264199</v>
      </c>
    </row>
    <row r="20" spans="1:38" x14ac:dyDescent="0.2">
      <c r="A20" s="57" t="s">
        <v>151</v>
      </c>
      <c r="B20" s="112">
        <v>19.899999999999999</v>
      </c>
      <c r="C20" s="112">
        <v>21.28</v>
      </c>
      <c r="D20" s="112">
        <v>21.889999999999997</v>
      </c>
      <c r="E20" s="112">
        <v>20.82</v>
      </c>
      <c r="F20" s="112">
        <v>22.46</v>
      </c>
      <c r="G20" s="112">
        <v>26.589999999999996</v>
      </c>
      <c r="H20" s="112">
        <v>27.940000000000005</v>
      </c>
      <c r="I20" s="112">
        <v>27.428571428571427</v>
      </c>
      <c r="J20" s="112">
        <v>30.370000000000005</v>
      </c>
      <c r="K20" s="112">
        <v>28.609999999999996</v>
      </c>
      <c r="L20" s="112">
        <v>20.488888888888891</v>
      </c>
      <c r="M20" s="112">
        <v>23.29</v>
      </c>
      <c r="N20" s="112">
        <v>24.000000000000004</v>
      </c>
      <c r="O20" s="112">
        <v>24.966666666666669</v>
      </c>
      <c r="P20" s="112">
        <v>28.049999999999997</v>
      </c>
      <c r="Q20" s="112">
        <v>29.962500000000002</v>
      </c>
      <c r="R20" s="112">
        <v>32.260000000000005</v>
      </c>
      <c r="S20" s="112">
        <v>32.962499999999999</v>
      </c>
      <c r="T20" s="112">
        <v>33.61</v>
      </c>
      <c r="U20" s="112">
        <v>31.084615384615379</v>
      </c>
      <c r="V20" s="112">
        <v>27.091666666666672</v>
      </c>
      <c r="W20" s="112">
        <v>27.099999999999998</v>
      </c>
      <c r="X20" s="112">
        <v>28.25</v>
      </c>
      <c r="Y20" s="112">
        <v>29.108333333333334</v>
      </c>
      <c r="Z20" s="112">
        <v>29.212499999999995</v>
      </c>
      <c r="AA20" s="112">
        <v>20.441666666666666</v>
      </c>
      <c r="AB20" s="112">
        <v>16.741666666666667</v>
      </c>
      <c r="AC20" s="112">
        <v>18.554166666666671</v>
      </c>
      <c r="AD20" s="112">
        <v>22.017391304347825</v>
      </c>
      <c r="AE20" s="112" t="s">
        <v>204</v>
      </c>
      <c r="AF20" s="112" t="s">
        <v>204</v>
      </c>
      <c r="AG20" s="84">
        <f t="shared" ref="AG20:AG21" si="5">AVERAGE(B20:AF20)</f>
        <v>25.740728747347937</v>
      </c>
      <c r="AJ20" t="s">
        <v>35</v>
      </c>
    </row>
    <row r="21" spans="1:38" x14ac:dyDescent="0.2">
      <c r="A21" s="57" t="s">
        <v>125</v>
      </c>
      <c r="B21" s="112" t="s">
        <v>204</v>
      </c>
      <c r="C21" s="112" t="s">
        <v>204</v>
      </c>
      <c r="D21" s="112" t="s">
        <v>204</v>
      </c>
      <c r="E21" s="112">
        <v>14.5375</v>
      </c>
      <c r="F21" s="112">
        <v>19.016666666666662</v>
      </c>
      <c r="G21" s="112">
        <v>22.266666666666666</v>
      </c>
      <c r="H21" s="112">
        <v>23.320833333333329</v>
      </c>
      <c r="I21" s="112">
        <v>24.129166666666666</v>
      </c>
      <c r="J21" s="112">
        <v>25.291666666666668</v>
      </c>
      <c r="K21" s="112">
        <v>25.612499999999997</v>
      </c>
      <c r="L21" s="112">
        <v>17.850000000000005</v>
      </c>
      <c r="M21" s="112">
        <v>19.483333333333338</v>
      </c>
      <c r="N21" s="112">
        <v>19.783333333333335</v>
      </c>
      <c r="O21" s="112">
        <v>21.954166666666666</v>
      </c>
      <c r="P21" s="112">
        <v>24.625000000000004</v>
      </c>
      <c r="Q21" s="112">
        <v>26.662499999999998</v>
      </c>
      <c r="R21" s="112">
        <v>27.629166666666663</v>
      </c>
      <c r="S21" s="112">
        <v>29.258333333333336</v>
      </c>
      <c r="T21" s="112">
        <v>29.404166666666665</v>
      </c>
      <c r="U21" s="112">
        <v>28.383333333333336</v>
      </c>
      <c r="V21" s="112">
        <v>28.204166666666669</v>
      </c>
      <c r="W21" s="112">
        <v>28.170833333333338</v>
      </c>
      <c r="X21" s="112">
        <v>29.012500000000006</v>
      </c>
      <c r="Y21" s="112">
        <v>29.683333333333337</v>
      </c>
      <c r="Z21" s="112">
        <v>30.520833333333332</v>
      </c>
      <c r="AA21" s="112">
        <v>19.908333333333335</v>
      </c>
      <c r="AB21" s="112">
        <v>15.641666666666667</v>
      </c>
      <c r="AC21" s="112">
        <v>16.439999999999998</v>
      </c>
      <c r="AD21" s="112" t="s">
        <v>204</v>
      </c>
      <c r="AE21" s="112" t="s">
        <v>204</v>
      </c>
      <c r="AF21" s="112" t="s">
        <v>204</v>
      </c>
      <c r="AG21" s="88">
        <f t="shared" si="5"/>
        <v>23.871599999999997</v>
      </c>
      <c r="AJ21" t="s">
        <v>35</v>
      </c>
    </row>
    <row r="22" spans="1:38" x14ac:dyDescent="0.2">
      <c r="A22" s="57" t="s">
        <v>152</v>
      </c>
      <c r="B22" s="112">
        <v>22.119999999999997</v>
      </c>
      <c r="C22" s="112">
        <v>21.65</v>
      </c>
      <c r="D22" s="112">
        <v>23.4</v>
      </c>
      <c r="E22" s="112">
        <v>23.724999999999998</v>
      </c>
      <c r="F22" s="112">
        <v>23.150000000000002</v>
      </c>
      <c r="G22" s="112">
        <v>24.766666666666666</v>
      </c>
      <c r="H22" s="112">
        <v>25.9</v>
      </c>
      <c r="I22" s="112">
        <v>25.950000000000003</v>
      </c>
      <c r="J22" s="112">
        <v>25.700000000000003</v>
      </c>
      <c r="K22" s="112">
        <v>25.8</v>
      </c>
      <c r="L22" s="112">
        <v>23.033333333333331</v>
      </c>
      <c r="M22" s="112">
        <v>18.894444444444446</v>
      </c>
      <c r="N22" s="112">
        <v>18.393749999999997</v>
      </c>
      <c r="O22" s="112">
        <v>18.974999999999998</v>
      </c>
      <c r="P22" s="112">
        <v>19.287500000000001</v>
      </c>
      <c r="Q22" s="112">
        <v>18.99285714285714</v>
      </c>
      <c r="R22" s="112">
        <v>20.435714285714287</v>
      </c>
      <c r="S22" s="112">
        <v>21.338461538461537</v>
      </c>
      <c r="T22" s="112">
        <v>19.542857142857144</v>
      </c>
      <c r="U22" s="112">
        <v>18.442857142857143</v>
      </c>
      <c r="V22" s="112">
        <v>19.607142857142858</v>
      </c>
      <c r="W22" s="112">
        <v>19.292857142857141</v>
      </c>
      <c r="X22" s="112">
        <v>20.835714285714285</v>
      </c>
      <c r="Y22" s="112">
        <v>21.400000000000002</v>
      </c>
      <c r="Z22" s="112">
        <v>21.471428571428579</v>
      </c>
      <c r="AA22" s="112">
        <v>21.764285714285712</v>
      </c>
      <c r="AB22" s="112">
        <v>23.235714285714288</v>
      </c>
      <c r="AC22" s="112">
        <v>24.7</v>
      </c>
      <c r="AD22" s="112">
        <v>23.849999999999998</v>
      </c>
      <c r="AE22" s="112">
        <v>19.293333333333337</v>
      </c>
      <c r="AF22" s="112">
        <v>23.957142857142859</v>
      </c>
      <c r="AG22" s="84">
        <f t="shared" ref="AG22" si="6">AVERAGE(B22:AF22)</f>
        <v>21.900195507897127</v>
      </c>
      <c r="AH22" s="102" t="s">
        <v>35</v>
      </c>
      <c r="AI22" s="102" t="s">
        <v>35</v>
      </c>
      <c r="AJ22" t="s">
        <v>35</v>
      </c>
    </row>
    <row r="23" spans="1:38" x14ac:dyDescent="0.2">
      <c r="A23" s="57" t="s">
        <v>7</v>
      </c>
      <c r="B23" s="112">
        <v>14.024999999999999</v>
      </c>
      <c r="C23" s="112">
        <v>16.947826086956521</v>
      </c>
      <c r="D23" s="112">
        <v>16.954166666666662</v>
      </c>
      <c r="E23" s="112">
        <v>16.270833333333332</v>
      </c>
      <c r="F23" s="112">
        <v>16.195833333333336</v>
      </c>
      <c r="G23" s="112">
        <v>19.191666666666666</v>
      </c>
      <c r="H23" s="112">
        <v>20.873913043478261</v>
      </c>
      <c r="I23" s="112">
        <v>21.533333333333331</v>
      </c>
      <c r="J23" s="112">
        <v>23.487500000000001</v>
      </c>
      <c r="K23" s="112">
        <v>15.516666666666671</v>
      </c>
      <c r="L23" s="112">
        <v>11.033333333333333</v>
      </c>
      <c r="M23" s="112">
        <v>17.536363636363635</v>
      </c>
      <c r="N23" s="112">
        <v>13.533333333333333</v>
      </c>
      <c r="O23" s="112">
        <v>18.541666666666668</v>
      </c>
      <c r="P23" s="112">
        <v>21.466666666666669</v>
      </c>
      <c r="Q23" s="112">
        <v>24.600000000000005</v>
      </c>
      <c r="R23" s="112">
        <v>27.17916666666666</v>
      </c>
      <c r="S23" s="112">
        <v>28.066666666666659</v>
      </c>
      <c r="T23" s="112">
        <v>28.033333333333331</v>
      </c>
      <c r="U23" s="112">
        <v>27.941666666666666</v>
      </c>
      <c r="V23" s="112">
        <v>26.737499999999994</v>
      </c>
      <c r="W23" s="112">
        <v>25.354166666666661</v>
      </c>
      <c r="X23" s="112">
        <v>27.950000000000003</v>
      </c>
      <c r="Y23" s="112">
        <v>28.491666666666671</v>
      </c>
      <c r="Z23" s="112">
        <v>26.641666666666655</v>
      </c>
      <c r="AA23" s="112">
        <v>13.437500000000002</v>
      </c>
      <c r="AB23" s="112">
        <v>12.054545454545455</v>
      </c>
      <c r="AC23" s="112">
        <v>18.240000000000002</v>
      </c>
      <c r="AD23" s="112">
        <v>20.452380952380953</v>
      </c>
      <c r="AE23" s="112">
        <v>20.104166666666664</v>
      </c>
      <c r="AF23" s="112">
        <v>21.3</v>
      </c>
      <c r="AG23" s="84">
        <f t="shared" ref="AG23:AG25" si="7">AVERAGE(B23:AF23)</f>
        <v>20.635242876571766</v>
      </c>
      <c r="AH23" s="11" t="s">
        <v>35</v>
      </c>
      <c r="AI23" t="s">
        <v>35</v>
      </c>
      <c r="AJ23" t="s">
        <v>35</v>
      </c>
      <c r="AL23" s="11" t="s">
        <v>35</v>
      </c>
    </row>
    <row r="24" spans="1:38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15.989999999999998</v>
      </c>
      <c r="M24" s="112">
        <v>15.095833333333333</v>
      </c>
      <c r="N24" s="112">
        <v>14.842857142857143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16.669999999999998</v>
      </c>
      <c r="AB24" s="112">
        <v>15.520833333333336</v>
      </c>
      <c r="AC24" s="112">
        <v>15.933333333333334</v>
      </c>
      <c r="AD24" s="112" t="s">
        <v>204</v>
      </c>
      <c r="AE24" s="112" t="s">
        <v>204</v>
      </c>
      <c r="AF24" s="112" t="s">
        <v>204</v>
      </c>
      <c r="AG24" s="84">
        <f t="shared" si="7"/>
        <v>15.675476190476189</v>
      </c>
      <c r="AH24" s="11" t="s">
        <v>35</v>
      </c>
      <c r="AJ24" t="s">
        <v>35</v>
      </c>
    </row>
    <row r="25" spans="1:38" x14ac:dyDescent="0.2">
      <c r="A25" s="57" t="s">
        <v>153</v>
      </c>
      <c r="B25" s="112">
        <v>23.019999999999996</v>
      </c>
      <c r="C25" s="112">
        <v>24.262500000000003</v>
      </c>
      <c r="D25" s="112">
        <v>23.950000000000003</v>
      </c>
      <c r="E25" s="112">
        <v>21.077777777777776</v>
      </c>
      <c r="F25" s="112">
        <v>21.5</v>
      </c>
      <c r="G25" s="112">
        <v>26.8</v>
      </c>
      <c r="H25" s="112">
        <v>27.93</v>
      </c>
      <c r="I25" s="112">
        <v>29.25</v>
      </c>
      <c r="J25" s="112">
        <v>29.377777777777776</v>
      </c>
      <c r="K25" s="112">
        <v>29.99</v>
      </c>
      <c r="L25" s="112">
        <v>23.22</v>
      </c>
      <c r="M25" s="112">
        <v>24.009999999999998</v>
      </c>
      <c r="N25" s="112">
        <v>26.146153846153847</v>
      </c>
      <c r="O25" s="112">
        <v>24.079166666666666</v>
      </c>
      <c r="P25" s="112">
        <v>24.770833333333332</v>
      </c>
      <c r="Q25" s="112">
        <v>25.924999999999994</v>
      </c>
      <c r="R25" s="112">
        <v>26.816666666666659</v>
      </c>
      <c r="S25" s="112">
        <v>27.483333333333331</v>
      </c>
      <c r="T25" s="112">
        <v>28.204166666666669</v>
      </c>
      <c r="U25" s="112">
        <v>26.629166666666663</v>
      </c>
      <c r="V25" s="112">
        <v>25.866666666666664</v>
      </c>
      <c r="W25" s="112">
        <v>27.3</v>
      </c>
      <c r="X25" s="112">
        <v>26.804166666666671</v>
      </c>
      <c r="Y25" s="112">
        <v>27.970833333333331</v>
      </c>
      <c r="Z25" s="112">
        <v>28.474999999999998</v>
      </c>
      <c r="AA25" s="112">
        <v>23.712499999999995</v>
      </c>
      <c r="AB25" s="112">
        <v>20.425000000000001</v>
      </c>
      <c r="AC25" s="112">
        <v>19.824999999999999</v>
      </c>
      <c r="AD25" s="112">
        <v>21.054166666666667</v>
      </c>
      <c r="AE25" s="112">
        <v>22.091666666666669</v>
      </c>
      <c r="AF25" s="112">
        <v>23.995833333333334</v>
      </c>
      <c r="AG25" s="84">
        <f t="shared" si="7"/>
        <v>25.224625034463742</v>
      </c>
      <c r="AH25" s="11" t="s">
        <v>35</v>
      </c>
      <c r="AJ25" t="s">
        <v>35</v>
      </c>
    </row>
    <row r="26" spans="1:38" x14ac:dyDescent="0.2">
      <c r="A26" s="57" t="s">
        <v>9</v>
      </c>
      <c r="B26" s="112">
        <v>15.929166666666665</v>
      </c>
      <c r="C26" s="112">
        <v>16.725000000000001</v>
      </c>
      <c r="D26" s="112">
        <v>17.000000000000004</v>
      </c>
      <c r="E26" s="112">
        <v>14.654166666666667</v>
      </c>
      <c r="F26" s="112">
        <v>18.041666666666668</v>
      </c>
      <c r="G26" s="112">
        <v>21.625</v>
      </c>
      <c r="H26" s="112">
        <v>24.335000000000001</v>
      </c>
      <c r="I26" s="112">
        <v>28.909999999999997</v>
      </c>
      <c r="J26" s="112">
        <v>30.68</v>
      </c>
      <c r="K26" s="112">
        <v>27.911111111111111</v>
      </c>
      <c r="L26" s="112">
        <v>21.15</v>
      </c>
      <c r="M26" s="112">
        <v>24.055555555555557</v>
      </c>
      <c r="N26" s="112">
        <v>25.111111111111107</v>
      </c>
      <c r="O26" s="112">
        <v>25.790000000000003</v>
      </c>
      <c r="P26" s="112">
        <v>27.85</v>
      </c>
      <c r="Q26" s="112" t="s">
        <v>204</v>
      </c>
      <c r="R26" s="112" t="s">
        <v>204</v>
      </c>
      <c r="S26" s="112" t="s">
        <v>204</v>
      </c>
      <c r="T26" s="112">
        <v>30.3</v>
      </c>
      <c r="U26" s="112">
        <v>25.395833333333332</v>
      </c>
      <c r="V26" s="112">
        <v>24.912499999999998</v>
      </c>
      <c r="W26" s="112">
        <v>25.950000000000003</v>
      </c>
      <c r="X26" s="112">
        <v>26.845833333333335</v>
      </c>
      <c r="Y26" s="112">
        <v>27.820833333333336</v>
      </c>
      <c r="Z26" s="112">
        <v>28.541666666666661</v>
      </c>
      <c r="AA26" s="112">
        <v>19.212499999999999</v>
      </c>
      <c r="AB26" s="112">
        <v>15.479166666666666</v>
      </c>
      <c r="AC26" s="112">
        <v>17.858333333333327</v>
      </c>
      <c r="AD26" s="112">
        <v>21.962500000000002</v>
      </c>
      <c r="AE26" s="112">
        <v>22.341666666666669</v>
      </c>
      <c r="AF26" s="112">
        <v>23.524999999999995</v>
      </c>
      <c r="AG26" s="84">
        <f t="shared" ref="AG26" si="8">AVERAGE(B26:AF26)</f>
        <v>23.211200396825397</v>
      </c>
      <c r="AH26" s="11" t="s">
        <v>35</v>
      </c>
      <c r="AJ26" t="s">
        <v>35</v>
      </c>
    </row>
    <row r="27" spans="1:38" x14ac:dyDescent="0.2">
      <c r="A27" s="57" t="s">
        <v>138</v>
      </c>
      <c r="B27" s="112">
        <v>16.541666666666668</v>
      </c>
      <c r="C27" s="112">
        <v>19.657142857142855</v>
      </c>
      <c r="D27" s="112">
        <v>17.258333333333333</v>
      </c>
      <c r="E27" s="112">
        <v>16.375000000000004</v>
      </c>
      <c r="F27" s="112">
        <v>15.354545454545452</v>
      </c>
      <c r="G27" s="112">
        <v>25.814285714285713</v>
      </c>
      <c r="H27" s="112">
        <v>26.311111111111114</v>
      </c>
      <c r="I27" s="112">
        <v>27.450000000000003</v>
      </c>
      <c r="J27" s="112">
        <v>29.200000000000003</v>
      </c>
      <c r="K27" s="112">
        <v>30.008333333333336</v>
      </c>
      <c r="L27" s="112">
        <v>22.1</v>
      </c>
      <c r="M27" s="112">
        <v>24.157142857142851</v>
      </c>
      <c r="N27" s="112">
        <v>23.811111111111114</v>
      </c>
      <c r="O27" s="112">
        <v>25.972727272727273</v>
      </c>
      <c r="P27" s="112">
        <v>30.487500000000001</v>
      </c>
      <c r="Q27" s="112">
        <v>29.533333333333331</v>
      </c>
      <c r="R27" s="112">
        <v>29.457142857142856</v>
      </c>
      <c r="S27" s="112">
        <v>34.712499999999999</v>
      </c>
      <c r="T27" s="112">
        <v>33</v>
      </c>
      <c r="U27" s="112">
        <v>33.125000000000007</v>
      </c>
      <c r="V27" s="112">
        <v>31.942857142857143</v>
      </c>
      <c r="W27" s="112">
        <v>28.95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27.375</v>
      </c>
      <c r="AF27" s="112">
        <v>27.4</v>
      </c>
      <c r="AG27" s="84">
        <f>AVERAGE(B27:AF27)</f>
        <v>26.083113876863877</v>
      </c>
      <c r="AH27" s="11" t="s">
        <v>35</v>
      </c>
      <c r="AI27" t="s">
        <v>35</v>
      </c>
    </row>
    <row r="28" spans="1:38" x14ac:dyDescent="0.2">
      <c r="A28" s="57" t="s">
        <v>21</v>
      </c>
      <c r="B28" s="112">
        <v>17.287499999999998</v>
      </c>
      <c r="C28" s="112">
        <v>15.753333333333334</v>
      </c>
      <c r="D28" s="112">
        <v>16.214285714285715</v>
      </c>
      <c r="E28" s="112">
        <v>15.05</v>
      </c>
      <c r="F28" s="112">
        <v>18.161904761904761</v>
      </c>
      <c r="G28" s="112">
        <v>22.470833333333331</v>
      </c>
      <c r="H28" s="112">
        <v>23.452941176470585</v>
      </c>
      <c r="I28" s="112">
        <v>22.344444444444449</v>
      </c>
      <c r="J28" s="112">
        <v>23.29</v>
      </c>
      <c r="K28" s="112">
        <v>20.592307692307692</v>
      </c>
      <c r="L28" s="112">
        <v>17.495833333333334</v>
      </c>
      <c r="M28" s="112">
        <v>18.629166666666666</v>
      </c>
      <c r="N28" s="112">
        <v>16.589473684210525</v>
      </c>
      <c r="O28" s="112">
        <v>16.254545454545454</v>
      </c>
      <c r="P28" s="112">
        <v>18.407142857142855</v>
      </c>
      <c r="Q28" s="112">
        <v>20.75</v>
      </c>
      <c r="R28" s="112">
        <v>21.900000000000002</v>
      </c>
      <c r="S28" s="112">
        <v>22.675000000000001</v>
      </c>
      <c r="T28" s="112">
        <v>24.633333333333336</v>
      </c>
      <c r="U28" s="112">
        <v>23.142857142857142</v>
      </c>
      <c r="V28" s="112">
        <v>22.600000000000005</v>
      </c>
      <c r="W28" s="112">
        <v>24.520000000000003</v>
      </c>
      <c r="X28" s="112">
        <v>24.5</v>
      </c>
      <c r="Y28" s="112">
        <v>24.266666666666666</v>
      </c>
      <c r="Z28" s="112">
        <v>25.45</v>
      </c>
      <c r="AA28" s="112">
        <v>19.805882352941175</v>
      </c>
      <c r="AB28" s="112">
        <v>16.638095238095236</v>
      </c>
      <c r="AC28" s="112">
        <v>16.868749999999999</v>
      </c>
      <c r="AD28" s="112">
        <v>19.141666666666669</v>
      </c>
      <c r="AE28" s="112">
        <v>19.549999999999997</v>
      </c>
      <c r="AF28" s="112">
        <v>19.7</v>
      </c>
      <c r="AG28" s="84">
        <f t="shared" ref="AG28" si="9">AVERAGE(B28:AF28)</f>
        <v>20.262450446856093</v>
      </c>
      <c r="AJ28" t="s">
        <v>35</v>
      </c>
    </row>
    <row r="29" spans="1:38" x14ac:dyDescent="0.2">
      <c r="A29" s="57" t="s">
        <v>10</v>
      </c>
      <c r="B29" s="112">
        <v>18.124999999999996</v>
      </c>
      <c r="C29" s="112">
        <v>20.879166666666666</v>
      </c>
      <c r="D29" s="112">
        <v>20.708333333333339</v>
      </c>
      <c r="E29" s="112">
        <v>18.691666666666666</v>
      </c>
      <c r="F29" s="112">
        <v>19.429166666666667</v>
      </c>
      <c r="G29" s="112">
        <v>22.583333333333332</v>
      </c>
      <c r="H29" s="112">
        <v>22.133333333333329</v>
      </c>
      <c r="I29" s="112">
        <v>22.770833333333339</v>
      </c>
      <c r="J29" s="112">
        <v>24.291666666666668</v>
      </c>
      <c r="K29" s="112">
        <v>25.033333333333331</v>
      </c>
      <c r="L29" s="112">
        <v>22.979166666666671</v>
      </c>
      <c r="M29" s="112">
        <v>22.791666666666668</v>
      </c>
      <c r="N29" s="112">
        <v>23.145833333333332</v>
      </c>
      <c r="O29" s="112">
        <v>23.158333333333335</v>
      </c>
      <c r="P29" s="112">
        <v>25.070833333333326</v>
      </c>
      <c r="Q29" s="112">
        <v>26.783333333333331</v>
      </c>
      <c r="R29" s="112">
        <v>26.920833333333334</v>
      </c>
      <c r="S29" s="112">
        <v>27.604166666666671</v>
      </c>
      <c r="T29" s="112">
        <v>27.516666666666666</v>
      </c>
      <c r="U29" s="112">
        <v>26.999999999999996</v>
      </c>
      <c r="V29" s="112">
        <v>26.287499999999998</v>
      </c>
      <c r="W29" s="112">
        <v>26.312499999999996</v>
      </c>
      <c r="X29" s="112">
        <v>27.579166666666666</v>
      </c>
      <c r="Y29" s="112">
        <v>28.858333333333331</v>
      </c>
      <c r="Z29" s="112">
        <v>30.175000000000001</v>
      </c>
      <c r="AA29" s="112">
        <v>26.025000000000002</v>
      </c>
      <c r="AB29" s="112">
        <v>22.362500000000001</v>
      </c>
      <c r="AC29" s="112">
        <v>21.045833333333334</v>
      </c>
      <c r="AD29" s="112">
        <v>21.233333333333338</v>
      </c>
      <c r="AE29" s="112">
        <v>22.704166666666662</v>
      </c>
      <c r="AF29" s="112">
        <v>25.125</v>
      </c>
      <c r="AG29" s="88">
        <f>AVERAGE(B29:AF29)</f>
        <v>24.042741935483868</v>
      </c>
      <c r="AH29" s="11" t="s">
        <v>35</v>
      </c>
    </row>
    <row r="30" spans="1:38" s="5" customFormat="1" ht="17.100000000000001" customHeight="1" x14ac:dyDescent="0.2">
      <c r="A30" s="58" t="s">
        <v>205</v>
      </c>
      <c r="B30" s="12">
        <f t="shared" ref="B30:AG30" si="10">AVERAGE(B5:B29)</f>
        <v>18.452898550724637</v>
      </c>
      <c r="C30" s="12">
        <f t="shared" si="10"/>
        <v>20.03891169322171</v>
      </c>
      <c r="D30" s="12">
        <f t="shared" si="10"/>
        <v>20.426590143303692</v>
      </c>
      <c r="E30" s="12">
        <f t="shared" si="10"/>
        <v>19.056796023965141</v>
      </c>
      <c r="F30" s="12">
        <f t="shared" si="10"/>
        <v>19.783893686591895</v>
      </c>
      <c r="G30" s="12">
        <f t="shared" si="10"/>
        <v>23.362912431771125</v>
      </c>
      <c r="H30" s="12">
        <f t="shared" si="10"/>
        <v>24.560323061947379</v>
      </c>
      <c r="I30" s="12">
        <f t="shared" si="10"/>
        <v>25.291258594346832</v>
      </c>
      <c r="J30" s="12">
        <f t="shared" si="10"/>
        <v>26.310519162210337</v>
      </c>
      <c r="K30" s="12">
        <f t="shared" si="10"/>
        <v>23.575194314068991</v>
      </c>
      <c r="L30" s="12">
        <f t="shared" si="10"/>
        <v>19.098224739171034</v>
      </c>
      <c r="M30" s="12">
        <f t="shared" si="10"/>
        <v>20.215644409937891</v>
      </c>
      <c r="N30" s="12">
        <f t="shared" si="10"/>
        <v>20.572303770940028</v>
      </c>
      <c r="O30" s="12">
        <f t="shared" si="10"/>
        <v>22.628436639118462</v>
      </c>
      <c r="P30" s="12">
        <f t="shared" si="10"/>
        <v>24.616157661411673</v>
      </c>
      <c r="Q30" s="12">
        <f t="shared" si="10"/>
        <v>26.286893757503002</v>
      </c>
      <c r="R30" s="12">
        <f t="shared" si="10"/>
        <v>27.505318127250895</v>
      </c>
      <c r="S30" s="12">
        <f t="shared" si="10"/>
        <v>28.755660760807814</v>
      </c>
      <c r="T30" s="12">
        <f t="shared" si="10"/>
        <v>28.59340638528138</v>
      </c>
      <c r="U30" s="12">
        <f t="shared" si="10"/>
        <v>27.392480347192908</v>
      </c>
      <c r="V30" s="12">
        <f t="shared" si="10"/>
        <v>26.540512477718359</v>
      </c>
      <c r="W30" s="12">
        <f t="shared" si="10"/>
        <v>26.766298035743226</v>
      </c>
      <c r="X30" s="12">
        <f t="shared" si="10"/>
        <v>27.383645124716551</v>
      </c>
      <c r="Y30" s="12">
        <f t="shared" si="10"/>
        <v>28.27622397443826</v>
      </c>
      <c r="Z30" s="12">
        <f t="shared" si="10"/>
        <v>28.228759366065269</v>
      </c>
      <c r="AA30" s="12">
        <f t="shared" si="10"/>
        <v>20.234275980727219</v>
      </c>
      <c r="AB30" s="12">
        <f t="shared" si="10"/>
        <v>17.950363302705203</v>
      </c>
      <c r="AC30" s="12">
        <f t="shared" si="10"/>
        <v>19.572722107438015</v>
      </c>
      <c r="AD30" s="12">
        <f t="shared" si="10"/>
        <v>21.663184424271382</v>
      </c>
      <c r="AE30" s="12">
        <f t="shared" si="10"/>
        <v>22.42090738866397</v>
      </c>
      <c r="AF30" s="12">
        <f t="shared" si="10"/>
        <v>24.417473224239526</v>
      </c>
      <c r="AG30" s="88">
        <f t="shared" si="10"/>
        <v>23.09673842850442</v>
      </c>
      <c r="AH30" s="5" t="s">
        <v>35</v>
      </c>
      <c r="AI30" s="5" t="s">
        <v>35</v>
      </c>
    </row>
    <row r="31" spans="1:38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60" t="s">
        <v>35</v>
      </c>
      <c r="AF31" s="60"/>
      <c r="AG31" s="82"/>
      <c r="AJ31" t="s">
        <v>35</v>
      </c>
    </row>
    <row r="32" spans="1:38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82"/>
      <c r="AH32" s="11" t="s">
        <v>35</v>
      </c>
    </row>
    <row r="33" spans="1:38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82"/>
    </row>
    <row r="34" spans="1:3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82"/>
    </row>
    <row r="35" spans="1:38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54"/>
      <c r="AF35" s="54"/>
      <c r="AG35" s="82"/>
    </row>
    <row r="36" spans="1:38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5"/>
      <c r="AF36" s="55"/>
      <c r="AG36" s="82"/>
      <c r="AH36" t="s">
        <v>35</v>
      </c>
    </row>
    <row r="37" spans="1:38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83"/>
      <c r="AI37" t="s">
        <v>35</v>
      </c>
    </row>
    <row r="38" spans="1:38" x14ac:dyDescent="0.2">
      <c r="AK38" t="s">
        <v>35</v>
      </c>
    </row>
    <row r="39" spans="1:38" x14ac:dyDescent="0.2">
      <c r="AH39" s="11" t="s">
        <v>35</v>
      </c>
      <c r="AK39" s="11" t="s">
        <v>35</v>
      </c>
      <c r="AL39" s="11" t="s">
        <v>35</v>
      </c>
    </row>
    <row r="40" spans="1:38" x14ac:dyDescent="0.2">
      <c r="N40" s="2" t="s">
        <v>35</v>
      </c>
      <c r="AD40" s="2" t="s">
        <v>35</v>
      </c>
      <c r="AK40" t="s">
        <v>35</v>
      </c>
      <c r="AL40" s="11" t="s">
        <v>35</v>
      </c>
    </row>
    <row r="41" spans="1:38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6"/>
      <c r="U41" s="106"/>
    </row>
    <row r="42" spans="1:38" x14ac:dyDescent="0.2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6"/>
      <c r="U42" s="106"/>
      <c r="W42" s="2" t="s">
        <v>35</v>
      </c>
    </row>
    <row r="43" spans="1:38" x14ac:dyDescent="0.2">
      <c r="Z43" s="2" t="s">
        <v>35</v>
      </c>
      <c r="AK43" t="s">
        <v>35</v>
      </c>
    </row>
    <row r="44" spans="1:38" x14ac:dyDescent="0.2">
      <c r="AB44" s="2" t="s">
        <v>35</v>
      </c>
    </row>
    <row r="45" spans="1:38" x14ac:dyDescent="0.2">
      <c r="AG45" s="7" t="s">
        <v>35</v>
      </c>
    </row>
    <row r="47" spans="1:38" x14ac:dyDescent="0.2">
      <c r="I47" s="2" t="s">
        <v>35</v>
      </c>
      <c r="AL47" s="11" t="s">
        <v>35</v>
      </c>
    </row>
    <row r="49" spans="31:38" x14ac:dyDescent="0.2">
      <c r="AK49" s="11" t="s">
        <v>35</v>
      </c>
    </row>
    <row r="50" spans="31:38" x14ac:dyDescent="0.2">
      <c r="AE50" s="2" t="s">
        <v>35</v>
      </c>
      <c r="AJ50" t="s">
        <v>35</v>
      </c>
    </row>
    <row r="51" spans="31:38" x14ac:dyDescent="0.2">
      <c r="AL51" s="11" t="s">
        <v>35</v>
      </c>
    </row>
    <row r="52" spans="31:38" x14ac:dyDescent="0.2">
      <c r="AI52" t="s">
        <v>35</v>
      </c>
      <c r="AK52" s="11" t="s">
        <v>35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zoomScale="90" zoomScaleNormal="90" workbookViewId="0">
      <selection activeCell="AI46" sqref="AI46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71093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36" t="s">
        <v>20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67"/>
    </row>
    <row r="2" spans="1:37" s="4" customFormat="1" ht="20.100000000000001" customHeight="1" x14ac:dyDescent="0.2">
      <c r="A2" s="139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3"/>
      <c r="AH2" s="133"/>
      <c r="AI2" s="107"/>
    </row>
    <row r="3" spans="1:37" s="5" customFormat="1" ht="20.100000000000001" customHeight="1" x14ac:dyDescent="0.2">
      <c r="A3" s="139"/>
      <c r="B3" s="144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62">
        <v>30</v>
      </c>
      <c r="AF3" s="130">
        <v>31</v>
      </c>
      <c r="AG3" s="98" t="s">
        <v>29</v>
      </c>
      <c r="AH3" s="91" t="s">
        <v>27</v>
      </c>
      <c r="AI3" s="118" t="s">
        <v>203</v>
      </c>
    </row>
    <row r="4" spans="1:37" s="5" customFormat="1" ht="20.100000000000001" customHeight="1" x14ac:dyDescent="0.2">
      <c r="A4" s="13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48"/>
      <c r="AF4" s="131"/>
      <c r="AG4" s="96" t="s">
        <v>25</v>
      </c>
      <c r="AH4" s="92" t="s">
        <v>25</v>
      </c>
      <c r="AI4" s="119" t="s">
        <v>25</v>
      </c>
    </row>
    <row r="5" spans="1:37" s="5" customFormat="1" x14ac:dyDescent="0.2">
      <c r="A5" s="57" t="s">
        <v>30</v>
      </c>
      <c r="B5" s="112">
        <v>0</v>
      </c>
      <c r="C5" s="112">
        <v>0</v>
      </c>
      <c r="D5" s="112">
        <v>0</v>
      </c>
      <c r="E5" s="112">
        <v>0</v>
      </c>
      <c r="F5" s="112">
        <v>0</v>
      </c>
      <c r="G5" s="112">
        <v>0</v>
      </c>
      <c r="H5" s="112">
        <v>0</v>
      </c>
      <c r="I5" s="112">
        <v>0</v>
      </c>
      <c r="J5" s="112">
        <v>0</v>
      </c>
      <c r="K5" s="112">
        <v>0</v>
      </c>
      <c r="L5" s="112">
        <v>0</v>
      </c>
      <c r="M5" s="112">
        <v>0</v>
      </c>
      <c r="N5" s="112">
        <v>0</v>
      </c>
      <c r="O5" s="112">
        <v>0</v>
      </c>
      <c r="P5" s="112">
        <v>0</v>
      </c>
      <c r="Q5" s="112">
        <v>0</v>
      </c>
      <c r="R5" s="112">
        <v>0</v>
      </c>
      <c r="S5" s="112">
        <v>0</v>
      </c>
      <c r="T5" s="112">
        <v>0</v>
      </c>
      <c r="U5" s="112">
        <v>0</v>
      </c>
      <c r="V5" s="112">
        <v>0</v>
      </c>
      <c r="W5" s="112">
        <v>0</v>
      </c>
      <c r="X5" s="112">
        <v>0</v>
      </c>
      <c r="Y5" s="112">
        <v>0</v>
      </c>
      <c r="Z5" s="112">
        <v>0</v>
      </c>
      <c r="AA5" s="112">
        <v>0</v>
      </c>
      <c r="AB5" s="112">
        <v>0</v>
      </c>
      <c r="AC5" s="112">
        <v>6.6</v>
      </c>
      <c r="AD5" s="112">
        <v>5</v>
      </c>
      <c r="AE5" s="112">
        <v>0</v>
      </c>
      <c r="AF5" s="112">
        <v>0</v>
      </c>
      <c r="AG5" s="14">
        <f t="shared" ref="AG5" si="1">SUM(B5:AF5)</f>
        <v>11.6</v>
      </c>
      <c r="AH5" s="15">
        <f t="shared" ref="AH5" si="2">MAX(B5:AF5)</f>
        <v>6.6</v>
      </c>
      <c r="AI5" s="66">
        <f t="shared" ref="AI5" si="3">COUNTIF(B5:AF5,"=0,0")</f>
        <v>29</v>
      </c>
    </row>
    <row r="6" spans="1:37" x14ac:dyDescent="0.2">
      <c r="A6" s="57" t="s">
        <v>89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2">
        <v>0</v>
      </c>
      <c r="V6" s="112">
        <v>0</v>
      </c>
      <c r="W6" s="112">
        <v>0</v>
      </c>
      <c r="X6" s="112">
        <v>0</v>
      </c>
      <c r="Y6" s="112">
        <v>0</v>
      </c>
      <c r="Z6" s="112">
        <v>0</v>
      </c>
      <c r="AA6" s="112">
        <v>0</v>
      </c>
      <c r="AB6" s="112">
        <v>14.2</v>
      </c>
      <c r="AC6" s="112">
        <v>6.2</v>
      </c>
      <c r="AD6" s="112">
        <v>4</v>
      </c>
      <c r="AE6" s="112">
        <v>0</v>
      </c>
      <c r="AF6" s="112">
        <v>0</v>
      </c>
      <c r="AG6" s="14">
        <f t="shared" ref="AG6:AG27" si="4">SUM(B6:AF6)</f>
        <v>24.4</v>
      </c>
      <c r="AH6" s="15">
        <f t="shared" ref="AH6:AH27" si="5">MAX(B6:AF6)</f>
        <v>14.2</v>
      </c>
      <c r="AI6" s="66">
        <f t="shared" ref="AI6:AI27" si="6">COUNTIF(B6:AF6,"=0,0")</f>
        <v>28</v>
      </c>
    </row>
    <row r="7" spans="1:37" x14ac:dyDescent="0.2">
      <c r="A7" s="57" t="s">
        <v>147</v>
      </c>
      <c r="B7" s="112">
        <v>0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0.2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0</v>
      </c>
      <c r="V7" s="112">
        <v>0</v>
      </c>
      <c r="W7" s="112">
        <v>0</v>
      </c>
      <c r="X7" s="112">
        <v>0</v>
      </c>
      <c r="Y7" s="112">
        <v>0</v>
      </c>
      <c r="Z7" s="112">
        <v>0</v>
      </c>
      <c r="AA7" s="112">
        <v>0.2</v>
      </c>
      <c r="AB7" s="112">
        <v>0.4</v>
      </c>
      <c r="AC7" s="112">
        <v>0.2</v>
      </c>
      <c r="AD7" s="112">
        <v>0.2</v>
      </c>
      <c r="AE7" s="112">
        <v>0.2</v>
      </c>
      <c r="AF7" s="112">
        <v>0.2</v>
      </c>
      <c r="AG7" s="14">
        <f t="shared" si="4"/>
        <v>1.5999999999999999</v>
      </c>
      <c r="AH7" s="15">
        <f t="shared" si="5"/>
        <v>0.4</v>
      </c>
      <c r="AI7" s="66">
        <f t="shared" si="6"/>
        <v>24</v>
      </c>
    </row>
    <row r="8" spans="1:37" x14ac:dyDescent="0.2">
      <c r="A8" s="57" t="s">
        <v>0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12">
        <v>0</v>
      </c>
      <c r="AA8" s="112">
        <v>0</v>
      </c>
      <c r="AB8" s="112">
        <v>0</v>
      </c>
      <c r="AC8" s="112">
        <v>29.999999999999996</v>
      </c>
      <c r="AD8" s="112">
        <v>4.2</v>
      </c>
      <c r="AE8" s="112">
        <v>0</v>
      </c>
      <c r="AF8" s="112">
        <v>0</v>
      </c>
      <c r="AG8" s="14">
        <f t="shared" si="4"/>
        <v>34.199999999999996</v>
      </c>
      <c r="AH8" s="15">
        <f t="shared" si="5"/>
        <v>29.999999999999996</v>
      </c>
      <c r="AI8" s="66">
        <f t="shared" si="6"/>
        <v>29</v>
      </c>
      <c r="AK8" s="11" t="s">
        <v>35</v>
      </c>
    </row>
    <row r="9" spans="1:37" x14ac:dyDescent="0.2">
      <c r="A9" s="57" t="s">
        <v>1</v>
      </c>
      <c r="B9" s="101" t="s">
        <v>204</v>
      </c>
      <c r="C9" s="101" t="s">
        <v>204</v>
      </c>
      <c r="D9" s="101" t="s">
        <v>204</v>
      </c>
      <c r="E9" s="101" t="s">
        <v>204</v>
      </c>
      <c r="F9" s="101" t="s">
        <v>204</v>
      </c>
      <c r="G9" s="101" t="s">
        <v>204</v>
      </c>
      <c r="H9" s="101" t="s">
        <v>204</v>
      </c>
      <c r="I9" s="101" t="s">
        <v>204</v>
      </c>
      <c r="J9" s="101" t="s">
        <v>204</v>
      </c>
      <c r="K9" s="101" t="s">
        <v>204</v>
      </c>
      <c r="L9" s="101" t="s">
        <v>204</v>
      </c>
      <c r="M9" s="101" t="s">
        <v>204</v>
      </c>
      <c r="N9" s="101" t="s">
        <v>204</v>
      </c>
      <c r="O9" s="101" t="s">
        <v>204</v>
      </c>
      <c r="P9" s="101" t="s">
        <v>204</v>
      </c>
      <c r="Q9" s="101" t="s">
        <v>204</v>
      </c>
      <c r="R9" s="101" t="s">
        <v>204</v>
      </c>
      <c r="S9" s="101" t="s">
        <v>204</v>
      </c>
      <c r="T9" s="101" t="s">
        <v>204</v>
      </c>
      <c r="U9" s="101" t="s">
        <v>204</v>
      </c>
      <c r="V9" s="101" t="s">
        <v>204</v>
      </c>
      <c r="W9" s="101" t="s">
        <v>204</v>
      </c>
      <c r="X9" s="101" t="s">
        <v>204</v>
      </c>
      <c r="Y9" s="101" t="s">
        <v>204</v>
      </c>
      <c r="Z9" s="101" t="s">
        <v>204</v>
      </c>
      <c r="AA9" s="101" t="s">
        <v>204</v>
      </c>
      <c r="AB9" s="101" t="s">
        <v>204</v>
      </c>
      <c r="AC9" s="101" t="s">
        <v>204</v>
      </c>
      <c r="AD9" s="101" t="s">
        <v>204</v>
      </c>
      <c r="AE9" s="101" t="s">
        <v>204</v>
      </c>
      <c r="AF9" s="101" t="s">
        <v>204</v>
      </c>
      <c r="AG9" s="14" t="s">
        <v>204</v>
      </c>
      <c r="AH9" s="15" t="s">
        <v>204</v>
      </c>
      <c r="AI9" s="66" t="s">
        <v>204</v>
      </c>
      <c r="AJ9" s="11" t="s">
        <v>35</v>
      </c>
      <c r="AK9" s="11" t="s">
        <v>35</v>
      </c>
    </row>
    <row r="10" spans="1:37" x14ac:dyDescent="0.2">
      <c r="A10" s="57" t="s">
        <v>2</v>
      </c>
      <c r="B10" s="112">
        <v>0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4</v>
      </c>
      <c r="AD10" s="112">
        <v>1</v>
      </c>
      <c r="AE10" s="112">
        <v>0</v>
      </c>
      <c r="AF10" s="112">
        <v>0</v>
      </c>
      <c r="AG10" s="14">
        <f t="shared" si="4"/>
        <v>5</v>
      </c>
      <c r="AH10" s="15">
        <f t="shared" si="5"/>
        <v>4</v>
      </c>
      <c r="AI10" s="66">
        <f t="shared" si="6"/>
        <v>29</v>
      </c>
      <c r="AJ10" s="11" t="s">
        <v>35</v>
      </c>
    </row>
    <row r="11" spans="1:37" x14ac:dyDescent="0.2">
      <c r="A11" s="57" t="s">
        <v>32</v>
      </c>
      <c r="B11" s="112">
        <v>0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5.0000000000000009</v>
      </c>
      <c r="AE11" s="112">
        <v>0.2</v>
      </c>
      <c r="AF11" s="112">
        <v>0</v>
      </c>
      <c r="AG11" s="14">
        <f t="shared" si="4"/>
        <v>5.2000000000000011</v>
      </c>
      <c r="AH11" s="15">
        <f t="shared" si="5"/>
        <v>5.0000000000000009</v>
      </c>
      <c r="AI11" s="66">
        <f t="shared" si="6"/>
        <v>29</v>
      </c>
    </row>
    <row r="12" spans="1:37" x14ac:dyDescent="0.2">
      <c r="A12" s="57" t="s">
        <v>3</v>
      </c>
      <c r="B12" s="101" t="s">
        <v>204</v>
      </c>
      <c r="C12" s="101" t="s">
        <v>204</v>
      </c>
      <c r="D12" s="101" t="s">
        <v>204</v>
      </c>
      <c r="E12" s="101" t="s">
        <v>204</v>
      </c>
      <c r="F12" s="101" t="s">
        <v>204</v>
      </c>
      <c r="G12" s="101" t="s">
        <v>204</v>
      </c>
      <c r="H12" s="101" t="s">
        <v>204</v>
      </c>
      <c r="I12" s="101" t="s">
        <v>204</v>
      </c>
      <c r="J12" s="101" t="s">
        <v>204</v>
      </c>
      <c r="K12" s="101" t="s">
        <v>204</v>
      </c>
      <c r="L12" s="101" t="s">
        <v>204</v>
      </c>
      <c r="M12" s="101" t="s">
        <v>204</v>
      </c>
      <c r="N12" s="101" t="s">
        <v>204</v>
      </c>
      <c r="O12" s="101" t="s">
        <v>204</v>
      </c>
      <c r="P12" s="101" t="s">
        <v>204</v>
      </c>
      <c r="Q12" s="101" t="s">
        <v>204</v>
      </c>
      <c r="R12" s="101" t="s">
        <v>204</v>
      </c>
      <c r="S12" s="101" t="s">
        <v>204</v>
      </c>
      <c r="T12" s="101" t="s">
        <v>204</v>
      </c>
      <c r="U12" s="101" t="s">
        <v>204</v>
      </c>
      <c r="V12" s="101" t="s">
        <v>204</v>
      </c>
      <c r="W12" s="101" t="s">
        <v>204</v>
      </c>
      <c r="X12" s="101" t="s">
        <v>204</v>
      </c>
      <c r="Y12" s="101" t="s">
        <v>204</v>
      </c>
      <c r="Z12" s="101" t="s">
        <v>204</v>
      </c>
      <c r="AA12" s="101" t="s">
        <v>204</v>
      </c>
      <c r="AB12" s="101" t="s">
        <v>204</v>
      </c>
      <c r="AC12" s="101" t="s">
        <v>204</v>
      </c>
      <c r="AD12" s="101" t="s">
        <v>204</v>
      </c>
      <c r="AE12" s="101" t="s">
        <v>204</v>
      </c>
      <c r="AF12" s="101" t="s">
        <v>204</v>
      </c>
      <c r="AG12" s="14" t="s">
        <v>204</v>
      </c>
      <c r="AH12" s="15" t="s">
        <v>204</v>
      </c>
      <c r="AI12" s="66" t="s">
        <v>204</v>
      </c>
    </row>
    <row r="13" spans="1:37" x14ac:dyDescent="0.2">
      <c r="A13" s="57" t="s">
        <v>4</v>
      </c>
      <c r="B13" s="112">
        <v>0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4">
        <f t="shared" si="4"/>
        <v>0</v>
      </c>
      <c r="AH13" s="15">
        <f t="shared" si="5"/>
        <v>0</v>
      </c>
      <c r="AI13" s="66">
        <f t="shared" si="6"/>
        <v>7</v>
      </c>
    </row>
    <row r="14" spans="1:37" x14ac:dyDescent="0.2">
      <c r="A14" s="57" t="s">
        <v>148</v>
      </c>
      <c r="B14" s="112">
        <v>0</v>
      </c>
      <c r="C14" s="112">
        <v>0</v>
      </c>
      <c r="D14" s="112">
        <v>0</v>
      </c>
      <c r="E14" s="112">
        <v>0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0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14">
        <f t="shared" si="4"/>
        <v>0</v>
      </c>
      <c r="AH14" s="15">
        <f t="shared" si="5"/>
        <v>0</v>
      </c>
      <c r="AI14" s="66">
        <f t="shared" si="6"/>
        <v>5</v>
      </c>
      <c r="AJ14" s="11" t="s">
        <v>35</v>
      </c>
    </row>
    <row r="15" spans="1:37" x14ac:dyDescent="0.2">
      <c r="A15" s="57" t="s">
        <v>149</v>
      </c>
      <c r="B15" s="112">
        <v>0.4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0.8</v>
      </c>
      <c r="AB15" s="112">
        <v>49.8</v>
      </c>
      <c r="AC15" s="112">
        <v>7.4</v>
      </c>
      <c r="AD15" s="112">
        <v>1.8000000000000003</v>
      </c>
      <c r="AE15" s="112">
        <v>0</v>
      </c>
      <c r="AF15" s="112">
        <v>0</v>
      </c>
      <c r="AG15" s="14">
        <f t="shared" si="4"/>
        <v>60.199999999999996</v>
      </c>
      <c r="AH15" s="15">
        <f t="shared" si="5"/>
        <v>49.8</v>
      </c>
      <c r="AI15" s="66">
        <f t="shared" si="6"/>
        <v>26</v>
      </c>
    </row>
    <row r="16" spans="1:37" x14ac:dyDescent="0.2">
      <c r="A16" s="57" t="s">
        <v>5</v>
      </c>
      <c r="B16" s="112">
        <v>0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1</v>
      </c>
      <c r="AB16" s="112">
        <v>0.6</v>
      </c>
      <c r="AC16" s="112">
        <v>0.2</v>
      </c>
      <c r="AD16" s="112">
        <v>0</v>
      </c>
      <c r="AE16" s="112">
        <v>0</v>
      </c>
      <c r="AF16" s="112">
        <v>0</v>
      </c>
      <c r="AG16" s="14">
        <f t="shared" si="4"/>
        <v>1.8</v>
      </c>
      <c r="AH16" s="15">
        <f t="shared" si="5"/>
        <v>1</v>
      </c>
      <c r="AI16" s="66">
        <f t="shared" si="6"/>
        <v>28</v>
      </c>
    </row>
    <row r="17" spans="1:42" x14ac:dyDescent="0.2">
      <c r="A17" s="57" t="s">
        <v>6</v>
      </c>
      <c r="B17" s="112">
        <v>0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0.4</v>
      </c>
      <c r="M17" s="112">
        <v>0.2</v>
      </c>
      <c r="N17" s="112">
        <v>0.60000000000000009</v>
      </c>
      <c r="O17" s="112">
        <v>0.2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0.4</v>
      </c>
      <c r="AC17" s="112">
        <v>0</v>
      </c>
      <c r="AD17" s="112">
        <v>0</v>
      </c>
      <c r="AE17" s="112">
        <v>0</v>
      </c>
      <c r="AF17" s="112">
        <v>0</v>
      </c>
      <c r="AG17" s="14">
        <f t="shared" si="4"/>
        <v>1.8000000000000003</v>
      </c>
      <c r="AH17" s="15">
        <f t="shared" si="5"/>
        <v>0.60000000000000009</v>
      </c>
      <c r="AI17" s="66">
        <f t="shared" si="6"/>
        <v>26</v>
      </c>
    </row>
    <row r="18" spans="1:42" x14ac:dyDescent="0.2">
      <c r="A18" s="57" t="s">
        <v>31</v>
      </c>
      <c r="B18" s="112">
        <v>1</v>
      </c>
      <c r="C18" s="112">
        <v>0.2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0.2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2.6</v>
      </c>
      <c r="AB18" s="112">
        <v>14.8</v>
      </c>
      <c r="AC18" s="112">
        <v>4.4000000000000004</v>
      </c>
      <c r="AD18" s="112">
        <v>1.2</v>
      </c>
      <c r="AE18" s="112">
        <v>0</v>
      </c>
      <c r="AF18" s="112">
        <v>0</v>
      </c>
      <c r="AG18" s="14">
        <f t="shared" si="4"/>
        <v>24.400000000000002</v>
      </c>
      <c r="AH18" s="15">
        <f t="shared" si="5"/>
        <v>14.8</v>
      </c>
      <c r="AI18" s="66">
        <f t="shared" si="6"/>
        <v>24</v>
      </c>
    </row>
    <row r="19" spans="1:42" x14ac:dyDescent="0.2">
      <c r="A19" s="57" t="s">
        <v>150</v>
      </c>
      <c r="B19" s="112">
        <v>0.2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6.8000000000000007</v>
      </c>
      <c r="AB19" s="112">
        <v>22.4</v>
      </c>
      <c r="AC19" s="112">
        <v>0.4</v>
      </c>
      <c r="AD19" s="112">
        <v>0</v>
      </c>
      <c r="AE19" s="112">
        <v>0</v>
      </c>
      <c r="AF19" s="112">
        <v>0</v>
      </c>
      <c r="AG19" s="14">
        <f t="shared" si="4"/>
        <v>29.799999999999997</v>
      </c>
      <c r="AH19" s="15">
        <f t="shared" si="5"/>
        <v>22.4</v>
      </c>
      <c r="AI19" s="66">
        <f t="shared" si="6"/>
        <v>27</v>
      </c>
      <c r="AJ19" s="11" t="s">
        <v>35</v>
      </c>
    </row>
    <row r="20" spans="1:42" x14ac:dyDescent="0.2">
      <c r="A20" s="57" t="s">
        <v>151</v>
      </c>
      <c r="B20" s="112">
        <v>0.4</v>
      </c>
      <c r="C20" s="112">
        <v>0.2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2.4000000000000004</v>
      </c>
      <c r="AC20" s="112">
        <v>15.399999999999999</v>
      </c>
      <c r="AD20" s="112">
        <v>1.4</v>
      </c>
      <c r="AE20" s="112" t="s">
        <v>204</v>
      </c>
      <c r="AF20" s="112" t="s">
        <v>204</v>
      </c>
      <c r="AG20" s="14">
        <f t="shared" si="4"/>
        <v>19.799999999999997</v>
      </c>
      <c r="AH20" s="15">
        <f t="shared" si="5"/>
        <v>15.399999999999999</v>
      </c>
      <c r="AI20" s="66">
        <f t="shared" si="6"/>
        <v>24</v>
      </c>
    </row>
    <row r="21" spans="1:42" x14ac:dyDescent="0.2">
      <c r="A21" s="57" t="s">
        <v>125</v>
      </c>
      <c r="B21" s="112" t="s">
        <v>204</v>
      </c>
      <c r="C21" s="112" t="s">
        <v>204</v>
      </c>
      <c r="D21" s="112" t="s">
        <v>204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3.600000000000001</v>
      </c>
      <c r="AC21" s="112">
        <v>0.4</v>
      </c>
      <c r="AD21" s="112" t="s">
        <v>204</v>
      </c>
      <c r="AE21" s="112" t="s">
        <v>204</v>
      </c>
      <c r="AF21" s="112" t="s">
        <v>204</v>
      </c>
      <c r="AG21" s="14">
        <f t="shared" si="4"/>
        <v>4.0000000000000009</v>
      </c>
      <c r="AH21" s="15">
        <f t="shared" si="5"/>
        <v>3.600000000000001</v>
      </c>
      <c r="AI21" s="66">
        <f t="shared" si="6"/>
        <v>23</v>
      </c>
    </row>
    <row r="22" spans="1:42" x14ac:dyDescent="0.2">
      <c r="A22" s="57" t="s">
        <v>152</v>
      </c>
      <c r="B22" s="112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2.2000000000000002</v>
      </c>
      <c r="AE22" s="112">
        <v>0</v>
      </c>
      <c r="AF22" s="112">
        <v>0</v>
      </c>
      <c r="AG22" s="14">
        <f t="shared" si="4"/>
        <v>2.2000000000000002</v>
      </c>
      <c r="AH22" s="15">
        <f t="shared" si="5"/>
        <v>2.2000000000000002</v>
      </c>
      <c r="AI22" s="66">
        <f t="shared" si="6"/>
        <v>30</v>
      </c>
    </row>
    <row r="23" spans="1:42" x14ac:dyDescent="0.2">
      <c r="A23" s="57" t="s">
        <v>7</v>
      </c>
      <c r="B23" s="101" t="s">
        <v>204</v>
      </c>
      <c r="C23" s="101" t="s">
        <v>204</v>
      </c>
      <c r="D23" s="101" t="s">
        <v>204</v>
      </c>
      <c r="E23" s="101" t="s">
        <v>204</v>
      </c>
      <c r="F23" s="101" t="s">
        <v>204</v>
      </c>
      <c r="G23" s="101" t="s">
        <v>204</v>
      </c>
      <c r="H23" s="101" t="s">
        <v>204</v>
      </c>
      <c r="I23" s="101" t="s">
        <v>204</v>
      </c>
      <c r="J23" s="101" t="s">
        <v>204</v>
      </c>
      <c r="K23" s="101" t="s">
        <v>204</v>
      </c>
      <c r="L23" s="101" t="s">
        <v>204</v>
      </c>
      <c r="M23" s="101" t="s">
        <v>204</v>
      </c>
      <c r="N23" s="101" t="s">
        <v>204</v>
      </c>
      <c r="O23" s="101" t="s">
        <v>204</v>
      </c>
      <c r="P23" s="101" t="s">
        <v>204</v>
      </c>
      <c r="Q23" s="101" t="s">
        <v>204</v>
      </c>
      <c r="R23" s="101" t="s">
        <v>204</v>
      </c>
      <c r="S23" s="101" t="s">
        <v>204</v>
      </c>
      <c r="T23" s="101" t="s">
        <v>204</v>
      </c>
      <c r="U23" s="101" t="s">
        <v>204</v>
      </c>
      <c r="V23" s="101" t="s">
        <v>204</v>
      </c>
      <c r="W23" s="101" t="s">
        <v>204</v>
      </c>
      <c r="X23" s="101" t="s">
        <v>204</v>
      </c>
      <c r="Y23" s="101" t="s">
        <v>204</v>
      </c>
      <c r="Z23" s="101" t="s">
        <v>204</v>
      </c>
      <c r="AA23" s="101" t="s">
        <v>204</v>
      </c>
      <c r="AB23" s="101" t="s">
        <v>204</v>
      </c>
      <c r="AC23" s="101" t="s">
        <v>204</v>
      </c>
      <c r="AD23" s="101" t="s">
        <v>204</v>
      </c>
      <c r="AE23" s="101" t="s">
        <v>204</v>
      </c>
      <c r="AF23" s="101" t="s">
        <v>204</v>
      </c>
      <c r="AG23" s="14" t="s">
        <v>204</v>
      </c>
      <c r="AH23" s="15" t="s">
        <v>204</v>
      </c>
      <c r="AI23" s="66" t="s">
        <v>204</v>
      </c>
      <c r="AJ23" s="11" t="s">
        <v>35</v>
      </c>
    </row>
    <row r="24" spans="1:42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0</v>
      </c>
      <c r="M24" s="112">
        <v>0</v>
      </c>
      <c r="N24" s="112">
        <v>0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0</v>
      </c>
      <c r="AB24" s="112">
        <v>0</v>
      </c>
      <c r="AC24" s="112">
        <v>0</v>
      </c>
      <c r="AD24" s="112" t="s">
        <v>204</v>
      </c>
      <c r="AE24" s="112" t="s">
        <v>204</v>
      </c>
      <c r="AF24" s="112" t="s">
        <v>204</v>
      </c>
      <c r="AG24" s="14">
        <f t="shared" si="4"/>
        <v>0</v>
      </c>
      <c r="AH24" s="15">
        <f t="shared" si="5"/>
        <v>0</v>
      </c>
      <c r="AI24" s="66">
        <f t="shared" si="6"/>
        <v>6</v>
      </c>
    </row>
    <row r="25" spans="1:42" x14ac:dyDescent="0.2">
      <c r="A25" s="57" t="s">
        <v>153</v>
      </c>
      <c r="B25" s="112">
        <v>0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17.399999999999995</v>
      </c>
      <c r="AD25" s="112">
        <v>2.8000000000000003</v>
      </c>
      <c r="AE25" s="112">
        <v>0</v>
      </c>
      <c r="AF25" s="112">
        <v>0</v>
      </c>
      <c r="AG25" s="14">
        <f t="shared" si="4"/>
        <v>20.199999999999996</v>
      </c>
      <c r="AH25" s="15">
        <f t="shared" si="5"/>
        <v>17.399999999999995</v>
      </c>
      <c r="AI25" s="66">
        <f t="shared" si="6"/>
        <v>29</v>
      </c>
      <c r="AP25" s="11" t="s">
        <v>35</v>
      </c>
    </row>
    <row r="26" spans="1:42" x14ac:dyDescent="0.2">
      <c r="A26" s="57" t="s">
        <v>9</v>
      </c>
      <c r="B26" s="112">
        <v>0.2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 t="s">
        <v>204</v>
      </c>
      <c r="R26" s="112" t="s">
        <v>204</v>
      </c>
      <c r="S26" s="112" t="s">
        <v>204</v>
      </c>
      <c r="T26" s="112">
        <v>0.2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0.6</v>
      </c>
      <c r="AB26" s="112">
        <v>5.8000000000000007</v>
      </c>
      <c r="AC26" s="112">
        <v>21.4</v>
      </c>
      <c r="AD26" s="112">
        <v>3.2</v>
      </c>
      <c r="AE26" s="112">
        <v>0.2</v>
      </c>
      <c r="AF26" s="112">
        <v>0</v>
      </c>
      <c r="AG26" s="14">
        <f t="shared" si="4"/>
        <v>31.599999999999998</v>
      </c>
      <c r="AH26" s="15">
        <f t="shared" si="5"/>
        <v>21.4</v>
      </c>
      <c r="AI26" s="66">
        <f t="shared" si="6"/>
        <v>21</v>
      </c>
    </row>
    <row r="27" spans="1:42" x14ac:dyDescent="0.2">
      <c r="A27" s="57" t="s">
        <v>138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0</v>
      </c>
      <c r="AF27" s="112">
        <v>0</v>
      </c>
      <c r="AG27" s="14">
        <f t="shared" si="4"/>
        <v>0</v>
      </c>
      <c r="AH27" s="15">
        <f t="shared" si="5"/>
        <v>0</v>
      </c>
      <c r="AI27" s="66">
        <f t="shared" si="6"/>
        <v>24</v>
      </c>
      <c r="AK27" s="11" t="s">
        <v>35</v>
      </c>
    </row>
    <row r="28" spans="1:42" x14ac:dyDescent="0.2">
      <c r="A28" s="57" t="s">
        <v>21</v>
      </c>
      <c r="B28" s="101" t="s">
        <v>204</v>
      </c>
      <c r="C28" s="101" t="s">
        <v>204</v>
      </c>
      <c r="D28" s="101" t="s">
        <v>204</v>
      </c>
      <c r="E28" s="101" t="s">
        <v>204</v>
      </c>
      <c r="F28" s="101" t="s">
        <v>204</v>
      </c>
      <c r="G28" s="101" t="s">
        <v>204</v>
      </c>
      <c r="H28" s="101" t="s">
        <v>204</v>
      </c>
      <c r="I28" s="101" t="s">
        <v>204</v>
      </c>
      <c r="J28" s="101" t="s">
        <v>204</v>
      </c>
      <c r="K28" s="101" t="s">
        <v>204</v>
      </c>
      <c r="L28" s="101" t="s">
        <v>204</v>
      </c>
      <c r="M28" s="101" t="s">
        <v>204</v>
      </c>
      <c r="N28" s="101" t="s">
        <v>204</v>
      </c>
      <c r="O28" s="101" t="s">
        <v>204</v>
      </c>
      <c r="P28" s="101" t="s">
        <v>204</v>
      </c>
      <c r="Q28" s="101" t="s">
        <v>204</v>
      </c>
      <c r="R28" s="101" t="s">
        <v>204</v>
      </c>
      <c r="S28" s="101" t="s">
        <v>204</v>
      </c>
      <c r="T28" s="101" t="s">
        <v>204</v>
      </c>
      <c r="U28" s="101" t="s">
        <v>204</v>
      </c>
      <c r="V28" s="101" t="s">
        <v>204</v>
      </c>
      <c r="W28" s="101" t="s">
        <v>204</v>
      </c>
      <c r="X28" s="101" t="s">
        <v>204</v>
      </c>
      <c r="Y28" s="101" t="s">
        <v>204</v>
      </c>
      <c r="Z28" s="101" t="s">
        <v>204</v>
      </c>
      <c r="AA28" s="101" t="s">
        <v>204</v>
      </c>
      <c r="AB28" s="101" t="s">
        <v>204</v>
      </c>
      <c r="AC28" s="101" t="s">
        <v>204</v>
      </c>
      <c r="AD28" s="101" t="s">
        <v>204</v>
      </c>
      <c r="AE28" s="101" t="s">
        <v>204</v>
      </c>
      <c r="AF28" s="101" t="s">
        <v>204</v>
      </c>
      <c r="AG28" s="14" t="s">
        <v>204</v>
      </c>
      <c r="AH28" s="15" t="s">
        <v>204</v>
      </c>
      <c r="AI28" s="66" t="s">
        <v>204</v>
      </c>
    </row>
    <row r="29" spans="1:42" x14ac:dyDescent="0.2">
      <c r="A29" s="57" t="s">
        <v>10</v>
      </c>
      <c r="B29" s="101" t="s">
        <v>204</v>
      </c>
      <c r="C29" s="101" t="s">
        <v>204</v>
      </c>
      <c r="D29" s="101" t="s">
        <v>204</v>
      </c>
      <c r="E29" s="101" t="s">
        <v>204</v>
      </c>
      <c r="F29" s="101" t="s">
        <v>204</v>
      </c>
      <c r="G29" s="101" t="s">
        <v>204</v>
      </c>
      <c r="H29" s="101" t="s">
        <v>204</v>
      </c>
      <c r="I29" s="101" t="s">
        <v>204</v>
      </c>
      <c r="J29" s="101" t="s">
        <v>204</v>
      </c>
      <c r="K29" s="101" t="s">
        <v>204</v>
      </c>
      <c r="L29" s="101" t="s">
        <v>204</v>
      </c>
      <c r="M29" s="101" t="s">
        <v>204</v>
      </c>
      <c r="N29" s="101" t="s">
        <v>204</v>
      </c>
      <c r="O29" s="101" t="s">
        <v>204</v>
      </c>
      <c r="P29" s="101" t="s">
        <v>204</v>
      </c>
      <c r="Q29" s="101" t="s">
        <v>204</v>
      </c>
      <c r="R29" s="101" t="s">
        <v>204</v>
      </c>
      <c r="S29" s="101" t="s">
        <v>204</v>
      </c>
      <c r="T29" s="101" t="s">
        <v>204</v>
      </c>
      <c r="U29" s="101" t="s">
        <v>204</v>
      </c>
      <c r="V29" s="101" t="s">
        <v>204</v>
      </c>
      <c r="W29" s="101" t="s">
        <v>204</v>
      </c>
      <c r="X29" s="101" t="s">
        <v>204</v>
      </c>
      <c r="Y29" s="101" t="s">
        <v>204</v>
      </c>
      <c r="Z29" s="101" t="s">
        <v>204</v>
      </c>
      <c r="AA29" s="101" t="s">
        <v>204</v>
      </c>
      <c r="AB29" s="101" t="s">
        <v>204</v>
      </c>
      <c r="AC29" s="101" t="s">
        <v>204</v>
      </c>
      <c r="AD29" s="101" t="s">
        <v>204</v>
      </c>
      <c r="AE29" s="101" t="s">
        <v>204</v>
      </c>
      <c r="AF29" s="101" t="s">
        <v>204</v>
      </c>
      <c r="AG29" s="14" t="s">
        <v>204</v>
      </c>
      <c r="AH29" s="15" t="s">
        <v>204</v>
      </c>
      <c r="AI29" s="66" t="s">
        <v>204</v>
      </c>
    </row>
    <row r="30" spans="1:42" s="5" customFormat="1" ht="17.100000000000001" customHeight="1" x14ac:dyDescent="0.2">
      <c r="A30" s="58" t="s">
        <v>23</v>
      </c>
      <c r="B30" s="12">
        <f t="shared" ref="B30:AH30" si="7">MAX(B5:B29)</f>
        <v>1</v>
      </c>
      <c r="C30" s="12">
        <f t="shared" si="7"/>
        <v>0.2</v>
      </c>
      <c r="D30" s="12">
        <f t="shared" si="7"/>
        <v>0</v>
      </c>
      <c r="E30" s="12">
        <f t="shared" si="7"/>
        <v>0</v>
      </c>
      <c r="F30" s="12">
        <f t="shared" si="7"/>
        <v>0</v>
      </c>
      <c r="G30" s="12">
        <f t="shared" si="7"/>
        <v>0</v>
      </c>
      <c r="H30" s="12">
        <f t="shared" si="7"/>
        <v>0</v>
      </c>
      <c r="I30" s="12">
        <f t="shared" si="7"/>
        <v>0</v>
      </c>
      <c r="J30" s="12">
        <f t="shared" si="7"/>
        <v>0</v>
      </c>
      <c r="K30" s="12">
        <f t="shared" si="7"/>
        <v>0</v>
      </c>
      <c r="L30" s="12">
        <f t="shared" si="7"/>
        <v>0.4</v>
      </c>
      <c r="M30" s="12">
        <f t="shared" si="7"/>
        <v>0.2</v>
      </c>
      <c r="N30" s="12">
        <f t="shared" si="7"/>
        <v>0.60000000000000009</v>
      </c>
      <c r="O30" s="12">
        <f t="shared" si="7"/>
        <v>0.2</v>
      </c>
      <c r="P30" s="12">
        <f t="shared" si="7"/>
        <v>0</v>
      </c>
      <c r="Q30" s="12">
        <f t="shared" si="7"/>
        <v>0</v>
      </c>
      <c r="R30" s="12">
        <f t="shared" si="7"/>
        <v>0</v>
      </c>
      <c r="S30" s="12">
        <f t="shared" si="7"/>
        <v>0.2</v>
      </c>
      <c r="T30" s="12">
        <f t="shared" si="7"/>
        <v>0.2</v>
      </c>
      <c r="U30" s="12">
        <f t="shared" si="7"/>
        <v>0</v>
      </c>
      <c r="V30" s="12">
        <f t="shared" si="7"/>
        <v>0</v>
      </c>
      <c r="W30" s="12">
        <f t="shared" si="7"/>
        <v>0</v>
      </c>
      <c r="X30" s="12">
        <f t="shared" si="7"/>
        <v>0</v>
      </c>
      <c r="Y30" s="12">
        <f t="shared" si="7"/>
        <v>0</v>
      </c>
      <c r="Z30" s="12">
        <f t="shared" si="7"/>
        <v>0</v>
      </c>
      <c r="AA30" s="12">
        <f t="shared" si="7"/>
        <v>6.8000000000000007</v>
      </c>
      <c r="AB30" s="12">
        <f t="shared" si="7"/>
        <v>49.8</v>
      </c>
      <c r="AC30" s="12">
        <f t="shared" si="7"/>
        <v>29.999999999999996</v>
      </c>
      <c r="AD30" s="12">
        <f t="shared" si="7"/>
        <v>5.0000000000000009</v>
      </c>
      <c r="AE30" s="12">
        <f t="shared" si="7"/>
        <v>0.2</v>
      </c>
      <c r="AF30" s="12">
        <f t="shared" si="7"/>
        <v>0.2</v>
      </c>
      <c r="AG30" s="14">
        <f t="shared" si="7"/>
        <v>60.199999999999996</v>
      </c>
      <c r="AH30" s="85">
        <f t="shared" si="7"/>
        <v>49.8</v>
      </c>
      <c r="AI30" s="168"/>
    </row>
    <row r="31" spans="1:42" s="8" customFormat="1" x14ac:dyDescent="0.2">
      <c r="A31" s="120" t="s">
        <v>24</v>
      </c>
      <c r="B31" s="121">
        <f t="shared" ref="B31:AG31" si="8">SUM(B5:B29)</f>
        <v>2.2000000000000002</v>
      </c>
      <c r="C31" s="121">
        <f t="shared" si="8"/>
        <v>0.4</v>
      </c>
      <c r="D31" s="121">
        <f t="shared" si="8"/>
        <v>0</v>
      </c>
      <c r="E31" s="121">
        <f t="shared" si="8"/>
        <v>0</v>
      </c>
      <c r="F31" s="121">
        <f t="shared" si="8"/>
        <v>0</v>
      </c>
      <c r="G31" s="121">
        <f t="shared" si="8"/>
        <v>0</v>
      </c>
      <c r="H31" s="121">
        <f t="shared" si="8"/>
        <v>0</v>
      </c>
      <c r="I31" s="121">
        <f t="shared" si="8"/>
        <v>0</v>
      </c>
      <c r="J31" s="121">
        <f t="shared" si="8"/>
        <v>0</v>
      </c>
      <c r="K31" s="121">
        <f t="shared" si="8"/>
        <v>0</v>
      </c>
      <c r="L31" s="121">
        <f t="shared" si="8"/>
        <v>0.60000000000000009</v>
      </c>
      <c r="M31" s="121">
        <f t="shared" si="8"/>
        <v>0.2</v>
      </c>
      <c r="N31" s="121">
        <f t="shared" si="8"/>
        <v>0.60000000000000009</v>
      </c>
      <c r="O31" s="121">
        <f t="shared" si="8"/>
        <v>0.2</v>
      </c>
      <c r="P31" s="121">
        <f t="shared" si="8"/>
        <v>0</v>
      </c>
      <c r="Q31" s="121">
        <f t="shared" si="8"/>
        <v>0</v>
      </c>
      <c r="R31" s="121">
        <f t="shared" si="8"/>
        <v>0</v>
      </c>
      <c r="S31" s="121">
        <f t="shared" si="8"/>
        <v>0.2</v>
      </c>
      <c r="T31" s="121">
        <f t="shared" si="8"/>
        <v>0.2</v>
      </c>
      <c r="U31" s="121">
        <f t="shared" si="8"/>
        <v>0</v>
      </c>
      <c r="V31" s="121">
        <f t="shared" si="8"/>
        <v>0</v>
      </c>
      <c r="W31" s="121">
        <f t="shared" si="8"/>
        <v>0</v>
      </c>
      <c r="X31" s="121">
        <f t="shared" si="8"/>
        <v>0</v>
      </c>
      <c r="Y31" s="121">
        <f t="shared" si="8"/>
        <v>0</v>
      </c>
      <c r="Z31" s="121">
        <f t="shared" si="8"/>
        <v>0</v>
      </c>
      <c r="AA31" s="121">
        <f t="shared" si="8"/>
        <v>12</v>
      </c>
      <c r="AB31" s="121">
        <f t="shared" si="8"/>
        <v>114.39999999999999</v>
      </c>
      <c r="AC31" s="121">
        <f t="shared" si="8"/>
        <v>114</v>
      </c>
      <c r="AD31" s="121">
        <f t="shared" si="8"/>
        <v>31.999999999999996</v>
      </c>
      <c r="AE31" s="121">
        <f t="shared" si="8"/>
        <v>0.60000000000000009</v>
      </c>
      <c r="AF31" s="121">
        <f t="shared" si="8"/>
        <v>0.2</v>
      </c>
      <c r="AG31" s="122">
        <f t="shared" si="8"/>
        <v>277.8</v>
      </c>
      <c r="AH31" s="123"/>
      <c r="AI31" s="169"/>
    </row>
    <row r="32" spans="1:42" x14ac:dyDescent="0.2">
      <c r="A32" s="46"/>
      <c r="B32" s="47"/>
      <c r="C32" s="47"/>
      <c r="D32" s="47" t="s">
        <v>86</v>
      </c>
      <c r="E32" s="47"/>
      <c r="F32" s="47"/>
      <c r="G32" s="47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54"/>
      <c r="AE32" s="60" t="s">
        <v>35</v>
      </c>
      <c r="AF32" s="60"/>
      <c r="AG32" s="51"/>
      <c r="AH32" s="55"/>
      <c r="AI32" s="53"/>
    </row>
    <row r="33" spans="1:42" x14ac:dyDescent="0.2">
      <c r="A33" s="46"/>
      <c r="B33" s="48" t="s">
        <v>87</v>
      </c>
      <c r="C33" s="48"/>
      <c r="D33" s="48"/>
      <c r="E33" s="48"/>
      <c r="F33" s="48"/>
      <c r="G33" s="48"/>
      <c r="H33" s="48"/>
      <c r="I33" s="48"/>
      <c r="J33" s="103"/>
      <c r="K33" s="103"/>
      <c r="L33" s="103"/>
      <c r="M33" s="103" t="s">
        <v>33</v>
      </c>
      <c r="N33" s="103"/>
      <c r="O33" s="103"/>
      <c r="P33" s="103"/>
      <c r="Q33" s="103"/>
      <c r="R33" s="103"/>
      <c r="S33" s="103"/>
      <c r="T33" s="127" t="s">
        <v>209</v>
      </c>
      <c r="U33" s="127"/>
      <c r="V33" s="127"/>
      <c r="W33" s="127"/>
      <c r="X33" s="127"/>
      <c r="Y33" s="103"/>
      <c r="Z33" s="103"/>
      <c r="AA33" s="103"/>
      <c r="AB33" s="103"/>
      <c r="AC33" s="103"/>
      <c r="AD33" s="103"/>
      <c r="AE33" s="103"/>
      <c r="AF33" s="103"/>
      <c r="AG33" s="51"/>
      <c r="AH33" s="103"/>
      <c r="AI33" s="53"/>
    </row>
    <row r="34" spans="1:42" x14ac:dyDescent="0.2">
      <c r="A34" s="49"/>
      <c r="B34" s="103"/>
      <c r="C34" s="103"/>
      <c r="D34" s="103"/>
      <c r="E34" s="103"/>
      <c r="F34" s="103"/>
      <c r="G34" s="103"/>
      <c r="H34" s="103"/>
      <c r="I34" s="103"/>
      <c r="J34" s="104"/>
      <c r="K34" s="104"/>
      <c r="L34" s="104"/>
      <c r="M34" s="104" t="s">
        <v>34</v>
      </c>
      <c r="N34" s="104"/>
      <c r="O34" s="104"/>
      <c r="P34" s="104"/>
      <c r="Q34" s="103"/>
      <c r="R34" s="103"/>
      <c r="S34" s="103"/>
      <c r="T34" s="128" t="s">
        <v>210</v>
      </c>
      <c r="U34" s="128"/>
      <c r="V34" s="128"/>
      <c r="W34" s="128"/>
      <c r="X34" s="128"/>
      <c r="Y34" s="103"/>
      <c r="Z34" s="103"/>
      <c r="AA34" s="103"/>
      <c r="AB34" s="103"/>
      <c r="AC34" s="103"/>
      <c r="AD34" s="54"/>
      <c r="AE34" s="54"/>
      <c r="AF34" s="54"/>
      <c r="AG34" s="51"/>
      <c r="AH34" s="103"/>
      <c r="AI34" s="50"/>
    </row>
    <row r="35" spans="1:42" x14ac:dyDescent="0.2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103"/>
      <c r="L35" s="103"/>
      <c r="M35" s="103"/>
      <c r="N35" s="103"/>
      <c r="O35" s="103"/>
      <c r="P35" s="103"/>
      <c r="Q35" s="103"/>
      <c r="R35" s="103"/>
      <c r="S35" s="103"/>
      <c r="T35" s="110"/>
      <c r="U35" s="110" t="s">
        <v>211</v>
      </c>
      <c r="V35" s="110"/>
      <c r="W35" s="110"/>
      <c r="X35" s="110"/>
      <c r="Y35" s="103"/>
      <c r="Z35" s="103"/>
      <c r="AA35" s="103"/>
      <c r="AB35" s="103"/>
      <c r="AC35" s="103"/>
      <c r="AD35" s="54"/>
      <c r="AE35" s="54"/>
      <c r="AF35" s="54"/>
      <c r="AG35" s="51"/>
      <c r="AH35" s="104"/>
      <c r="AI35" s="50"/>
    </row>
    <row r="36" spans="1:42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4"/>
      <c r="AF36" s="54"/>
      <c r="AG36" s="51"/>
      <c r="AH36" s="55"/>
      <c r="AI36" s="64"/>
    </row>
    <row r="37" spans="1:42" x14ac:dyDescent="0.2">
      <c r="A37" s="49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55"/>
      <c r="AF37" s="55"/>
      <c r="AG37" s="51"/>
      <c r="AH37" s="55"/>
      <c r="AI37" s="64"/>
    </row>
    <row r="38" spans="1:42" ht="13.5" thickBot="1" x14ac:dyDescent="0.25">
      <c r="A38" s="61"/>
      <c r="B38" s="62"/>
      <c r="C38" s="62"/>
      <c r="D38" s="62"/>
      <c r="E38" s="62"/>
      <c r="F38" s="62"/>
      <c r="G38" s="62" t="s">
        <v>35</v>
      </c>
      <c r="H38" s="62"/>
      <c r="I38" s="62"/>
      <c r="J38" s="62"/>
      <c r="K38" s="62"/>
      <c r="L38" s="62" t="s">
        <v>35</v>
      </c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3"/>
      <c r="AH38" s="65"/>
      <c r="AI38" s="56" t="s">
        <v>35</v>
      </c>
    </row>
    <row r="40" spans="1:42" x14ac:dyDescent="0.2">
      <c r="AG40" s="7" t="s">
        <v>35</v>
      </c>
    </row>
    <row r="41" spans="1:42" x14ac:dyDescent="0.2">
      <c r="G41" s="2" t="s">
        <v>35</v>
      </c>
    </row>
    <row r="42" spans="1:42" x14ac:dyDescent="0.2">
      <c r="N42" s="108"/>
      <c r="O42" s="108"/>
      <c r="P42" s="108"/>
      <c r="T42" s="2" t="s">
        <v>35</v>
      </c>
      <c r="V42" s="2" t="s">
        <v>35</v>
      </c>
      <c r="X42" s="2" t="s">
        <v>35</v>
      </c>
      <c r="Z42" s="2" t="s">
        <v>35</v>
      </c>
      <c r="AJ42" t="s">
        <v>35</v>
      </c>
    </row>
    <row r="43" spans="1:42" x14ac:dyDescent="0.2">
      <c r="J43" s="2" t="s">
        <v>35</v>
      </c>
      <c r="M43" s="2" t="s">
        <v>35</v>
      </c>
      <c r="O43" s="108"/>
      <c r="R43" s="2" t="s">
        <v>35</v>
      </c>
      <c r="S43" s="2" t="s">
        <v>35</v>
      </c>
      <c r="T43" s="2" t="s">
        <v>35</v>
      </c>
      <c r="V43" s="2" t="s">
        <v>35</v>
      </c>
      <c r="W43" s="2" t="s">
        <v>35</v>
      </c>
      <c r="X43" s="2" t="s">
        <v>35</v>
      </c>
      <c r="Z43" s="2" t="s">
        <v>35</v>
      </c>
      <c r="AB43" s="2" t="s">
        <v>35</v>
      </c>
    </row>
    <row r="44" spans="1:42" x14ac:dyDescent="0.2">
      <c r="M44" s="108"/>
      <c r="N44" s="108"/>
      <c r="O44" s="108"/>
      <c r="S44" s="2" t="s">
        <v>35</v>
      </c>
      <c r="V44" s="2" t="s">
        <v>35</v>
      </c>
      <c r="W44" s="2" t="s">
        <v>35</v>
      </c>
      <c r="AB44" s="2" t="s">
        <v>35</v>
      </c>
      <c r="AC44" s="2" t="s">
        <v>35</v>
      </c>
      <c r="AD44" s="2" t="s">
        <v>35</v>
      </c>
      <c r="AG44" s="7" t="s">
        <v>35</v>
      </c>
      <c r="AH44" s="1" t="s">
        <v>35</v>
      </c>
    </row>
    <row r="45" spans="1:42" x14ac:dyDescent="0.2">
      <c r="J45" s="2" t="s">
        <v>35</v>
      </c>
      <c r="M45" s="109"/>
      <c r="S45" s="2" t="s">
        <v>35</v>
      </c>
      <c r="T45" s="2" t="s">
        <v>35</v>
      </c>
      <c r="U45" s="2" t="s">
        <v>35</v>
      </c>
      <c r="V45" s="2" t="s">
        <v>35</v>
      </c>
      <c r="Z45" s="2" t="s">
        <v>35</v>
      </c>
      <c r="AI45" s="10" t="s">
        <v>35</v>
      </c>
      <c r="AJ45" t="s">
        <v>35</v>
      </c>
    </row>
    <row r="46" spans="1:42" x14ac:dyDescent="0.2">
      <c r="K46" s="2" t="s">
        <v>35</v>
      </c>
      <c r="L46" s="2" t="s">
        <v>35</v>
      </c>
      <c r="S46" s="2" t="s">
        <v>35</v>
      </c>
      <c r="W46" s="2" t="s">
        <v>35</v>
      </c>
      <c r="Z46" s="2" t="s">
        <v>35</v>
      </c>
      <c r="AB46" s="2" t="s">
        <v>35</v>
      </c>
    </row>
    <row r="47" spans="1:42" x14ac:dyDescent="0.2">
      <c r="H47" s="2" t="s">
        <v>35</v>
      </c>
      <c r="S47" s="2" t="s">
        <v>35</v>
      </c>
      <c r="W47" s="2" t="s">
        <v>35</v>
      </c>
      <c r="AC47" s="2" t="s">
        <v>35</v>
      </c>
    </row>
    <row r="48" spans="1:42" x14ac:dyDescent="0.2">
      <c r="Q48" s="2" t="s">
        <v>35</v>
      </c>
      <c r="R48" s="2" t="s">
        <v>35</v>
      </c>
      <c r="AE48" s="2" t="s">
        <v>35</v>
      </c>
      <c r="AK48" s="11" t="s">
        <v>35</v>
      </c>
      <c r="AP48" t="s">
        <v>35</v>
      </c>
    </row>
    <row r="49" spans="19:38" x14ac:dyDescent="0.2">
      <c r="S49" s="2" t="s">
        <v>35</v>
      </c>
      <c r="X49" s="2" t="s">
        <v>35</v>
      </c>
      <c r="AC49" s="2" t="s">
        <v>35</v>
      </c>
      <c r="AD49" s="2" t="s">
        <v>35</v>
      </c>
      <c r="AG49" s="7" t="s">
        <v>35</v>
      </c>
      <c r="AI49" s="10" t="s">
        <v>35</v>
      </c>
      <c r="AJ49" s="11" t="s">
        <v>35</v>
      </c>
    </row>
    <row r="50" spans="19:38" x14ac:dyDescent="0.2">
      <c r="Y50" s="2" t="s">
        <v>35</v>
      </c>
      <c r="AG50" s="7" t="s">
        <v>35</v>
      </c>
      <c r="AI50" s="10" t="s">
        <v>35</v>
      </c>
      <c r="AK50" s="11" t="s">
        <v>35</v>
      </c>
    </row>
    <row r="51" spans="19:38" x14ac:dyDescent="0.2">
      <c r="AE51" s="2" t="s">
        <v>35</v>
      </c>
      <c r="AF51" s="2" t="s">
        <v>35</v>
      </c>
      <c r="AK51" s="11" t="s">
        <v>35</v>
      </c>
    </row>
    <row r="52" spans="19:38" x14ac:dyDescent="0.2">
      <c r="AK52" s="11" t="s">
        <v>35</v>
      </c>
      <c r="AL52" s="11" t="s">
        <v>35</v>
      </c>
    </row>
    <row r="53" spans="19:38" x14ac:dyDescent="0.2">
      <c r="AK53" s="11" t="s">
        <v>35</v>
      </c>
    </row>
    <row r="54" spans="19:38" x14ac:dyDescent="0.2">
      <c r="S54" s="2" t="s">
        <v>35</v>
      </c>
      <c r="AG54" s="7" t="s">
        <v>35</v>
      </c>
      <c r="AK54" t="s">
        <v>35</v>
      </c>
    </row>
    <row r="56" spans="19:38" x14ac:dyDescent="0.2">
      <c r="AE56" s="2" t="s">
        <v>35</v>
      </c>
      <c r="AG56" s="7" t="s">
        <v>35</v>
      </c>
      <c r="AK56" s="11" t="s">
        <v>35</v>
      </c>
    </row>
    <row r="57" spans="19:38" x14ac:dyDescent="0.2">
      <c r="AD57" s="2" t="s">
        <v>35</v>
      </c>
      <c r="AK57" s="11" t="s">
        <v>35</v>
      </c>
    </row>
    <row r="58" spans="19:38" x14ac:dyDescent="0.2">
      <c r="AL58" s="11" t="s">
        <v>35</v>
      </c>
    </row>
    <row r="67" spans="37:37" x14ac:dyDescent="0.2">
      <c r="AK67" s="11" t="s">
        <v>35</v>
      </c>
    </row>
  </sheetData>
  <sheetProtection password="C6EC" sheet="1" objects="1" scenarios="1"/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30:AI31"/>
    <mergeCell ref="S3:S4"/>
    <mergeCell ref="T33:X33"/>
    <mergeCell ref="R3:R4"/>
    <mergeCell ref="T34:X3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16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199</v>
      </c>
      <c r="B1" s="16" t="s">
        <v>36</v>
      </c>
      <c r="C1" s="16" t="s">
        <v>37</v>
      </c>
      <c r="D1" s="16" t="s">
        <v>38</v>
      </c>
      <c r="E1" s="16" t="s">
        <v>39</v>
      </c>
      <c r="F1" s="16" t="s">
        <v>40</v>
      </c>
      <c r="G1" s="16" t="s">
        <v>41</v>
      </c>
      <c r="H1" s="16" t="s">
        <v>88</v>
      </c>
      <c r="I1" s="16" t="s">
        <v>42</v>
      </c>
      <c r="J1" s="17"/>
      <c r="K1" s="17"/>
      <c r="L1" s="17"/>
      <c r="M1" s="17"/>
    </row>
    <row r="2" spans="1:13" s="23" customFormat="1" x14ac:dyDescent="0.2">
      <c r="A2" s="19" t="s">
        <v>154</v>
      </c>
      <c r="B2" s="19" t="s">
        <v>43</v>
      </c>
      <c r="C2" s="20" t="s">
        <v>44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45</v>
      </c>
      <c r="J2" s="17"/>
      <c r="K2" s="17"/>
      <c r="L2" s="17"/>
      <c r="M2" s="17"/>
    </row>
    <row r="3" spans="1:13" ht="12.75" customHeight="1" x14ac:dyDescent="0.2">
      <c r="A3" s="19" t="s">
        <v>155</v>
      </c>
      <c r="B3" s="19" t="s">
        <v>43</v>
      </c>
      <c r="C3" s="20" t="s">
        <v>46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47</v>
      </c>
      <c r="J3" s="25"/>
      <c r="K3" s="25"/>
      <c r="L3" s="25"/>
      <c r="M3" s="25"/>
    </row>
    <row r="4" spans="1:13" x14ac:dyDescent="0.2">
      <c r="A4" s="19" t="s">
        <v>156</v>
      </c>
      <c r="B4" s="19" t="s">
        <v>43</v>
      </c>
      <c r="C4" s="20" t="s">
        <v>48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49</v>
      </c>
      <c r="J4" s="25"/>
      <c r="K4" s="25"/>
      <c r="L4" s="25"/>
      <c r="M4" s="25"/>
    </row>
    <row r="5" spans="1:13" ht="14.25" customHeight="1" x14ac:dyDescent="0.2">
      <c r="A5" s="19" t="s">
        <v>157</v>
      </c>
      <c r="B5" s="19" t="s">
        <v>90</v>
      </c>
      <c r="C5" s="20" t="s">
        <v>91</v>
      </c>
      <c r="D5" s="69">
        <v>-11148083</v>
      </c>
      <c r="E5" s="70">
        <v>-53763736</v>
      </c>
      <c r="F5" s="26">
        <v>347</v>
      </c>
      <c r="G5" s="24">
        <v>43199</v>
      </c>
      <c r="H5" s="22">
        <v>1</v>
      </c>
      <c r="I5" s="20" t="s">
        <v>92</v>
      </c>
      <c r="J5" s="25"/>
      <c r="K5" s="25"/>
      <c r="L5" s="25"/>
      <c r="M5" s="25"/>
    </row>
    <row r="6" spans="1:13" ht="14.25" customHeight="1" x14ac:dyDescent="0.2">
      <c r="A6" s="19" t="s">
        <v>158</v>
      </c>
      <c r="B6" s="19" t="s">
        <v>90</v>
      </c>
      <c r="C6" s="20" t="s">
        <v>93</v>
      </c>
      <c r="D6" s="70">
        <v>-22955028</v>
      </c>
      <c r="E6" s="70">
        <v>-55626001</v>
      </c>
      <c r="F6" s="26">
        <v>605</v>
      </c>
      <c r="G6" s="24">
        <v>43203</v>
      </c>
      <c r="H6" s="22">
        <v>1</v>
      </c>
      <c r="I6" s="20" t="s">
        <v>94</v>
      </c>
      <c r="J6" s="25"/>
      <c r="K6" s="25"/>
      <c r="L6" s="25"/>
      <c r="M6" s="25"/>
    </row>
    <row r="7" spans="1:13" s="28" customFormat="1" x14ac:dyDescent="0.2">
      <c r="A7" s="19" t="s">
        <v>159</v>
      </c>
      <c r="B7" s="19" t="s">
        <v>43</v>
      </c>
      <c r="C7" s="20" t="s">
        <v>50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51</v>
      </c>
      <c r="J7" s="25"/>
      <c r="K7" s="25"/>
      <c r="L7" s="25"/>
      <c r="M7" s="25"/>
    </row>
    <row r="8" spans="1:13" s="28" customFormat="1" x14ac:dyDescent="0.2">
      <c r="A8" s="19" t="s">
        <v>160</v>
      </c>
      <c r="B8" s="19" t="s">
        <v>43</v>
      </c>
      <c r="C8" s="20" t="s">
        <v>52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95</v>
      </c>
      <c r="J8" s="25"/>
      <c r="K8" s="25"/>
      <c r="L8" s="25"/>
      <c r="M8" s="25"/>
    </row>
    <row r="9" spans="1:13" s="28" customFormat="1" x14ac:dyDescent="0.2">
      <c r="A9" s="19" t="s">
        <v>161</v>
      </c>
      <c r="B9" s="19" t="s">
        <v>90</v>
      </c>
      <c r="C9" s="20" t="s">
        <v>96</v>
      </c>
      <c r="D9" s="70">
        <v>-19945539</v>
      </c>
      <c r="E9" s="70">
        <v>-54368533</v>
      </c>
      <c r="F9" s="26">
        <v>624</v>
      </c>
      <c r="G9" s="24">
        <v>43129</v>
      </c>
      <c r="H9" s="22">
        <v>1</v>
      </c>
      <c r="I9" s="27" t="s">
        <v>97</v>
      </c>
      <c r="J9" s="25"/>
      <c r="K9" s="25"/>
      <c r="L9" s="25"/>
      <c r="M9" s="25"/>
    </row>
    <row r="10" spans="1:13" s="28" customFormat="1" x14ac:dyDescent="0.2">
      <c r="A10" s="19" t="s">
        <v>162</v>
      </c>
      <c r="B10" s="19" t="s">
        <v>90</v>
      </c>
      <c r="C10" s="20" t="s">
        <v>98</v>
      </c>
      <c r="D10" s="70">
        <v>-21246756</v>
      </c>
      <c r="E10" s="70">
        <v>-564560442</v>
      </c>
      <c r="F10" s="26">
        <v>329</v>
      </c>
      <c r="G10" s="24" t="s">
        <v>99</v>
      </c>
      <c r="H10" s="22">
        <v>1</v>
      </c>
      <c r="I10" s="27" t="s">
        <v>100</v>
      </c>
      <c r="J10" s="25"/>
      <c r="K10" s="25"/>
      <c r="L10" s="25"/>
      <c r="M10" s="25"/>
    </row>
    <row r="11" spans="1:13" s="28" customFormat="1" x14ac:dyDescent="0.2">
      <c r="A11" s="19" t="s">
        <v>163</v>
      </c>
      <c r="B11" s="19" t="s">
        <v>90</v>
      </c>
      <c r="C11" s="20" t="s">
        <v>101</v>
      </c>
      <c r="D11" s="70">
        <v>-21298278</v>
      </c>
      <c r="E11" s="70">
        <v>-52068917</v>
      </c>
      <c r="F11" s="26">
        <v>345</v>
      </c>
      <c r="G11" s="24">
        <v>43196</v>
      </c>
      <c r="H11" s="22">
        <v>1</v>
      </c>
      <c r="I11" s="27" t="s">
        <v>102</v>
      </c>
      <c r="J11" s="25"/>
      <c r="K11" s="25"/>
      <c r="L11" s="25"/>
      <c r="M11" s="25"/>
    </row>
    <row r="12" spans="1:13" s="28" customFormat="1" x14ac:dyDescent="0.2">
      <c r="A12" s="19" t="s">
        <v>164</v>
      </c>
      <c r="B12" s="19" t="s">
        <v>90</v>
      </c>
      <c r="C12" s="20" t="s">
        <v>103</v>
      </c>
      <c r="D12" s="70">
        <v>-22657056</v>
      </c>
      <c r="E12" s="70">
        <v>-54819306</v>
      </c>
      <c r="F12" s="26">
        <v>456</v>
      </c>
      <c r="G12" s="24">
        <v>43165</v>
      </c>
      <c r="H12" s="22">
        <v>1</v>
      </c>
      <c r="I12" s="27" t="s">
        <v>104</v>
      </c>
      <c r="J12" s="25"/>
      <c r="K12" s="25"/>
      <c r="L12" s="25"/>
      <c r="M12" s="25"/>
    </row>
    <row r="13" spans="1:13" s="79" customFormat="1" ht="15" x14ac:dyDescent="0.25">
      <c r="A13" s="71" t="s">
        <v>165</v>
      </c>
      <c r="B13" s="71" t="s">
        <v>90</v>
      </c>
      <c r="C13" s="72" t="s">
        <v>105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106</v>
      </c>
      <c r="J13" s="78"/>
      <c r="K13" s="78"/>
      <c r="L13" s="78"/>
      <c r="M13" s="78"/>
    </row>
    <row r="14" spans="1:13" x14ac:dyDescent="0.2">
      <c r="A14" s="19" t="s">
        <v>166</v>
      </c>
      <c r="B14" s="19" t="s">
        <v>43</v>
      </c>
      <c r="C14" s="20" t="s">
        <v>107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53</v>
      </c>
      <c r="J14" s="25"/>
      <c r="K14" s="25"/>
      <c r="L14" s="25"/>
      <c r="M14" s="25"/>
    </row>
    <row r="15" spans="1:13" x14ac:dyDescent="0.2">
      <c r="A15" s="19" t="s">
        <v>167</v>
      </c>
      <c r="B15" s="19" t="s">
        <v>43</v>
      </c>
      <c r="C15" s="20" t="s">
        <v>108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54</v>
      </c>
      <c r="J15" s="25"/>
      <c r="K15" s="25"/>
      <c r="L15" s="25" t="s">
        <v>35</v>
      </c>
      <c r="M15" s="25"/>
    </row>
    <row r="16" spans="1:13" x14ac:dyDescent="0.2">
      <c r="A16" s="19" t="s">
        <v>168</v>
      </c>
      <c r="B16" s="19" t="s">
        <v>43</v>
      </c>
      <c r="C16" s="20" t="s">
        <v>109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84</v>
      </c>
      <c r="J16" s="25"/>
      <c r="K16" s="25"/>
      <c r="L16" s="25"/>
      <c r="M16" s="25"/>
    </row>
    <row r="17" spans="1:13" ht="13.5" customHeight="1" x14ac:dyDescent="0.2">
      <c r="A17" s="19" t="s">
        <v>169</v>
      </c>
      <c r="B17" s="19" t="s">
        <v>43</v>
      </c>
      <c r="C17" s="20" t="s">
        <v>110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55</v>
      </c>
      <c r="J17" s="25"/>
      <c r="K17" s="25"/>
      <c r="L17" s="25"/>
      <c r="M17" s="25"/>
    </row>
    <row r="18" spans="1:13" ht="13.5" customHeight="1" x14ac:dyDescent="0.2">
      <c r="A18" s="19" t="s">
        <v>170</v>
      </c>
      <c r="B18" s="19" t="s">
        <v>43</v>
      </c>
      <c r="C18" s="20" t="s">
        <v>111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56</v>
      </c>
      <c r="J18" s="25"/>
      <c r="K18" s="25"/>
      <c r="L18" s="25" t="s">
        <v>35</v>
      </c>
      <c r="M18" s="25"/>
    </row>
    <row r="19" spans="1:13" x14ac:dyDescent="0.2">
      <c r="A19" s="19" t="s">
        <v>171</v>
      </c>
      <c r="B19" s="19" t="s">
        <v>43</v>
      </c>
      <c r="C19" s="20" t="s">
        <v>112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57</v>
      </c>
      <c r="J19" s="25"/>
      <c r="K19" s="25"/>
      <c r="L19" s="25" t="s">
        <v>35</v>
      </c>
      <c r="M19" s="25"/>
    </row>
    <row r="20" spans="1:13" x14ac:dyDescent="0.2">
      <c r="A20" s="19" t="s">
        <v>172</v>
      </c>
      <c r="B20" s="19" t="s">
        <v>43</v>
      </c>
      <c r="C20" s="20" t="s">
        <v>113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58</v>
      </c>
      <c r="J20" s="25"/>
      <c r="K20" s="25"/>
      <c r="L20" s="25"/>
      <c r="M20" s="25"/>
    </row>
    <row r="21" spans="1:13" x14ac:dyDescent="0.2">
      <c r="A21" s="19" t="s">
        <v>173</v>
      </c>
      <c r="B21" s="19" t="s">
        <v>90</v>
      </c>
      <c r="C21" s="20" t="s">
        <v>114</v>
      </c>
      <c r="D21" s="70">
        <v>-22308694</v>
      </c>
      <c r="E21" s="80">
        <v>-54325833</v>
      </c>
      <c r="F21" s="26">
        <v>340</v>
      </c>
      <c r="G21" s="24">
        <v>43159</v>
      </c>
      <c r="H21" s="22">
        <v>1</v>
      </c>
      <c r="I21" s="20" t="s">
        <v>115</v>
      </c>
      <c r="J21" s="25"/>
      <c r="K21" s="25"/>
      <c r="L21" s="25"/>
      <c r="M21" s="25" t="s">
        <v>35</v>
      </c>
    </row>
    <row r="22" spans="1:13" ht="25.5" x14ac:dyDescent="0.2">
      <c r="A22" s="19" t="s">
        <v>174</v>
      </c>
      <c r="B22" s="19" t="s">
        <v>90</v>
      </c>
      <c r="C22" s="20" t="s">
        <v>116</v>
      </c>
      <c r="D22" s="70">
        <v>-23644881</v>
      </c>
      <c r="E22" s="80">
        <v>-54570289</v>
      </c>
      <c r="F22" s="26">
        <v>319</v>
      </c>
      <c r="G22" s="24">
        <v>43204</v>
      </c>
      <c r="H22" s="22">
        <v>1</v>
      </c>
      <c r="I22" s="20" t="s">
        <v>117</v>
      </c>
      <c r="J22" s="25"/>
      <c r="K22" s="25"/>
      <c r="L22" s="25"/>
      <c r="M22" s="25"/>
    </row>
    <row r="23" spans="1:13" x14ac:dyDescent="0.2">
      <c r="A23" s="19" t="s">
        <v>175</v>
      </c>
      <c r="B23" s="19" t="s">
        <v>90</v>
      </c>
      <c r="C23" s="20" t="s">
        <v>118</v>
      </c>
      <c r="D23" s="70">
        <v>-22092833</v>
      </c>
      <c r="E23" s="80">
        <v>-54798833</v>
      </c>
      <c r="F23" s="26">
        <v>360</v>
      </c>
      <c r="G23" s="24">
        <v>43157</v>
      </c>
      <c r="H23" s="22">
        <v>1</v>
      </c>
      <c r="I23" s="20" t="s">
        <v>119</v>
      </c>
      <c r="J23" s="25"/>
      <c r="K23" s="25"/>
      <c r="L23" s="25"/>
      <c r="M23" s="25"/>
    </row>
    <row r="24" spans="1:13" x14ac:dyDescent="0.2">
      <c r="A24" s="19" t="s">
        <v>176</v>
      </c>
      <c r="B24" s="19" t="s">
        <v>43</v>
      </c>
      <c r="C24" s="20" t="s">
        <v>59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60</v>
      </c>
      <c r="J24" s="25"/>
      <c r="K24" s="25"/>
      <c r="L24" s="25" t="s">
        <v>35</v>
      </c>
      <c r="M24" s="25" t="s">
        <v>35</v>
      </c>
    </row>
    <row r="25" spans="1:13" x14ac:dyDescent="0.2">
      <c r="A25" s="19" t="s">
        <v>177</v>
      </c>
      <c r="B25" s="19" t="s">
        <v>43</v>
      </c>
      <c r="C25" s="20" t="s">
        <v>61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62</v>
      </c>
      <c r="J25" s="25"/>
      <c r="K25" s="25"/>
      <c r="L25" s="25" t="s">
        <v>35</v>
      </c>
      <c r="M25" s="25"/>
    </row>
    <row r="26" spans="1:13" s="28" customFormat="1" x14ac:dyDescent="0.2">
      <c r="A26" s="19" t="s">
        <v>178</v>
      </c>
      <c r="B26" s="19" t="s">
        <v>43</v>
      </c>
      <c r="C26" s="20" t="s">
        <v>63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64</v>
      </c>
      <c r="J26" s="25"/>
      <c r="K26" s="25"/>
      <c r="L26" s="25"/>
      <c r="M26" s="25"/>
    </row>
    <row r="27" spans="1:13" x14ac:dyDescent="0.2">
      <c r="A27" s="19" t="s">
        <v>179</v>
      </c>
      <c r="B27" s="19" t="s">
        <v>43</v>
      </c>
      <c r="C27" s="20" t="s">
        <v>65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66</v>
      </c>
      <c r="J27" s="25"/>
      <c r="K27" s="25"/>
      <c r="L27" s="25"/>
      <c r="M27" s="25"/>
    </row>
    <row r="28" spans="1:13" x14ac:dyDescent="0.2">
      <c r="A28" s="19" t="s">
        <v>180</v>
      </c>
      <c r="B28" s="19" t="s">
        <v>90</v>
      </c>
      <c r="C28" s="20" t="s">
        <v>120</v>
      </c>
      <c r="D28" s="70">
        <v>-22575389</v>
      </c>
      <c r="E28" s="70">
        <v>-55160833</v>
      </c>
      <c r="F28" s="22">
        <v>499</v>
      </c>
      <c r="G28" s="24">
        <v>43166</v>
      </c>
      <c r="H28" s="22">
        <v>1</v>
      </c>
      <c r="I28" s="20" t="s">
        <v>121</v>
      </c>
      <c r="J28" s="25"/>
      <c r="K28" s="25"/>
      <c r="L28" s="25"/>
      <c r="M28" s="25"/>
    </row>
    <row r="29" spans="1:13" ht="12.75" customHeight="1" x14ac:dyDescent="0.2">
      <c r="A29" s="19" t="s">
        <v>181</v>
      </c>
      <c r="B29" s="19" t="s">
        <v>43</v>
      </c>
      <c r="C29" s="20" t="s">
        <v>122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67</v>
      </c>
      <c r="J29" s="25"/>
      <c r="K29" s="25"/>
      <c r="L29" s="25"/>
      <c r="M29" s="25"/>
    </row>
    <row r="30" spans="1:13" ht="12.75" customHeight="1" x14ac:dyDescent="0.2">
      <c r="A30" s="19" t="s">
        <v>182</v>
      </c>
      <c r="B30" s="19" t="s">
        <v>90</v>
      </c>
      <c r="C30" s="20" t="s">
        <v>123</v>
      </c>
      <c r="D30" s="70">
        <v>-21450972</v>
      </c>
      <c r="E30" s="70">
        <v>-54341972</v>
      </c>
      <c r="F30" s="26">
        <v>500</v>
      </c>
      <c r="G30" s="24">
        <v>43153</v>
      </c>
      <c r="H30" s="22">
        <v>1</v>
      </c>
      <c r="I30" s="20" t="s">
        <v>124</v>
      </c>
      <c r="J30" s="25"/>
      <c r="K30" s="25"/>
      <c r="L30" s="25"/>
      <c r="M30" s="25"/>
    </row>
    <row r="31" spans="1:13" ht="12.75" customHeight="1" x14ac:dyDescent="0.2">
      <c r="A31" s="19" t="s">
        <v>183</v>
      </c>
      <c r="B31" s="19" t="s">
        <v>90</v>
      </c>
      <c r="C31" s="20" t="s">
        <v>126</v>
      </c>
      <c r="D31" s="70">
        <v>-22078528</v>
      </c>
      <c r="E31" s="70">
        <v>-53465889</v>
      </c>
      <c r="F31" s="26">
        <v>372</v>
      </c>
      <c r="G31" s="24">
        <v>43199</v>
      </c>
      <c r="H31" s="22">
        <v>1</v>
      </c>
      <c r="I31" s="20" t="s">
        <v>127</v>
      </c>
      <c r="J31" s="25"/>
      <c r="K31" s="25"/>
      <c r="L31" s="25"/>
      <c r="M31" s="25"/>
    </row>
    <row r="32" spans="1:13" s="28" customFormat="1" x14ac:dyDescent="0.2">
      <c r="A32" s="19" t="s">
        <v>184</v>
      </c>
      <c r="B32" s="19" t="s">
        <v>43</v>
      </c>
      <c r="C32" s="20" t="s">
        <v>128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68</v>
      </c>
      <c r="J32" s="25"/>
      <c r="K32" s="25"/>
      <c r="L32" s="25"/>
      <c r="M32" s="25" t="s">
        <v>35</v>
      </c>
    </row>
    <row r="33" spans="1:13" x14ac:dyDescent="0.2">
      <c r="A33" s="19" t="s">
        <v>185</v>
      </c>
      <c r="B33" s="19" t="s">
        <v>43</v>
      </c>
      <c r="C33" s="20" t="s">
        <v>129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69</v>
      </c>
      <c r="J33" s="25"/>
      <c r="K33" s="25"/>
      <c r="L33" s="25"/>
      <c r="M33" s="25"/>
    </row>
    <row r="34" spans="1:13" s="28" customFormat="1" x14ac:dyDescent="0.2">
      <c r="A34" s="19" t="s">
        <v>186</v>
      </c>
      <c r="B34" s="19" t="s">
        <v>43</v>
      </c>
      <c r="C34" s="20" t="s">
        <v>130</v>
      </c>
      <c r="D34" s="26">
        <v>-19.414300000000001</v>
      </c>
      <c r="E34" s="26">
        <v>-51.1053</v>
      </c>
      <c r="F34" s="26">
        <v>424</v>
      </c>
      <c r="G34" s="24" t="s">
        <v>70</v>
      </c>
      <c r="H34" s="22">
        <v>1</v>
      </c>
      <c r="I34" s="20" t="s">
        <v>71</v>
      </c>
      <c r="J34" s="25"/>
      <c r="K34" s="25"/>
      <c r="L34" s="25"/>
      <c r="M34" s="25"/>
    </row>
    <row r="35" spans="1:13" s="28" customFormat="1" x14ac:dyDescent="0.2">
      <c r="A35" s="19" t="s">
        <v>187</v>
      </c>
      <c r="B35" s="19" t="s">
        <v>90</v>
      </c>
      <c r="C35" s="20" t="s">
        <v>131</v>
      </c>
      <c r="D35" s="70">
        <v>-18072711</v>
      </c>
      <c r="E35" s="70">
        <v>-54548811</v>
      </c>
      <c r="F35" s="26">
        <v>251</v>
      </c>
      <c r="G35" s="24">
        <v>43133</v>
      </c>
      <c r="H35" s="22">
        <v>1</v>
      </c>
      <c r="I35" s="20" t="s">
        <v>132</v>
      </c>
      <c r="J35" s="25"/>
      <c r="K35" s="25"/>
      <c r="L35" s="25"/>
      <c r="M35" s="25" t="s">
        <v>35</v>
      </c>
    </row>
    <row r="36" spans="1:13" x14ac:dyDescent="0.2">
      <c r="A36" s="19" t="s">
        <v>188</v>
      </c>
      <c r="B36" s="19" t="s">
        <v>43</v>
      </c>
      <c r="C36" s="20" t="s">
        <v>133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72</v>
      </c>
      <c r="J36" s="25"/>
      <c r="K36" s="25"/>
      <c r="L36" s="25"/>
      <c r="M36" s="25"/>
    </row>
    <row r="37" spans="1:13" x14ac:dyDescent="0.2">
      <c r="A37" s="19" t="s">
        <v>189</v>
      </c>
      <c r="B37" s="19" t="s">
        <v>43</v>
      </c>
      <c r="C37" s="20" t="s">
        <v>134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73</v>
      </c>
      <c r="J37" s="25"/>
      <c r="K37" s="25"/>
      <c r="L37" s="25"/>
      <c r="M37" s="25"/>
    </row>
    <row r="38" spans="1:13" s="28" customFormat="1" x14ac:dyDescent="0.2">
      <c r="A38" s="19" t="s">
        <v>190</v>
      </c>
      <c r="B38" s="19" t="s">
        <v>43</v>
      </c>
      <c r="C38" s="20" t="s">
        <v>135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85</v>
      </c>
      <c r="J38" s="25"/>
      <c r="K38" s="25"/>
      <c r="L38" s="25"/>
      <c r="M38" s="25"/>
    </row>
    <row r="39" spans="1:13" s="28" customFormat="1" x14ac:dyDescent="0.2">
      <c r="A39" s="19" t="s">
        <v>191</v>
      </c>
      <c r="B39" s="19" t="s">
        <v>90</v>
      </c>
      <c r="C39" s="20" t="s">
        <v>136</v>
      </c>
      <c r="D39" s="70">
        <v>-20466094</v>
      </c>
      <c r="E39" s="70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192</v>
      </c>
      <c r="B40" s="19" t="s">
        <v>43</v>
      </c>
      <c r="C40" s="20" t="s">
        <v>137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74</v>
      </c>
      <c r="J40" s="25"/>
      <c r="K40" s="25"/>
      <c r="L40" s="25"/>
      <c r="M40" s="25" t="s">
        <v>35</v>
      </c>
    </row>
    <row r="41" spans="1:13" s="33" customFormat="1" ht="15" customHeight="1" x14ac:dyDescent="0.2">
      <c r="A41" s="30" t="s">
        <v>193</v>
      </c>
      <c r="B41" s="30" t="s">
        <v>90</v>
      </c>
      <c r="C41" s="20" t="s">
        <v>139</v>
      </c>
      <c r="D41" s="81">
        <v>-21305889</v>
      </c>
      <c r="E41" s="81">
        <v>-52820375</v>
      </c>
      <c r="F41" s="31">
        <v>383</v>
      </c>
      <c r="G41" s="21">
        <v>43209</v>
      </c>
      <c r="H41" s="20">
        <v>1</v>
      </c>
      <c r="I41" s="30" t="s">
        <v>140</v>
      </c>
      <c r="J41" s="32"/>
      <c r="K41" s="32"/>
      <c r="L41" s="32"/>
      <c r="M41" s="32"/>
    </row>
    <row r="42" spans="1:13" s="33" customFormat="1" ht="15" customHeight="1" x14ac:dyDescent="0.2">
      <c r="A42" s="30" t="s">
        <v>194</v>
      </c>
      <c r="B42" s="30" t="s">
        <v>43</v>
      </c>
      <c r="C42" s="20" t="s">
        <v>141</v>
      </c>
      <c r="D42" s="81">
        <v>-20981633</v>
      </c>
      <c r="E42" s="31">
        <v>-54.971899999999998</v>
      </c>
      <c r="F42" s="31">
        <v>464</v>
      </c>
      <c r="G42" s="21" t="s">
        <v>75</v>
      </c>
      <c r="H42" s="20">
        <v>1</v>
      </c>
      <c r="I42" s="30" t="s">
        <v>76</v>
      </c>
      <c r="J42" s="32"/>
      <c r="K42" s="32"/>
      <c r="L42" s="32"/>
      <c r="M42" s="32"/>
    </row>
    <row r="43" spans="1:13" s="28" customFormat="1" x14ac:dyDescent="0.2">
      <c r="A43" s="19" t="s">
        <v>195</v>
      </c>
      <c r="B43" s="19" t="s">
        <v>43</v>
      </c>
      <c r="C43" s="20" t="s">
        <v>142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77</v>
      </c>
      <c r="J43" s="25"/>
      <c r="K43" s="25"/>
      <c r="L43" s="25"/>
      <c r="M43" s="25"/>
    </row>
    <row r="44" spans="1:13" s="28" customFormat="1" x14ac:dyDescent="0.2">
      <c r="A44" s="19" t="s">
        <v>196</v>
      </c>
      <c r="B44" s="19" t="s">
        <v>90</v>
      </c>
      <c r="C44" s="20" t="s">
        <v>143</v>
      </c>
      <c r="D44" s="70">
        <v>-20351444</v>
      </c>
      <c r="E44" s="70">
        <v>-51430222</v>
      </c>
      <c r="F44" s="22">
        <v>374</v>
      </c>
      <c r="G44" s="24">
        <v>43196</v>
      </c>
      <c r="H44" s="22">
        <v>1</v>
      </c>
      <c r="I44" s="20" t="s">
        <v>144</v>
      </c>
      <c r="J44" s="25"/>
      <c r="K44" s="25"/>
      <c r="L44" s="25"/>
      <c r="M44" s="25"/>
    </row>
    <row r="45" spans="1:13" s="35" customFormat="1" x14ac:dyDescent="0.2">
      <c r="A45" s="30" t="s">
        <v>197</v>
      </c>
      <c r="B45" s="30" t="s">
        <v>43</v>
      </c>
      <c r="C45" s="20" t="s">
        <v>145</v>
      </c>
      <c r="D45" s="20">
        <v>-17.634699999999999</v>
      </c>
      <c r="E45" s="20">
        <v>-54.760100000000001</v>
      </c>
      <c r="F45" s="20">
        <v>486</v>
      </c>
      <c r="G45" s="21" t="s">
        <v>78</v>
      </c>
      <c r="H45" s="20">
        <v>1</v>
      </c>
      <c r="I45" s="22" t="s">
        <v>79</v>
      </c>
      <c r="J45" s="34"/>
      <c r="K45" s="34"/>
      <c r="L45" s="34"/>
      <c r="M45" s="34"/>
    </row>
    <row r="46" spans="1:13" x14ac:dyDescent="0.2">
      <c r="A46" s="19" t="s">
        <v>198</v>
      </c>
      <c r="B46" s="19" t="s">
        <v>43</v>
      </c>
      <c r="C46" s="20" t="s">
        <v>146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80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81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82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83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35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zoomScale="90" zoomScaleNormal="90" workbookViewId="0">
      <selection activeCell="AL34" sqref="AL34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40" t="s">
        <v>13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2"/>
    </row>
    <row r="2" spans="1:39" ht="20.100000000000001" customHeight="1" x14ac:dyDescent="0.2">
      <c r="A2" s="145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3"/>
      <c r="AH2" s="135"/>
    </row>
    <row r="3" spans="1:39" s="4" customFormat="1" ht="20.100000000000001" customHeight="1" x14ac:dyDescent="0.2">
      <c r="A3" s="146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30">
        <v>30</v>
      </c>
      <c r="AF3" s="143">
        <v>31</v>
      </c>
      <c r="AG3" s="45" t="s">
        <v>27</v>
      </c>
      <c r="AH3" s="59" t="s">
        <v>26</v>
      </c>
    </row>
    <row r="4" spans="1:39" s="5" customFormat="1" ht="20.100000000000001" customHeight="1" x14ac:dyDescent="0.2">
      <c r="A4" s="147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31"/>
      <c r="AF4" s="144"/>
      <c r="AG4" s="45" t="s">
        <v>25</v>
      </c>
      <c r="AH4" s="59" t="s">
        <v>25</v>
      </c>
    </row>
    <row r="5" spans="1:39" s="5" customFormat="1" x14ac:dyDescent="0.2">
      <c r="A5" s="57" t="s">
        <v>30</v>
      </c>
      <c r="B5" s="112">
        <v>30</v>
      </c>
      <c r="C5" s="112">
        <v>29.6</v>
      </c>
      <c r="D5" s="112">
        <v>29.2</v>
      </c>
      <c r="E5" s="112">
        <v>26.3</v>
      </c>
      <c r="F5" s="112">
        <v>29.1</v>
      </c>
      <c r="G5" s="112">
        <v>32.6</v>
      </c>
      <c r="H5" s="112">
        <v>33.200000000000003</v>
      </c>
      <c r="I5" s="112">
        <v>34.1</v>
      </c>
      <c r="J5" s="112">
        <v>34.4</v>
      </c>
      <c r="K5" s="112">
        <v>35.9</v>
      </c>
      <c r="L5" s="112">
        <v>31.2</v>
      </c>
      <c r="M5" s="112">
        <v>31.7</v>
      </c>
      <c r="N5" s="112">
        <v>32.799999999999997</v>
      </c>
      <c r="O5" s="112">
        <v>34.5</v>
      </c>
      <c r="P5" s="112">
        <v>36.799999999999997</v>
      </c>
      <c r="Q5" s="112">
        <v>37.9</v>
      </c>
      <c r="R5" s="112">
        <v>39.1</v>
      </c>
      <c r="S5" s="112">
        <v>38.6</v>
      </c>
      <c r="T5" s="112">
        <v>37.799999999999997</v>
      </c>
      <c r="U5" s="112">
        <v>36.799999999999997</v>
      </c>
      <c r="V5" s="112">
        <v>36.299999999999997</v>
      </c>
      <c r="W5" s="112">
        <v>37.799999999999997</v>
      </c>
      <c r="X5" s="112">
        <v>38.700000000000003</v>
      </c>
      <c r="Y5" s="112">
        <v>39.200000000000003</v>
      </c>
      <c r="Z5" s="112">
        <v>39.5</v>
      </c>
      <c r="AA5" s="112">
        <v>32.200000000000003</v>
      </c>
      <c r="AB5" s="112">
        <v>30.3</v>
      </c>
      <c r="AC5" s="112">
        <v>24.4</v>
      </c>
      <c r="AD5" s="112">
        <v>26.4</v>
      </c>
      <c r="AE5" s="112">
        <v>31.3</v>
      </c>
      <c r="AF5" s="112">
        <v>33.5</v>
      </c>
      <c r="AG5" s="14">
        <f t="shared" ref="AG5" si="1">MAX(B5:AF5)</f>
        <v>39.5</v>
      </c>
      <c r="AH5" s="85">
        <f t="shared" ref="AH5" si="2">AVERAGE(B5:AF5)</f>
        <v>33.58709677419354</v>
      </c>
    </row>
    <row r="6" spans="1:39" x14ac:dyDescent="0.2">
      <c r="A6" s="57" t="s">
        <v>89</v>
      </c>
      <c r="B6" s="112">
        <v>22.7</v>
      </c>
      <c r="C6" s="112">
        <v>27</v>
      </c>
      <c r="D6" s="112">
        <v>26.9</v>
      </c>
      <c r="E6" s="112">
        <v>23.4</v>
      </c>
      <c r="F6" s="112">
        <v>28.1</v>
      </c>
      <c r="G6" s="112">
        <v>30.5</v>
      </c>
      <c r="H6" s="112">
        <v>31.4</v>
      </c>
      <c r="I6" s="112">
        <v>32.5</v>
      </c>
      <c r="J6" s="112">
        <v>34.5</v>
      </c>
      <c r="K6" s="112">
        <v>33.6</v>
      </c>
      <c r="L6" s="112">
        <v>25</v>
      </c>
      <c r="M6" s="112">
        <v>28.5</v>
      </c>
      <c r="N6" s="112">
        <v>29.7</v>
      </c>
      <c r="O6" s="112">
        <v>31.3</v>
      </c>
      <c r="P6" s="112">
        <v>34</v>
      </c>
      <c r="Q6" s="112">
        <v>36.1</v>
      </c>
      <c r="R6" s="112">
        <v>37.299999999999997</v>
      </c>
      <c r="S6" s="112">
        <v>38</v>
      </c>
      <c r="T6" s="112">
        <v>37.299999999999997</v>
      </c>
      <c r="U6" s="112">
        <v>36.299999999999997</v>
      </c>
      <c r="V6" s="112">
        <v>35.4</v>
      </c>
      <c r="W6" s="112">
        <v>36.1</v>
      </c>
      <c r="X6" s="112">
        <v>37.1</v>
      </c>
      <c r="Y6" s="112">
        <v>38</v>
      </c>
      <c r="Z6" s="112">
        <v>38.299999999999997</v>
      </c>
      <c r="AA6" s="112">
        <v>30.6</v>
      </c>
      <c r="AB6" s="112">
        <v>17.100000000000001</v>
      </c>
      <c r="AC6" s="112">
        <v>23.6</v>
      </c>
      <c r="AD6" s="112">
        <v>28.2</v>
      </c>
      <c r="AE6" s="112">
        <v>29.8</v>
      </c>
      <c r="AF6" s="112">
        <v>31.4</v>
      </c>
      <c r="AG6" s="13">
        <f>MAX(B6:AF6)</f>
        <v>38.299999999999997</v>
      </c>
      <c r="AH6" s="95">
        <f>AVERAGE(B6:AF6)</f>
        <v>31.28064516129032</v>
      </c>
    </row>
    <row r="7" spans="1:39" x14ac:dyDescent="0.2">
      <c r="A7" s="57" t="s">
        <v>147</v>
      </c>
      <c r="B7" s="112">
        <v>19.8</v>
      </c>
      <c r="C7" s="112">
        <v>23.6</v>
      </c>
      <c r="D7" s="112">
        <v>24</v>
      </c>
      <c r="E7" s="112">
        <v>23.1</v>
      </c>
      <c r="F7" s="112">
        <v>23.9</v>
      </c>
      <c r="G7" s="112">
        <v>27.8</v>
      </c>
      <c r="H7" s="112">
        <v>29.8</v>
      </c>
      <c r="I7" s="112">
        <v>31.2</v>
      </c>
      <c r="J7" s="112">
        <v>32</v>
      </c>
      <c r="K7" s="112">
        <v>26.2</v>
      </c>
      <c r="L7" s="112">
        <v>13.3</v>
      </c>
      <c r="M7" s="112">
        <v>18.5</v>
      </c>
      <c r="N7" s="112">
        <v>19.899999999999999</v>
      </c>
      <c r="O7" s="112">
        <v>27</v>
      </c>
      <c r="P7" s="112">
        <v>28.4</v>
      </c>
      <c r="Q7" s="112">
        <v>32.6</v>
      </c>
      <c r="R7" s="112">
        <v>34.799999999999997</v>
      </c>
      <c r="S7" s="112">
        <v>35.700000000000003</v>
      </c>
      <c r="T7" s="112">
        <v>35.299999999999997</v>
      </c>
      <c r="U7" s="112">
        <v>33.9</v>
      </c>
      <c r="V7" s="112">
        <v>34</v>
      </c>
      <c r="W7" s="112">
        <v>34.1</v>
      </c>
      <c r="X7" s="112">
        <v>34.4</v>
      </c>
      <c r="Y7" s="112">
        <v>34.6</v>
      </c>
      <c r="Z7" s="112">
        <v>30.6</v>
      </c>
      <c r="AA7" s="112">
        <v>18.8</v>
      </c>
      <c r="AB7" s="112">
        <v>13.9</v>
      </c>
      <c r="AC7" s="112">
        <v>21.5</v>
      </c>
      <c r="AD7" s="112">
        <v>25.7</v>
      </c>
      <c r="AE7" s="112">
        <v>27.5</v>
      </c>
      <c r="AF7" s="112">
        <v>29.2</v>
      </c>
      <c r="AG7" s="13">
        <f>MAX(B7:AF7)</f>
        <v>35.700000000000003</v>
      </c>
      <c r="AH7" s="95">
        <f>AVERAGE(B7:AF7)</f>
        <v>27.261290322580649</v>
      </c>
    </row>
    <row r="8" spans="1:39" x14ac:dyDescent="0.2">
      <c r="A8" s="57" t="s">
        <v>0</v>
      </c>
      <c r="B8" s="112">
        <v>28.9</v>
      </c>
      <c r="C8" s="112">
        <v>27.7</v>
      </c>
      <c r="D8" s="112">
        <v>28.6</v>
      </c>
      <c r="E8" s="112">
        <v>25.9</v>
      </c>
      <c r="F8" s="112">
        <v>27.1</v>
      </c>
      <c r="G8" s="112">
        <v>32.200000000000003</v>
      </c>
      <c r="H8" s="112">
        <v>32.4</v>
      </c>
      <c r="I8" s="112">
        <v>32.6</v>
      </c>
      <c r="J8" s="112">
        <v>33.6</v>
      </c>
      <c r="K8" s="112">
        <v>32.9</v>
      </c>
      <c r="L8" s="112">
        <v>27.1</v>
      </c>
      <c r="M8" s="112">
        <v>28.9</v>
      </c>
      <c r="N8" s="112">
        <v>31.3</v>
      </c>
      <c r="O8" s="112">
        <v>31.7</v>
      </c>
      <c r="P8" s="112">
        <v>34.5</v>
      </c>
      <c r="Q8" s="112">
        <v>34.5</v>
      </c>
      <c r="R8" s="112">
        <v>36.799999999999997</v>
      </c>
      <c r="S8" s="112">
        <v>36.5</v>
      </c>
      <c r="T8" s="112">
        <v>35.4</v>
      </c>
      <c r="U8" s="112">
        <v>34.4</v>
      </c>
      <c r="V8" s="112">
        <v>35.5</v>
      </c>
      <c r="W8" s="112">
        <v>35.1</v>
      </c>
      <c r="X8" s="112">
        <v>35.200000000000003</v>
      </c>
      <c r="Y8" s="112">
        <v>36.1</v>
      </c>
      <c r="Z8" s="112">
        <v>36.299999999999997</v>
      </c>
      <c r="AA8" s="112">
        <v>30</v>
      </c>
      <c r="AB8" s="112">
        <v>27.8</v>
      </c>
      <c r="AC8" s="112">
        <v>26.9</v>
      </c>
      <c r="AD8" s="112">
        <v>27.4</v>
      </c>
      <c r="AE8" s="112">
        <v>30.1</v>
      </c>
      <c r="AF8" s="112">
        <v>32.6</v>
      </c>
      <c r="AG8" s="14">
        <f t="shared" ref="AG8:AG14" si="3">MAX(B8:AF8)</f>
        <v>36.799999999999997</v>
      </c>
      <c r="AH8" s="85">
        <f t="shared" ref="AH8:AH14" si="4">AVERAGE(B8:AF8)</f>
        <v>31.806451612903221</v>
      </c>
      <c r="AJ8" s="11" t="s">
        <v>35</v>
      </c>
    </row>
    <row r="9" spans="1:39" x14ac:dyDescent="0.2">
      <c r="A9" s="57" t="s">
        <v>1</v>
      </c>
      <c r="B9" s="112">
        <v>29.2</v>
      </c>
      <c r="C9" s="112">
        <v>30.8</v>
      </c>
      <c r="D9" s="112">
        <v>29.4</v>
      </c>
      <c r="E9" s="112">
        <v>23.9</v>
      </c>
      <c r="F9" s="112">
        <v>30.5</v>
      </c>
      <c r="G9" s="112">
        <v>29.1</v>
      </c>
      <c r="H9" s="112">
        <v>31.7</v>
      </c>
      <c r="I9" s="112">
        <v>31.2</v>
      </c>
      <c r="J9" s="112">
        <v>33.200000000000003</v>
      </c>
      <c r="K9" s="112">
        <v>34.299999999999997</v>
      </c>
      <c r="L9" s="112">
        <v>33.6</v>
      </c>
      <c r="M9" s="112">
        <v>33.5</v>
      </c>
      <c r="N9" s="112">
        <v>32.4</v>
      </c>
      <c r="O9" s="112">
        <v>35</v>
      </c>
      <c r="P9" s="112">
        <v>35.1</v>
      </c>
      <c r="Q9" s="112">
        <v>36.299999999999997</v>
      </c>
      <c r="R9" s="112">
        <v>36.5</v>
      </c>
      <c r="S9" s="112">
        <v>36.299999999999997</v>
      </c>
      <c r="T9" s="112">
        <v>35</v>
      </c>
      <c r="U9" s="112">
        <v>33.799999999999997</v>
      </c>
      <c r="V9" s="112">
        <v>33.799999999999997</v>
      </c>
      <c r="W9" s="112">
        <v>35.799999999999997</v>
      </c>
      <c r="X9" s="112">
        <v>36.6</v>
      </c>
      <c r="Y9" s="112">
        <v>37.4</v>
      </c>
      <c r="Z9" s="112">
        <v>37.799999999999997</v>
      </c>
      <c r="AA9" s="112">
        <v>31</v>
      </c>
      <c r="AB9" s="112">
        <v>32.1</v>
      </c>
      <c r="AC9" s="112">
        <v>31.3</v>
      </c>
      <c r="AD9" s="112">
        <v>25.3</v>
      </c>
      <c r="AE9" s="112">
        <v>30.1</v>
      </c>
      <c r="AF9" s="112">
        <v>33.1</v>
      </c>
      <c r="AG9" s="14">
        <f t="shared" si="3"/>
        <v>37.799999999999997</v>
      </c>
      <c r="AH9" s="85">
        <f t="shared" si="4"/>
        <v>32.745161290322571</v>
      </c>
      <c r="AI9" s="11" t="s">
        <v>35</v>
      </c>
      <c r="AJ9" s="11" t="s">
        <v>35</v>
      </c>
    </row>
    <row r="10" spans="1:39" x14ac:dyDescent="0.2">
      <c r="A10" s="57" t="s">
        <v>2</v>
      </c>
      <c r="B10" s="112">
        <v>29.1</v>
      </c>
      <c r="C10" s="112">
        <v>29.4</v>
      </c>
      <c r="D10" s="112">
        <v>30.9</v>
      </c>
      <c r="E10" s="112">
        <v>28.4</v>
      </c>
      <c r="F10" s="112">
        <v>29.5</v>
      </c>
      <c r="G10" s="112">
        <v>35.4</v>
      </c>
      <c r="H10" s="112">
        <v>36.4</v>
      </c>
      <c r="I10" s="112">
        <v>36.9</v>
      </c>
      <c r="J10" s="112">
        <v>38.1</v>
      </c>
      <c r="K10" s="112">
        <v>30.8</v>
      </c>
      <c r="L10" s="112">
        <v>22</v>
      </c>
      <c r="M10" s="112">
        <v>25.3</v>
      </c>
      <c r="N10" s="112">
        <v>27.4</v>
      </c>
      <c r="O10" s="112">
        <v>31.5</v>
      </c>
      <c r="P10" s="112">
        <v>35.200000000000003</v>
      </c>
      <c r="Q10" s="112">
        <v>37.799999999999997</v>
      </c>
      <c r="R10" s="112">
        <v>39.1</v>
      </c>
      <c r="S10" s="112">
        <v>40.4</v>
      </c>
      <c r="T10" s="112">
        <v>39.200000000000003</v>
      </c>
      <c r="U10" s="112">
        <v>38.5</v>
      </c>
      <c r="V10" s="112">
        <v>37.5</v>
      </c>
      <c r="W10" s="112">
        <v>39.1</v>
      </c>
      <c r="X10" s="112">
        <v>39</v>
      </c>
      <c r="Y10" s="112">
        <v>39.6</v>
      </c>
      <c r="Z10" s="112">
        <v>35.200000000000003</v>
      </c>
      <c r="AA10" s="112">
        <v>28.2</v>
      </c>
      <c r="AB10" s="112">
        <v>28.8</v>
      </c>
      <c r="AC10" s="112">
        <v>28</v>
      </c>
      <c r="AD10" s="112">
        <v>32.5</v>
      </c>
      <c r="AE10" s="112">
        <v>34.200000000000003</v>
      </c>
      <c r="AF10" s="112">
        <v>37.700000000000003</v>
      </c>
      <c r="AG10" s="14">
        <f t="shared" si="3"/>
        <v>40.4</v>
      </c>
      <c r="AH10" s="85">
        <f t="shared" si="4"/>
        <v>33.583870967741937</v>
      </c>
      <c r="AI10" s="11" t="s">
        <v>35</v>
      </c>
      <c r="AJ10" t="s">
        <v>35</v>
      </c>
      <c r="AL10" t="s">
        <v>35</v>
      </c>
    </row>
    <row r="11" spans="1:39" x14ac:dyDescent="0.2">
      <c r="A11" s="57" t="s">
        <v>32</v>
      </c>
      <c r="B11" s="112">
        <v>29.1</v>
      </c>
      <c r="C11" s="112">
        <v>29.7</v>
      </c>
      <c r="D11" s="112">
        <v>29.3</v>
      </c>
      <c r="E11" s="112">
        <v>26.2</v>
      </c>
      <c r="F11" s="112">
        <v>29.1</v>
      </c>
      <c r="G11" s="112">
        <v>29.7</v>
      </c>
      <c r="H11" s="112">
        <v>30.8</v>
      </c>
      <c r="I11" s="112">
        <v>31.2</v>
      </c>
      <c r="J11" s="112">
        <v>31.6</v>
      </c>
      <c r="K11" s="112">
        <v>32.799999999999997</v>
      </c>
      <c r="L11" s="112">
        <v>32.4</v>
      </c>
      <c r="M11" s="112">
        <v>32.1</v>
      </c>
      <c r="N11" s="112">
        <v>33.299999999999997</v>
      </c>
      <c r="O11" s="112">
        <v>33.1</v>
      </c>
      <c r="P11" s="112">
        <v>33.9</v>
      </c>
      <c r="Q11" s="112">
        <v>34.1</v>
      </c>
      <c r="R11" s="112">
        <v>34.799999999999997</v>
      </c>
      <c r="S11" s="112">
        <v>35</v>
      </c>
      <c r="T11" s="112">
        <v>33.5</v>
      </c>
      <c r="U11" s="112">
        <v>32.799999999999997</v>
      </c>
      <c r="V11" s="112">
        <v>32.799999999999997</v>
      </c>
      <c r="W11" s="112">
        <v>34</v>
      </c>
      <c r="X11" s="112">
        <v>35.1</v>
      </c>
      <c r="Y11" s="112">
        <v>35.299999999999997</v>
      </c>
      <c r="Z11" s="112">
        <v>35.9</v>
      </c>
      <c r="AA11" s="112">
        <v>30.3</v>
      </c>
      <c r="AB11" s="112">
        <v>31.1</v>
      </c>
      <c r="AC11" s="112">
        <v>30.9</v>
      </c>
      <c r="AD11" s="112">
        <v>24.2</v>
      </c>
      <c r="AE11" s="112">
        <v>29.6</v>
      </c>
      <c r="AF11" s="112">
        <v>32.4</v>
      </c>
      <c r="AG11" s="14">
        <f>MAX(B11:AF11)</f>
        <v>35.9</v>
      </c>
      <c r="AH11" s="85">
        <f>AVERAGE(B11:AF11)</f>
        <v>31.809677419354834</v>
      </c>
      <c r="AJ11" t="s">
        <v>207</v>
      </c>
      <c r="AL11" t="s">
        <v>35</v>
      </c>
    </row>
    <row r="12" spans="1:39" x14ac:dyDescent="0.2">
      <c r="A12" s="57" t="s">
        <v>3</v>
      </c>
      <c r="B12" s="112">
        <v>31.4</v>
      </c>
      <c r="C12" s="112">
        <v>31.9</v>
      </c>
      <c r="D12" s="112">
        <v>31</v>
      </c>
      <c r="E12" s="112">
        <v>28.7</v>
      </c>
      <c r="F12" s="112">
        <v>30.5</v>
      </c>
      <c r="G12" s="112">
        <v>34.5</v>
      </c>
      <c r="H12" s="112">
        <v>35.200000000000003</v>
      </c>
      <c r="I12" s="112">
        <v>35.200000000000003</v>
      </c>
      <c r="J12" s="112">
        <v>35.4</v>
      </c>
      <c r="K12" s="112">
        <v>34.700000000000003</v>
      </c>
      <c r="L12" s="112">
        <v>29.5</v>
      </c>
      <c r="M12" s="112">
        <v>30</v>
      </c>
      <c r="N12" s="112">
        <v>33.6</v>
      </c>
      <c r="O12" s="112">
        <v>34.6</v>
      </c>
      <c r="P12" s="112">
        <v>36.5</v>
      </c>
      <c r="Q12" s="112">
        <v>37.799999999999997</v>
      </c>
      <c r="R12" s="112">
        <v>38.9</v>
      </c>
      <c r="S12" s="112">
        <v>38.9</v>
      </c>
      <c r="T12" s="112">
        <v>38</v>
      </c>
      <c r="U12" s="112">
        <v>37</v>
      </c>
      <c r="V12" s="112">
        <v>36.299999999999997</v>
      </c>
      <c r="W12" s="112">
        <v>38.6</v>
      </c>
      <c r="X12" s="112">
        <v>38.200000000000003</v>
      </c>
      <c r="Y12" s="112">
        <v>39.200000000000003</v>
      </c>
      <c r="Z12" s="112">
        <v>35.9</v>
      </c>
      <c r="AA12" s="112">
        <v>30.3</v>
      </c>
      <c r="AB12" s="112">
        <v>31.9</v>
      </c>
      <c r="AC12" s="112">
        <v>31.2</v>
      </c>
      <c r="AD12" s="112">
        <v>25.8</v>
      </c>
      <c r="AE12" s="112">
        <v>33.9</v>
      </c>
      <c r="AF12" s="112">
        <v>36.1</v>
      </c>
      <c r="AG12" s="14">
        <f t="shared" si="3"/>
        <v>39.200000000000003</v>
      </c>
      <c r="AH12" s="85">
        <f t="shared" si="4"/>
        <v>34.21612903225806</v>
      </c>
      <c r="AJ12" t="s">
        <v>35</v>
      </c>
    </row>
    <row r="13" spans="1:39" x14ac:dyDescent="0.2">
      <c r="A13" s="57" t="s">
        <v>4</v>
      </c>
      <c r="B13" s="112">
        <v>21.6</v>
      </c>
      <c r="C13" s="112">
        <v>25.7</v>
      </c>
      <c r="D13" s="112">
        <v>26.1</v>
      </c>
      <c r="E13" s="112">
        <v>26.2</v>
      </c>
      <c r="F13" s="112">
        <v>25.6</v>
      </c>
      <c r="G13" s="112">
        <v>30</v>
      </c>
      <c r="H13" s="112">
        <v>26.8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4">
        <f t="shared" ref="AG13" si="5">MAX(B13:AF13)</f>
        <v>30</v>
      </c>
      <c r="AH13" s="85">
        <f t="shared" ref="AH13" si="6">AVERAGE(B13:AF13)</f>
        <v>26.000000000000004</v>
      </c>
      <c r="AJ13" t="s">
        <v>35</v>
      </c>
      <c r="AL13" t="s">
        <v>35</v>
      </c>
    </row>
    <row r="14" spans="1:39" x14ac:dyDescent="0.2">
      <c r="A14" s="57" t="s">
        <v>148</v>
      </c>
      <c r="B14" s="112">
        <v>21.7</v>
      </c>
      <c r="C14" s="112">
        <v>25.4</v>
      </c>
      <c r="D14" s="112">
        <v>24.4</v>
      </c>
      <c r="E14" s="112">
        <v>21.4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22.8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14">
        <f t="shared" si="3"/>
        <v>25.4</v>
      </c>
      <c r="AH14" s="85">
        <f t="shared" si="4"/>
        <v>23.14</v>
      </c>
      <c r="AI14" s="11" t="s">
        <v>35</v>
      </c>
      <c r="AJ14" t="s">
        <v>35</v>
      </c>
      <c r="AK14" t="s">
        <v>35</v>
      </c>
      <c r="AM14" t="s">
        <v>35</v>
      </c>
    </row>
    <row r="15" spans="1:39" x14ac:dyDescent="0.2">
      <c r="A15" s="57" t="s">
        <v>149</v>
      </c>
      <c r="B15" s="112">
        <v>23</v>
      </c>
      <c r="C15" s="112">
        <v>27.5</v>
      </c>
      <c r="D15" s="112">
        <v>27.7</v>
      </c>
      <c r="E15" s="112">
        <v>24.6</v>
      </c>
      <c r="F15" s="112">
        <v>28</v>
      </c>
      <c r="G15" s="112">
        <v>31.5</v>
      </c>
      <c r="H15" s="112">
        <v>32.4</v>
      </c>
      <c r="I15" s="112">
        <v>33.4</v>
      </c>
      <c r="J15" s="112">
        <v>35.200000000000003</v>
      </c>
      <c r="K15" s="112">
        <v>30.5</v>
      </c>
      <c r="L15" s="112">
        <v>23.9</v>
      </c>
      <c r="M15" s="112">
        <v>28</v>
      </c>
      <c r="N15" s="112">
        <v>29.4</v>
      </c>
      <c r="O15" s="112">
        <v>31.2</v>
      </c>
      <c r="P15" s="112">
        <v>33.4</v>
      </c>
      <c r="Q15" s="112">
        <v>35.6</v>
      </c>
      <c r="R15" s="112">
        <v>37.1</v>
      </c>
      <c r="S15" s="112">
        <v>38.299999999999997</v>
      </c>
      <c r="T15" s="112">
        <v>37.6</v>
      </c>
      <c r="U15" s="112">
        <v>36.5</v>
      </c>
      <c r="V15" s="112">
        <v>36</v>
      </c>
      <c r="W15" s="112">
        <v>36.299999999999997</v>
      </c>
      <c r="X15" s="112">
        <v>37.6</v>
      </c>
      <c r="Y15" s="112">
        <v>37.200000000000003</v>
      </c>
      <c r="Z15" s="112">
        <v>36.5</v>
      </c>
      <c r="AA15" s="112">
        <v>26.8</v>
      </c>
      <c r="AB15" s="112">
        <v>15.8</v>
      </c>
      <c r="AC15" s="112">
        <v>23</v>
      </c>
      <c r="AD15" s="112">
        <v>28.8</v>
      </c>
      <c r="AE15" s="112">
        <v>29.7</v>
      </c>
      <c r="AF15" s="112">
        <v>31.9</v>
      </c>
      <c r="AG15" s="14">
        <f>MAX(B15:AF15)</f>
        <v>38.299999999999997</v>
      </c>
      <c r="AH15" s="85">
        <f>AVERAGE(B15:AF15)</f>
        <v>31.109677419354835</v>
      </c>
      <c r="AJ15" t="s">
        <v>35</v>
      </c>
      <c r="AK15" t="s">
        <v>35</v>
      </c>
      <c r="AL15" s="11" t="s">
        <v>35</v>
      </c>
    </row>
    <row r="16" spans="1:39" x14ac:dyDescent="0.2">
      <c r="A16" s="57" t="s">
        <v>5</v>
      </c>
      <c r="B16" s="112">
        <v>23</v>
      </c>
      <c r="C16" s="112">
        <v>25.7</v>
      </c>
      <c r="D16" s="112">
        <v>24.8</v>
      </c>
      <c r="E16" s="112">
        <v>22.7</v>
      </c>
      <c r="F16" s="112">
        <v>23.8</v>
      </c>
      <c r="G16" s="112">
        <v>27.6</v>
      </c>
      <c r="H16" s="112">
        <v>29</v>
      </c>
      <c r="I16" s="112">
        <v>30.8</v>
      </c>
      <c r="J16" s="112">
        <v>33.200000000000003</v>
      </c>
      <c r="K16" s="112">
        <v>25.4</v>
      </c>
      <c r="L16" s="112">
        <v>21.1</v>
      </c>
      <c r="M16" s="112">
        <v>24.3</v>
      </c>
      <c r="N16" s="112">
        <v>22.8</v>
      </c>
      <c r="O16" s="112">
        <v>28.5</v>
      </c>
      <c r="P16" s="112">
        <v>31.7</v>
      </c>
      <c r="Q16" s="112">
        <v>34.200000000000003</v>
      </c>
      <c r="R16" s="112">
        <v>34.799999999999997</v>
      </c>
      <c r="S16" s="112">
        <v>37.200000000000003</v>
      </c>
      <c r="T16" s="112">
        <v>36.5</v>
      </c>
      <c r="U16" s="112">
        <v>35.5</v>
      </c>
      <c r="V16" s="112">
        <v>35</v>
      </c>
      <c r="W16" s="112">
        <v>35.5</v>
      </c>
      <c r="X16" s="112">
        <v>35.4</v>
      </c>
      <c r="Y16" s="112">
        <v>35.200000000000003</v>
      </c>
      <c r="Z16" s="112">
        <v>35.799999999999997</v>
      </c>
      <c r="AA16" s="112">
        <v>22</v>
      </c>
      <c r="AB16" s="112">
        <v>16.100000000000001</v>
      </c>
      <c r="AC16" s="112">
        <v>20.5</v>
      </c>
      <c r="AD16" s="112">
        <v>26.9</v>
      </c>
      <c r="AE16" s="112">
        <v>27.5</v>
      </c>
      <c r="AF16" s="112">
        <v>30.2</v>
      </c>
      <c r="AG16" s="14">
        <f>MAX(B16:AF16)</f>
        <v>37.200000000000003</v>
      </c>
      <c r="AH16" s="85">
        <f>AVERAGE(B16:AF16)</f>
        <v>28.796774193548387</v>
      </c>
      <c r="AJ16" t="s">
        <v>35</v>
      </c>
    </row>
    <row r="17" spans="1:39" x14ac:dyDescent="0.2">
      <c r="A17" s="57" t="s">
        <v>6</v>
      </c>
      <c r="B17" s="112">
        <v>22.9</v>
      </c>
      <c r="C17" s="112">
        <v>26.3</v>
      </c>
      <c r="D17" s="112">
        <v>26.8</v>
      </c>
      <c r="E17" s="112">
        <v>23</v>
      </c>
      <c r="F17" s="112">
        <v>26.8</v>
      </c>
      <c r="G17" s="112">
        <v>29.9</v>
      </c>
      <c r="H17" s="112">
        <v>30.7</v>
      </c>
      <c r="I17" s="112">
        <v>31.7</v>
      </c>
      <c r="J17" s="112">
        <v>33.1</v>
      </c>
      <c r="K17" s="112">
        <v>29.2</v>
      </c>
      <c r="L17" s="112">
        <v>23.6</v>
      </c>
      <c r="M17" s="112">
        <v>26.4</v>
      </c>
      <c r="N17" s="112">
        <v>28.4</v>
      </c>
      <c r="O17" s="112">
        <v>30</v>
      </c>
      <c r="P17" s="112">
        <v>31</v>
      </c>
      <c r="Q17" s="112">
        <v>35.1</v>
      </c>
      <c r="R17" s="112">
        <v>32.200000000000003</v>
      </c>
      <c r="S17" s="112">
        <v>32</v>
      </c>
      <c r="T17" s="112">
        <v>34.6</v>
      </c>
      <c r="U17" s="112">
        <v>35.6</v>
      </c>
      <c r="V17" s="112">
        <v>35</v>
      </c>
      <c r="W17" s="112">
        <v>35.6</v>
      </c>
      <c r="X17" s="112">
        <v>36.9</v>
      </c>
      <c r="Y17" s="112">
        <v>37.4</v>
      </c>
      <c r="Z17" s="112">
        <v>37.5</v>
      </c>
      <c r="AA17" s="112">
        <v>30.7</v>
      </c>
      <c r="AB17" s="112">
        <v>16</v>
      </c>
      <c r="AC17" s="112">
        <v>22.4</v>
      </c>
      <c r="AD17" s="112">
        <v>27.5</v>
      </c>
      <c r="AE17" s="112">
        <v>28.9</v>
      </c>
      <c r="AF17" s="112">
        <v>30.6</v>
      </c>
      <c r="AG17" s="14">
        <f>MAX(B17:AF17)</f>
        <v>37.5</v>
      </c>
      <c r="AH17" s="85">
        <f>AVERAGE(B17:AF17)</f>
        <v>29.929032258064513</v>
      </c>
      <c r="AK17" t="s">
        <v>35</v>
      </c>
      <c r="AL17" t="s">
        <v>35</v>
      </c>
    </row>
    <row r="18" spans="1:39" x14ac:dyDescent="0.2">
      <c r="A18" s="57" t="s">
        <v>31</v>
      </c>
      <c r="B18" s="112">
        <v>19.5</v>
      </c>
      <c r="C18" s="112">
        <v>27.8</v>
      </c>
      <c r="D18" s="112">
        <v>30.1</v>
      </c>
      <c r="E18" s="112">
        <v>27.9</v>
      </c>
      <c r="F18" s="112">
        <v>29</v>
      </c>
      <c r="G18" s="112">
        <v>32.200000000000003</v>
      </c>
      <c r="H18" s="112">
        <v>33.799999999999997</v>
      </c>
      <c r="I18" s="112">
        <v>33.9</v>
      </c>
      <c r="J18" s="112">
        <v>34.4</v>
      </c>
      <c r="K18" s="112">
        <v>22.5</v>
      </c>
      <c r="L18" s="112">
        <v>18.8</v>
      </c>
      <c r="M18" s="112">
        <v>25.7</v>
      </c>
      <c r="N18" s="112">
        <v>27.5</v>
      </c>
      <c r="O18" s="112">
        <v>31.6</v>
      </c>
      <c r="P18" s="112">
        <v>33.799999999999997</v>
      </c>
      <c r="Q18" s="112">
        <v>35.5</v>
      </c>
      <c r="R18" s="112">
        <v>36.799999999999997</v>
      </c>
      <c r="S18" s="112">
        <v>37.9</v>
      </c>
      <c r="T18" s="112">
        <v>37.1</v>
      </c>
      <c r="U18" s="112">
        <v>35.9</v>
      </c>
      <c r="V18" s="112">
        <v>33.9</v>
      </c>
      <c r="W18" s="112">
        <v>36.299999999999997</v>
      </c>
      <c r="X18" s="112">
        <v>36.5</v>
      </c>
      <c r="Y18" s="112">
        <v>37.299999999999997</v>
      </c>
      <c r="Z18" s="112">
        <v>36</v>
      </c>
      <c r="AA18" s="112">
        <v>26.8</v>
      </c>
      <c r="AB18" s="112">
        <v>17.2</v>
      </c>
      <c r="AC18" s="112">
        <v>23.9</v>
      </c>
      <c r="AD18" s="112">
        <v>30</v>
      </c>
      <c r="AE18" s="112">
        <v>32</v>
      </c>
      <c r="AF18" s="112">
        <v>34.299999999999997</v>
      </c>
      <c r="AG18" s="14">
        <f>MAX(B18:AF18)</f>
        <v>37.9</v>
      </c>
      <c r="AH18" s="85">
        <f>AVERAGE(B18:AF18)</f>
        <v>30.835483870967739</v>
      </c>
      <c r="AL18" t="s">
        <v>35</v>
      </c>
      <c r="AM18" t="s">
        <v>35</v>
      </c>
    </row>
    <row r="19" spans="1:39" x14ac:dyDescent="0.2">
      <c r="A19" s="57" t="s">
        <v>150</v>
      </c>
      <c r="B19" s="112">
        <v>20.399999999999999</v>
      </c>
      <c r="C19" s="112">
        <v>24.7</v>
      </c>
      <c r="D19" s="112">
        <v>25.5</v>
      </c>
      <c r="E19" s="112">
        <v>23.9</v>
      </c>
      <c r="F19" s="112">
        <v>25.7</v>
      </c>
      <c r="G19" s="112">
        <v>30.1</v>
      </c>
      <c r="H19" s="112">
        <v>31.1</v>
      </c>
      <c r="I19" s="112">
        <v>32.1</v>
      </c>
      <c r="J19" s="112">
        <v>33.1</v>
      </c>
      <c r="K19" s="112">
        <v>24.3</v>
      </c>
      <c r="L19" s="112">
        <v>20.2</v>
      </c>
      <c r="M19" s="112">
        <v>25.9</v>
      </c>
      <c r="N19" s="112">
        <v>25.7</v>
      </c>
      <c r="O19" s="112">
        <v>29.7</v>
      </c>
      <c r="P19" s="112">
        <v>31.8</v>
      </c>
      <c r="Q19" s="112">
        <v>34.6</v>
      </c>
      <c r="R19" s="112">
        <v>36</v>
      </c>
      <c r="S19" s="112">
        <v>37.200000000000003</v>
      </c>
      <c r="T19" s="112">
        <v>36.700000000000003</v>
      </c>
      <c r="U19" s="112">
        <v>35.5</v>
      </c>
      <c r="V19" s="112">
        <v>35.200000000000003</v>
      </c>
      <c r="W19" s="112">
        <v>35.5</v>
      </c>
      <c r="X19" s="112">
        <v>36.200000000000003</v>
      </c>
      <c r="Y19" s="112">
        <v>36.4</v>
      </c>
      <c r="Z19" s="112">
        <v>35.1</v>
      </c>
      <c r="AA19" s="112">
        <v>15.1</v>
      </c>
      <c r="AB19" s="112">
        <v>14.2</v>
      </c>
      <c r="AC19" s="112">
        <v>21.9</v>
      </c>
      <c r="AD19" s="112">
        <v>28.1</v>
      </c>
      <c r="AE19" s="112">
        <v>28.3</v>
      </c>
      <c r="AF19" s="112">
        <v>30.9</v>
      </c>
      <c r="AG19" s="14">
        <f>MAX(B19:AF19)</f>
        <v>37.200000000000003</v>
      </c>
      <c r="AH19" s="85">
        <f>AVERAGE(B19:AF19)</f>
        <v>29.067741935483873</v>
      </c>
      <c r="AI19" s="11" t="s">
        <v>35</v>
      </c>
      <c r="AL19" t="s">
        <v>35</v>
      </c>
    </row>
    <row r="20" spans="1:39" x14ac:dyDescent="0.2">
      <c r="A20" s="57" t="s">
        <v>151</v>
      </c>
      <c r="B20" s="112">
        <v>22.8</v>
      </c>
      <c r="C20" s="112">
        <v>26.2</v>
      </c>
      <c r="D20" s="112">
        <v>26.9</v>
      </c>
      <c r="E20" s="112">
        <v>24.6</v>
      </c>
      <c r="F20" s="112">
        <v>27</v>
      </c>
      <c r="G20" s="112">
        <v>31.2</v>
      </c>
      <c r="H20" s="112">
        <v>32.700000000000003</v>
      </c>
      <c r="I20" s="112">
        <v>32.9</v>
      </c>
      <c r="J20" s="112">
        <v>34.6</v>
      </c>
      <c r="K20" s="112">
        <v>34</v>
      </c>
      <c r="L20" s="112">
        <v>24.5</v>
      </c>
      <c r="M20" s="112">
        <v>29.3</v>
      </c>
      <c r="N20" s="112">
        <v>29.8</v>
      </c>
      <c r="O20" s="112">
        <v>31.4</v>
      </c>
      <c r="P20" s="112">
        <v>33.9</v>
      </c>
      <c r="Q20" s="112">
        <v>35.5</v>
      </c>
      <c r="R20" s="112">
        <v>37</v>
      </c>
      <c r="S20" s="112">
        <v>37.700000000000003</v>
      </c>
      <c r="T20" s="112">
        <v>36.6</v>
      </c>
      <c r="U20" s="112">
        <v>36</v>
      </c>
      <c r="V20" s="112">
        <v>35.6</v>
      </c>
      <c r="W20" s="112">
        <v>36.200000000000003</v>
      </c>
      <c r="X20" s="112">
        <v>36.299999999999997</v>
      </c>
      <c r="Y20" s="112">
        <v>37.299999999999997</v>
      </c>
      <c r="Z20" s="112">
        <v>36.799999999999997</v>
      </c>
      <c r="AA20" s="112">
        <v>28.6</v>
      </c>
      <c r="AB20" s="112">
        <v>20.7</v>
      </c>
      <c r="AC20" s="112">
        <v>22.1</v>
      </c>
      <c r="AD20" s="112">
        <v>28</v>
      </c>
      <c r="AE20" s="112" t="s">
        <v>204</v>
      </c>
      <c r="AF20" s="112" t="s">
        <v>204</v>
      </c>
      <c r="AG20" s="14">
        <f t="shared" ref="AG20:AG21" si="7">MAX(B20:AF20)</f>
        <v>37.700000000000003</v>
      </c>
      <c r="AH20" s="85">
        <f t="shared" ref="AH20:AH21" si="8">AVERAGE(B20:AF20)</f>
        <v>31.248275862068969</v>
      </c>
    </row>
    <row r="21" spans="1:39" x14ac:dyDescent="0.2">
      <c r="A21" s="57" t="s">
        <v>125</v>
      </c>
      <c r="B21" s="112" t="s">
        <v>204</v>
      </c>
      <c r="C21" s="112" t="s">
        <v>204</v>
      </c>
      <c r="D21" s="112" t="s">
        <v>204</v>
      </c>
      <c r="E21" s="112">
        <v>16.899999999999999</v>
      </c>
      <c r="F21" s="112">
        <v>27.9</v>
      </c>
      <c r="G21" s="112">
        <v>30.8</v>
      </c>
      <c r="H21" s="112">
        <v>31.5</v>
      </c>
      <c r="I21" s="112">
        <v>33.1</v>
      </c>
      <c r="J21" s="112">
        <v>34.200000000000003</v>
      </c>
      <c r="K21" s="112">
        <v>34.5</v>
      </c>
      <c r="L21" s="112">
        <v>25.2</v>
      </c>
      <c r="M21" s="112">
        <v>29.3</v>
      </c>
      <c r="N21" s="112">
        <v>30.2</v>
      </c>
      <c r="O21" s="112">
        <v>31.3</v>
      </c>
      <c r="P21" s="112">
        <v>34.4</v>
      </c>
      <c r="Q21" s="112">
        <v>37.299999999999997</v>
      </c>
      <c r="R21" s="112">
        <v>37</v>
      </c>
      <c r="S21" s="112">
        <v>38.4</v>
      </c>
      <c r="T21" s="112">
        <v>37.200000000000003</v>
      </c>
      <c r="U21" s="112">
        <v>36.4</v>
      </c>
      <c r="V21" s="112">
        <v>35.799999999999997</v>
      </c>
      <c r="W21" s="112">
        <v>36.6</v>
      </c>
      <c r="X21" s="112">
        <v>37.299999999999997</v>
      </c>
      <c r="Y21" s="112">
        <v>38.299999999999997</v>
      </c>
      <c r="Z21" s="112">
        <v>39.1</v>
      </c>
      <c r="AA21" s="112">
        <v>30.5</v>
      </c>
      <c r="AB21" s="112">
        <v>20.100000000000001</v>
      </c>
      <c r="AC21" s="112">
        <v>16.8</v>
      </c>
      <c r="AD21" s="112" t="s">
        <v>204</v>
      </c>
      <c r="AE21" s="112" t="s">
        <v>204</v>
      </c>
      <c r="AF21" s="112" t="s">
        <v>204</v>
      </c>
      <c r="AG21" s="14">
        <f t="shared" si="7"/>
        <v>39.1</v>
      </c>
      <c r="AH21" s="85">
        <f t="shared" si="8"/>
        <v>32.003999999999991</v>
      </c>
      <c r="AL21" t="s">
        <v>35</v>
      </c>
      <c r="AM21" s="11" t="s">
        <v>35</v>
      </c>
    </row>
    <row r="22" spans="1:39" x14ac:dyDescent="0.2">
      <c r="A22" s="57" t="s">
        <v>152</v>
      </c>
      <c r="B22" s="112">
        <v>27.5</v>
      </c>
      <c r="C22" s="112">
        <v>25.6</v>
      </c>
      <c r="D22" s="112">
        <v>28.5</v>
      </c>
      <c r="E22" s="112">
        <v>28</v>
      </c>
      <c r="F22" s="112">
        <v>27.5</v>
      </c>
      <c r="G22" s="112">
        <v>29.4</v>
      </c>
      <c r="H22" s="112">
        <v>28</v>
      </c>
      <c r="I22" s="112">
        <v>28.1</v>
      </c>
      <c r="J22" s="112">
        <v>28.1</v>
      </c>
      <c r="K22" s="112">
        <v>30.5</v>
      </c>
      <c r="L22" s="112">
        <v>25.9</v>
      </c>
      <c r="M22" s="112">
        <v>28.3</v>
      </c>
      <c r="N22" s="112">
        <v>28.7</v>
      </c>
      <c r="O22" s="112">
        <v>29.3</v>
      </c>
      <c r="P22" s="112">
        <v>29.4</v>
      </c>
      <c r="Q22" s="112">
        <v>28.3</v>
      </c>
      <c r="R22" s="112">
        <v>30.7</v>
      </c>
      <c r="S22" s="112">
        <v>30.5</v>
      </c>
      <c r="T22" s="112">
        <v>30.1</v>
      </c>
      <c r="U22" s="112">
        <v>30</v>
      </c>
      <c r="V22" s="112">
        <v>29.7</v>
      </c>
      <c r="W22" s="112">
        <v>29.6</v>
      </c>
      <c r="X22" s="112">
        <v>31.3</v>
      </c>
      <c r="Y22" s="112">
        <v>31.6</v>
      </c>
      <c r="Z22" s="112">
        <v>32.5</v>
      </c>
      <c r="AA22" s="112">
        <v>27.8</v>
      </c>
      <c r="AB22" s="112">
        <v>27.6</v>
      </c>
      <c r="AC22" s="112">
        <v>29</v>
      </c>
      <c r="AD22" s="112">
        <v>27.8</v>
      </c>
      <c r="AE22" s="112">
        <v>26.1</v>
      </c>
      <c r="AF22" s="112">
        <v>29.1</v>
      </c>
      <c r="AG22" s="14">
        <f>MAX(B22:AF22)</f>
        <v>32.5</v>
      </c>
      <c r="AH22" s="85">
        <f>AVERAGE(B22:AF22)</f>
        <v>28.85483870967742</v>
      </c>
    </row>
    <row r="23" spans="1:39" x14ac:dyDescent="0.2">
      <c r="A23" s="57" t="s">
        <v>7</v>
      </c>
      <c r="B23" s="112">
        <v>19.3</v>
      </c>
      <c r="C23" s="112">
        <v>23.7</v>
      </c>
      <c r="D23" s="112">
        <v>23.9</v>
      </c>
      <c r="E23" s="112">
        <v>23.1</v>
      </c>
      <c r="F23" s="112">
        <v>23.8</v>
      </c>
      <c r="G23" s="112">
        <v>27.8</v>
      </c>
      <c r="H23" s="112">
        <v>29.2</v>
      </c>
      <c r="I23" s="112">
        <v>30.4</v>
      </c>
      <c r="J23" s="112">
        <v>31.7</v>
      </c>
      <c r="K23" s="112">
        <v>26.7</v>
      </c>
      <c r="L23" s="112">
        <v>12.2</v>
      </c>
      <c r="M23" s="112">
        <v>21.6</v>
      </c>
      <c r="N23" s="112">
        <v>22.3</v>
      </c>
      <c r="O23" s="112">
        <v>27.8</v>
      </c>
      <c r="P23" s="112">
        <v>29.9</v>
      </c>
      <c r="Q23" s="112">
        <v>32.5</v>
      </c>
      <c r="R23" s="112">
        <v>34.299999999999997</v>
      </c>
      <c r="S23" s="112">
        <v>35</v>
      </c>
      <c r="T23" s="112">
        <v>34.200000000000003</v>
      </c>
      <c r="U23" s="112">
        <v>33.299999999999997</v>
      </c>
      <c r="V23" s="112">
        <v>33.799999999999997</v>
      </c>
      <c r="W23" s="112">
        <v>33.4</v>
      </c>
      <c r="X23" s="112">
        <v>34</v>
      </c>
      <c r="Y23" s="112">
        <v>34</v>
      </c>
      <c r="Z23" s="112">
        <v>32</v>
      </c>
      <c r="AA23" s="112">
        <v>19.399999999999999</v>
      </c>
      <c r="AB23" s="112">
        <v>13.2</v>
      </c>
      <c r="AC23" s="112">
        <v>20.2</v>
      </c>
      <c r="AD23" s="112">
        <v>26.6</v>
      </c>
      <c r="AE23" s="112">
        <v>27.4</v>
      </c>
      <c r="AF23" s="112">
        <v>29.1</v>
      </c>
      <c r="AG23" s="14">
        <f t="shared" ref="AG23:AG24" si="9">MAX(B23:AF23)</f>
        <v>35</v>
      </c>
      <c r="AH23" s="85">
        <f t="shared" ref="AH23:AH24" si="10">AVERAGE(B23:AF23)</f>
        <v>27.283870967741933</v>
      </c>
      <c r="AI23" s="11" t="s">
        <v>35</v>
      </c>
      <c r="AL23" t="s">
        <v>35</v>
      </c>
    </row>
    <row r="24" spans="1:39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17.2</v>
      </c>
      <c r="M24" s="112">
        <v>20.399999999999999</v>
      </c>
      <c r="N24" s="112">
        <v>16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17.7</v>
      </c>
      <c r="AB24" s="112">
        <v>16.600000000000001</v>
      </c>
      <c r="AC24" s="112">
        <v>16.2</v>
      </c>
      <c r="AD24" s="112" t="s">
        <v>204</v>
      </c>
      <c r="AE24" s="112" t="s">
        <v>204</v>
      </c>
      <c r="AF24" s="112" t="s">
        <v>204</v>
      </c>
      <c r="AG24" s="14">
        <f t="shared" si="9"/>
        <v>20.399999999999999</v>
      </c>
      <c r="AH24" s="85">
        <f t="shared" si="10"/>
        <v>17.350000000000001</v>
      </c>
      <c r="AK24" t="s">
        <v>35</v>
      </c>
      <c r="AL24" t="s">
        <v>35</v>
      </c>
      <c r="AM24" t="s">
        <v>35</v>
      </c>
    </row>
    <row r="25" spans="1:39" x14ac:dyDescent="0.2">
      <c r="A25" s="57" t="s">
        <v>153</v>
      </c>
      <c r="B25" s="112">
        <v>29.7</v>
      </c>
      <c r="C25" s="112">
        <v>28.4</v>
      </c>
      <c r="D25" s="112">
        <v>28.5</v>
      </c>
      <c r="E25" s="112">
        <v>25.8</v>
      </c>
      <c r="F25" s="112">
        <v>24.1</v>
      </c>
      <c r="G25" s="112">
        <v>31.8</v>
      </c>
      <c r="H25" s="112">
        <v>32.700000000000003</v>
      </c>
      <c r="I25" s="112">
        <v>33.700000000000003</v>
      </c>
      <c r="J25" s="112">
        <v>34.799999999999997</v>
      </c>
      <c r="K25" s="112">
        <v>35</v>
      </c>
      <c r="L25" s="112">
        <v>29.7</v>
      </c>
      <c r="M25" s="112">
        <v>30.4</v>
      </c>
      <c r="N25" s="112">
        <v>32.700000000000003</v>
      </c>
      <c r="O25" s="112">
        <v>34.200000000000003</v>
      </c>
      <c r="P25" s="112">
        <v>34.799999999999997</v>
      </c>
      <c r="Q25" s="112">
        <v>36.4</v>
      </c>
      <c r="R25" s="112">
        <v>37.200000000000003</v>
      </c>
      <c r="S25" s="112">
        <v>37.799999999999997</v>
      </c>
      <c r="T25" s="112">
        <v>36.6</v>
      </c>
      <c r="U25" s="112">
        <v>35.5</v>
      </c>
      <c r="V25" s="112">
        <v>35.1</v>
      </c>
      <c r="W25" s="112">
        <v>36</v>
      </c>
      <c r="X25" s="112">
        <v>36.6</v>
      </c>
      <c r="Y25" s="112">
        <v>37.9</v>
      </c>
      <c r="Z25" s="112">
        <v>37.299999999999997</v>
      </c>
      <c r="AA25" s="112">
        <v>31</v>
      </c>
      <c r="AB25" s="112">
        <v>28.2</v>
      </c>
      <c r="AC25" s="112">
        <v>24.5</v>
      </c>
      <c r="AD25" s="112">
        <v>25.8</v>
      </c>
      <c r="AE25" s="112">
        <v>30.1</v>
      </c>
      <c r="AF25" s="112">
        <v>32.1</v>
      </c>
      <c r="AG25" s="14">
        <f>MAX(B25:AF25)</f>
        <v>37.9</v>
      </c>
      <c r="AH25" s="85">
        <f>AVERAGE(B25:AF25)</f>
        <v>32.4</v>
      </c>
      <c r="AJ25" t="s">
        <v>35</v>
      </c>
      <c r="AL25" t="s">
        <v>35</v>
      </c>
    </row>
    <row r="26" spans="1:39" x14ac:dyDescent="0.2">
      <c r="A26" s="57" t="s">
        <v>9</v>
      </c>
      <c r="B26" s="112">
        <v>21.9</v>
      </c>
      <c r="C26" s="112">
        <v>27.7</v>
      </c>
      <c r="D26" s="112">
        <v>27.9</v>
      </c>
      <c r="E26" s="112">
        <v>25.6</v>
      </c>
      <c r="F26" s="112">
        <v>28.1</v>
      </c>
      <c r="G26" s="112">
        <v>31.9</v>
      </c>
      <c r="H26" s="112">
        <v>33</v>
      </c>
      <c r="I26" s="112">
        <v>34.5</v>
      </c>
      <c r="J26" s="112">
        <v>35.799999999999997</v>
      </c>
      <c r="K26" s="112">
        <v>32.4</v>
      </c>
      <c r="L26" s="112">
        <v>24.9</v>
      </c>
      <c r="M26" s="112">
        <v>29.3</v>
      </c>
      <c r="N26" s="112">
        <v>30.1</v>
      </c>
      <c r="O26" s="112">
        <v>31.5</v>
      </c>
      <c r="P26" s="112">
        <v>34.799999999999997</v>
      </c>
      <c r="Q26" s="112" t="s">
        <v>204</v>
      </c>
      <c r="R26" s="112" t="s">
        <v>204</v>
      </c>
      <c r="S26" s="112" t="s">
        <v>204</v>
      </c>
      <c r="T26" s="112">
        <v>35.700000000000003</v>
      </c>
      <c r="U26" s="112">
        <v>37.200000000000003</v>
      </c>
      <c r="V26" s="112">
        <v>36.700000000000003</v>
      </c>
      <c r="W26" s="112">
        <v>37.200000000000003</v>
      </c>
      <c r="X26" s="112">
        <v>38.6</v>
      </c>
      <c r="Y26" s="112">
        <v>37.799999999999997</v>
      </c>
      <c r="Z26" s="112">
        <v>37.9</v>
      </c>
      <c r="AA26" s="112">
        <v>28.3</v>
      </c>
      <c r="AB26" s="112">
        <v>17.2</v>
      </c>
      <c r="AC26" s="112">
        <v>23.1</v>
      </c>
      <c r="AD26" s="112">
        <v>28.8</v>
      </c>
      <c r="AE26" s="112">
        <v>30.2</v>
      </c>
      <c r="AF26" s="112">
        <v>32.200000000000003</v>
      </c>
      <c r="AG26" s="14">
        <f t="shared" ref="AG26:AG27" si="11">MAX(B26:AF26)</f>
        <v>38.6</v>
      </c>
      <c r="AH26" s="85">
        <f t="shared" ref="AH26:AH27" si="12">AVERAGE(B26:AF26)</f>
        <v>31.082142857142859</v>
      </c>
      <c r="AM26" t="s">
        <v>35</v>
      </c>
    </row>
    <row r="27" spans="1:39" x14ac:dyDescent="0.2">
      <c r="A27" s="57" t="s">
        <v>138</v>
      </c>
      <c r="B27" s="112">
        <v>25.8</v>
      </c>
      <c r="C27" s="112">
        <v>28.5</v>
      </c>
      <c r="D27" s="112">
        <v>27.8</v>
      </c>
      <c r="E27" s="112">
        <v>23</v>
      </c>
      <c r="F27" s="112">
        <v>25.2</v>
      </c>
      <c r="G27" s="112">
        <v>30.4</v>
      </c>
      <c r="H27" s="112">
        <v>31</v>
      </c>
      <c r="I27" s="112">
        <v>33</v>
      </c>
      <c r="J27" s="112">
        <v>34.700000000000003</v>
      </c>
      <c r="K27" s="112">
        <v>35.4</v>
      </c>
      <c r="L27" s="112">
        <v>27.1</v>
      </c>
      <c r="M27" s="112">
        <v>29.3</v>
      </c>
      <c r="N27" s="112">
        <v>29.9</v>
      </c>
      <c r="O27" s="112">
        <v>31.7</v>
      </c>
      <c r="P27" s="112">
        <v>35.5</v>
      </c>
      <c r="Q27" s="112">
        <v>36.200000000000003</v>
      </c>
      <c r="R27" s="112">
        <v>36.799999999999997</v>
      </c>
      <c r="S27" s="112">
        <v>38.200000000000003</v>
      </c>
      <c r="T27" s="112">
        <v>36.799999999999997</v>
      </c>
      <c r="U27" s="112">
        <v>35.9</v>
      </c>
      <c r="V27" s="112">
        <v>34.700000000000003</v>
      </c>
      <c r="W27" s="112">
        <v>30.8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29.2</v>
      </c>
      <c r="AF27" s="112">
        <v>31.3</v>
      </c>
      <c r="AG27" s="14">
        <f t="shared" si="11"/>
        <v>38.200000000000003</v>
      </c>
      <c r="AH27" s="85">
        <f t="shared" si="12"/>
        <v>31.591666666666665</v>
      </c>
      <c r="AJ27" s="11" t="s">
        <v>35</v>
      </c>
      <c r="AL27" t="s">
        <v>35</v>
      </c>
    </row>
    <row r="28" spans="1:39" x14ac:dyDescent="0.2">
      <c r="A28" s="57" t="s">
        <v>21</v>
      </c>
      <c r="B28" s="112">
        <v>25.7</v>
      </c>
      <c r="C28" s="112">
        <v>25.6</v>
      </c>
      <c r="D28" s="112">
        <v>26.2</v>
      </c>
      <c r="E28" s="112">
        <v>24.5</v>
      </c>
      <c r="F28" s="112">
        <v>27.1</v>
      </c>
      <c r="G28" s="112">
        <v>32.9</v>
      </c>
      <c r="H28" s="112">
        <v>32.1</v>
      </c>
      <c r="I28" s="112">
        <v>28.5</v>
      </c>
      <c r="J28" s="112">
        <v>26.8</v>
      </c>
      <c r="K28" s="112">
        <v>26.2</v>
      </c>
      <c r="L28" s="112">
        <v>24.4</v>
      </c>
      <c r="M28" s="112">
        <v>28.5</v>
      </c>
      <c r="N28" s="112">
        <v>29.1</v>
      </c>
      <c r="O28" s="112">
        <v>21.5</v>
      </c>
      <c r="P28" s="112">
        <v>25.1</v>
      </c>
      <c r="Q28" s="112">
        <v>26.6</v>
      </c>
      <c r="R28" s="112">
        <v>31.3</v>
      </c>
      <c r="S28" s="112">
        <v>27.8</v>
      </c>
      <c r="T28" s="112">
        <v>28.8</v>
      </c>
      <c r="U28" s="112">
        <v>27.4</v>
      </c>
      <c r="V28" s="112">
        <v>27.9</v>
      </c>
      <c r="W28" s="112">
        <v>27</v>
      </c>
      <c r="X28" s="112">
        <v>29.6</v>
      </c>
      <c r="Y28" s="112">
        <v>25.3</v>
      </c>
      <c r="Z28" s="112">
        <v>29.6</v>
      </c>
      <c r="AA28" s="112">
        <v>27</v>
      </c>
      <c r="AB28" s="112">
        <v>23.1</v>
      </c>
      <c r="AC28" s="112">
        <v>20.8</v>
      </c>
      <c r="AD28" s="112">
        <v>23.2</v>
      </c>
      <c r="AE28" s="112">
        <v>23.8</v>
      </c>
      <c r="AF28" s="112">
        <v>22.2</v>
      </c>
      <c r="AG28" s="14">
        <f t="shared" ref="AG28" si="13">MAX(B28:AF28)</f>
        <v>32.9</v>
      </c>
      <c r="AH28" s="85">
        <f t="shared" ref="AH28" si="14">AVERAGE(B28:AF28)</f>
        <v>26.63225806451613</v>
      </c>
      <c r="AJ28" s="11" t="s">
        <v>35</v>
      </c>
      <c r="AK28" t="s">
        <v>35</v>
      </c>
      <c r="AL28" t="s">
        <v>35</v>
      </c>
    </row>
    <row r="29" spans="1:39" x14ac:dyDescent="0.2">
      <c r="A29" s="57" t="s">
        <v>10</v>
      </c>
      <c r="B29" s="112">
        <v>28.3</v>
      </c>
      <c r="C29" s="112">
        <v>29.3</v>
      </c>
      <c r="D29" s="112">
        <v>29.5</v>
      </c>
      <c r="E29" s="112">
        <v>27</v>
      </c>
      <c r="F29" s="112">
        <v>28.7</v>
      </c>
      <c r="G29" s="112">
        <v>30.8</v>
      </c>
      <c r="H29" s="112">
        <v>31.8</v>
      </c>
      <c r="I29" s="112">
        <v>31.8</v>
      </c>
      <c r="J29" s="112">
        <v>34.6</v>
      </c>
      <c r="K29" s="112">
        <v>35.9</v>
      </c>
      <c r="L29" s="112">
        <v>31.5</v>
      </c>
      <c r="M29" s="112">
        <v>31.9</v>
      </c>
      <c r="N29" s="112">
        <v>32.700000000000003</v>
      </c>
      <c r="O29" s="112">
        <v>33.1</v>
      </c>
      <c r="P29" s="112">
        <v>35.200000000000003</v>
      </c>
      <c r="Q29" s="112">
        <v>37.5</v>
      </c>
      <c r="R29" s="112">
        <v>38.200000000000003</v>
      </c>
      <c r="S29" s="112">
        <v>37.799999999999997</v>
      </c>
      <c r="T29" s="112">
        <v>35.9</v>
      </c>
      <c r="U29" s="112">
        <v>35.4</v>
      </c>
      <c r="V29" s="112">
        <v>35.1</v>
      </c>
      <c r="W29" s="112">
        <v>36.4</v>
      </c>
      <c r="X29" s="112">
        <v>37.5</v>
      </c>
      <c r="Y29" s="112">
        <v>37.799999999999997</v>
      </c>
      <c r="Z29" s="112">
        <v>39.299999999999997</v>
      </c>
      <c r="AA29" s="112">
        <v>30.5</v>
      </c>
      <c r="AB29" s="112">
        <v>28.3</v>
      </c>
      <c r="AC29" s="112">
        <v>25</v>
      </c>
      <c r="AD29" s="112">
        <v>24.4</v>
      </c>
      <c r="AE29" s="112">
        <v>31.4</v>
      </c>
      <c r="AF29" s="112">
        <v>33.700000000000003</v>
      </c>
      <c r="AG29" s="14">
        <f>MAX(B29:AF29)</f>
        <v>39.299999999999997</v>
      </c>
      <c r="AH29" s="85">
        <f>AVERAGE(B29:AF29)</f>
        <v>32.783870967741926</v>
      </c>
      <c r="AL29" t="s">
        <v>35</v>
      </c>
    </row>
    <row r="30" spans="1:39" s="5" customFormat="1" ht="17.100000000000001" customHeight="1" x14ac:dyDescent="0.2">
      <c r="A30" s="58" t="s">
        <v>23</v>
      </c>
      <c r="B30" s="12">
        <f t="shared" ref="B30:AG30" si="15">MAX(B5:B29)</f>
        <v>31.4</v>
      </c>
      <c r="C30" s="12">
        <f t="shared" si="15"/>
        <v>31.9</v>
      </c>
      <c r="D30" s="12">
        <f t="shared" si="15"/>
        <v>31</v>
      </c>
      <c r="E30" s="12">
        <f t="shared" si="15"/>
        <v>28.7</v>
      </c>
      <c r="F30" s="12">
        <f t="shared" si="15"/>
        <v>30.5</v>
      </c>
      <c r="G30" s="12">
        <f t="shared" si="15"/>
        <v>35.4</v>
      </c>
      <c r="H30" s="12">
        <f t="shared" si="15"/>
        <v>36.4</v>
      </c>
      <c r="I30" s="12">
        <f t="shared" si="15"/>
        <v>36.9</v>
      </c>
      <c r="J30" s="12">
        <f t="shared" si="15"/>
        <v>38.1</v>
      </c>
      <c r="K30" s="12">
        <f t="shared" si="15"/>
        <v>35.9</v>
      </c>
      <c r="L30" s="12">
        <f t="shared" si="15"/>
        <v>33.6</v>
      </c>
      <c r="M30" s="12">
        <f t="shared" si="15"/>
        <v>33.5</v>
      </c>
      <c r="N30" s="12">
        <f t="shared" si="15"/>
        <v>33.6</v>
      </c>
      <c r="O30" s="12">
        <f t="shared" si="15"/>
        <v>35</v>
      </c>
      <c r="P30" s="12">
        <f t="shared" si="15"/>
        <v>36.799999999999997</v>
      </c>
      <c r="Q30" s="12">
        <f t="shared" si="15"/>
        <v>37.9</v>
      </c>
      <c r="R30" s="12">
        <f t="shared" si="15"/>
        <v>39.1</v>
      </c>
      <c r="S30" s="12">
        <f t="shared" si="15"/>
        <v>40.4</v>
      </c>
      <c r="T30" s="12">
        <f t="shared" si="15"/>
        <v>39.200000000000003</v>
      </c>
      <c r="U30" s="12">
        <f t="shared" si="15"/>
        <v>38.5</v>
      </c>
      <c r="V30" s="12">
        <f t="shared" si="15"/>
        <v>37.5</v>
      </c>
      <c r="W30" s="12">
        <f t="shared" si="15"/>
        <v>39.1</v>
      </c>
      <c r="X30" s="12">
        <f t="shared" si="15"/>
        <v>39</v>
      </c>
      <c r="Y30" s="12">
        <f t="shared" si="15"/>
        <v>39.6</v>
      </c>
      <c r="Z30" s="12">
        <f t="shared" si="15"/>
        <v>39.5</v>
      </c>
      <c r="AA30" s="12">
        <f t="shared" si="15"/>
        <v>32.200000000000003</v>
      </c>
      <c r="AB30" s="12">
        <f t="shared" si="15"/>
        <v>32.1</v>
      </c>
      <c r="AC30" s="12">
        <f t="shared" si="15"/>
        <v>31.3</v>
      </c>
      <c r="AD30" s="12">
        <f t="shared" si="15"/>
        <v>32.5</v>
      </c>
      <c r="AE30" s="12">
        <f t="shared" si="15"/>
        <v>34.200000000000003</v>
      </c>
      <c r="AF30" s="12">
        <f t="shared" si="15"/>
        <v>37.700000000000003</v>
      </c>
      <c r="AG30" s="14">
        <f t="shared" si="15"/>
        <v>40.4</v>
      </c>
      <c r="AH30" s="85">
        <f>AVERAGE(AH5:AH29)</f>
        <v>29.855998254144815</v>
      </c>
      <c r="AL30" s="5" t="s">
        <v>35</v>
      </c>
    </row>
    <row r="31" spans="1:39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54"/>
      <c r="AF31" s="60" t="s">
        <v>35</v>
      </c>
      <c r="AG31" s="51"/>
      <c r="AH31" s="53"/>
      <c r="AK31" t="s">
        <v>35</v>
      </c>
      <c r="AL31" t="s">
        <v>35</v>
      </c>
    </row>
    <row r="32" spans="1:39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51"/>
      <c r="AH32" s="50"/>
      <c r="AL32" s="11" t="s">
        <v>35</v>
      </c>
      <c r="AM32" t="s">
        <v>35</v>
      </c>
    </row>
    <row r="33" spans="1:39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51"/>
      <c r="AH33" s="50"/>
    </row>
    <row r="34" spans="1:39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51"/>
      <c r="AH34" s="86"/>
    </row>
    <row r="35" spans="1:39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54"/>
      <c r="AG35" s="51"/>
      <c r="AH35" s="53"/>
      <c r="AJ35" s="11" t="s">
        <v>35</v>
      </c>
    </row>
    <row r="36" spans="1:39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55"/>
      <c r="AG36" s="51"/>
      <c r="AH36" s="53"/>
      <c r="AK36" s="11" t="s">
        <v>35</v>
      </c>
    </row>
    <row r="37" spans="1:39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87"/>
    </row>
    <row r="38" spans="1:39" x14ac:dyDescent="0.2">
      <c r="AH38" s="1"/>
      <c r="AL38" s="11" t="s">
        <v>35</v>
      </c>
    </row>
    <row r="39" spans="1:39" x14ac:dyDescent="0.2">
      <c r="Z39" s="2" t="s">
        <v>35</v>
      </c>
      <c r="AH39" s="1"/>
      <c r="AJ39" t="s">
        <v>35</v>
      </c>
      <c r="AK39" t="s">
        <v>35</v>
      </c>
      <c r="AL39" t="s">
        <v>35</v>
      </c>
      <c r="AM39" s="11" t="s">
        <v>35</v>
      </c>
    </row>
    <row r="40" spans="1:39" x14ac:dyDescent="0.2">
      <c r="AL40" s="11" t="s">
        <v>35</v>
      </c>
      <c r="AM40" s="11" t="s">
        <v>35</v>
      </c>
    </row>
    <row r="41" spans="1:39" x14ac:dyDescent="0.2">
      <c r="AJ41" t="s">
        <v>35</v>
      </c>
      <c r="AL41" t="s">
        <v>35</v>
      </c>
    </row>
    <row r="42" spans="1:39" x14ac:dyDescent="0.2">
      <c r="X42" s="2" t="s">
        <v>35</v>
      </c>
      <c r="Z42" s="2" t="s">
        <v>35</v>
      </c>
      <c r="AF42" s="2" t="s">
        <v>35</v>
      </c>
    </row>
    <row r="43" spans="1:39" x14ac:dyDescent="0.2">
      <c r="L43" s="2" t="s">
        <v>35</v>
      </c>
      <c r="S43" s="2" t="s">
        <v>35</v>
      </c>
    </row>
    <row r="44" spans="1:39" x14ac:dyDescent="0.2">
      <c r="V44" s="2" t="s">
        <v>35</v>
      </c>
      <c r="AI44" t="s">
        <v>35</v>
      </c>
    </row>
    <row r="45" spans="1:39" x14ac:dyDescent="0.2">
      <c r="AL45" s="11" t="s">
        <v>35</v>
      </c>
      <c r="AM45" t="s">
        <v>35</v>
      </c>
    </row>
    <row r="46" spans="1:39" x14ac:dyDescent="0.2">
      <c r="S46" s="2" t="s">
        <v>35</v>
      </c>
      <c r="AM46" s="11" t="s">
        <v>35</v>
      </c>
    </row>
    <row r="47" spans="1:39" x14ac:dyDescent="0.2">
      <c r="U47" s="2" t="s">
        <v>35</v>
      </c>
      <c r="AG47" s="7" t="s">
        <v>35</v>
      </c>
      <c r="AM47" s="11" t="s">
        <v>35</v>
      </c>
    </row>
    <row r="49" spans="37:38" x14ac:dyDescent="0.2">
      <c r="AL49" s="11" t="s">
        <v>35</v>
      </c>
    </row>
    <row r="50" spans="37:38" x14ac:dyDescent="0.2">
      <c r="AK50" t="s">
        <v>35</v>
      </c>
    </row>
    <row r="51" spans="37:38" x14ac:dyDescent="0.2">
      <c r="AK51" t="s">
        <v>35</v>
      </c>
    </row>
    <row r="63" spans="37:38" x14ac:dyDescent="0.2">
      <c r="AL63" t="s">
        <v>35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33:X33"/>
    <mergeCell ref="T32:X3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zoomScale="90" zoomScaleNormal="90" workbookViewId="0">
      <selection activeCell="AK35" sqref="AK3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36" t="s">
        <v>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9" s="4" customFormat="1" ht="20.100000000000001" customHeight="1" x14ac:dyDescent="0.2">
      <c r="A2" s="139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3"/>
      <c r="AH2" s="135"/>
    </row>
    <row r="3" spans="1:39" s="5" customFormat="1" ht="20.100000000000001" customHeight="1" x14ac:dyDescent="0.2">
      <c r="A3" s="139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48">
        <f t="shared" si="0"/>
        <v>29</v>
      </c>
      <c r="AE3" s="149">
        <v>30</v>
      </c>
      <c r="AF3" s="149">
        <v>31</v>
      </c>
      <c r="AG3" s="45" t="s">
        <v>28</v>
      </c>
      <c r="AH3" s="59" t="s">
        <v>26</v>
      </c>
    </row>
    <row r="4" spans="1:39" s="5" customFormat="1" ht="20.100000000000001" customHeight="1" x14ac:dyDescent="0.2">
      <c r="A4" s="13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48"/>
      <c r="AE4" s="149"/>
      <c r="AF4" s="149"/>
      <c r="AG4" s="45" t="s">
        <v>25</v>
      </c>
      <c r="AH4" s="59" t="s">
        <v>25</v>
      </c>
    </row>
    <row r="5" spans="1:39" s="5" customFormat="1" x14ac:dyDescent="0.2">
      <c r="A5" s="57" t="s">
        <v>30</v>
      </c>
      <c r="B5" s="112">
        <v>8.6999999999999993</v>
      </c>
      <c r="C5" s="112">
        <v>10.5</v>
      </c>
      <c r="D5" s="112">
        <v>9.3000000000000007</v>
      </c>
      <c r="E5" s="112">
        <v>11.1</v>
      </c>
      <c r="F5" s="112">
        <v>11.3</v>
      </c>
      <c r="G5" s="112">
        <v>13.9</v>
      </c>
      <c r="H5" s="112">
        <v>11.7</v>
      </c>
      <c r="I5" s="112">
        <v>11.7</v>
      </c>
      <c r="J5" s="112">
        <v>13</v>
      </c>
      <c r="K5" s="112">
        <v>11.4</v>
      </c>
      <c r="L5" s="112">
        <v>14.3</v>
      </c>
      <c r="M5" s="112">
        <v>14.3</v>
      </c>
      <c r="N5" s="112">
        <v>14.4</v>
      </c>
      <c r="O5" s="112">
        <v>13.6</v>
      </c>
      <c r="P5" s="112">
        <v>14.3</v>
      </c>
      <c r="Q5" s="112">
        <v>15.1</v>
      </c>
      <c r="R5" s="112">
        <v>15.5</v>
      </c>
      <c r="S5" s="112">
        <v>16.8</v>
      </c>
      <c r="T5" s="112">
        <v>16.100000000000001</v>
      </c>
      <c r="U5" s="112">
        <v>15.3</v>
      </c>
      <c r="V5" s="112">
        <v>14.4</v>
      </c>
      <c r="W5" s="112">
        <v>16</v>
      </c>
      <c r="X5" s="112">
        <v>15.2</v>
      </c>
      <c r="Y5" s="112">
        <v>17.399999999999999</v>
      </c>
      <c r="Z5" s="112">
        <v>16.5</v>
      </c>
      <c r="AA5" s="112">
        <v>20.5</v>
      </c>
      <c r="AB5" s="112">
        <v>16.7</v>
      </c>
      <c r="AC5" s="112">
        <v>17.5</v>
      </c>
      <c r="AD5" s="112">
        <v>18.899999999999999</v>
      </c>
      <c r="AE5" s="112">
        <v>15</v>
      </c>
      <c r="AF5" s="112">
        <v>17.100000000000001</v>
      </c>
      <c r="AG5" s="14">
        <f t="shared" ref="AG5" si="1">MIN(B5:AF5)</f>
        <v>8.6999999999999993</v>
      </c>
      <c r="AH5" s="85">
        <f t="shared" ref="AH5" si="2">AVERAGE(B5:AF5)</f>
        <v>14.43548387096774</v>
      </c>
    </row>
    <row r="6" spans="1:39" x14ac:dyDescent="0.2">
      <c r="A6" s="57" t="s">
        <v>89</v>
      </c>
      <c r="B6" s="112">
        <v>13.8</v>
      </c>
      <c r="C6" s="112">
        <v>12</v>
      </c>
      <c r="D6" s="112">
        <v>12</v>
      </c>
      <c r="E6" s="112">
        <v>12.1</v>
      </c>
      <c r="F6" s="112">
        <v>13.2</v>
      </c>
      <c r="G6" s="112">
        <v>15</v>
      </c>
      <c r="H6" s="112">
        <v>16.100000000000001</v>
      </c>
      <c r="I6" s="112">
        <v>16.399999999999999</v>
      </c>
      <c r="J6" s="112">
        <v>16.7</v>
      </c>
      <c r="K6" s="112">
        <v>17.2</v>
      </c>
      <c r="L6" s="112">
        <v>14.3</v>
      </c>
      <c r="M6" s="112">
        <v>14.4</v>
      </c>
      <c r="N6" s="112">
        <v>12.5</v>
      </c>
      <c r="O6" s="112">
        <v>15.8</v>
      </c>
      <c r="P6" s="112">
        <v>15.5</v>
      </c>
      <c r="Q6" s="112">
        <v>16.600000000000001</v>
      </c>
      <c r="R6" s="112">
        <v>18.8</v>
      </c>
      <c r="S6" s="112">
        <v>20</v>
      </c>
      <c r="T6" s="112">
        <v>21.9</v>
      </c>
      <c r="U6" s="112">
        <v>18.3</v>
      </c>
      <c r="V6" s="112">
        <v>19</v>
      </c>
      <c r="W6" s="112">
        <v>18.600000000000001</v>
      </c>
      <c r="X6" s="112">
        <v>20.100000000000001</v>
      </c>
      <c r="Y6" s="112">
        <v>21</v>
      </c>
      <c r="Z6" s="112">
        <v>20.5</v>
      </c>
      <c r="AA6" s="112">
        <v>16.100000000000001</v>
      </c>
      <c r="AB6" s="112">
        <v>14.6</v>
      </c>
      <c r="AC6" s="112">
        <v>15.6</v>
      </c>
      <c r="AD6" s="112">
        <v>17.8</v>
      </c>
      <c r="AE6" s="112">
        <v>16.3</v>
      </c>
      <c r="AF6" s="112">
        <v>17</v>
      </c>
      <c r="AG6" s="13">
        <f>MIN(B6:AF6)</f>
        <v>12</v>
      </c>
      <c r="AH6" s="95">
        <f>AVERAGE(B6:AF6)</f>
        <v>16.425806451612907</v>
      </c>
    </row>
    <row r="7" spans="1:39" x14ac:dyDescent="0.2">
      <c r="A7" s="57" t="s">
        <v>147</v>
      </c>
      <c r="B7" s="112">
        <v>9.1</v>
      </c>
      <c r="C7" s="112">
        <v>11.1</v>
      </c>
      <c r="D7" s="112">
        <v>9.6999999999999993</v>
      </c>
      <c r="E7" s="112">
        <v>10.8</v>
      </c>
      <c r="F7" s="112">
        <v>11.3</v>
      </c>
      <c r="G7" s="112">
        <v>12.2</v>
      </c>
      <c r="H7" s="112">
        <v>13.1</v>
      </c>
      <c r="I7" s="112">
        <v>14.8</v>
      </c>
      <c r="J7" s="112">
        <v>17.7</v>
      </c>
      <c r="K7" s="112">
        <v>10.3</v>
      </c>
      <c r="L7" s="112">
        <v>10.4</v>
      </c>
      <c r="M7" s="112">
        <v>9</v>
      </c>
      <c r="N7" s="112">
        <v>8.6</v>
      </c>
      <c r="O7" s="112">
        <v>11.8</v>
      </c>
      <c r="P7" s="112">
        <v>14.6</v>
      </c>
      <c r="Q7" s="112">
        <v>17.2</v>
      </c>
      <c r="R7" s="112">
        <v>23.3</v>
      </c>
      <c r="S7" s="112">
        <v>21.4</v>
      </c>
      <c r="T7" s="112">
        <v>21</v>
      </c>
      <c r="U7" s="112">
        <v>24</v>
      </c>
      <c r="V7" s="112">
        <v>20.2</v>
      </c>
      <c r="W7" s="112">
        <v>19.899999999999999</v>
      </c>
      <c r="X7" s="112">
        <v>23.5</v>
      </c>
      <c r="Y7" s="112">
        <v>25.7</v>
      </c>
      <c r="Z7" s="112">
        <v>18.7</v>
      </c>
      <c r="AA7" s="112">
        <v>11.7</v>
      </c>
      <c r="AB7" s="112">
        <v>10.6</v>
      </c>
      <c r="AC7" s="112">
        <v>13.2</v>
      </c>
      <c r="AD7" s="112">
        <v>14.6</v>
      </c>
      <c r="AE7" s="112">
        <v>14.8</v>
      </c>
      <c r="AF7" s="112">
        <v>15</v>
      </c>
      <c r="AG7" s="13">
        <f>MIN(B7:AF7)</f>
        <v>8.6</v>
      </c>
      <c r="AH7" s="95">
        <f>AVERAGE(B7:AF7)</f>
        <v>15.138709677419353</v>
      </c>
    </row>
    <row r="8" spans="1:39" x14ac:dyDescent="0.2">
      <c r="A8" s="57" t="s">
        <v>0</v>
      </c>
      <c r="B8" s="112">
        <v>12.6</v>
      </c>
      <c r="C8" s="112">
        <v>14.5</v>
      </c>
      <c r="D8" s="112">
        <v>13.8</v>
      </c>
      <c r="E8" s="112">
        <v>15.5</v>
      </c>
      <c r="F8" s="112">
        <v>12.2</v>
      </c>
      <c r="G8" s="112">
        <v>18.5</v>
      </c>
      <c r="H8" s="112">
        <v>19.8</v>
      </c>
      <c r="I8" s="112">
        <v>20.5</v>
      </c>
      <c r="J8" s="112">
        <v>21.2</v>
      </c>
      <c r="K8" s="112">
        <v>19.8</v>
      </c>
      <c r="L8" s="112">
        <v>11.4</v>
      </c>
      <c r="M8" s="112">
        <v>12.7</v>
      </c>
      <c r="N8" s="112">
        <v>13</v>
      </c>
      <c r="O8" s="112">
        <v>15.7</v>
      </c>
      <c r="P8" s="112">
        <v>16.2</v>
      </c>
      <c r="Q8" s="112">
        <v>17.8</v>
      </c>
      <c r="R8" s="112">
        <v>19.100000000000001</v>
      </c>
      <c r="S8" s="112">
        <v>21.1</v>
      </c>
      <c r="T8" s="112">
        <v>22.6</v>
      </c>
      <c r="U8" s="112">
        <v>19.8</v>
      </c>
      <c r="V8" s="112">
        <v>19.100000000000001</v>
      </c>
      <c r="W8" s="112">
        <v>23.2</v>
      </c>
      <c r="X8" s="112">
        <v>22.8</v>
      </c>
      <c r="Y8" s="112">
        <v>21.9</v>
      </c>
      <c r="Z8" s="112">
        <v>23.1</v>
      </c>
      <c r="AA8" s="112">
        <v>16.3</v>
      </c>
      <c r="AB8" s="112">
        <v>14.9</v>
      </c>
      <c r="AC8" s="112">
        <v>15.4</v>
      </c>
      <c r="AD8" s="112">
        <v>18.399999999999999</v>
      </c>
      <c r="AE8" s="112">
        <v>17.899999999999999</v>
      </c>
      <c r="AF8" s="112">
        <v>19.5</v>
      </c>
      <c r="AG8" s="13">
        <f t="shared" ref="AG8" si="3">MIN(B8:AF8)</f>
        <v>11.4</v>
      </c>
      <c r="AH8" s="95">
        <f t="shared" ref="AH8" si="4">AVERAGE(B8:AF8)</f>
        <v>17.751612903225809</v>
      </c>
      <c r="AJ8" s="11" t="s">
        <v>35</v>
      </c>
    </row>
    <row r="9" spans="1:39" x14ac:dyDescent="0.2">
      <c r="A9" s="57" t="s">
        <v>1</v>
      </c>
      <c r="B9" s="112">
        <v>8.1999999999999993</v>
      </c>
      <c r="C9" s="112">
        <v>10.8</v>
      </c>
      <c r="D9" s="112">
        <v>11.1</v>
      </c>
      <c r="E9" s="112">
        <v>12.4</v>
      </c>
      <c r="F9" s="112">
        <v>8.4</v>
      </c>
      <c r="G9" s="112">
        <v>12.4</v>
      </c>
      <c r="H9" s="112">
        <v>10.8</v>
      </c>
      <c r="I9" s="112">
        <v>12.9</v>
      </c>
      <c r="J9" s="112">
        <v>12.8</v>
      </c>
      <c r="K9" s="112">
        <v>13.9</v>
      </c>
      <c r="L9" s="112">
        <v>13.8</v>
      </c>
      <c r="M9" s="112">
        <v>13.2</v>
      </c>
      <c r="N9" s="112">
        <v>12.9</v>
      </c>
      <c r="O9" s="112">
        <v>13.7</v>
      </c>
      <c r="P9" s="112">
        <v>13.9</v>
      </c>
      <c r="Q9" s="112">
        <v>14.1</v>
      </c>
      <c r="R9" s="112">
        <v>17.399999999999999</v>
      </c>
      <c r="S9" s="112">
        <v>14.9</v>
      </c>
      <c r="T9" s="112">
        <v>17</v>
      </c>
      <c r="U9" s="112">
        <v>15.7</v>
      </c>
      <c r="V9" s="112">
        <v>13.9</v>
      </c>
      <c r="W9" s="112">
        <v>15.7</v>
      </c>
      <c r="X9" s="112">
        <v>14.5</v>
      </c>
      <c r="Y9" s="112">
        <v>16.3</v>
      </c>
      <c r="Z9" s="112">
        <v>16.600000000000001</v>
      </c>
      <c r="AA9" s="112">
        <v>19.2</v>
      </c>
      <c r="AB9" s="112">
        <v>17</v>
      </c>
      <c r="AC9" s="112">
        <v>18.600000000000001</v>
      </c>
      <c r="AD9" s="112">
        <v>18</v>
      </c>
      <c r="AE9" s="112">
        <v>13.9</v>
      </c>
      <c r="AF9" s="112">
        <v>16.5</v>
      </c>
      <c r="AG9" s="14">
        <f t="shared" ref="AG9:AG14" si="5">MIN(B9:AF9)</f>
        <v>8.1999999999999993</v>
      </c>
      <c r="AH9" s="85">
        <f>AVERAGE(B9:AF9)</f>
        <v>14.209677419354838</v>
      </c>
      <c r="AI9" s="11" t="s">
        <v>35</v>
      </c>
      <c r="AJ9" s="11" t="s">
        <v>35</v>
      </c>
    </row>
    <row r="10" spans="1:39" x14ac:dyDescent="0.2">
      <c r="A10" s="57" t="s">
        <v>2</v>
      </c>
      <c r="B10" s="112">
        <v>13.3</v>
      </c>
      <c r="C10" s="112">
        <v>15.3</v>
      </c>
      <c r="D10" s="112">
        <v>13.6</v>
      </c>
      <c r="E10" s="112">
        <v>15.4</v>
      </c>
      <c r="F10" s="112">
        <v>14.2</v>
      </c>
      <c r="G10" s="112">
        <v>12.7</v>
      </c>
      <c r="H10" s="112">
        <v>18.899999999999999</v>
      </c>
      <c r="I10" s="112">
        <v>21.4</v>
      </c>
      <c r="J10" s="112">
        <v>23.2</v>
      </c>
      <c r="K10" s="112">
        <v>17.399999999999999</v>
      </c>
      <c r="L10" s="112">
        <v>12.9</v>
      </c>
      <c r="M10" s="112">
        <v>13.8</v>
      </c>
      <c r="N10" s="112">
        <v>14</v>
      </c>
      <c r="O10" s="112">
        <v>11.7</v>
      </c>
      <c r="P10" s="112">
        <v>13.9</v>
      </c>
      <c r="Q10" s="112">
        <v>18.399999999999999</v>
      </c>
      <c r="R10" s="112">
        <v>20.399999999999999</v>
      </c>
      <c r="S10" s="112">
        <v>20.9</v>
      </c>
      <c r="T10" s="112">
        <v>24.5</v>
      </c>
      <c r="U10" s="112">
        <v>22.8</v>
      </c>
      <c r="V10" s="112">
        <v>23.1</v>
      </c>
      <c r="W10" s="112">
        <v>24</v>
      </c>
      <c r="X10" s="112">
        <v>24.7</v>
      </c>
      <c r="Y10" s="112">
        <v>24.6</v>
      </c>
      <c r="Z10" s="112">
        <v>27.4</v>
      </c>
      <c r="AA10" s="112">
        <v>19.2</v>
      </c>
      <c r="AB10" s="112">
        <v>16.5</v>
      </c>
      <c r="AC10" s="112">
        <v>17</v>
      </c>
      <c r="AD10" s="112">
        <v>19.100000000000001</v>
      </c>
      <c r="AE10" s="112">
        <v>21.3</v>
      </c>
      <c r="AF10" s="112">
        <v>25.3</v>
      </c>
      <c r="AG10" s="14">
        <f t="shared" si="5"/>
        <v>11.7</v>
      </c>
      <c r="AH10" s="85">
        <f>AVERAGE(B10:AF10)</f>
        <v>18.738709677419354</v>
      </c>
      <c r="AI10" s="11" t="s">
        <v>35</v>
      </c>
      <c r="AL10" t="s">
        <v>35</v>
      </c>
    </row>
    <row r="11" spans="1:39" x14ac:dyDescent="0.2">
      <c r="A11" s="57" t="s">
        <v>32</v>
      </c>
      <c r="B11" s="112">
        <v>10.6</v>
      </c>
      <c r="C11" s="112">
        <v>12.9</v>
      </c>
      <c r="D11" s="112">
        <v>11.7</v>
      </c>
      <c r="E11" s="112">
        <v>14.3</v>
      </c>
      <c r="F11" s="112">
        <v>9.8000000000000007</v>
      </c>
      <c r="G11" s="112">
        <v>15.6</v>
      </c>
      <c r="H11" s="112">
        <v>14.3</v>
      </c>
      <c r="I11" s="112">
        <v>15.9</v>
      </c>
      <c r="J11" s="112">
        <v>16.8</v>
      </c>
      <c r="K11" s="112">
        <v>17.3</v>
      </c>
      <c r="L11" s="112">
        <v>16.2</v>
      </c>
      <c r="M11" s="112">
        <v>13.9</v>
      </c>
      <c r="N11" s="112">
        <v>13.5</v>
      </c>
      <c r="O11" s="112">
        <v>14.3</v>
      </c>
      <c r="P11" s="112">
        <v>15.8</v>
      </c>
      <c r="Q11" s="112">
        <v>16</v>
      </c>
      <c r="R11" s="112">
        <v>18.3</v>
      </c>
      <c r="S11" s="112">
        <v>18.399999999999999</v>
      </c>
      <c r="T11" s="112">
        <v>17.5</v>
      </c>
      <c r="U11" s="112">
        <v>15.7</v>
      </c>
      <c r="V11" s="112">
        <v>17.3</v>
      </c>
      <c r="W11" s="112">
        <v>16.600000000000001</v>
      </c>
      <c r="X11" s="112">
        <v>20.6</v>
      </c>
      <c r="Y11" s="112">
        <v>19.899999999999999</v>
      </c>
      <c r="Z11" s="112">
        <v>21.1</v>
      </c>
      <c r="AA11" s="112">
        <v>17.100000000000001</v>
      </c>
      <c r="AB11" s="112">
        <v>16.600000000000001</v>
      </c>
      <c r="AC11" s="112">
        <v>17.399999999999999</v>
      </c>
      <c r="AD11" s="112">
        <v>16.899999999999999</v>
      </c>
      <c r="AE11" s="112">
        <v>15.4</v>
      </c>
      <c r="AF11" s="112">
        <v>18.100000000000001</v>
      </c>
      <c r="AG11" s="14">
        <f>MIN(B11:AF11)</f>
        <v>9.8000000000000007</v>
      </c>
      <c r="AH11" s="85">
        <f>AVERAGE(B11:AF11)</f>
        <v>15.993548387096777</v>
      </c>
      <c r="AJ11" t="s">
        <v>35</v>
      </c>
    </row>
    <row r="12" spans="1:39" x14ac:dyDescent="0.2">
      <c r="A12" s="57" t="s">
        <v>3</v>
      </c>
      <c r="B12" s="112">
        <v>11.6</v>
      </c>
      <c r="C12" s="112">
        <v>16.5</v>
      </c>
      <c r="D12" s="112">
        <v>12.5</v>
      </c>
      <c r="E12" s="112">
        <v>14.4</v>
      </c>
      <c r="F12" s="112">
        <v>12.1</v>
      </c>
      <c r="G12" s="112">
        <v>12.3</v>
      </c>
      <c r="H12" s="112">
        <v>14</v>
      </c>
      <c r="I12" s="112">
        <v>14.3</v>
      </c>
      <c r="J12" s="112">
        <v>14</v>
      </c>
      <c r="K12" s="112">
        <v>13.4</v>
      </c>
      <c r="L12" s="112">
        <v>14.7</v>
      </c>
      <c r="M12" s="112">
        <v>12.8</v>
      </c>
      <c r="N12" s="112">
        <v>14.4</v>
      </c>
      <c r="O12" s="112">
        <v>14.8</v>
      </c>
      <c r="P12" s="112">
        <v>14.2</v>
      </c>
      <c r="Q12" s="112">
        <v>15.5</v>
      </c>
      <c r="R12" s="112">
        <v>15.7</v>
      </c>
      <c r="S12" s="112">
        <v>17</v>
      </c>
      <c r="T12" s="112">
        <v>14.8</v>
      </c>
      <c r="U12" s="112">
        <v>13.3</v>
      </c>
      <c r="V12" s="112">
        <v>15.5</v>
      </c>
      <c r="W12" s="112">
        <v>14.8</v>
      </c>
      <c r="X12" s="112">
        <v>16</v>
      </c>
      <c r="Y12" s="112">
        <v>17.2</v>
      </c>
      <c r="Z12" s="112">
        <v>21.1</v>
      </c>
      <c r="AA12" s="112">
        <v>17.100000000000001</v>
      </c>
      <c r="AB12" s="112">
        <v>19.600000000000001</v>
      </c>
      <c r="AC12" s="112">
        <v>21.1</v>
      </c>
      <c r="AD12" s="112">
        <v>19.100000000000001</v>
      </c>
      <c r="AE12" s="112">
        <v>15.6</v>
      </c>
      <c r="AF12" s="112">
        <v>19.100000000000001</v>
      </c>
      <c r="AG12" s="14">
        <f t="shared" si="5"/>
        <v>11.6</v>
      </c>
      <c r="AH12" s="85">
        <f t="shared" ref="AH12" si="6">AVERAGE(B12:AF12)</f>
        <v>15.435483870967747</v>
      </c>
      <c r="AI12" s="111" t="s">
        <v>35</v>
      </c>
      <c r="AJ12" t="s">
        <v>35</v>
      </c>
      <c r="AL12" t="s">
        <v>35</v>
      </c>
    </row>
    <row r="13" spans="1:39" x14ac:dyDescent="0.2">
      <c r="A13" s="57" t="s">
        <v>4</v>
      </c>
      <c r="B13" s="112">
        <v>18.5</v>
      </c>
      <c r="C13" s="112">
        <v>14</v>
      </c>
      <c r="D13" s="112">
        <v>19.899999999999999</v>
      </c>
      <c r="E13" s="112">
        <v>16.5</v>
      </c>
      <c r="F13" s="112">
        <v>18.399999999999999</v>
      </c>
      <c r="G13" s="112">
        <v>18.399999999999999</v>
      </c>
      <c r="H13" s="112">
        <v>20.2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4">
        <f t="shared" ref="AG13" si="7">MIN(B13:AF13)</f>
        <v>14</v>
      </c>
      <c r="AH13" s="85">
        <f t="shared" ref="AH13" si="8">AVERAGE(B13:AF13)</f>
        <v>17.985714285714288</v>
      </c>
      <c r="AJ13" t="s">
        <v>35</v>
      </c>
      <c r="AK13" t="s">
        <v>35</v>
      </c>
      <c r="AL13" t="s">
        <v>35</v>
      </c>
    </row>
    <row r="14" spans="1:39" x14ac:dyDescent="0.2">
      <c r="A14" s="57" t="s">
        <v>148</v>
      </c>
      <c r="B14" s="112">
        <v>10.5</v>
      </c>
      <c r="C14" s="112">
        <v>8.9</v>
      </c>
      <c r="D14" s="112">
        <v>14.8</v>
      </c>
      <c r="E14" s="112">
        <v>19.3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20.6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14">
        <f t="shared" si="5"/>
        <v>8.9</v>
      </c>
      <c r="AH14" s="85">
        <f>AVERAGE(B14:AF14)</f>
        <v>14.819999999999999</v>
      </c>
      <c r="AI14" s="11" t="s">
        <v>35</v>
      </c>
      <c r="AJ14" t="s">
        <v>35</v>
      </c>
      <c r="AL14" t="s">
        <v>35</v>
      </c>
      <c r="AM14" t="s">
        <v>35</v>
      </c>
    </row>
    <row r="15" spans="1:39" x14ac:dyDescent="0.2">
      <c r="A15" s="57" t="s">
        <v>149</v>
      </c>
      <c r="B15" s="112">
        <v>13.2</v>
      </c>
      <c r="C15" s="112">
        <v>12.3</v>
      </c>
      <c r="D15" s="112">
        <v>10.9</v>
      </c>
      <c r="E15" s="112">
        <v>12.4</v>
      </c>
      <c r="F15" s="112">
        <v>12.9</v>
      </c>
      <c r="G15" s="112">
        <v>14.4</v>
      </c>
      <c r="H15" s="112">
        <v>16.100000000000001</v>
      </c>
      <c r="I15" s="112">
        <v>16.5</v>
      </c>
      <c r="J15" s="112">
        <v>16.899999999999999</v>
      </c>
      <c r="K15" s="112">
        <v>17.3</v>
      </c>
      <c r="L15" s="112">
        <v>13.4</v>
      </c>
      <c r="M15" s="112">
        <v>13.7</v>
      </c>
      <c r="N15" s="112">
        <v>11.5</v>
      </c>
      <c r="O15" s="112">
        <v>15.2</v>
      </c>
      <c r="P15" s="112">
        <v>14.5</v>
      </c>
      <c r="Q15" s="112">
        <v>16.100000000000001</v>
      </c>
      <c r="R15" s="112">
        <v>15.2</v>
      </c>
      <c r="S15" s="112">
        <v>17</v>
      </c>
      <c r="T15" s="112">
        <v>20.6</v>
      </c>
      <c r="U15" s="112">
        <v>18</v>
      </c>
      <c r="V15" s="112">
        <v>17.899999999999999</v>
      </c>
      <c r="W15" s="112">
        <v>17.100000000000001</v>
      </c>
      <c r="X15" s="112">
        <v>19</v>
      </c>
      <c r="Y15" s="112">
        <v>21</v>
      </c>
      <c r="Z15" s="112">
        <v>20.3</v>
      </c>
      <c r="AA15" s="112">
        <v>15.3</v>
      </c>
      <c r="AB15" s="112">
        <v>14</v>
      </c>
      <c r="AC15" s="112">
        <v>14.7</v>
      </c>
      <c r="AD15" s="112">
        <v>17.3</v>
      </c>
      <c r="AE15" s="112">
        <v>16.399999999999999</v>
      </c>
      <c r="AF15" s="112">
        <v>17</v>
      </c>
      <c r="AG15" s="14">
        <f>MIN(B15:AF15)</f>
        <v>10.9</v>
      </c>
      <c r="AH15" s="85">
        <f>AVERAGE(B15:AF15)</f>
        <v>15.745161290322581</v>
      </c>
      <c r="AJ15" t="s">
        <v>35</v>
      </c>
      <c r="AM15" t="s">
        <v>35</v>
      </c>
    </row>
    <row r="16" spans="1:39" x14ac:dyDescent="0.2">
      <c r="A16" s="57" t="s">
        <v>5</v>
      </c>
      <c r="B16" s="112">
        <v>11.8</v>
      </c>
      <c r="C16" s="112">
        <v>12.1</v>
      </c>
      <c r="D16" s="112">
        <v>6.9</v>
      </c>
      <c r="E16" s="112">
        <v>12</v>
      </c>
      <c r="F16" s="112">
        <v>12.3</v>
      </c>
      <c r="G16" s="112">
        <v>14.7</v>
      </c>
      <c r="H16" s="112">
        <v>15.1</v>
      </c>
      <c r="I16" s="112">
        <v>16.600000000000001</v>
      </c>
      <c r="J16" s="112">
        <v>16.100000000000001</v>
      </c>
      <c r="K16" s="112">
        <v>14.8</v>
      </c>
      <c r="L16" s="112">
        <v>13.3</v>
      </c>
      <c r="M16" s="112">
        <v>13.2</v>
      </c>
      <c r="N16" s="112">
        <v>12.3</v>
      </c>
      <c r="O16" s="112">
        <v>12.9</v>
      </c>
      <c r="P16" s="112">
        <v>14.1</v>
      </c>
      <c r="Q16" s="112">
        <v>16.2</v>
      </c>
      <c r="R16" s="112">
        <v>18.399999999999999</v>
      </c>
      <c r="S16" s="112">
        <v>20.399999999999999</v>
      </c>
      <c r="T16" s="112">
        <v>21.2</v>
      </c>
      <c r="U16" s="112">
        <v>20.3</v>
      </c>
      <c r="V16" s="112">
        <v>19.399999999999999</v>
      </c>
      <c r="W16" s="112">
        <v>18.399999999999999</v>
      </c>
      <c r="X16" s="112">
        <v>21.2</v>
      </c>
      <c r="Y16" s="112">
        <v>22.5</v>
      </c>
      <c r="Z16" s="112">
        <v>21.9</v>
      </c>
      <c r="AA16" s="112">
        <v>14.6</v>
      </c>
      <c r="AB16" s="112">
        <v>13.6</v>
      </c>
      <c r="AC16" s="112">
        <v>15.9</v>
      </c>
      <c r="AD16" s="112">
        <v>16.399999999999999</v>
      </c>
      <c r="AE16" s="112">
        <v>15.8</v>
      </c>
      <c r="AF16" s="112">
        <v>16.5</v>
      </c>
      <c r="AG16" s="14">
        <f>MIN(B16:AF16)</f>
        <v>6.9</v>
      </c>
      <c r="AH16" s="85">
        <f>AVERAGE(B16:AF16)</f>
        <v>15.835483870967741</v>
      </c>
      <c r="AJ16" t="s">
        <v>35</v>
      </c>
      <c r="AK16" t="s">
        <v>35</v>
      </c>
      <c r="AL16" t="s">
        <v>35</v>
      </c>
    </row>
    <row r="17" spans="1:39" x14ac:dyDescent="0.2">
      <c r="A17" s="57" t="s">
        <v>6</v>
      </c>
      <c r="B17" s="112">
        <v>13.8</v>
      </c>
      <c r="C17" s="112">
        <v>13.2</v>
      </c>
      <c r="D17" s="112">
        <v>13</v>
      </c>
      <c r="E17" s="112">
        <v>13.2</v>
      </c>
      <c r="F17" s="112">
        <v>13.6</v>
      </c>
      <c r="G17" s="112">
        <v>15.6</v>
      </c>
      <c r="H17" s="112">
        <v>16.899999999999999</v>
      </c>
      <c r="I17" s="112">
        <v>17.8</v>
      </c>
      <c r="J17" s="112">
        <v>19.899999999999999</v>
      </c>
      <c r="K17" s="112">
        <v>20.7</v>
      </c>
      <c r="L17" s="112">
        <v>15.5</v>
      </c>
      <c r="M17" s="112">
        <v>14.4</v>
      </c>
      <c r="N17" s="112">
        <v>14.3</v>
      </c>
      <c r="O17" s="112">
        <v>15.5</v>
      </c>
      <c r="P17" s="112">
        <v>16.5</v>
      </c>
      <c r="Q17" s="112">
        <v>20.100000000000001</v>
      </c>
      <c r="R17" s="112">
        <v>20.6</v>
      </c>
      <c r="S17" s="112">
        <v>29.2</v>
      </c>
      <c r="T17" s="112">
        <v>31.9</v>
      </c>
      <c r="U17" s="112">
        <v>25.2</v>
      </c>
      <c r="V17" s="112">
        <v>20.2</v>
      </c>
      <c r="W17" s="112">
        <v>19.899999999999999</v>
      </c>
      <c r="X17" s="112">
        <v>21.9</v>
      </c>
      <c r="Y17" s="112">
        <v>21.8</v>
      </c>
      <c r="Z17" s="112">
        <v>21</v>
      </c>
      <c r="AA17" s="112">
        <v>15.6</v>
      </c>
      <c r="AB17" s="112">
        <v>14.1</v>
      </c>
      <c r="AC17" s="112">
        <v>14.7</v>
      </c>
      <c r="AD17" s="112">
        <v>17.5</v>
      </c>
      <c r="AE17" s="112">
        <v>16.3</v>
      </c>
      <c r="AF17" s="112">
        <v>17.3</v>
      </c>
      <c r="AG17" s="14">
        <f t="shared" ref="AG17:AG18" si="9">MIN(B17:AF17)</f>
        <v>13</v>
      </c>
      <c r="AH17" s="85">
        <f t="shared" ref="AH17:AH18" si="10">AVERAGE(B17:AF17)</f>
        <v>18.103225806451608</v>
      </c>
      <c r="AL17" t="s">
        <v>35</v>
      </c>
      <c r="AM17" t="s">
        <v>35</v>
      </c>
    </row>
    <row r="18" spans="1:39" x14ac:dyDescent="0.2">
      <c r="A18" s="57" t="s">
        <v>31</v>
      </c>
      <c r="B18" s="112">
        <v>16.899999999999999</v>
      </c>
      <c r="C18" s="112">
        <v>10.7</v>
      </c>
      <c r="D18" s="112">
        <v>9.9</v>
      </c>
      <c r="E18" s="112">
        <v>8.5</v>
      </c>
      <c r="F18" s="112">
        <v>13.9</v>
      </c>
      <c r="G18" s="112">
        <v>13.6</v>
      </c>
      <c r="H18" s="112">
        <v>19.3</v>
      </c>
      <c r="I18" s="112">
        <v>21.6</v>
      </c>
      <c r="J18" s="112">
        <v>15.6</v>
      </c>
      <c r="K18" s="112">
        <v>15</v>
      </c>
      <c r="L18" s="112">
        <v>14.3</v>
      </c>
      <c r="M18" s="112">
        <v>12.6</v>
      </c>
      <c r="N18" s="112">
        <v>14.7</v>
      </c>
      <c r="O18" s="112">
        <v>13.9</v>
      </c>
      <c r="P18" s="112">
        <v>17.899999999999999</v>
      </c>
      <c r="Q18" s="112">
        <v>17</v>
      </c>
      <c r="R18" s="112">
        <v>21.5</v>
      </c>
      <c r="S18" s="112">
        <v>26.9</v>
      </c>
      <c r="T18" s="112">
        <v>16</v>
      </c>
      <c r="U18" s="112">
        <v>15.5</v>
      </c>
      <c r="V18" s="112">
        <v>16.3</v>
      </c>
      <c r="W18" s="112">
        <v>13.9</v>
      </c>
      <c r="X18" s="112">
        <v>19.3</v>
      </c>
      <c r="Y18" s="112">
        <v>23.1</v>
      </c>
      <c r="Z18" s="112">
        <v>22.6</v>
      </c>
      <c r="AA18" s="112">
        <v>16</v>
      </c>
      <c r="AB18" s="112">
        <v>14.5</v>
      </c>
      <c r="AC18" s="112">
        <v>15.5</v>
      </c>
      <c r="AD18" s="112">
        <v>18.5</v>
      </c>
      <c r="AE18" s="112">
        <v>17.3</v>
      </c>
      <c r="AF18" s="112">
        <v>17.899999999999999</v>
      </c>
      <c r="AG18" s="14">
        <f t="shared" si="9"/>
        <v>8.5</v>
      </c>
      <c r="AH18" s="85">
        <f t="shared" si="10"/>
        <v>16.458064516129031</v>
      </c>
      <c r="AM18" t="s">
        <v>35</v>
      </c>
    </row>
    <row r="19" spans="1:39" x14ac:dyDescent="0.2">
      <c r="A19" s="57" t="s">
        <v>150</v>
      </c>
      <c r="B19" s="112">
        <v>12.9</v>
      </c>
      <c r="C19" s="112">
        <v>9.4</v>
      </c>
      <c r="D19" s="112">
        <v>9.1</v>
      </c>
      <c r="E19" s="112">
        <v>10.1</v>
      </c>
      <c r="F19" s="112">
        <v>12</v>
      </c>
      <c r="G19" s="112">
        <v>14</v>
      </c>
      <c r="H19" s="112">
        <v>13</v>
      </c>
      <c r="I19" s="112">
        <v>13.8</v>
      </c>
      <c r="J19" s="112">
        <v>15.6</v>
      </c>
      <c r="K19" s="112">
        <v>12.4</v>
      </c>
      <c r="L19" s="112">
        <v>11.8</v>
      </c>
      <c r="M19" s="112">
        <v>11.7</v>
      </c>
      <c r="N19" s="112">
        <v>10.3</v>
      </c>
      <c r="O19" s="112">
        <v>12.7</v>
      </c>
      <c r="P19" s="112">
        <v>15.2</v>
      </c>
      <c r="Q19" s="112">
        <v>17.5</v>
      </c>
      <c r="R19" s="112">
        <v>16</v>
      </c>
      <c r="S19" s="112">
        <v>18.399999999999999</v>
      </c>
      <c r="T19" s="112">
        <v>17.5</v>
      </c>
      <c r="U19" s="112">
        <v>14.1</v>
      </c>
      <c r="V19" s="112">
        <v>16.899999999999999</v>
      </c>
      <c r="W19" s="112">
        <v>16.2</v>
      </c>
      <c r="X19" s="112">
        <v>20.6</v>
      </c>
      <c r="Y19" s="112">
        <v>19.399999999999999</v>
      </c>
      <c r="Z19" s="112">
        <v>21.1</v>
      </c>
      <c r="AA19" s="112">
        <v>13.3</v>
      </c>
      <c r="AB19" s="112">
        <v>13</v>
      </c>
      <c r="AC19" s="112">
        <v>14.6</v>
      </c>
      <c r="AD19" s="112">
        <v>15.7</v>
      </c>
      <c r="AE19" s="112">
        <v>15.6</v>
      </c>
      <c r="AF19" s="112">
        <v>16.399999999999999</v>
      </c>
      <c r="AG19" s="14">
        <f>MIN(B19:AF19)</f>
        <v>9.1</v>
      </c>
      <c r="AH19" s="85">
        <f>AVERAGE(B19:AF19)</f>
        <v>14.525806451612903</v>
      </c>
      <c r="AI19" s="11" t="s">
        <v>35</v>
      </c>
      <c r="AJ19" t="s">
        <v>35</v>
      </c>
      <c r="AL19" t="s">
        <v>35</v>
      </c>
      <c r="AM19" s="11" t="s">
        <v>35</v>
      </c>
    </row>
    <row r="20" spans="1:39" x14ac:dyDescent="0.2">
      <c r="A20" s="57" t="s">
        <v>151</v>
      </c>
      <c r="B20" s="112">
        <v>15</v>
      </c>
      <c r="C20" s="112">
        <v>9.6999999999999993</v>
      </c>
      <c r="D20" s="112">
        <v>7.7</v>
      </c>
      <c r="E20" s="112">
        <v>8.3000000000000007</v>
      </c>
      <c r="F20" s="112">
        <v>11.6</v>
      </c>
      <c r="G20" s="112">
        <v>15.3</v>
      </c>
      <c r="H20" s="112">
        <v>17.2</v>
      </c>
      <c r="I20" s="112">
        <v>16.7</v>
      </c>
      <c r="J20" s="112">
        <v>19.399999999999999</v>
      </c>
      <c r="K20" s="112">
        <v>17</v>
      </c>
      <c r="L20" s="112">
        <v>15</v>
      </c>
      <c r="M20" s="112">
        <v>13.7</v>
      </c>
      <c r="N20" s="112">
        <v>13.8</v>
      </c>
      <c r="O20" s="112">
        <v>13</v>
      </c>
      <c r="P20" s="112">
        <v>14.4</v>
      </c>
      <c r="Q20" s="112">
        <v>15.6</v>
      </c>
      <c r="R20" s="112">
        <v>19.2</v>
      </c>
      <c r="S20" s="112">
        <v>20.3</v>
      </c>
      <c r="T20" s="112">
        <v>22.8</v>
      </c>
      <c r="U20" s="112">
        <v>17.7</v>
      </c>
      <c r="V20" s="112">
        <v>20.3</v>
      </c>
      <c r="W20" s="112">
        <v>20.5</v>
      </c>
      <c r="X20" s="112">
        <v>21.8</v>
      </c>
      <c r="Y20" s="112">
        <v>22.6</v>
      </c>
      <c r="Z20" s="112">
        <v>22.7</v>
      </c>
      <c r="AA20" s="112">
        <v>15.8</v>
      </c>
      <c r="AB20" s="112">
        <v>14.5</v>
      </c>
      <c r="AC20" s="112">
        <v>15.7</v>
      </c>
      <c r="AD20" s="112">
        <v>18.7</v>
      </c>
      <c r="AE20" s="112" t="s">
        <v>204</v>
      </c>
      <c r="AF20" s="112" t="s">
        <v>204</v>
      </c>
      <c r="AG20" s="14">
        <f t="shared" ref="AG20" si="11">MIN(B20:AF20)</f>
        <v>7.7</v>
      </c>
      <c r="AH20" s="85">
        <f t="shared" ref="AH20" si="12">AVERAGE(B20:AF20)</f>
        <v>16.413793103448278</v>
      </c>
      <c r="AK20" s="11" t="s">
        <v>35</v>
      </c>
    </row>
    <row r="21" spans="1:39" x14ac:dyDescent="0.2">
      <c r="A21" s="57" t="s">
        <v>125</v>
      </c>
      <c r="B21" s="112" t="s">
        <v>204</v>
      </c>
      <c r="C21" s="112" t="s">
        <v>204</v>
      </c>
      <c r="D21" s="112" t="s">
        <v>204</v>
      </c>
      <c r="E21" s="112">
        <v>12.7</v>
      </c>
      <c r="F21" s="112">
        <v>12.6</v>
      </c>
      <c r="G21" s="112">
        <v>16.3</v>
      </c>
      <c r="H21" s="112">
        <v>16.399999999999999</v>
      </c>
      <c r="I21" s="112">
        <v>17.3</v>
      </c>
      <c r="J21" s="112">
        <v>14.7</v>
      </c>
      <c r="K21" s="112">
        <v>17</v>
      </c>
      <c r="L21" s="112">
        <v>13.6</v>
      </c>
      <c r="M21" s="112">
        <v>13.8</v>
      </c>
      <c r="N21" s="112">
        <v>12.4</v>
      </c>
      <c r="O21" s="112">
        <v>14.5</v>
      </c>
      <c r="P21" s="112">
        <v>14.9</v>
      </c>
      <c r="Q21" s="112">
        <v>16.5</v>
      </c>
      <c r="R21" s="112">
        <v>20.3</v>
      </c>
      <c r="S21" s="112">
        <v>18.899999999999999</v>
      </c>
      <c r="T21" s="112">
        <v>21.3</v>
      </c>
      <c r="U21" s="112">
        <v>21.3</v>
      </c>
      <c r="V21" s="112">
        <v>21.4</v>
      </c>
      <c r="W21" s="112">
        <v>22.2</v>
      </c>
      <c r="X21" s="112">
        <v>23.9</v>
      </c>
      <c r="Y21" s="112">
        <v>22.2</v>
      </c>
      <c r="Z21" s="112">
        <v>22.2</v>
      </c>
      <c r="AA21" s="112">
        <v>15.5</v>
      </c>
      <c r="AB21" s="112">
        <v>14</v>
      </c>
      <c r="AC21" s="112">
        <v>16.2</v>
      </c>
      <c r="AD21" s="112" t="s">
        <v>204</v>
      </c>
      <c r="AE21" s="112" t="s">
        <v>204</v>
      </c>
      <c r="AF21" s="112" t="s">
        <v>204</v>
      </c>
      <c r="AG21" s="14">
        <f t="shared" ref="AG21" si="13">MIN(B21:AF21)</f>
        <v>12.4</v>
      </c>
      <c r="AH21" s="85">
        <f t="shared" ref="AH21" si="14">AVERAGE(B21:AF21)</f>
        <v>17.283999999999999</v>
      </c>
      <c r="AJ21" t="s">
        <v>35</v>
      </c>
    </row>
    <row r="22" spans="1:39" x14ac:dyDescent="0.2">
      <c r="A22" s="57" t="s">
        <v>152</v>
      </c>
      <c r="B22" s="112">
        <v>16.3</v>
      </c>
      <c r="C22" s="112">
        <v>17.600000000000001</v>
      </c>
      <c r="D22" s="112">
        <v>17.8</v>
      </c>
      <c r="E22" s="112">
        <v>17.399999999999999</v>
      </c>
      <c r="F22" s="112">
        <v>15.1</v>
      </c>
      <c r="G22" s="112">
        <v>12.6</v>
      </c>
      <c r="H22" s="112">
        <v>17.8</v>
      </c>
      <c r="I22" s="112">
        <v>16.7</v>
      </c>
      <c r="J22" s="112">
        <v>16.100000000000001</v>
      </c>
      <c r="K22" s="112">
        <v>16</v>
      </c>
      <c r="L22" s="112">
        <v>15.4</v>
      </c>
      <c r="M22" s="112">
        <v>12.6</v>
      </c>
      <c r="N22" s="112">
        <v>13.2</v>
      </c>
      <c r="O22" s="112">
        <v>13.6</v>
      </c>
      <c r="P22" s="112">
        <v>14</v>
      </c>
      <c r="Q22" s="112">
        <v>14.6</v>
      </c>
      <c r="R22" s="112">
        <v>16</v>
      </c>
      <c r="S22" s="112">
        <v>17</v>
      </c>
      <c r="T22" s="112">
        <v>14.8</v>
      </c>
      <c r="U22" s="112">
        <v>13.1</v>
      </c>
      <c r="V22" s="112">
        <v>15.3</v>
      </c>
      <c r="W22" s="112">
        <v>14.3</v>
      </c>
      <c r="X22" s="112">
        <v>16.7</v>
      </c>
      <c r="Y22" s="112">
        <v>17.600000000000001</v>
      </c>
      <c r="Z22" s="112">
        <v>17.2</v>
      </c>
      <c r="AA22" s="112">
        <v>18.3</v>
      </c>
      <c r="AB22" s="112">
        <v>21</v>
      </c>
      <c r="AC22" s="112">
        <v>22.7</v>
      </c>
      <c r="AD22" s="112">
        <v>19.8</v>
      </c>
      <c r="AE22" s="112">
        <v>16.100000000000001</v>
      </c>
      <c r="AF22" s="112">
        <v>19.7</v>
      </c>
      <c r="AG22" s="14">
        <f t="shared" ref="AG22" si="15">MIN(B22:AF22)</f>
        <v>12.6</v>
      </c>
      <c r="AH22" s="85">
        <f t="shared" ref="AH22" si="16">AVERAGE(B22:AF22)</f>
        <v>16.335483870967742</v>
      </c>
      <c r="AJ22" t="s">
        <v>35</v>
      </c>
      <c r="AL22" t="s">
        <v>35</v>
      </c>
    </row>
    <row r="23" spans="1:39" x14ac:dyDescent="0.2">
      <c r="A23" s="57" t="s">
        <v>7</v>
      </c>
      <c r="B23" s="112">
        <v>10.6</v>
      </c>
      <c r="C23" s="112">
        <v>12.3</v>
      </c>
      <c r="D23" s="112">
        <v>10.5</v>
      </c>
      <c r="E23" s="112">
        <v>9.8000000000000007</v>
      </c>
      <c r="F23" s="112">
        <v>10.4</v>
      </c>
      <c r="G23" s="112">
        <v>12.3</v>
      </c>
      <c r="H23" s="112">
        <v>13.5</v>
      </c>
      <c r="I23" s="112">
        <v>15.3</v>
      </c>
      <c r="J23" s="112">
        <v>16.100000000000001</v>
      </c>
      <c r="K23" s="112">
        <v>10.4</v>
      </c>
      <c r="L23" s="112">
        <v>10.1</v>
      </c>
      <c r="M23" s="112">
        <v>11.9</v>
      </c>
      <c r="N23" s="112">
        <v>9.5</v>
      </c>
      <c r="O23" s="112">
        <v>11.7</v>
      </c>
      <c r="P23" s="112">
        <v>15.3</v>
      </c>
      <c r="Q23" s="112">
        <v>16.899999999999999</v>
      </c>
      <c r="R23" s="112">
        <v>21.2</v>
      </c>
      <c r="S23" s="112">
        <v>19</v>
      </c>
      <c r="T23" s="112">
        <v>19.399999999999999</v>
      </c>
      <c r="U23" s="112">
        <v>24.4</v>
      </c>
      <c r="V23" s="112">
        <v>17.399999999999999</v>
      </c>
      <c r="W23" s="112">
        <v>17.600000000000001</v>
      </c>
      <c r="X23" s="112">
        <v>22.4</v>
      </c>
      <c r="Y23" s="112">
        <v>23.1</v>
      </c>
      <c r="Z23" s="112">
        <v>19.399999999999999</v>
      </c>
      <c r="AA23" s="112">
        <v>11.9</v>
      </c>
      <c r="AB23" s="112">
        <v>11.5</v>
      </c>
      <c r="AC23" s="112">
        <v>14.9</v>
      </c>
      <c r="AD23" s="112">
        <v>16.2</v>
      </c>
      <c r="AE23" s="112">
        <v>14.5</v>
      </c>
      <c r="AF23" s="112">
        <v>14.7</v>
      </c>
      <c r="AG23" s="14">
        <f t="shared" ref="AG23:AG25" si="17">MIN(B23:AF23)</f>
        <v>9.5</v>
      </c>
      <c r="AH23" s="85">
        <f t="shared" ref="AH23:AH25" si="18">AVERAGE(B23:AF23)</f>
        <v>14.974193548387094</v>
      </c>
      <c r="AI23" s="11" t="s">
        <v>35</v>
      </c>
      <c r="AJ23" t="s">
        <v>35</v>
      </c>
      <c r="AL23" t="s">
        <v>35</v>
      </c>
    </row>
    <row r="24" spans="1:39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13.8</v>
      </c>
      <c r="M24" s="112">
        <v>11.9</v>
      </c>
      <c r="N24" s="112">
        <v>13.9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14.3</v>
      </c>
      <c r="AB24" s="112">
        <v>14.5</v>
      </c>
      <c r="AC24" s="112">
        <v>15.8</v>
      </c>
      <c r="AD24" s="112" t="s">
        <v>204</v>
      </c>
      <c r="AE24" s="112" t="s">
        <v>204</v>
      </c>
      <c r="AF24" s="112" t="s">
        <v>204</v>
      </c>
      <c r="AG24" s="14">
        <f t="shared" si="17"/>
        <v>11.9</v>
      </c>
      <c r="AH24" s="85">
        <f t="shared" si="18"/>
        <v>14.033333333333333</v>
      </c>
      <c r="AJ24" t="s">
        <v>35</v>
      </c>
      <c r="AK24" t="s">
        <v>35</v>
      </c>
      <c r="AL24" t="s">
        <v>35</v>
      </c>
    </row>
    <row r="25" spans="1:39" x14ac:dyDescent="0.2">
      <c r="A25" s="57" t="s">
        <v>153</v>
      </c>
      <c r="B25" s="112">
        <v>11.4</v>
      </c>
      <c r="C25" s="112">
        <v>13.9</v>
      </c>
      <c r="D25" s="112">
        <v>12.6</v>
      </c>
      <c r="E25" s="112">
        <v>13.2</v>
      </c>
      <c r="F25" s="112">
        <v>12.3</v>
      </c>
      <c r="G25" s="112">
        <v>17.8</v>
      </c>
      <c r="H25" s="112">
        <v>15</v>
      </c>
      <c r="I25" s="112">
        <v>16.7</v>
      </c>
      <c r="J25" s="112">
        <v>19.2</v>
      </c>
      <c r="K25" s="112">
        <v>19.399999999999999</v>
      </c>
      <c r="L25" s="112">
        <v>13.3</v>
      </c>
      <c r="M25" s="112">
        <v>13.1</v>
      </c>
      <c r="N25" s="112">
        <v>14.1</v>
      </c>
      <c r="O25" s="112">
        <v>15.1</v>
      </c>
      <c r="P25" s="112">
        <v>14.5</v>
      </c>
      <c r="Q25" s="112">
        <v>16.3</v>
      </c>
      <c r="R25" s="112">
        <v>16.7</v>
      </c>
      <c r="S25" s="112">
        <v>17.7</v>
      </c>
      <c r="T25" s="112">
        <v>19.7</v>
      </c>
      <c r="U25" s="112">
        <v>17.2</v>
      </c>
      <c r="V25" s="112">
        <v>15.4</v>
      </c>
      <c r="W25" s="112">
        <v>16.600000000000001</v>
      </c>
      <c r="X25" s="112">
        <v>16.8</v>
      </c>
      <c r="Y25" s="112">
        <v>18.899999999999999</v>
      </c>
      <c r="Z25" s="112">
        <v>18.600000000000001</v>
      </c>
      <c r="AA25" s="112">
        <v>17.7</v>
      </c>
      <c r="AB25" s="112">
        <v>15.4</v>
      </c>
      <c r="AC25" s="112">
        <v>16.2</v>
      </c>
      <c r="AD25" s="112">
        <v>18.600000000000001</v>
      </c>
      <c r="AE25" s="112">
        <v>16.3</v>
      </c>
      <c r="AF25" s="112">
        <v>17.5</v>
      </c>
      <c r="AG25" s="14">
        <f t="shared" si="17"/>
        <v>11.4</v>
      </c>
      <c r="AH25" s="85">
        <f t="shared" si="18"/>
        <v>16.038709677419355</v>
      </c>
      <c r="AL25" t="s">
        <v>35</v>
      </c>
    </row>
    <row r="26" spans="1:39" x14ac:dyDescent="0.2">
      <c r="A26" s="57" t="s">
        <v>9</v>
      </c>
      <c r="B26" s="112">
        <v>12.2</v>
      </c>
      <c r="C26" s="112">
        <v>6.6</v>
      </c>
      <c r="D26" s="112">
        <v>5.2</v>
      </c>
      <c r="E26" s="112">
        <v>5</v>
      </c>
      <c r="F26" s="112">
        <v>9</v>
      </c>
      <c r="G26" s="112">
        <v>10.5</v>
      </c>
      <c r="H26" s="112">
        <v>16.399999999999999</v>
      </c>
      <c r="I26" s="112">
        <v>16.2</v>
      </c>
      <c r="J26" s="112">
        <v>17.600000000000001</v>
      </c>
      <c r="K26" s="112">
        <v>18</v>
      </c>
      <c r="L26" s="112">
        <v>15.8</v>
      </c>
      <c r="M26" s="112">
        <v>14.9</v>
      </c>
      <c r="N26" s="112">
        <v>14.7</v>
      </c>
      <c r="O26" s="112">
        <v>15.6</v>
      </c>
      <c r="P26" s="112">
        <v>16.2</v>
      </c>
      <c r="Q26" s="112" t="s">
        <v>204</v>
      </c>
      <c r="R26" s="112" t="s">
        <v>204</v>
      </c>
      <c r="S26" s="112" t="s">
        <v>204</v>
      </c>
      <c r="T26" s="112">
        <v>25.5</v>
      </c>
      <c r="U26" s="112">
        <v>15.2</v>
      </c>
      <c r="V26" s="112">
        <v>13.4</v>
      </c>
      <c r="W26" s="112">
        <v>13</v>
      </c>
      <c r="X26" s="112">
        <v>18.3</v>
      </c>
      <c r="Y26" s="112">
        <v>19.399999999999999</v>
      </c>
      <c r="Z26" s="112">
        <v>18.7</v>
      </c>
      <c r="AA26" s="112">
        <v>15.6</v>
      </c>
      <c r="AB26" s="112">
        <v>14.5</v>
      </c>
      <c r="AC26" s="112">
        <v>15</v>
      </c>
      <c r="AD26" s="112">
        <v>17.5</v>
      </c>
      <c r="AE26" s="112">
        <v>16.399999999999999</v>
      </c>
      <c r="AF26" s="112">
        <v>17.3</v>
      </c>
      <c r="AG26" s="14">
        <f t="shared" ref="AG26:AG27" si="19">MIN(B26:AF26)</f>
        <v>5</v>
      </c>
      <c r="AH26" s="85">
        <f t="shared" ref="AH26:AH27" si="20">AVERAGE(B26:AF26)</f>
        <v>14.775</v>
      </c>
      <c r="AJ26" t="s">
        <v>35</v>
      </c>
      <c r="AK26" t="s">
        <v>35</v>
      </c>
      <c r="AL26" t="s">
        <v>35</v>
      </c>
    </row>
    <row r="27" spans="1:39" x14ac:dyDescent="0.2">
      <c r="A27" s="57" t="s">
        <v>138</v>
      </c>
      <c r="B27" s="112">
        <v>10.1</v>
      </c>
      <c r="C27" s="112">
        <v>7.7</v>
      </c>
      <c r="D27" s="112">
        <v>7.5</v>
      </c>
      <c r="E27" s="112">
        <v>9.5</v>
      </c>
      <c r="F27" s="112">
        <v>9.5</v>
      </c>
      <c r="G27" s="112">
        <v>17.100000000000001</v>
      </c>
      <c r="H27" s="112">
        <v>17.100000000000001</v>
      </c>
      <c r="I27" s="112">
        <v>18.3</v>
      </c>
      <c r="J27" s="112">
        <v>18.8</v>
      </c>
      <c r="K27" s="112">
        <v>17.2</v>
      </c>
      <c r="L27" s="112">
        <v>16.3</v>
      </c>
      <c r="M27" s="112">
        <v>14.3</v>
      </c>
      <c r="N27" s="112">
        <v>15.5</v>
      </c>
      <c r="O27" s="112">
        <v>16.7</v>
      </c>
      <c r="P27" s="112">
        <v>22.4</v>
      </c>
      <c r="Q27" s="112">
        <v>17.899999999999999</v>
      </c>
      <c r="R27" s="112">
        <v>21.2</v>
      </c>
      <c r="S27" s="112">
        <v>23.9</v>
      </c>
      <c r="T27" s="112">
        <v>25.5</v>
      </c>
      <c r="U27" s="112">
        <v>20.6</v>
      </c>
      <c r="V27" s="112">
        <v>23.1</v>
      </c>
      <c r="W27" s="112">
        <v>24.9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23.9</v>
      </c>
      <c r="AF27" s="112">
        <v>21.2</v>
      </c>
      <c r="AG27" s="14">
        <f t="shared" si="19"/>
        <v>7.5</v>
      </c>
      <c r="AH27" s="85">
        <f t="shared" si="20"/>
        <v>17.508333333333333</v>
      </c>
      <c r="AJ27" t="s">
        <v>35</v>
      </c>
      <c r="AL27" s="11" t="s">
        <v>35</v>
      </c>
    </row>
    <row r="28" spans="1:39" x14ac:dyDescent="0.2">
      <c r="A28" s="57" t="s">
        <v>21</v>
      </c>
      <c r="B28" s="112">
        <v>11.3</v>
      </c>
      <c r="C28" s="112">
        <v>10.199999999999999</v>
      </c>
      <c r="D28" s="112">
        <v>8.6999999999999993</v>
      </c>
      <c r="E28" s="112">
        <v>7.5</v>
      </c>
      <c r="F28" s="112">
        <v>8.9</v>
      </c>
      <c r="G28" s="112">
        <v>12.7</v>
      </c>
      <c r="H28" s="112">
        <v>18.8</v>
      </c>
      <c r="I28" s="112">
        <v>19.899999999999999</v>
      </c>
      <c r="J28" s="112">
        <v>18.2</v>
      </c>
      <c r="K28" s="112">
        <v>17.8</v>
      </c>
      <c r="L28" s="112">
        <v>11.8</v>
      </c>
      <c r="M28" s="112">
        <v>12.8</v>
      </c>
      <c r="N28" s="112">
        <v>10.7</v>
      </c>
      <c r="O28" s="112">
        <v>11.6</v>
      </c>
      <c r="P28" s="112">
        <v>12.9</v>
      </c>
      <c r="Q28" s="112">
        <v>16</v>
      </c>
      <c r="R28" s="112">
        <v>18</v>
      </c>
      <c r="S28" s="112">
        <v>17.600000000000001</v>
      </c>
      <c r="T28" s="112">
        <v>20.5</v>
      </c>
      <c r="U28" s="112">
        <v>17.8</v>
      </c>
      <c r="V28" s="112">
        <v>17.8</v>
      </c>
      <c r="W28" s="112">
        <v>22.7</v>
      </c>
      <c r="X28" s="112">
        <v>20.9</v>
      </c>
      <c r="Y28" s="112">
        <v>23</v>
      </c>
      <c r="Z28" s="112">
        <v>22.3</v>
      </c>
      <c r="AA28" s="112">
        <v>15.7</v>
      </c>
      <c r="AB28" s="112">
        <v>13.9</v>
      </c>
      <c r="AC28" s="112">
        <v>15.2</v>
      </c>
      <c r="AD28" s="112">
        <v>18.3</v>
      </c>
      <c r="AE28" s="112">
        <v>17.100000000000001</v>
      </c>
      <c r="AF28" s="112">
        <v>18.899999999999999</v>
      </c>
      <c r="AG28" s="14">
        <f t="shared" ref="AG28" si="21">MIN(B28:AF28)</f>
        <v>7.5</v>
      </c>
      <c r="AH28" s="85">
        <f t="shared" ref="AH28" si="22">AVERAGE(B28:AF28)</f>
        <v>15.79032258064516</v>
      </c>
    </row>
    <row r="29" spans="1:39" x14ac:dyDescent="0.2">
      <c r="A29" s="57" t="s">
        <v>10</v>
      </c>
      <c r="B29" s="112">
        <v>11.5</v>
      </c>
      <c r="C29" s="112">
        <v>13.1</v>
      </c>
      <c r="D29" s="112">
        <v>12.6</v>
      </c>
      <c r="E29" s="112">
        <v>11.9</v>
      </c>
      <c r="F29" s="112">
        <v>12.9</v>
      </c>
      <c r="G29" s="112">
        <v>15.9</v>
      </c>
      <c r="H29" s="112">
        <v>14.3</v>
      </c>
      <c r="I29" s="112">
        <v>14.6</v>
      </c>
      <c r="J29" s="112">
        <v>15.4</v>
      </c>
      <c r="K29" s="112">
        <v>17.8</v>
      </c>
      <c r="L29" s="112">
        <v>16.399999999999999</v>
      </c>
      <c r="M29" s="112">
        <v>16</v>
      </c>
      <c r="N29" s="112">
        <v>15.2</v>
      </c>
      <c r="O29" s="112">
        <v>15.6</v>
      </c>
      <c r="P29" s="112">
        <v>16.899999999999999</v>
      </c>
      <c r="Q29" s="112">
        <v>18.7</v>
      </c>
      <c r="R29" s="112">
        <v>19</v>
      </c>
      <c r="S29" s="112">
        <v>18.7</v>
      </c>
      <c r="T29" s="112">
        <v>19.600000000000001</v>
      </c>
      <c r="U29" s="112">
        <v>20.5</v>
      </c>
      <c r="V29" s="112">
        <v>18.5</v>
      </c>
      <c r="W29" s="112">
        <v>18.3</v>
      </c>
      <c r="X29" s="112">
        <v>20</v>
      </c>
      <c r="Y29" s="112">
        <v>21.6</v>
      </c>
      <c r="Z29" s="112">
        <v>22.3</v>
      </c>
      <c r="AA29" s="112">
        <v>21.7</v>
      </c>
      <c r="AB29" s="112">
        <v>17.8</v>
      </c>
      <c r="AC29" s="112">
        <v>17.5</v>
      </c>
      <c r="AD29" s="112">
        <v>18.3</v>
      </c>
      <c r="AE29" s="112">
        <v>16.100000000000001</v>
      </c>
      <c r="AF29" s="112">
        <v>18.100000000000001</v>
      </c>
      <c r="AG29" s="14">
        <f t="shared" ref="AG29" si="23">MIN(B29:AF29)</f>
        <v>11.5</v>
      </c>
      <c r="AH29" s="85">
        <f t="shared" ref="AH29" si="24">AVERAGE(B29:AF29)</f>
        <v>16.993548387096777</v>
      </c>
    </row>
    <row r="30" spans="1:39" s="5" customFormat="1" ht="17.100000000000001" customHeight="1" x14ac:dyDescent="0.2">
      <c r="A30" s="58" t="s">
        <v>206</v>
      </c>
      <c r="B30" s="12">
        <f t="shared" ref="B30:AG30" si="25">MIN(B5:B29)</f>
        <v>8.1999999999999993</v>
      </c>
      <c r="C30" s="12">
        <f t="shared" si="25"/>
        <v>6.6</v>
      </c>
      <c r="D30" s="12">
        <f t="shared" si="25"/>
        <v>5.2</v>
      </c>
      <c r="E30" s="12">
        <f t="shared" si="25"/>
        <v>5</v>
      </c>
      <c r="F30" s="12">
        <f t="shared" si="25"/>
        <v>8.4</v>
      </c>
      <c r="G30" s="12">
        <f t="shared" si="25"/>
        <v>10.5</v>
      </c>
      <c r="H30" s="12">
        <f t="shared" si="25"/>
        <v>10.8</v>
      </c>
      <c r="I30" s="12">
        <f t="shared" si="25"/>
        <v>11.7</v>
      </c>
      <c r="J30" s="12">
        <f t="shared" si="25"/>
        <v>12.8</v>
      </c>
      <c r="K30" s="12">
        <f t="shared" si="25"/>
        <v>10.3</v>
      </c>
      <c r="L30" s="12">
        <f t="shared" si="25"/>
        <v>10.1</v>
      </c>
      <c r="M30" s="12">
        <f t="shared" si="25"/>
        <v>9</v>
      </c>
      <c r="N30" s="12">
        <f t="shared" si="25"/>
        <v>8.6</v>
      </c>
      <c r="O30" s="12">
        <f t="shared" si="25"/>
        <v>11.6</v>
      </c>
      <c r="P30" s="12">
        <f t="shared" si="25"/>
        <v>12.9</v>
      </c>
      <c r="Q30" s="12">
        <f t="shared" si="25"/>
        <v>14.1</v>
      </c>
      <c r="R30" s="12">
        <f t="shared" si="25"/>
        <v>15.2</v>
      </c>
      <c r="S30" s="12">
        <f t="shared" si="25"/>
        <v>14.9</v>
      </c>
      <c r="T30" s="12">
        <f t="shared" si="25"/>
        <v>14.8</v>
      </c>
      <c r="U30" s="12">
        <f t="shared" si="25"/>
        <v>13.1</v>
      </c>
      <c r="V30" s="12">
        <f t="shared" si="25"/>
        <v>13.4</v>
      </c>
      <c r="W30" s="12">
        <f t="shared" si="25"/>
        <v>13</v>
      </c>
      <c r="X30" s="12">
        <f t="shared" si="25"/>
        <v>14.5</v>
      </c>
      <c r="Y30" s="12">
        <f t="shared" si="25"/>
        <v>16.3</v>
      </c>
      <c r="Z30" s="12">
        <f t="shared" si="25"/>
        <v>16.5</v>
      </c>
      <c r="AA30" s="12">
        <f t="shared" si="25"/>
        <v>11.7</v>
      </c>
      <c r="AB30" s="12">
        <f t="shared" si="25"/>
        <v>10.6</v>
      </c>
      <c r="AC30" s="12">
        <f t="shared" si="25"/>
        <v>13.2</v>
      </c>
      <c r="AD30" s="12">
        <f t="shared" si="25"/>
        <v>14.6</v>
      </c>
      <c r="AE30" s="12">
        <f t="shared" si="25"/>
        <v>13.9</v>
      </c>
      <c r="AF30" s="12">
        <f t="shared" si="25"/>
        <v>14.7</v>
      </c>
      <c r="AG30" s="14">
        <f t="shared" si="25"/>
        <v>5</v>
      </c>
      <c r="AH30" s="85">
        <f>AVERAGE(AH5:AH29)</f>
        <v>16.069968252555753</v>
      </c>
      <c r="AL30" s="5" t="s">
        <v>35</v>
      </c>
    </row>
    <row r="31" spans="1:39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54"/>
      <c r="AF31" s="60" t="s">
        <v>35</v>
      </c>
      <c r="AG31" s="51"/>
      <c r="AH31" s="53"/>
    </row>
    <row r="32" spans="1:39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51"/>
      <c r="AH32" s="50"/>
      <c r="AL32" t="s">
        <v>35</v>
      </c>
      <c r="AM32" t="s">
        <v>35</v>
      </c>
    </row>
    <row r="33" spans="1:39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51"/>
      <c r="AH33" s="50"/>
    </row>
    <row r="34" spans="1:39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51"/>
      <c r="AH34" s="86"/>
      <c r="AL34" t="s">
        <v>35</v>
      </c>
    </row>
    <row r="35" spans="1:39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54"/>
      <c r="AG35" s="51"/>
      <c r="AH35" s="53"/>
      <c r="AK35" t="s">
        <v>35</v>
      </c>
      <c r="AL35" t="s">
        <v>35</v>
      </c>
    </row>
    <row r="36" spans="1:39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55"/>
      <c r="AG36" s="51"/>
      <c r="AH36" s="53"/>
      <c r="AL36" t="s">
        <v>35</v>
      </c>
    </row>
    <row r="37" spans="1:39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87"/>
      <c r="AJ37" t="s">
        <v>35</v>
      </c>
      <c r="AL37" s="11" t="s">
        <v>207</v>
      </c>
      <c r="AM37" s="11" t="s">
        <v>35</v>
      </c>
    </row>
    <row r="38" spans="1:39" x14ac:dyDescent="0.2">
      <c r="AJ38" t="s">
        <v>35</v>
      </c>
      <c r="AL38" s="11" t="s">
        <v>35</v>
      </c>
      <c r="AM38" s="11" t="s">
        <v>35</v>
      </c>
    </row>
    <row r="39" spans="1:39" x14ac:dyDescent="0.2">
      <c r="AL39" s="11" t="s">
        <v>207</v>
      </c>
      <c r="AM39" s="11" t="s">
        <v>35</v>
      </c>
    </row>
    <row r="40" spans="1:39" x14ac:dyDescent="0.2">
      <c r="AD40" s="2" t="s">
        <v>35</v>
      </c>
      <c r="AJ40" t="s">
        <v>35</v>
      </c>
      <c r="AL40" s="11" t="s">
        <v>35</v>
      </c>
      <c r="AM40" s="11" t="s">
        <v>35</v>
      </c>
    </row>
    <row r="41" spans="1:39" x14ac:dyDescent="0.2">
      <c r="AL41" t="s">
        <v>35</v>
      </c>
    </row>
    <row r="42" spans="1:39" x14ac:dyDescent="0.2">
      <c r="AI42" s="11" t="s">
        <v>35</v>
      </c>
      <c r="AJ42" t="s">
        <v>35</v>
      </c>
    </row>
    <row r="44" spans="1:39" x14ac:dyDescent="0.2">
      <c r="AL44" t="s">
        <v>35</v>
      </c>
    </row>
    <row r="45" spans="1:39" x14ac:dyDescent="0.2">
      <c r="I45" s="2" t="s">
        <v>35</v>
      </c>
      <c r="Y45" s="2" t="s">
        <v>35</v>
      </c>
      <c r="AB45" s="2" t="s">
        <v>35</v>
      </c>
      <c r="AI45" t="s">
        <v>35</v>
      </c>
    </row>
    <row r="46" spans="1:39" x14ac:dyDescent="0.2">
      <c r="AM46" t="s">
        <v>35</v>
      </c>
    </row>
    <row r="47" spans="1:39" x14ac:dyDescent="0.2">
      <c r="AM47" s="11" t="s">
        <v>35</v>
      </c>
    </row>
    <row r="48" spans="1:39" x14ac:dyDescent="0.2">
      <c r="AM48" s="11" t="s">
        <v>35</v>
      </c>
    </row>
    <row r="49" spans="35:38" x14ac:dyDescent="0.2">
      <c r="AL49" s="11" t="s">
        <v>35</v>
      </c>
    </row>
    <row r="52" spans="35:38" x14ac:dyDescent="0.2">
      <c r="AI52" s="11" t="s">
        <v>35</v>
      </c>
      <c r="AL52" t="s">
        <v>35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33:X3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2:X3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J38" sqref="AJ38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6" ht="20.100000000000001" customHeight="1" x14ac:dyDescent="0.2">
      <c r="A1" s="136" t="s">
        <v>15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6" s="4" customFormat="1" ht="20.100000000000001" customHeight="1" x14ac:dyDescent="0.2">
      <c r="A2" s="139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5"/>
    </row>
    <row r="3" spans="1:36" s="5" customFormat="1" ht="20.100000000000001" customHeight="1" x14ac:dyDescent="0.2">
      <c r="A3" s="139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30">
        <v>31</v>
      </c>
      <c r="AG3" s="150" t="s">
        <v>26</v>
      </c>
    </row>
    <row r="4" spans="1:36" s="5" customFormat="1" ht="20.100000000000001" customHeight="1" x14ac:dyDescent="0.2">
      <c r="A4" s="13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31"/>
      <c r="AG4" s="151"/>
    </row>
    <row r="5" spans="1:36" s="5" customFormat="1" x14ac:dyDescent="0.2">
      <c r="A5" s="57" t="s">
        <v>30</v>
      </c>
      <c r="B5" s="112">
        <v>49.333333333333336</v>
      </c>
      <c r="C5" s="112">
        <v>51.875</v>
      </c>
      <c r="D5" s="112">
        <v>55.583333333333336</v>
      </c>
      <c r="E5" s="112">
        <v>47.583333333333336</v>
      </c>
      <c r="F5" s="112">
        <v>55.041666666666664</v>
      </c>
      <c r="G5" s="112">
        <v>49.958333333333336</v>
      </c>
      <c r="H5" s="112">
        <v>43.375</v>
      </c>
      <c r="I5" s="112">
        <v>47.166666666666664</v>
      </c>
      <c r="J5" s="112">
        <v>42.625</v>
      </c>
      <c r="K5" s="112">
        <v>47.125</v>
      </c>
      <c r="L5" s="112">
        <v>53.833333333333336</v>
      </c>
      <c r="M5" s="112">
        <v>58.458333333333336</v>
      </c>
      <c r="N5" s="112">
        <v>55.583333333333336</v>
      </c>
      <c r="O5" s="112">
        <v>55</v>
      </c>
      <c r="P5" s="112">
        <v>48</v>
      </c>
      <c r="Q5" s="112">
        <v>43.958333333333336</v>
      </c>
      <c r="R5" s="112">
        <v>42.708333333333336</v>
      </c>
      <c r="S5" s="112">
        <v>40.5</v>
      </c>
      <c r="T5" s="112">
        <v>36.333333333333336</v>
      </c>
      <c r="U5" s="112">
        <v>30</v>
      </c>
      <c r="V5" s="112">
        <v>35.666666666666664</v>
      </c>
      <c r="W5" s="112">
        <v>29.083333333333332</v>
      </c>
      <c r="X5" s="112">
        <v>40.666666666666664</v>
      </c>
      <c r="Y5" s="112">
        <v>42</v>
      </c>
      <c r="Z5" s="112">
        <v>39</v>
      </c>
      <c r="AA5" s="112">
        <v>43.333333333333336</v>
      </c>
      <c r="AB5" s="112">
        <v>55.083333333333336</v>
      </c>
      <c r="AC5" s="112">
        <v>77.666666666666671</v>
      </c>
      <c r="AD5" s="112">
        <v>84.25</v>
      </c>
      <c r="AE5" s="112">
        <v>72.541666666666671</v>
      </c>
      <c r="AF5" s="112">
        <v>56.166666666666664</v>
      </c>
      <c r="AG5" s="84">
        <f t="shared" ref="AG5:AG29" si="1">AVERAGE(B5:AF5)</f>
        <v>49.338709677419359</v>
      </c>
    </row>
    <row r="6" spans="1:36" x14ac:dyDescent="0.2">
      <c r="A6" s="57" t="s">
        <v>89</v>
      </c>
      <c r="B6" s="112">
        <v>53.25</v>
      </c>
      <c r="C6" s="112">
        <v>56.958333333333336</v>
      </c>
      <c r="D6" s="112">
        <v>42.416666666666664</v>
      </c>
      <c r="E6" s="112">
        <v>50.25</v>
      </c>
      <c r="F6" s="112">
        <v>56.166666666666664</v>
      </c>
      <c r="G6" s="112">
        <v>52.041666666666664</v>
      </c>
      <c r="H6" s="112">
        <v>45.75</v>
      </c>
      <c r="I6" s="112">
        <v>41.666666666666664</v>
      </c>
      <c r="J6" s="112">
        <v>39.083333333333336</v>
      </c>
      <c r="K6" s="112">
        <v>38.958333333333336</v>
      </c>
      <c r="L6" s="112">
        <v>71.041666666666671</v>
      </c>
      <c r="M6" s="112">
        <v>60.208333333333336</v>
      </c>
      <c r="N6" s="112">
        <v>64.5</v>
      </c>
      <c r="O6" s="112">
        <v>57.791666666666664</v>
      </c>
      <c r="P6" s="112">
        <v>49.833333333333336</v>
      </c>
      <c r="Q6" s="112">
        <v>45.833333333333336</v>
      </c>
      <c r="R6" s="112">
        <v>38.5</v>
      </c>
      <c r="S6" s="112">
        <v>34.666666666666664</v>
      </c>
      <c r="T6" s="112">
        <v>28.458333333333332</v>
      </c>
      <c r="U6" s="112">
        <v>29.583333333333332</v>
      </c>
      <c r="V6" s="112">
        <v>29.333333333333332</v>
      </c>
      <c r="W6" s="112">
        <v>29.291666666666668</v>
      </c>
      <c r="X6" s="112">
        <v>32.916666666666664</v>
      </c>
      <c r="Y6" s="112">
        <v>34.875</v>
      </c>
      <c r="Z6" s="112">
        <v>33.583333333333336</v>
      </c>
      <c r="AA6" s="112">
        <v>64.625</v>
      </c>
      <c r="AB6" s="112">
        <v>89.416666666666671</v>
      </c>
      <c r="AC6" s="112">
        <v>90.333333333333329</v>
      </c>
      <c r="AD6" s="112">
        <v>78.333333333333329</v>
      </c>
      <c r="AE6" s="112">
        <v>66.541666666666671</v>
      </c>
      <c r="AF6" s="112">
        <v>58.333333333333336</v>
      </c>
      <c r="AG6" s="84">
        <f t="shared" si="1"/>
        <v>50.469086021505376</v>
      </c>
    </row>
    <row r="7" spans="1:36" x14ac:dyDescent="0.2">
      <c r="A7" s="57" t="s">
        <v>147</v>
      </c>
      <c r="B7" s="112">
        <v>69.833333333333329</v>
      </c>
      <c r="C7" s="112">
        <v>59.125</v>
      </c>
      <c r="D7" s="112">
        <v>46.166666666666664</v>
      </c>
      <c r="E7" s="112">
        <v>46.916666666666664</v>
      </c>
      <c r="F7" s="112">
        <v>58.791666666666664</v>
      </c>
      <c r="G7" s="112">
        <v>60.166666666666664</v>
      </c>
      <c r="H7" s="112">
        <v>50.166666666666664</v>
      </c>
      <c r="I7" s="112">
        <v>45.458333333333336</v>
      </c>
      <c r="J7" s="112">
        <v>41.583333333333336</v>
      </c>
      <c r="K7" s="112">
        <v>81.75</v>
      </c>
      <c r="L7" s="112">
        <v>96.208333333333329</v>
      </c>
      <c r="M7" s="112">
        <v>80.75</v>
      </c>
      <c r="N7" s="112">
        <v>85.708333333333329</v>
      </c>
      <c r="O7" s="112">
        <v>77.333333333333329</v>
      </c>
      <c r="P7" s="112">
        <v>70.125</v>
      </c>
      <c r="Q7" s="112">
        <v>53.416666666666664</v>
      </c>
      <c r="R7" s="112">
        <v>35.208333333333336</v>
      </c>
      <c r="S7" s="112">
        <v>33.208333333333336</v>
      </c>
      <c r="T7" s="112">
        <v>26.916666666666668</v>
      </c>
      <c r="U7" s="112">
        <v>24.208333333333332</v>
      </c>
      <c r="V7" s="112">
        <v>25.875</v>
      </c>
      <c r="W7" s="112">
        <v>30.541666666666668</v>
      </c>
      <c r="X7" s="112">
        <v>32.291666666666664</v>
      </c>
      <c r="Y7" s="112">
        <v>36.708333333333336</v>
      </c>
      <c r="Z7" s="112">
        <v>43.208333333333336</v>
      </c>
      <c r="AA7" s="112">
        <v>92.583333333333329</v>
      </c>
      <c r="AB7" s="112">
        <v>96.666666666666671</v>
      </c>
      <c r="AC7" s="112">
        <v>95.958333333333329</v>
      </c>
      <c r="AD7" s="112">
        <v>85.541666666666671</v>
      </c>
      <c r="AE7" s="112">
        <v>73.25</v>
      </c>
      <c r="AF7" s="112">
        <v>62.666666666666664</v>
      </c>
      <c r="AG7" s="84">
        <f t="shared" si="1"/>
        <v>58.655913978494624</v>
      </c>
    </row>
    <row r="8" spans="1:36" x14ac:dyDescent="0.2">
      <c r="A8" s="57" t="s">
        <v>0</v>
      </c>
      <c r="B8" s="112">
        <v>36.916666666666664</v>
      </c>
      <c r="C8" s="112">
        <v>51.75</v>
      </c>
      <c r="D8" s="112">
        <v>43</v>
      </c>
      <c r="E8" s="112">
        <v>34.958333333333336</v>
      </c>
      <c r="F8" s="112">
        <v>45.083333333333336</v>
      </c>
      <c r="G8" s="112">
        <v>39</v>
      </c>
      <c r="H8" s="112">
        <v>31.916666666666668</v>
      </c>
      <c r="I8" s="112">
        <v>31.25</v>
      </c>
      <c r="J8" s="112">
        <v>29.166666666666668</v>
      </c>
      <c r="K8" s="112">
        <v>34.083333333333336</v>
      </c>
      <c r="L8" s="112">
        <v>62.875</v>
      </c>
      <c r="M8" s="112">
        <v>62.5</v>
      </c>
      <c r="N8" s="112">
        <v>55.25</v>
      </c>
      <c r="O8" s="112">
        <v>52.916666666666664</v>
      </c>
      <c r="P8" s="112">
        <v>40.25</v>
      </c>
      <c r="Q8" s="112">
        <v>36</v>
      </c>
      <c r="R8" s="112">
        <v>34.25</v>
      </c>
      <c r="S8" s="112">
        <v>28.416666666666668</v>
      </c>
      <c r="T8" s="112">
        <v>23.416666666666668</v>
      </c>
      <c r="U8" s="112">
        <v>24.125</v>
      </c>
      <c r="V8" s="112">
        <v>22.333333333333332</v>
      </c>
      <c r="W8" s="112">
        <v>22.458333333333332</v>
      </c>
      <c r="X8" s="112">
        <v>29.583333333333332</v>
      </c>
      <c r="Y8" s="112">
        <v>30.833333333333332</v>
      </c>
      <c r="Z8" s="112">
        <v>27.5</v>
      </c>
      <c r="AA8" s="112">
        <v>52.625</v>
      </c>
      <c r="AB8" s="112">
        <v>63.208333333333336</v>
      </c>
      <c r="AC8" s="112">
        <v>77.625</v>
      </c>
      <c r="AD8" s="112">
        <v>74.625</v>
      </c>
      <c r="AE8" s="112">
        <v>61.333333333333336</v>
      </c>
      <c r="AF8" s="112">
        <v>48.291666666666664</v>
      </c>
      <c r="AG8" s="84">
        <f t="shared" si="1"/>
        <v>42.178763440860216</v>
      </c>
      <c r="AH8" s="11" t="s">
        <v>35</v>
      </c>
    </row>
    <row r="9" spans="1:36" x14ac:dyDescent="0.2">
      <c r="A9" s="57" t="s">
        <v>1</v>
      </c>
      <c r="B9" s="112">
        <v>42.958333333333336</v>
      </c>
      <c r="C9" s="112">
        <v>48.5</v>
      </c>
      <c r="D9" s="112">
        <v>48.666666666666664</v>
      </c>
      <c r="E9" s="112">
        <v>43.708333333333336</v>
      </c>
      <c r="F9" s="112">
        <v>52.041666666666664</v>
      </c>
      <c r="G9" s="112">
        <v>47.083333333333336</v>
      </c>
      <c r="H9" s="112">
        <v>47.791666666666664</v>
      </c>
      <c r="I9" s="112">
        <v>43.625</v>
      </c>
      <c r="J9" s="112">
        <v>41.041666666666664</v>
      </c>
      <c r="K9" s="112">
        <v>37.625</v>
      </c>
      <c r="L9" s="112">
        <v>37.083333333333336</v>
      </c>
      <c r="M9" s="112">
        <v>45.708333333333336</v>
      </c>
      <c r="N9" s="112">
        <v>46.666666666666664</v>
      </c>
      <c r="O9" s="112">
        <v>41.875</v>
      </c>
      <c r="P9" s="112">
        <v>40.166666666666664</v>
      </c>
      <c r="Q9" s="112">
        <v>39.208333333333336</v>
      </c>
      <c r="R9" s="112">
        <v>36.083333333333336</v>
      </c>
      <c r="S9" s="112">
        <v>36.333333333333336</v>
      </c>
      <c r="T9" s="112">
        <v>32.791666666666664</v>
      </c>
      <c r="U9" s="112">
        <v>34.708333333333336</v>
      </c>
      <c r="V9" s="112">
        <v>36.25</v>
      </c>
      <c r="W9" s="112">
        <v>33</v>
      </c>
      <c r="X9" s="112">
        <v>38.166666666666664</v>
      </c>
      <c r="Y9" s="112">
        <v>34.916666666666664</v>
      </c>
      <c r="Z9" s="112">
        <v>32.166666666666664</v>
      </c>
      <c r="AA9" s="112">
        <v>35.916666666666664</v>
      </c>
      <c r="AB9" s="112">
        <v>48.875</v>
      </c>
      <c r="AC9" s="112">
        <v>46.458333333333336</v>
      </c>
      <c r="AD9" s="112">
        <v>74.666666666666671</v>
      </c>
      <c r="AE9" s="112">
        <v>70.708333333333329</v>
      </c>
      <c r="AF9" s="112">
        <v>48.958333333333336</v>
      </c>
      <c r="AG9" s="84">
        <f t="shared" si="1"/>
        <v>43.346774193548377</v>
      </c>
      <c r="AH9" s="11" t="s">
        <v>35</v>
      </c>
    </row>
    <row r="10" spans="1:36" x14ac:dyDescent="0.2">
      <c r="A10" s="57" t="s">
        <v>2</v>
      </c>
      <c r="B10" s="112">
        <v>39.041666666666664</v>
      </c>
      <c r="C10" s="112">
        <v>41.208333333333336</v>
      </c>
      <c r="D10" s="112">
        <v>43.375</v>
      </c>
      <c r="E10" s="112">
        <v>41.291666666666664</v>
      </c>
      <c r="F10" s="112">
        <v>40.625</v>
      </c>
      <c r="G10" s="112">
        <v>37.375</v>
      </c>
      <c r="H10" s="112">
        <v>26.75</v>
      </c>
      <c r="I10" s="112">
        <v>31.916666666666668</v>
      </c>
      <c r="J10" s="112">
        <v>32.375</v>
      </c>
      <c r="K10" s="112">
        <v>40.25</v>
      </c>
      <c r="L10" s="112">
        <v>59.833333333333336</v>
      </c>
      <c r="M10" s="112">
        <v>56.083333333333336</v>
      </c>
      <c r="N10" s="112">
        <v>40.916666666666664</v>
      </c>
      <c r="O10" s="112">
        <v>38.708333333333336</v>
      </c>
      <c r="P10" s="112">
        <v>40.208333333333336</v>
      </c>
      <c r="Q10" s="112">
        <v>36.833333333333336</v>
      </c>
      <c r="R10" s="112">
        <v>33.541666666666664</v>
      </c>
      <c r="S10" s="112">
        <v>30.25</v>
      </c>
      <c r="T10" s="112">
        <v>22.375</v>
      </c>
      <c r="U10" s="112">
        <v>26.125</v>
      </c>
      <c r="V10" s="112">
        <v>25.125</v>
      </c>
      <c r="W10" s="112">
        <v>27.791666666666668</v>
      </c>
      <c r="X10" s="112">
        <v>30.666666666666668</v>
      </c>
      <c r="Y10" s="112">
        <v>29.583333333333332</v>
      </c>
      <c r="Z10" s="112">
        <v>29.5</v>
      </c>
      <c r="AA10" s="112">
        <v>46.041666666666664</v>
      </c>
      <c r="AB10" s="112">
        <v>57.916666666666664</v>
      </c>
      <c r="AC10" s="112">
        <v>71.625</v>
      </c>
      <c r="AD10" s="112">
        <v>71.916666666666671</v>
      </c>
      <c r="AE10" s="112">
        <v>54.375</v>
      </c>
      <c r="AF10" s="112">
        <v>33</v>
      </c>
      <c r="AG10" s="84">
        <f t="shared" si="1"/>
        <v>39.891129032258064</v>
      </c>
    </row>
    <row r="11" spans="1:36" x14ac:dyDescent="0.2">
      <c r="A11" s="57" t="s">
        <v>32</v>
      </c>
      <c r="B11" s="112">
        <v>33.5</v>
      </c>
      <c r="C11" s="112">
        <v>41.416666666666664</v>
      </c>
      <c r="D11" s="112">
        <v>45.166666666666664</v>
      </c>
      <c r="E11" s="112">
        <v>38.416666666666664</v>
      </c>
      <c r="F11" s="112">
        <v>40.041666666666664</v>
      </c>
      <c r="G11" s="112">
        <v>39.083333333333336</v>
      </c>
      <c r="H11" s="112">
        <v>41.375</v>
      </c>
      <c r="I11" s="112">
        <v>38.875</v>
      </c>
      <c r="J11" s="112">
        <v>34.125</v>
      </c>
      <c r="K11" s="112">
        <v>32.541666666666664</v>
      </c>
      <c r="L11" s="112">
        <v>39.166666666666664</v>
      </c>
      <c r="M11" s="112">
        <v>50.208333333333336</v>
      </c>
      <c r="N11" s="112">
        <v>44.708333333333336</v>
      </c>
      <c r="O11" s="112">
        <v>38.166666666666664</v>
      </c>
      <c r="P11" s="112">
        <v>33.458333333333336</v>
      </c>
      <c r="Q11" s="112">
        <v>32.208333333333336</v>
      </c>
      <c r="R11" s="112">
        <v>30.333333333333332</v>
      </c>
      <c r="S11" s="112">
        <v>29.375</v>
      </c>
      <c r="T11" s="112">
        <v>28.958333333333332</v>
      </c>
      <c r="U11" s="112">
        <v>27.833333333333332</v>
      </c>
      <c r="V11" s="112">
        <v>31</v>
      </c>
      <c r="W11" s="112">
        <v>29.666666666666668</v>
      </c>
      <c r="X11" s="112">
        <v>30.166666666666668</v>
      </c>
      <c r="Y11" s="112">
        <v>30.291666666666668</v>
      </c>
      <c r="Z11" s="112">
        <v>25.458333333333332</v>
      </c>
      <c r="AA11" s="112">
        <v>35.625</v>
      </c>
      <c r="AB11" s="112">
        <v>46.5</v>
      </c>
      <c r="AC11" s="112">
        <v>48.125</v>
      </c>
      <c r="AD11" s="112">
        <v>80.125</v>
      </c>
      <c r="AE11" s="112">
        <v>71.5</v>
      </c>
      <c r="AF11" s="112">
        <v>44.958333333333336</v>
      </c>
      <c r="AG11" s="84">
        <f t="shared" si="1"/>
        <v>39.108870967741936</v>
      </c>
      <c r="AH11" t="s">
        <v>35</v>
      </c>
      <c r="AI11" t="s">
        <v>35</v>
      </c>
    </row>
    <row r="12" spans="1:36" x14ac:dyDescent="0.2">
      <c r="A12" s="57" t="s">
        <v>3</v>
      </c>
      <c r="B12" s="112">
        <v>35.666666666666664</v>
      </c>
      <c r="C12" s="112">
        <v>41.958333333333336</v>
      </c>
      <c r="D12" s="112">
        <v>48.041666666666664</v>
      </c>
      <c r="E12" s="112">
        <v>43.25</v>
      </c>
      <c r="F12" s="112">
        <v>43.708333333333336</v>
      </c>
      <c r="G12" s="112">
        <v>47.208333333333336</v>
      </c>
      <c r="H12" s="112">
        <v>43.958333333333336</v>
      </c>
      <c r="I12" s="112">
        <v>44.708333333333336</v>
      </c>
      <c r="J12" s="112">
        <v>45.791666666666664</v>
      </c>
      <c r="K12" s="112">
        <v>48.541666666666664</v>
      </c>
      <c r="L12" s="112">
        <v>56.791666666666664</v>
      </c>
      <c r="M12" s="112">
        <v>61.583333333333336</v>
      </c>
      <c r="N12" s="112">
        <v>56</v>
      </c>
      <c r="O12" s="112">
        <v>52.541666666666664</v>
      </c>
      <c r="P12" s="112">
        <v>47.791666666666664</v>
      </c>
      <c r="Q12" s="112">
        <v>45</v>
      </c>
      <c r="R12" s="112">
        <v>44.5</v>
      </c>
      <c r="S12" s="112">
        <v>37.416666666666664</v>
      </c>
      <c r="T12" s="112">
        <v>35.916666666666664</v>
      </c>
      <c r="U12" s="112">
        <v>40.166666666666664</v>
      </c>
      <c r="V12" s="112">
        <v>37.083333333333336</v>
      </c>
      <c r="W12" s="112">
        <v>41</v>
      </c>
      <c r="X12" s="112">
        <v>41.416666666666664</v>
      </c>
      <c r="Y12" s="112">
        <v>42.166666666666664</v>
      </c>
      <c r="Z12" s="112">
        <v>25.458333333333332</v>
      </c>
      <c r="AA12" s="112">
        <v>35.625</v>
      </c>
      <c r="AB12" s="112">
        <v>45.458333333333336</v>
      </c>
      <c r="AC12" s="112">
        <v>47.625</v>
      </c>
      <c r="AD12" s="112">
        <v>72.125</v>
      </c>
      <c r="AE12" s="112">
        <v>69.583333333333329</v>
      </c>
      <c r="AF12" s="112">
        <v>46.416666666666664</v>
      </c>
      <c r="AG12" s="84">
        <f t="shared" si="1"/>
        <v>45.951612903225801</v>
      </c>
      <c r="AJ12" t="s">
        <v>35</v>
      </c>
    </row>
    <row r="13" spans="1:36" x14ac:dyDescent="0.2">
      <c r="A13" s="57" t="s">
        <v>4</v>
      </c>
      <c r="B13" s="112">
        <v>42.666666666666664</v>
      </c>
      <c r="C13" s="112">
        <v>41.125</v>
      </c>
      <c r="D13" s="112">
        <v>22.333333333333332</v>
      </c>
      <c r="E13" s="112">
        <v>40.5</v>
      </c>
      <c r="F13" s="112">
        <v>45.333333333333336</v>
      </c>
      <c r="G13" s="112">
        <v>35.571428571428569</v>
      </c>
      <c r="H13" s="112">
        <v>40.5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84">
        <f t="shared" si="1"/>
        <v>38.289965986394563</v>
      </c>
    </row>
    <row r="14" spans="1:36" x14ac:dyDescent="0.2">
      <c r="A14" s="57" t="s">
        <v>148</v>
      </c>
      <c r="B14" s="112">
        <v>72.375</v>
      </c>
      <c r="C14" s="112">
        <v>70.5</v>
      </c>
      <c r="D14" s="112">
        <v>35</v>
      </c>
      <c r="E14" s="112">
        <v>44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54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84">
        <f t="shared" si="1"/>
        <v>55.174999999999997</v>
      </c>
      <c r="AJ14" t="s">
        <v>35</v>
      </c>
    </row>
    <row r="15" spans="1:36" x14ac:dyDescent="0.2">
      <c r="A15" s="57" t="s">
        <v>149</v>
      </c>
      <c r="B15" s="112">
        <v>51.5</v>
      </c>
      <c r="C15" s="112">
        <v>55.25</v>
      </c>
      <c r="D15" s="112">
        <v>38.458333333333336</v>
      </c>
      <c r="E15" s="112">
        <v>43.916666666666664</v>
      </c>
      <c r="F15" s="112">
        <v>51.75</v>
      </c>
      <c r="G15" s="112">
        <v>50.166666666666664</v>
      </c>
      <c r="H15" s="112">
        <v>44.541666666666664</v>
      </c>
      <c r="I15" s="112">
        <v>41</v>
      </c>
      <c r="J15" s="112">
        <v>39.291666666666664</v>
      </c>
      <c r="K15" s="112">
        <v>52.041666666666664</v>
      </c>
      <c r="L15" s="112">
        <v>74.208333333333329</v>
      </c>
      <c r="M15" s="112">
        <v>60.333333333333336</v>
      </c>
      <c r="N15" s="112">
        <v>65.583333333333329</v>
      </c>
      <c r="O15" s="112">
        <v>62.083333333333336</v>
      </c>
      <c r="P15" s="112">
        <v>57.083333333333336</v>
      </c>
      <c r="Q15" s="112">
        <v>49.875</v>
      </c>
      <c r="R15" s="112">
        <v>40.375</v>
      </c>
      <c r="S15" s="112">
        <v>35.208333333333336</v>
      </c>
      <c r="T15" s="112">
        <v>31.041666666666668</v>
      </c>
      <c r="U15" s="112">
        <v>31</v>
      </c>
      <c r="V15" s="112">
        <v>28.916666666666668</v>
      </c>
      <c r="W15" s="112">
        <v>30.791666666666668</v>
      </c>
      <c r="X15" s="112">
        <v>35.875</v>
      </c>
      <c r="Y15" s="112">
        <v>40.75</v>
      </c>
      <c r="Z15" s="112">
        <v>37.875</v>
      </c>
      <c r="AA15" s="112">
        <v>75.625</v>
      </c>
      <c r="AB15" s="112">
        <v>93.291666666666671</v>
      </c>
      <c r="AC15" s="112">
        <v>91.583333333333329</v>
      </c>
      <c r="AD15" s="112">
        <v>78.5</v>
      </c>
      <c r="AE15" s="112">
        <v>67.5</v>
      </c>
      <c r="AF15" s="112">
        <v>59.375</v>
      </c>
      <c r="AG15" s="84">
        <f t="shared" si="1"/>
        <v>52.090053763440871</v>
      </c>
      <c r="AI15" t="s">
        <v>35</v>
      </c>
      <c r="AJ15" t="s">
        <v>35</v>
      </c>
    </row>
    <row r="16" spans="1:36" x14ac:dyDescent="0.2">
      <c r="A16" s="57" t="s">
        <v>5</v>
      </c>
      <c r="B16" s="112">
        <v>57.93333333333333</v>
      </c>
      <c r="C16" s="112">
        <v>52.705882352941174</v>
      </c>
      <c r="D16" s="112">
        <v>41.470588235294116</v>
      </c>
      <c r="E16" s="112">
        <v>49.058823529411768</v>
      </c>
      <c r="F16" s="112">
        <v>60.352941176470587</v>
      </c>
      <c r="G16" s="112">
        <v>51.3125</v>
      </c>
      <c r="H16" s="112">
        <v>49.588235294117645</v>
      </c>
      <c r="I16" s="112">
        <v>44.294117647058826</v>
      </c>
      <c r="J16" s="112">
        <v>37.705882352941174</v>
      </c>
      <c r="K16" s="112">
        <v>58.117647058823529</v>
      </c>
      <c r="L16" s="112">
        <v>76.705882352941174</v>
      </c>
      <c r="M16" s="112">
        <v>65.8125</v>
      </c>
      <c r="N16" s="112">
        <v>72.470588235294116</v>
      </c>
      <c r="O16" s="112">
        <v>62.625</v>
      </c>
      <c r="P16" s="112">
        <v>53.352941176470587</v>
      </c>
      <c r="Q16" s="112">
        <v>41.470588235294116</v>
      </c>
      <c r="R16" s="112">
        <v>39.470588235294116</v>
      </c>
      <c r="S16" s="112">
        <v>31.411764705882351</v>
      </c>
      <c r="T16" s="112">
        <v>25.1875</v>
      </c>
      <c r="U16" s="112">
        <v>25.941176470588236</v>
      </c>
      <c r="V16" s="112">
        <v>27.470588235294116</v>
      </c>
      <c r="W16" s="112">
        <v>27.235294117647058</v>
      </c>
      <c r="X16" s="112">
        <v>31.8</v>
      </c>
      <c r="Y16" s="112">
        <v>34.357142857142854</v>
      </c>
      <c r="Z16" s="112">
        <v>37.25</v>
      </c>
      <c r="AA16" s="112">
        <v>82.555555555555557</v>
      </c>
      <c r="AB16" s="112">
        <v>95</v>
      </c>
      <c r="AC16" s="112">
        <v>88.727272727272734</v>
      </c>
      <c r="AD16" s="112">
        <v>68.384615384615387</v>
      </c>
      <c r="AE16" s="112">
        <v>61.3125</v>
      </c>
      <c r="AF16" s="112">
        <v>52.9375</v>
      </c>
      <c r="AG16" s="84">
        <f t="shared" si="1"/>
        <v>51.742546750634993</v>
      </c>
    </row>
    <row r="17" spans="1:37" x14ac:dyDescent="0.2">
      <c r="A17" s="57" t="s">
        <v>6</v>
      </c>
      <c r="B17" s="112">
        <v>47.625</v>
      </c>
      <c r="C17" s="112">
        <v>44.6</v>
      </c>
      <c r="D17" s="112">
        <v>32.6</v>
      </c>
      <c r="E17" s="112">
        <v>45.222222222222221</v>
      </c>
      <c r="F17" s="112">
        <v>51</v>
      </c>
      <c r="G17" s="112">
        <v>40.571428571428569</v>
      </c>
      <c r="H17" s="112">
        <v>37.571428571428569</v>
      </c>
      <c r="I17" s="112">
        <v>34.666666666666664</v>
      </c>
      <c r="J17" s="112">
        <v>29.833333333333332</v>
      </c>
      <c r="K17" s="112">
        <v>38.75</v>
      </c>
      <c r="L17" s="112">
        <v>63.8</v>
      </c>
      <c r="M17" s="112">
        <v>53.857142857142854</v>
      </c>
      <c r="N17" s="112">
        <v>53.428571428571431</v>
      </c>
      <c r="O17" s="112">
        <v>51.625</v>
      </c>
      <c r="P17" s="112">
        <v>48</v>
      </c>
      <c r="Q17" s="112">
        <v>29.833333333333332</v>
      </c>
      <c r="R17" s="112">
        <v>37.75</v>
      </c>
      <c r="S17" s="112">
        <v>24</v>
      </c>
      <c r="T17" s="112">
        <v>18</v>
      </c>
      <c r="U17" s="112">
        <v>15.818181818181818</v>
      </c>
      <c r="V17" s="112">
        <v>25.958333333333332</v>
      </c>
      <c r="W17" s="112">
        <v>25.916666666666668</v>
      </c>
      <c r="X17" s="112">
        <v>29.375</v>
      </c>
      <c r="Y17" s="112">
        <v>31.833333333333332</v>
      </c>
      <c r="Z17" s="112">
        <v>29.75</v>
      </c>
      <c r="AA17" s="112">
        <v>66.958333333333329</v>
      </c>
      <c r="AB17" s="112">
        <v>89.826086956521735</v>
      </c>
      <c r="AC17" s="112">
        <v>89.529411764705884</v>
      </c>
      <c r="AD17" s="112">
        <v>76.478260869565219</v>
      </c>
      <c r="AE17" s="112">
        <v>64.916666666666671</v>
      </c>
      <c r="AF17" s="112">
        <v>56.125</v>
      </c>
      <c r="AG17" s="84">
        <f t="shared" si="1"/>
        <v>44.684496829884999</v>
      </c>
      <c r="AI17" t="s">
        <v>35</v>
      </c>
    </row>
    <row r="18" spans="1:37" x14ac:dyDescent="0.2">
      <c r="A18" s="57" t="s">
        <v>31</v>
      </c>
      <c r="B18" s="112">
        <v>51.833333333333336</v>
      </c>
      <c r="C18" s="112">
        <v>55.5</v>
      </c>
      <c r="D18" s="112">
        <v>37.555555555555557</v>
      </c>
      <c r="E18" s="112">
        <v>31.9</v>
      </c>
      <c r="F18" s="112">
        <v>35.333333333333336</v>
      </c>
      <c r="G18" s="112">
        <v>36.9</v>
      </c>
      <c r="H18" s="112">
        <v>26.375</v>
      </c>
      <c r="I18" s="112">
        <v>26.666666666666668</v>
      </c>
      <c r="J18" s="112">
        <v>32.333333333333336</v>
      </c>
      <c r="K18" s="112">
        <v>47.857142857142854</v>
      </c>
      <c r="L18" s="112">
        <v>66.285714285714292</v>
      </c>
      <c r="M18" s="112">
        <v>51</v>
      </c>
      <c r="N18" s="112">
        <v>47</v>
      </c>
      <c r="O18" s="112">
        <v>43.222222222222221</v>
      </c>
      <c r="P18" s="112">
        <v>40.636363636363633</v>
      </c>
      <c r="Q18" s="112">
        <v>34.299999999999997</v>
      </c>
      <c r="R18" s="112">
        <v>26.375</v>
      </c>
      <c r="S18" s="112">
        <v>23.09090909090909</v>
      </c>
      <c r="T18" s="112">
        <v>34.625</v>
      </c>
      <c r="U18" s="112">
        <v>27.181818181818183</v>
      </c>
      <c r="V18" s="112">
        <v>34.299999999999997</v>
      </c>
      <c r="W18" s="112">
        <v>38.090909090909093</v>
      </c>
      <c r="X18" s="112">
        <v>35.916666666666664</v>
      </c>
      <c r="Y18" s="112">
        <v>33.083333333333336</v>
      </c>
      <c r="Z18" s="112">
        <v>31.086956521739129</v>
      </c>
      <c r="AA18" s="112">
        <v>62.578947368421055</v>
      </c>
      <c r="AB18" s="112">
        <v>82.3</v>
      </c>
      <c r="AC18" s="112">
        <v>85.888888888888886</v>
      </c>
      <c r="AD18" s="112">
        <v>74</v>
      </c>
      <c r="AE18" s="112">
        <v>54.736842105263158</v>
      </c>
      <c r="AF18" s="112">
        <v>42.35</v>
      </c>
      <c r="AG18" s="84">
        <f t="shared" si="1"/>
        <v>43.558191499084309</v>
      </c>
      <c r="AJ18" t="s">
        <v>35</v>
      </c>
    </row>
    <row r="19" spans="1:37" x14ac:dyDescent="0.2">
      <c r="A19" s="57" t="s">
        <v>150</v>
      </c>
      <c r="B19" s="112">
        <v>54.8</v>
      </c>
      <c r="C19" s="112">
        <v>48.5</v>
      </c>
      <c r="D19" s="112">
        <v>33.25</v>
      </c>
      <c r="E19" s="112">
        <v>45.25</v>
      </c>
      <c r="F19" s="112">
        <v>50.916666666666664</v>
      </c>
      <c r="G19" s="112">
        <v>42.727272727272727</v>
      </c>
      <c r="H19" s="112">
        <v>39.46153846153846</v>
      </c>
      <c r="I19" s="112">
        <v>34.833333333333336</v>
      </c>
      <c r="J19" s="112">
        <v>32.083333333333336</v>
      </c>
      <c r="K19" s="112">
        <v>63.083333333333336</v>
      </c>
      <c r="L19" s="112">
        <v>71.5</v>
      </c>
      <c r="M19" s="112">
        <v>56.416666666666664</v>
      </c>
      <c r="N19" s="112">
        <v>60.909090909090907</v>
      </c>
      <c r="O19" s="112">
        <v>54.153846153846153</v>
      </c>
      <c r="P19" s="112">
        <v>45.81818181818182</v>
      </c>
      <c r="Q19" s="112">
        <v>35.5</v>
      </c>
      <c r="R19" s="112">
        <v>31.333333333333332</v>
      </c>
      <c r="S19" s="112">
        <v>24</v>
      </c>
      <c r="T19" s="112">
        <v>23.916666666666668</v>
      </c>
      <c r="U19" s="112">
        <v>22.583333333333332</v>
      </c>
      <c r="V19" s="112">
        <v>21.666666666666668</v>
      </c>
      <c r="W19" s="112">
        <v>24.916666666666668</v>
      </c>
      <c r="X19" s="112">
        <v>30.416666666666668</v>
      </c>
      <c r="Y19" s="112">
        <v>33.636363636363633</v>
      </c>
      <c r="Z19" s="112">
        <v>31.5</v>
      </c>
      <c r="AA19" s="112">
        <v>91.7</v>
      </c>
      <c r="AB19" s="112">
        <v>97.166666666666671</v>
      </c>
      <c r="AC19" s="112">
        <v>86.888888888888886</v>
      </c>
      <c r="AD19" s="112">
        <v>66.083333333333329</v>
      </c>
      <c r="AE19" s="112">
        <v>59.615384615384613</v>
      </c>
      <c r="AF19" s="112">
        <v>52.230769230769234</v>
      </c>
      <c r="AG19" s="84">
        <f t="shared" si="1"/>
        <v>47.318000100258161</v>
      </c>
      <c r="AI19" t="s">
        <v>35</v>
      </c>
    </row>
    <row r="20" spans="1:37" x14ac:dyDescent="0.2">
      <c r="A20" s="57" t="s">
        <v>151</v>
      </c>
      <c r="B20" s="112">
        <v>53.777777777777779</v>
      </c>
      <c r="C20" s="112">
        <v>66.3</v>
      </c>
      <c r="D20" s="112">
        <v>55</v>
      </c>
      <c r="E20" s="112">
        <v>49.8</v>
      </c>
      <c r="F20" s="112">
        <v>52.7</v>
      </c>
      <c r="G20" s="112">
        <v>45.7</v>
      </c>
      <c r="H20" s="112">
        <v>38.4</v>
      </c>
      <c r="I20" s="112">
        <v>39.857142857142854</v>
      </c>
      <c r="J20" s="112">
        <v>31.5</v>
      </c>
      <c r="K20" s="112">
        <v>40.9</v>
      </c>
      <c r="L20" s="112">
        <v>65.111111111111114</v>
      </c>
      <c r="M20" s="112">
        <v>57.9</v>
      </c>
      <c r="N20" s="112">
        <v>61.875</v>
      </c>
      <c r="O20" s="112">
        <v>60.333333333333336</v>
      </c>
      <c r="P20" s="112">
        <v>52.25</v>
      </c>
      <c r="Q20" s="112">
        <v>41.875</v>
      </c>
      <c r="R20" s="112">
        <v>33.9</v>
      </c>
      <c r="S20" s="112">
        <v>30.75</v>
      </c>
      <c r="T20" s="112">
        <v>24.6</v>
      </c>
      <c r="U20" s="112">
        <v>24.23076923076923</v>
      </c>
      <c r="V20" s="112">
        <v>27.291666666666668</v>
      </c>
      <c r="W20" s="112">
        <v>29.333333333333332</v>
      </c>
      <c r="X20" s="112">
        <v>32.791666666666664</v>
      </c>
      <c r="Y20" s="112">
        <v>34.708333333333336</v>
      </c>
      <c r="Z20" s="112">
        <v>31.291666666666668</v>
      </c>
      <c r="AA20" s="112">
        <v>55.541666666666664</v>
      </c>
      <c r="AB20" s="112">
        <v>77.25</v>
      </c>
      <c r="AC20" s="112">
        <v>83.75</v>
      </c>
      <c r="AD20" s="112">
        <v>80.869565217391298</v>
      </c>
      <c r="AE20" s="112" t="s">
        <v>204</v>
      </c>
      <c r="AF20" s="112" t="s">
        <v>204</v>
      </c>
      <c r="AG20" s="84">
        <f t="shared" si="1"/>
        <v>47.572001133133064</v>
      </c>
      <c r="AJ20" t="s">
        <v>35</v>
      </c>
    </row>
    <row r="21" spans="1:37" x14ac:dyDescent="0.2">
      <c r="A21" s="57" t="s">
        <v>125</v>
      </c>
      <c r="B21" s="112" t="s">
        <v>204</v>
      </c>
      <c r="C21" s="112" t="s">
        <v>204</v>
      </c>
      <c r="D21" s="112" t="s">
        <v>204</v>
      </c>
      <c r="E21" s="112">
        <v>58.25</v>
      </c>
      <c r="F21" s="112">
        <v>58.375</v>
      </c>
      <c r="G21" s="112">
        <v>50.666666666666664</v>
      </c>
      <c r="H21" s="112">
        <v>45.375</v>
      </c>
      <c r="I21" s="112">
        <v>40.5</v>
      </c>
      <c r="J21" s="112">
        <v>37</v>
      </c>
      <c r="K21" s="112">
        <v>37.208333333333336</v>
      </c>
      <c r="L21" s="112">
        <v>73.333333333333329</v>
      </c>
      <c r="M21" s="112">
        <v>63.125</v>
      </c>
      <c r="N21" s="112">
        <v>64.75</v>
      </c>
      <c r="O21" s="112">
        <v>58.958333333333336</v>
      </c>
      <c r="P21" s="112">
        <v>47.583333333333336</v>
      </c>
      <c r="Q21" s="112">
        <v>41</v>
      </c>
      <c r="R21" s="112">
        <v>35.25</v>
      </c>
      <c r="S21" s="112">
        <v>31.291666666666668</v>
      </c>
      <c r="T21" s="112">
        <v>27.666666666666668</v>
      </c>
      <c r="U21" s="112">
        <v>27.208333333333332</v>
      </c>
      <c r="V21" s="112">
        <v>26.416666666666668</v>
      </c>
      <c r="W21" s="112">
        <v>26.5</v>
      </c>
      <c r="X21" s="112">
        <v>29.666666666666668</v>
      </c>
      <c r="Y21" s="112">
        <v>31.25</v>
      </c>
      <c r="Z21" s="112">
        <v>28.083333333333332</v>
      </c>
      <c r="AA21" s="112">
        <v>63.916666666666664</v>
      </c>
      <c r="AB21" s="112">
        <v>88.75</v>
      </c>
      <c r="AC21" s="112">
        <v>92</v>
      </c>
      <c r="AD21" s="112" t="s">
        <v>204</v>
      </c>
      <c r="AE21" s="112" t="s">
        <v>204</v>
      </c>
      <c r="AF21" s="112" t="s">
        <v>204</v>
      </c>
      <c r="AG21" s="84">
        <f t="shared" si="1"/>
        <v>47.365000000000002</v>
      </c>
      <c r="AJ21" t="s">
        <v>35</v>
      </c>
    </row>
    <row r="22" spans="1:37" x14ac:dyDescent="0.2">
      <c r="A22" s="57" t="s">
        <v>152</v>
      </c>
      <c r="B22" s="112">
        <v>37</v>
      </c>
      <c r="C22" s="112">
        <v>48.75</v>
      </c>
      <c r="D22" s="112">
        <v>50.75</v>
      </c>
      <c r="E22" s="112">
        <v>40</v>
      </c>
      <c r="F22" s="112">
        <v>40.666666666666664</v>
      </c>
      <c r="G22" s="112">
        <v>55</v>
      </c>
      <c r="H22" s="112">
        <v>55</v>
      </c>
      <c r="I22" s="112">
        <v>51</v>
      </c>
      <c r="J22" s="112">
        <v>50</v>
      </c>
      <c r="K22" s="112">
        <v>58.5</v>
      </c>
      <c r="L22" s="112">
        <v>60.666666666666664</v>
      </c>
      <c r="M22" s="112">
        <v>66.055555555555557</v>
      </c>
      <c r="N22" s="112">
        <v>71.5</v>
      </c>
      <c r="O22" s="112">
        <v>69.0625</v>
      </c>
      <c r="P22" s="112">
        <v>66.6875</v>
      </c>
      <c r="Q22" s="112">
        <v>67.285714285714292</v>
      </c>
      <c r="R22" s="112">
        <v>68.666666666666671</v>
      </c>
      <c r="S22" s="112">
        <v>63.166666666666664</v>
      </c>
      <c r="T22" s="112">
        <v>59.928571428571431</v>
      </c>
      <c r="U22" s="112">
        <v>59.857142857142854</v>
      </c>
      <c r="V22" s="112">
        <v>61.07692307692308</v>
      </c>
      <c r="W22" s="112">
        <v>62.07692307692308</v>
      </c>
      <c r="X22" s="112">
        <v>63.692307692307693</v>
      </c>
      <c r="Y22" s="112">
        <v>63.846153846153847</v>
      </c>
      <c r="Z22" s="112">
        <v>60</v>
      </c>
      <c r="AA22" s="112">
        <v>59.428571428571431</v>
      </c>
      <c r="AB22" s="112">
        <v>51.571428571428569</v>
      </c>
      <c r="AC22" s="112">
        <v>47.909090909090907</v>
      </c>
      <c r="AD22" s="112">
        <v>65.166666666666671</v>
      </c>
      <c r="AE22" s="112">
        <v>85.4</v>
      </c>
      <c r="AF22" s="112">
        <v>57.214285714285715</v>
      </c>
      <c r="AG22" s="84">
        <f t="shared" si="1"/>
        <v>58.610516186322641</v>
      </c>
      <c r="AH22" t="s">
        <v>35</v>
      </c>
      <c r="AI22" t="s">
        <v>35</v>
      </c>
      <c r="AK22" t="s">
        <v>35</v>
      </c>
    </row>
    <row r="23" spans="1:37" x14ac:dyDescent="0.2">
      <c r="A23" s="57" t="s">
        <v>7</v>
      </c>
      <c r="B23" s="112">
        <v>62.75</v>
      </c>
      <c r="C23" s="112">
        <v>57.217391304347828</v>
      </c>
      <c r="D23" s="112">
        <v>41.166666666666664</v>
      </c>
      <c r="E23" s="112">
        <v>42.333333333333336</v>
      </c>
      <c r="F23" s="112">
        <v>56.833333333333336</v>
      </c>
      <c r="G23" s="112">
        <v>56.541666666666664</v>
      </c>
      <c r="H23" s="112">
        <v>48.478260869565219</v>
      </c>
      <c r="I23" s="112">
        <v>46.833333333333336</v>
      </c>
      <c r="J23" s="112">
        <v>40.791666666666664</v>
      </c>
      <c r="K23" s="112">
        <v>72.958333333333329</v>
      </c>
      <c r="L23" s="112">
        <v>96.916666666666671</v>
      </c>
      <c r="M23" s="112">
        <v>60.272727272727273</v>
      </c>
      <c r="N23" s="112">
        <v>80.75</v>
      </c>
      <c r="O23" s="112">
        <v>71.208333333333329</v>
      </c>
      <c r="P23" s="112">
        <v>62.333333333333336</v>
      </c>
      <c r="Q23" s="112">
        <v>47.708333333333336</v>
      </c>
      <c r="R23" s="112">
        <v>34.875</v>
      </c>
      <c r="S23" s="112">
        <v>31.166666666666668</v>
      </c>
      <c r="T23" s="112">
        <v>26.125</v>
      </c>
      <c r="U23" s="112">
        <v>22.583333333333332</v>
      </c>
      <c r="V23" s="112">
        <v>25.541666666666668</v>
      </c>
      <c r="W23" s="112">
        <v>31.333333333333332</v>
      </c>
      <c r="X23" s="112">
        <v>31.125</v>
      </c>
      <c r="Y23" s="112">
        <v>35.208333333333336</v>
      </c>
      <c r="Z23" s="112">
        <v>37.833333333333336</v>
      </c>
      <c r="AA23" s="112">
        <v>88.583333333333329</v>
      </c>
      <c r="AB23" s="112">
        <v>93.090909090909093</v>
      </c>
      <c r="AC23" s="112">
        <v>88</v>
      </c>
      <c r="AD23" s="112">
        <v>78.428571428571431</v>
      </c>
      <c r="AE23" s="112">
        <v>72.083333333333329</v>
      </c>
      <c r="AF23" s="112">
        <v>61.083333333333336</v>
      </c>
      <c r="AG23" s="84">
        <f t="shared" si="1"/>
        <v>54.90821053654151</v>
      </c>
      <c r="AH23" t="s">
        <v>35</v>
      </c>
      <c r="AJ23" t="s">
        <v>35</v>
      </c>
      <c r="AK23" s="11" t="s">
        <v>35</v>
      </c>
    </row>
    <row r="24" spans="1:37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65.900000000000006</v>
      </c>
      <c r="M24" s="112">
        <v>60.875</v>
      </c>
      <c r="N24" s="112">
        <v>53.714285714285715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77.8</v>
      </c>
      <c r="AB24" s="112">
        <v>90.416666666666671</v>
      </c>
      <c r="AC24" s="112">
        <v>94</v>
      </c>
      <c r="AD24" s="112" t="s">
        <v>204</v>
      </c>
      <c r="AE24" s="112" t="s">
        <v>204</v>
      </c>
      <c r="AF24" s="112" t="s">
        <v>204</v>
      </c>
      <c r="AG24" s="84">
        <f t="shared" si="1"/>
        <v>73.784325396825395</v>
      </c>
      <c r="AI24" t="s">
        <v>35</v>
      </c>
      <c r="AJ24" t="s">
        <v>35</v>
      </c>
    </row>
    <row r="25" spans="1:37" x14ac:dyDescent="0.2">
      <c r="A25" s="57" t="s">
        <v>153</v>
      </c>
      <c r="B25" s="112">
        <v>36.4</v>
      </c>
      <c r="C25" s="112">
        <v>38.125</v>
      </c>
      <c r="D25" s="112">
        <v>36.5</v>
      </c>
      <c r="E25" s="112">
        <v>38.777777777777779</v>
      </c>
      <c r="F25" s="112">
        <v>47.714285714285715</v>
      </c>
      <c r="G25" s="112">
        <v>35.1</v>
      </c>
      <c r="H25" s="112">
        <v>32</v>
      </c>
      <c r="I25" s="112">
        <v>29.7</v>
      </c>
      <c r="J25" s="112">
        <v>28.333333333333332</v>
      </c>
      <c r="K25" s="112">
        <v>27</v>
      </c>
      <c r="L25" s="112">
        <v>52.7</v>
      </c>
      <c r="M25" s="112">
        <v>49.2</v>
      </c>
      <c r="N25" s="112">
        <v>43.615384615384613</v>
      </c>
      <c r="O25" s="112">
        <v>50.125</v>
      </c>
      <c r="P25" s="112">
        <v>44.458333333333336</v>
      </c>
      <c r="Q25" s="112">
        <v>38.958333333333336</v>
      </c>
      <c r="R25" s="112">
        <v>39.166666666666664</v>
      </c>
      <c r="S25" s="112">
        <v>35.75</v>
      </c>
      <c r="T25" s="112">
        <v>29.416666666666668</v>
      </c>
      <c r="U25" s="112">
        <v>28.75</v>
      </c>
      <c r="V25" s="112">
        <v>30.541666666666668</v>
      </c>
      <c r="W25" s="112">
        <v>29.125</v>
      </c>
      <c r="X25" s="112">
        <v>37.708333333333336</v>
      </c>
      <c r="Y25" s="112">
        <v>37.291666666666664</v>
      </c>
      <c r="Z25" s="112">
        <v>35.083333333333336</v>
      </c>
      <c r="AA25" s="112">
        <v>49.291666666666664</v>
      </c>
      <c r="AB25" s="112">
        <v>62.833333333333336</v>
      </c>
      <c r="AC25" s="112">
        <v>81.166666666666671</v>
      </c>
      <c r="AD25" s="112">
        <v>83.291666666666671</v>
      </c>
      <c r="AE25" s="112">
        <v>71.291666666666671</v>
      </c>
      <c r="AF25" s="112">
        <v>58.458333333333336</v>
      </c>
      <c r="AG25" s="84">
        <f t="shared" si="1"/>
        <v>43.157229508842413</v>
      </c>
      <c r="AH25" t="s">
        <v>35</v>
      </c>
      <c r="AI25" t="s">
        <v>35</v>
      </c>
    </row>
    <row r="26" spans="1:37" x14ac:dyDescent="0.2">
      <c r="A26" s="57" t="s">
        <v>9</v>
      </c>
      <c r="B26" s="112">
        <v>64.083333333333329</v>
      </c>
      <c r="C26" s="112">
        <v>70.083333333333329</v>
      </c>
      <c r="D26" s="112">
        <v>56.208333333333336</v>
      </c>
      <c r="E26" s="112">
        <v>57.125</v>
      </c>
      <c r="F26" s="112">
        <v>56.666666666666664</v>
      </c>
      <c r="G26" s="112">
        <v>53.208333333333336</v>
      </c>
      <c r="H26" s="112">
        <v>41.45</v>
      </c>
      <c r="I26" s="112">
        <v>31.3</v>
      </c>
      <c r="J26" s="112">
        <v>27.5</v>
      </c>
      <c r="K26" s="112">
        <v>40.222222222222221</v>
      </c>
      <c r="L26" s="112">
        <v>61</v>
      </c>
      <c r="M26" s="112">
        <v>47.777777777777779</v>
      </c>
      <c r="N26" s="112">
        <v>48.777777777777779</v>
      </c>
      <c r="O26" s="112">
        <v>48.8</v>
      </c>
      <c r="P26" s="112">
        <v>44.3</v>
      </c>
      <c r="Q26" s="112" t="s">
        <v>204</v>
      </c>
      <c r="R26" s="112" t="s">
        <v>204</v>
      </c>
      <c r="S26" s="112" t="s">
        <v>204</v>
      </c>
      <c r="T26" s="112">
        <v>21.75</v>
      </c>
      <c r="U26" s="112">
        <v>35.125</v>
      </c>
      <c r="V26" s="112">
        <v>35.791666666666664</v>
      </c>
      <c r="W26" s="112">
        <v>34.458333333333336</v>
      </c>
      <c r="X26" s="112">
        <v>38.416666666666664</v>
      </c>
      <c r="Y26" s="112">
        <v>40.958333333333336</v>
      </c>
      <c r="Z26" s="112">
        <v>35.083333333333336</v>
      </c>
      <c r="AA26" s="112">
        <v>69.25</v>
      </c>
      <c r="AB26" s="112">
        <v>91.958333333333329</v>
      </c>
      <c r="AC26" s="112">
        <v>93</v>
      </c>
      <c r="AD26" s="112">
        <v>79.333333333333329</v>
      </c>
      <c r="AE26" s="112">
        <v>67.5</v>
      </c>
      <c r="AF26" s="112">
        <v>59.833333333333336</v>
      </c>
      <c r="AG26" s="84">
        <f t="shared" si="1"/>
        <v>51.820039682539679</v>
      </c>
      <c r="AI26" t="s">
        <v>35</v>
      </c>
      <c r="AJ26" t="s">
        <v>35</v>
      </c>
    </row>
    <row r="27" spans="1:37" x14ac:dyDescent="0.2">
      <c r="A27" s="57" t="s">
        <v>138</v>
      </c>
      <c r="B27" s="112">
        <v>57.5</v>
      </c>
      <c r="C27" s="112">
        <v>55.80952380952381</v>
      </c>
      <c r="D27" s="112">
        <v>61.541666666666664</v>
      </c>
      <c r="E27" s="112">
        <v>56.916666666666664</v>
      </c>
      <c r="F27" s="112">
        <v>69.727272727272734</v>
      </c>
      <c r="G27" s="112">
        <v>38.857142857142854</v>
      </c>
      <c r="H27" s="112">
        <v>40.222222222222221</v>
      </c>
      <c r="I27" s="112">
        <v>35</v>
      </c>
      <c r="J27" s="112">
        <v>29.333333333333332</v>
      </c>
      <c r="K27" s="112">
        <v>25.833333333333332</v>
      </c>
      <c r="L27" s="112">
        <v>60.285714285714285</v>
      </c>
      <c r="M27" s="112">
        <v>51.285714285714285</v>
      </c>
      <c r="N27" s="112">
        <v>50.777777777777779</v>
      </c>
      <c r="O27" s="112">
        <v>46.727272727272727</v>
      </c>
      <c r="P27" s="112">
        <v>32.25</v>
      </c>
      <c r="Q27" s="112">
        <v>34.166666666666664</v>
      </c>
      <c r="R27" s="112">
        <v>35.571428571428569</v>
      </c>
      <c r="S27" s="112">
        <v>21.125</v>
      </c>
      <c r="T27" s="112">
        <v>23.571428571428573</v>
      </c>
      <c r="U27" s="112">
        <v>20.375</v>
      </c>
      <c r="V27" s="112">
        <v>23.142857142857142</v>
      </c>
      <c r="W27" s="112">
        <v>29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47.25</v>
      </c>
      <c r="AF27" s="112">
        <v>45.125</v>
      </c>
      <c r="AG27" s="84">
        <f t="shared" si="1"/>
        <v>41.308125901875904</v>
      </c>
      <c r="AJ27" t="s">
        <v>35</v>
      </c>
    </row>
    <row r="28" spans="1:37" x14ac:dyDescent="0.2">
      <c r="A28" s="57" t="s">
        <v>21</v>
      </c>
      <c r="B28" s="112">
        <v>48.666666666666664</v>
      </c>
      <c r="C28" s="112">
        <v>71</v>
      </c>
      <c r="D28" s="112">
        <v>55.857142857142854</v>
      </c>
      <c r="E28" s="112">
        <v>47.142857142857146</v>
      </c>
      <c r="F28" s="112">
        <v>48.523809523809526</v>
      </c>
      <c r="G28" s="112">
        <v>44.5</v>
      </c>
      <c r="H28" s="112">
        <v>36.823529411764703</v>
      </c>
      <c r="I28" s="112">
        <v>39.444444444444443</v>
      </c>
      <c r="J28" s="112">
        <v>36.5</v>
      </c>
      <c r="K28" s="112">
        <v>50.846153846153847</v>
      </c>
      <c r="L28" s="112">
        <v>66.75</v>
      </c>
      <c r="M28" s="112">
        <v>61.916666666666664</v>
      </c>
      <c r="N28" s="112">
        <v>68.10526315789474</v>
      </c>
      <c r="O28" s="112">
        <v>75.36363636363636</v>
      </c>
      <c r="P28" s="112">
        <v>62.857142857142854</v>
      </c>
      <c r="Q28" s="112">
        <v>50.416666666666664</v>
      </c>
      <c r="R28" s="112">
        <v>49.416666666666664</v>
      </c>
      <c r="S28" s="112">
        <v>42.25</v>
      </c>
      <c r="T28" s="112">
        <v>31.666666666666668</v>
      </c>
      <c r="U28" s="112">
        <v>32.857142857142854</v>
      </c>
      <c r="V28" s="112">
        <v>32.083333333333336</v>
      </c>
      <c r="W28" s="112">
        <v>28.4</v>
      </c>
      <c r="X28" s="112">
        <v>36</v>
      </c>
      <c r="Y28" s="112">
        <v>42.333333333333336</v>
      </c>
      <c r="Z28" s="112">
        <v>34.666666666666664</v>
      </c>
      <c r="AA28" s="112">
        <v>59.882352941176471</v>
      </c>
      <c r="AB28" s="112">
        <v>77.904761904761898</v>
      </c>
      <c r="AC28" s="112">
        <v>89.5</v>
      </c>
      <c r="AD28" s="112">
        <v>87.333333333333329</v>
      </c>
      <c r="AE28" s="112">
        <v>74.875</v>
      </c>
      <c r="AF28" s="112">
        <v>61.5</v>
      </c>
      <c r="AG28" s="84">
        <f t="shared" si="1"/>
        <v>53.076878622836375</v>
      </c>
      <c r="AJ28" t="s">
        <v>35</v>
      </c>
    </row>
    <row r="29" spans="1:37" x14ac:dyDescent="0.2">
      <c r="A29" s="57" t="s">
        <v>10</v>
      </c>
      <c r="B29" s="112">
        <v>49.208333333333336</v>
      </c>
      <c r="C29" s="112">
        <v>48.458333333333336</v>
      </c>
      <c r="D29" s="112">
        <v>50.458333333333336</v>
      </c>
      <c r="E29" s="112">
        <v>46.625</v>
      </c>
      <c r="F29" s="112">
        <v>53.833333333333336</v>
      </c>
      <c r="G29" s="112">
        <v>43.791666666666664</v>
      </c>
      <c r="H29" s="112">
        <v>47.541666666666664</v>
      </c>
      <c r="I29" s="112">
        <v>46.375</v>
      </c>
      <c r="J29" s="112">
        <v>41.083333333333336</v>
      </c>
      <c r="K29" s="112">
        <v>36.166666666666664</v>
      </c>
      <c r="L29" s="112">
        <v>50.25</v>
      </c>
      <c r="M29" s="112">
        <v>55.083333333333336</v>
      </c>
      <c r="N29" s="112">
        <v>49.208333333333336</v>
      </c>
      <c r="O29" s="112">
        <v>51</v>
      </c>
      <c r="P29" s="112">
        <v>43.958333333333336</v>
      </c>
      <c r="Q29" s="112">
        <v>35.958333333333336</v>
      </c>
      <c r="R29" s="112">
        <v>34.958333333333336</v>
      </c>
      <c r="S29" s="112">
        <v>32</v>
      </c>
      <c r="T29" s="112">
        <v>32.375</v>
      </c>
      <c r="U29" s="112">
        <v>33.291666666666664</v>
      </c>
      <c r="V29" s="112">
        <v>34.208333333333336</v>
      </c>
      <c r="W29" s="112">
        <v>37.208333333333336</v>
      </c>
      <c r="X29" s="112">
        <v>34.375</v>
      </c>
      <c r="Y29" s="112">
        <v>32</v>
      </c>
      <c r="Z29" s="112">
        <v>29.083333333333332</v>
      </c>
      <c r="AA29" s="112">
        <v>39.583333333333336</v>
      </c>
      <c r="AB29" s="112">
        <v>55.5</v>
      </c>
      <c r="AC29" s="112">
        <v>69.333333333333329</v>
      </c>
      <c r="AD29" s="112">
        <v>77.208333333333329</v>
      </c>
      <c r="AE29" s="112">
        <v>65.375</v>
      </c>
      <c r="AF29" s="112">
        <v>48.083333333333336</v>
      </c>
      <c r="AG29" s="84">
        <f t="shared" si="1"/>
        <v>45.276881720430104</v>
      </c>
      <c r="AH29" t="s">
        <v>35</v>
      </c>
      <c r="AI29" t="s">
        <v>35</v>
      </c>
      <c r="AJ29" t="s">
        <v>35</v>
      </c>
    </row>
    <row r="30" spans="1:37" s="5" customFormat="1" ht="17.100000000000001" customHeight="1" x14ac:dyDescent="0.2">
      <c r="A30" s="58" t="s">
        <v>205</v>
      </c>
      <c r="B30" s="12">
        <f t="shared" ref="B30:AG30" si="2">AVERAGE(B5:B29)</f>
        <v>49.939975845410629</v>
      </c>
      <c r="C30" s="12">
        <f t="shared" si="2"/>
        <v>52.900701339136788</v>
      </c>
      <c r="D30" s="12">
        <f t="shared" si="2"/>
        <v>44.372461738318513</v>
      </c>
      <c r="E30" s="12">
        <f t="shared" si="2"/>
        <v>45.133056139122317</v>
      </c>
      <c r="F30" s="12">
        <f t="shared" si="2"/>
        <v>50.922897498920513</v>
      </c>
      <c r="G30" s="12">
        <f t="shared" si="2"/>
        <v>45.762236495388677</v>
      </c>
      <c r="H30" s="12">
        <f t="shared" si="2"/>
        <v>41.496168760752326</v>
      </c>
      <c r="I30" s="12">
        <f t="shared" si="2"/>
        <v>39.369880527968768</v>
      </c>
      <c r="J30" s="12">
        <f t="shared" si="2"/>
        <v>36.321858288770052</v>
      </c>
      <c r="K30" s="12">
        <f t="shared" si="2"/>
        <v>46.276514463087366</v>
      </c>
      <c r="L30" s="12">
        <f t="shared" si="2"/>
        <v>64.445511102991929</v>
      </c>
      <c r="M30" s="12">
        <f t="shared" si="2"/>
        <v>58.104844249952933</v>
      </c>
      <c r="N30" s="12">
        <f t="shared" si="2"/>
        <v>58.33907563548162</v>
      </c>
      <c r="O30" s="12">
        <f t="shared" si="2"/>
        <v>55.437324733347459</v>
      </c>
      <c r="P30" s="12">
        <f t="shared" si="2"/>
        <v>48.700096794916313</v>
      </c>
      <c r="Q30" s="12">
        <f t="shared" si="2"/>
        <v>41.943157262905167</v>
      </c>
      <c r="R30" s="12">
        <f t="shared" si="2"/>
        <v>38.201603974923302</v>
      </c>
      <c r="S30" s="12">
        <f t="shared" si="2"/>
        <v>33.113222561751975</v>
      </c>
      <c r="T30" s="12">
        <f t="shared" si="2"/>
        <v>29.319886363636364</v>
      </c>
      <c r="U30" s="12">
        <f t="shared" si="2"/>
        <v>29.252404458286808</v>
      </c>
      <c r="V30" s="12">
        <f t="shared" si="2"/>
        <v>30.776077354018529</v>
      </c>
      <c r="W30" s="12">
        <f t="shared" si="2"/>
        <v>31.69180877055209</v>
      </c>
      <c r="X30" s="12">
        <f t="shared" si="2"/>
        <v>35.382570207570211</v>
      </c>
      <c r="Y30" s="12">
        <f t="shared" si="2"/>
        <v>36.791967952682235</v>
      </c>
      <c r="Z30" s="12">
        <f t="shared" si="2"/>
        <v>34.021997929606627</v>
      </c>
      <c r="AA30" s="12">
        <f t="shared" si="2"/>
        <v>61.321383058805665</v>
      </c>
      <c r="AB30" s="12">
        <f t="shared" si="2"/>
        <v>74.999311508649441</v>
      </c>
      <c r="AC30" s="12">
        <f t="shared" si="2"/>
        <v>78.94061605358398</v>
      </c>
      <c r="AD30" s="12">
        <f t="shared" si="2"/>
        <v>76.833050645007162</v>
      </c>
      <c r="AE30" s="12">
        <f t="shared" si="2"/>
        <v>66.584486336032384</v>
      </c>
      <c r="AF30" s="12">
        <f t="shared" si="2"/>
        <v>52.65537774725275</v>
      </c>
      <c r="AG30" s="88">
        <f t="shared" si="2"/>
        <v>48.747132953363945</v>
      </c>
      <c r="AH30" s="5" t="s">
        <v>35</v>
      </c>
    </row>
    <row r="31" spans="1:37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60" t="s">
        <v>35</v>
      </c>
      <c r="AF31" s="60"/>
      <c r="AG31" s="82"/>
    </row>
    <row r="32" spans="1:37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82"/>
      <c r="AJ32" t="s">
        <v>35</v>
      </c>
    </row>
    <row r="33" spans="1:38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82"/>
    </row>
    <row r="34" spans="1:3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82"/>
    </row>
    <row r="35" spans="1:38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54"/>
      <c r="AF35" s="54"/>
      <c r="AG35" s="82"/>
    </row>
    <row r="36" spans="1:38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5"/>
      <c r="AF36" s="55"/>
      <c r="AG36" s="82"/>
    </row>
    <row r="37" spans="1:38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83"/>
      <c r="AH37" t="s">
        <v>35</v>
      </c>
    </row>
    <row r="38" spans="1:38" x14ac:dyDescent="0.2">
      <c r="AK38" s="11" t="s">
        <v>35</v>
      </c>
    </row>
    <row r="39" spans="1:38" x14ac:dyDescent="0.2">
      <c r="AH39" t="s">
        <v>35</v>
      </c>
      <c r="AK39" s="11" t="s">
        <v>35</v>
      </c>
    </row>
    <row r="40" spans="1:38" x14ac:dyDescent="0.2">
      <c r="K40" s="2" t="s">
        <v>35</v>
      </c>
      <c r="AE40" s="2" t="s">
        <v>35</v>
      </c>
      <c r="AJ40" t="s">
        <v>35</v>
      </c>
      <c r="AK40" s="11" t="s">
        <v>35</v>
      </c>
    </row>
    <row r="42" spans="1:38" x14ac:dyDescent="0.2">
      <c r="M42" s="2" t="s">
        <v>35</v>
      </c>
      <c r="T42" s="2" t="s">
        <v>35</v>
      </c>
      <c r="AK42" t="s">
        <v>35</v>
      </c>
      <c r="AL42" t="s">
        <v>35</v>
      </c>
    </row>
    <row r="43" spans="1:38" x14ac:dyDescent="0.2">
      <c r="AB43" s="2" t="s">
        <v>35</v>
      </c>
      <c r="AC43" s="2" t="s">
        <v>35</v>
      </c>
      <c r="AG43" s="7" t="s">
        <v>35</v>
      </c>
      <c r="AK43" t="s">
        <v>35</v>
      </c>
    </row>
    <row r="44" spans="1:38" x14ac:dyDescent="0.2">
      <c r="P44" s="2" t="s">
        <v>35</v>
      </c>
      <c r="R44" s="2" t="s">
        <v>35</v>
      </c>
      <c r="AJ44" t="s">
        <v>35</v>
      </c>
    </row>
    <row r="46" spans="1:38" x14ac:dyDescent="0.2">
      <c r="AK46" s="11" t="s">
        <v>35</v>
      </c>
    </row>
    <row r="47" spans="1:38" x14ac:dyDescent="0.2">
      <c r="AJ47" s="11" t="s">
        <v>35</v>
      </c>
    </row>
    <row r="48" spans="1:38" x14ac:dyDescent="0.2">
      <c r="AK48" t="s">
        <v>35</v>
      </c>
    </row>
    <row r="49" spans="11:38" x14ac:dyDescent="0.2">
      <c r="T49" s="2" t="s">
        <v>35</v>
      </c>
      <c r="AF49" s="2" t="s">
        <v>35</v>
      </c>
      <c r="AK49" t="s">
        <v>35</v>
      </c>
    </row>
    <row r="50" spans="11:38" x14ac:dyDescent="0.2">
      <c r="AK50" s="11" t="s">
        <v>35</v>
      </c>
      <c r="AL50" s="11" t="s">
        <v>35</v>
      </c>
    </row>
    <row r="51" spans="11:38" x14ac:dyDescent="0.2">
      <c r="AL51" s="11" t="s">
        <v>35</v>
      </c>
    </row>
    <row r="52" spans="11:38" x14ac:dyDescent="0.2">
      <c r="K52" s="2" t="s">
        <v>35</v>
      </c>
    </row>
    <row r="53" spans="11:38" x14ac:dyDescent="0.2">
      <c r="AK53" s="11" t="s">
        <v>207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32:X32"/>
    <mergeCell ref="T33:X3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zoomScale="90" zoomScaleNormal="90" workbookViewId="0">
      <selection activeCell="AJ44" sqref="AJ44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36" t="s">
        <v>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6" s="4" customFormat="1" ht="20.100000000000001" customHeight="1" x14ac:dyDescent="0.2">
      <c r="A2" s="155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3"/>
      <c r="AH2" s="135"/>
    </row>
    <row r="3" spans="1:36" s="5" customFormat="1" ht="20.100000000000001" customHeight="1" x14ac:dyDescent="0.2">
      <c r="A3" s="155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6">
        <v>30</v>
      </c>
      <c r="AF3" s="153">
        <v>31</v>
      </c>
      <c r="AG3" s="96" t="s">
        <v>27</v>
      </c>
      <c r="AH3" s="59" t="s">
        <v>26</v>
      </c>
    </row>
    <row r="4" spans="1:36" s="5" customFormat="1" ht="20.100000000000001" customHeight="1" x14ac:dyDescent="0.2">
      <c r="A4" s="155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6"/>
      <c r="AF4" s="154"/>
      <c r="AG4" s="96" t="s">
        <v>25</v>
      </c>
      <c r="AH4" s="59" t="s">
        <v>25</v>
      </c>
    </row>
    <row r="5" spans="1:36" s="5" customFormat="1" x14ac:dyDescent="0.2">
      <c r="A5" s="57" t="s">
        <v>30</v>
      </c>
      <c r="B5" s="112">
        <v>78</v>
      </c>
      <c r="C5" s="112">
        <v>88</v>
      </c>
      <c r="D5" s="112">
        <v>90</v>
      </c>
      <c r="E5" s="112">
        <v>76</v>
      </c>
      <c r="F5" s="112">
        <v>83</v>
      </c>
      <c r="G5" s="112">
        <v>83</v>
      </c>
      <c r="H5" s="112">
        <v>84</v>
      </c>
      <c r="I5" s="112">
        <v>89</v>
      </c>
      <c r="J5" s="112">
        <v>84</v>
      </c>
      <c r="K5" s="112">
        <v>88</v>
      </c>
      <c r="L5" s="112">
        <v>86</v>
      </c>
      <c r="M5" s="112">
        <v>86</v>
      </c>
      <c r="N5" s="112">
        <v>88</v>
      </c>
      <c r="O5" s="112">
        <v>91</v>
      </c>
      <c r="P5" s="112">
        <v>88</v>
      </c>
      <c r="Q5" s="112">
        <v>83</v>
      </c>
      <c r="R5" s="112">
        <v>80</v>
      </c>
      <c r="S5" s="112">
        <v>75</v>
      </c>
      <c r="T5" s="112">
        <v>73</v>
      </c>
      <c r="U5" s="112">
        <v>70</v>
      </c>
      <c r="V5" s="112">
        <v>79</v>
      </c>
      <c r="W5" s="112">
        <v>65</v>
      </c>
      <c r="X5" s="112">
        <v>77</v>
      </c>
      <c r="Y5" s="112">
        <v>78</v>
      </c>
      <c r="Z5" s="112">
        <v>76</v>
      </c>
      <c r="AA5" s="112">
        <v>67</v>
      </c>
      <c r="AB5" s="112">
        <v>78</v>
      </c>
      <c r="AC5" s="112">
        <v>94</v>
      </c>
      <c r="AD5" s="112">
        <v>99</v>
      </c>
      <c r="AE5" s="112">
        <v>100</v>
      </c>
      <c r="AF5" s="112">
        <v>87</v>
      </c>
      <c r="AG5" s="14">
        <f>MAX(B5:AF5)</f>
        <v>100</v>
      </c>
      <c r="AH5" s="85">
        <f t="shared" ref="AH5" si="1">AVERAGE(B5:AF5)</f>
        <v>82.677419354838705</v>
      </c>
    </row>
    <row r="6" spans="1:36" x14ac:dyDescent="0.2">
      <c r="A6" s="57" t="s">
        <v>89</v>
      </c>
      <c r="B6" s="112">
        <v>74</v>
      </c>
      <c r="C6" s="112">
        <v>82</v>
      </c>
      <c r="D6" s="112">
        <v>60</v>
      </c>
      <c r="E6" s="112">
        <v>70</v>
      </c>
      <c r="F6" s="112">
        <v>79</v>
      </c>
      <c r="G6" s="112">
        <v>79</v>
      </c>
      <c r="H6" s="112">
        <v>68</v>
      </c>
      <c r="I6" s="112">
        <v>63</v>
      </c>
      <c r="J6" s="112">
        <v>64</v>
      </c>
      <c r="K6" s="112">
        <v>64</v>
      </c>
      <c r="L6" s="112">
        <v>84</v>
      </c>
      <c r="M6" s="112">
        <v>75</v>
      </c>
      <c r="N6" s="112">
        <v>96</v>
      </c>
      <c r="O6" s="112">
        <v>83</v>
      </c>
      <c r="P6" s="112">
        <v>80</v>
      </c>
      <c r="Q6" s="112">
        <v>77</v>
      </c>
      <c r="R6" s="112">
        <v>62</v>
      </c>
      <c r="S6" s="112">
        <v>57</v>
      </c>
      <c r="T6" s="112">
        <v>43</v>
      </c>
      <c r="U6" s="112">
        <v>55</v>
      </c>
      <c r="V6" s="112">
        <v>49</v>
      </c>
      <c r="W6" s="112">
        <v>48</v>
      </c>
      <c r="X6" s="112">
        <v>51</v>
      </c>
      <c r="Y6" s="112">
        <v>56</v>
      </c>
      <c r="Z6" s="112">
        <v>54</v>
      </c>
      <c r="AA6" s="112">
        <v>81</v>
      </c>
      <c r="AB6" s="112">
        <v>96</v>
      </c>
      <c r="AC6" s="112">
        <v>98</v>
      </c>
      <c r="AD6" s="112">
        <v>97</v>
      </c>
      <c r="AE6" s="112">
        <v>89</v>
      </c>
      <c r="AF6" s="112">
        <v>85</v>
      </c>
      <c r="AG6" s="14">
        <f t="shared" ref="AG6:AG29" si="2">MAX(B6:AF6)</f>
        <v>98</v>
      </c>
      <c r="AH6" s="85">
        <f t="shared" ref="AH6:AH29" si="3">AVERAGE(B6:AF6)</f>
        <v>71.58064516129032</v>
      </c>
    </row>
    <row r="7" spans="1:36" x14ac:dyDescent="0.2">
      <c r="A7" s="57" t="s">
        <v>147</v>
      </c>
      <c r="B7" s="112">
        <v>93</v>
      </c>
      <c r="C7" s="112">
        <v>85</v>
      </c>
      <c r="D7" s="112">
        <v>69</v>
      </c>
      <c r="E7" s="112">
        <v>63</v>
      </c>
      <c r="F7" s="112">
        <v>76</v>
      </c>
      <c r="G7" s="112">
        <v>88</v>
      </c>
      <c r="H7" s="112">
        <v>76</v>
      </c>
      <c r="I7" s="112">
        <v>64</v>
      </c>
      <c r="J7" s="112">
        <v>58</v>
      </c>
      <c r="K7" s="112">
        <v>95</v>
      </c>
      <c r="L7" s="112">
        <v>99</v>
      </c>
      <c r="M7" s="112">
        <v>95</v>
      </c>
      <c r="N7" s="112">
        <v>99</v>
      </c>
      <c r="O7" s="112">
        <v>99</v>
      </c>
      <c r="P7" s="112">
        <v>94</v>
      </c>
      <c r="Q7" s="112">
        <v>81</v>
      </c>
      <c r="R7" s="112">
        <v>45</v>
      </c>
      <c r="S7" s="112">
        <v>51</v>
      </c>
      <c r="T7" s="112">
        <v>44</v>
      </c>
      <c r="U7" s="112">
        <v>31</v>
      </c>
      <c r="V7" s="112">
        <v>40</v>
      </c>
      <c r="W7" s="112">
        <v>42</v>
      </c>
      <c r="X7" s="112">
        <v>43</v>
      </c>
      <c r="Y7" s="112">
        <v>47</v>
      </c>
      <c r="Z7" s="112">
        <v>72</v>
      </c>
      <c r="AA7" s="112">
        <v>99</v>
      </c>
      <c r="AB7" s="112">
        <v>99</v>
      </c>
      <c r="AC7" s="112">
        <v>99</v>
      </c>
      <c r="AD7" s="112">
        <v>99</v>
      </c>
      <c r="AE7" s="112">
        <v>97</v>
      </c>
      <c r="AF7" s="112">
        <v>88</v>
      </c>
      <c r="AG7" s="14">
        <f t="shared" si="2"/>
        <v>99</v>
      </c>
      <c r="AH7" s="85">
        <f t="shared" si="3"/>
        <v>75.161290322580641</v>
      </c>
    </row>
    <row r="8" spans="1:36" x14ac:dyDescent="0.2">
      <c r="A8" s="57" t="s">
        <v>0</v>
      </c>
      <c r="B8" s="112">
        <v>58</v>
      </c>
      <c r="C8" s="112">
        <v>73</v>
      </c>
      <c r="D8" s="112">
        <v>64</v>
      </c>
      <c r="E8" s="112">
        <v>51</v>
      </c>
      <c r="F8" s="112">
        <v>67</v>
      </c>
      <c r="G8" s="112">
        <v>56</v>
      </c>
      <c r="H8" s="112">
        <v>47</v>
      </c>
      <c r="I8" s="112">
        <v>44</v>
      </c>
      <c r="J8" s="112">
        <v>44</v>
      </c>
      <c r="K8" s="112">
        <v>48</v>
      </c>
      <c r="L8" s="112">
        <v>91</v>
      </c>
      <c r="M8" s="112">
        <v>85</v>
      </c>
      <c r="N8" s="112">
        <v>78</v>
      </c>
      <c r="O8" s="112">
        <v>79</v>
      </c>
      <c r="P8" s="112">
        <v>68</v>
      </c>
      <c r="Q8" s="112">
        <v>58</v>
      </c>
      <c r="R8" s="112">
        <v>59</v>
      </c>
      <c r="S8" s="112">
        <v>49</v>
      </c>
      <c r="T8" s="112">
        <v>35</v>
      </c>
      <c r="U8" s="112">
        <v>37</v>
      </c>
      <c r="V8" s="112">
        <v>35</v>
      </c>
      <c r="W8" s="112">
        <v>30</v>
      </c>
      <c r="X8" s="112">
        <v>39</v>
      </c>
      <c r="Y8" s="112">
        <v>48</v>
      </c>
      <c r="Z8" s="112">
        <v>38</v>
      </c>
      <c r="AA8" s="112">
        <v>74</v>
      </c>
      <c r="AB8" s="112">
        <v>81</v>
      </c>
      <c r="AC8" s="112">
        <v>100</v>
      </c>
      <c r="AD8" s="112">
        <v>96</v>
      </c>
      <c r="AE8" s="112">
        <v>83</v>
      </c>
      <c r="AF8" s="112">
        <v>67</v>
      </c>
      <c r="AG8" s="14">
        <f t="shared" si="2"/>
        <v>100</v>
      </c>
      <c r="AH8" s="85">
        <f t="shared" si="3"/>
        <v>60.70967741935484</v>
      </c>
      <c r="AJ8" s="11" t="s">
        <v>35</v>
      </c>
    </row>
    <row r="9" spans="1:36" x14ac:dyDescent="0.2">
      <c r="A9" s="57" t="s">
        <v>1</v>
      </c>
      <c r="B9" s="112">
        <v>76</v>
      </c>
      <c r="C9" s="112">
        <v>81</v>
      </c>
      <c r="D9" s="112">
        <v>81</v>
      </c>
      <c r="E9" s="112">
        <v>66</v>
      </c>
      <c r="F9" s="112">
        <v>81</v>
      </c>
      <c r="G9" s="112">
        <v>79</v>
      </c>
      <c r="H9" s="112">
        <v>83</v>
      </c>
      <c r="I9" s="112">
        <v>75</v>
      </c>
      <c r="J9" s="112">
        <v>72</v>
      </c>
      <c r="K9" s="112">
        <v>70</v>
      </c>
      <c r="L9" s="112">
        <v>61</v>
      </c>
      <c r="M9" s="112">
        <v>81</v>
      </c>
      <c r="N9" s="112">
        <v>77</v>
      </c>
      <c r="O9" s="112">
        <v>76</v>
      </c>
      <c r="P9" s="112">
        <v>77</v>
      </c>
      <c r="Q9" s="112">
        <v>71</v>
      </c>
      <c r="R9" s="112">
        <v>63</v>
      </c>
      <c r="S9" s="112">
        <v>69</v>
      </c>
      <c r="T9" s="112">
        <v>61</v>
      </c>
      <c r="U9" s="112">
        <v>61</v>
      </c>
      <c r="V9" s="112">
        <v>68</v>
      </c>
      <c r="W9" s="112">
        <v>58</v>
      </c>
      <c r="X9" s="112">
        <v>71</v>
      </c>
      <c r="Y9" s="112">
        <v>66</v>
      </c>
      <c r="Z9" s="112">
        <v>65</v>
      </c>
      <c r="AA9" s="112">
        <v>53</v>
      </c>
      <c r="AB9" s="112">
        <v>71</v>
      </c>
      <c r="AC9" s="112">
        <v>66</v>
      </c>
      <c r="AD9" s="112">
        <v>91</v>
      </c>
      <c r="AE9" s="112">
        <v>95</v>
      </c>
      <c r="AF9" s="112">
        <v>78</v>
      </c>
      <c r="AG9" s="14">
        <f t="shared" si="2"/>
        <v>95</v>
      </c>
      <c r="AH9" s="85">
        <f t="shared" si="3"/>
        <v>72.354838709677423</v>
      </c>
      <c r="AI9" s="11" t="s">
        <v>35</v>
      </c>
      <c r="AJ9" s="11" t="s">
        <v>35</v>
      </c>
    </row>
    <row r="10" spans="1:36" x14ac:dyDescent="0.2">
      <c r="A10" s="57" t="s">
        <v>2</v>
      </c>
      <c r="B10" s="112">
        <v>71</v>
      </c>
      <c r="C10" s="112">
        <v>73</v>
      </c>
      <c r="D10" s="112">
        <v>78</v>
      </c>
      <c r="E10" s="112">
        <v>76</v>
      </c>
      <c r="F10" s="112">
        <v>77</v>
      </c>
      <c r="G10" s="112">
        <v>82</v>
      </c>
      <c r="H10" s="112">
        <v>64</v>
      </c>
      <c r="I10" s="112">
        <v>56</v>
      </c>
      <c r="J10" s="112">
        <v>50</v>
      </c>
      <c r="K10" s="112">
        <v>55</v>
      </c>
      <c r="L10" s="112">
        <v>74</v>
      </c>
      <c r="M10" s="112">
        <v>69</v>
      </c>
      <c r="N10" s="112">
        <v>55</v>
      </c>
      <c r="O10" s="112">
        <v>78</v>
      </c>
      <c r="P10" s="112">
        <v>72</v>
      </c>
      <c r="Q10" s="112">
        <v>74</v>
      </c>
      <c r="R10" s="112">
        <v>73</v>
      </c>
      <c r="S10" s="112">
        <v>72</v>
      </c>
      <c r="T10" s="112">
        <v>41</v>
      </c>
      <c r="U10" s="112">
        <v>46</v>
      </c>
      <c r="V10" s="112">
        <v>47</v>
      </c>
      <c r="W10" s="112">
        <v>45</v>
      </c>
      <c r="X10" s="112">
        <v>60</v>
      </c>
      <c r="Y10" s="112">
        <v>65</v>
      </c>
      <c r="Z10" s="112">
        <v>43</v>
      </c>
      <c r="AA10" s="112">
        <v>60</v>
      </c>
      <c r="AB10" s="112">
        <v>77</v>
      </c>
      <c r="AC10" s="112">
        <v>89</v>
      </c>
      <c r="AD10" s="112">
        <v>91</v>
      </c>
      <c r="AE10" s="112">
        <v>76</v>
      </c>
      <c r="AF10" s="112">
        <v>48</v>
      </c>
      <c r="AG10" s="14">
        <f t="shared" si="2"/>
        <v>91</v>
      </c>
      <c r="AH10" s="85">
        <f t="shared" si="3"/>
        <v>65.709677419354833</v>
      </c>
      <c r="AI10" s="11" t="s">
        <v>35</v>
      </c>
    </row>
    <row r="11" spans="1:36" x14ac:dyDescent="0.2">
      <c r="A11" s="57" t="s">
        <v>32</v>
      </c>
      <c r="B11" s="112">
        <v>56</v>
      </c>
      <c r="C11" s="112">
        <v>68</v>
      </c>
      <c r="D11" s="112">
        <v>73</v>
      </c>
      <c r="E11" s="112">
        <v>56</v>
      </c>
      <c r="F11" s="112">
        <v>66</v>
      </c>
      <c r="G11" s="112">
        <v>59</v>
      </c>
      <c r="H11" s="112">
        <v>68</v>
      </c>
      <c r="I11" s="112">
        <v>62</v>
      </c>
      <c r="J11" s="112">
        <v>53</v>
      </c>
      <c r="K11" s="112">
        <v>54</v>
      </c>
      <c r="L11" s="112">
        <v>67</v>
      </c>
      <c r="M11" s="112">
        <v>84</v>
      </c>
      <c r="N11" s="112">
        <v>80</v>
      </c>
      <c r="O11" s="112">
        <v>66</v>
      </c>
      <c r="P11" s="112">
        <v>59</v>
      </c>
      <c r="Q11" s="112">
        <v>57</v>
      </c>
      <c r="R11" s="112">
        <v>50</v>
      </c>
      <c r="S11" s="112">
        <v>50</v>
      </c>
      <c r="T11" s="112">
        <v>49</v>
      </c>
      <c r="U11" s="112">
        <v>46</v>
      </c>
      <c r="V11" s="112">
        <v>50</v>
      </c>
      <c r="W11" s="112">
        <v>49</v>
      </c>
      <c r="X11" s="112">
        <v>44</v>
      </c>
      <c r="Y11" s="112">
        <v>48</v>
      </c>
      <c r="Z11" s="112">
        <v>42</v>
      </c>
      <c r="AA11" s="112">
        <v>53</v>
      </c>
      <c r="AB11" s="112">
        <v>68</v>
      </c>
      <c r="AC11" s="112">
        <v>70</v>
      </c>
      <c r="AD11" s="112">
        <v>93</v>
      </c>
      <c r="AE11" s="112">
        <v>97</v>
      </c>
      <c r="AF11" s="112">
        <v>67</v>
      </c>
      <c r="AG11" s="14">
        <f t="shared" si="2"/>
        <v>97</v>
      </c>
      <c r="AH11" s="85">
        <f t="shared" si="3"/>
        <v>61.41935483870968</v>
      </c>
    </row>
    <row r="12" spans="1:36" x14ac:dyDescent="0.2">
      <c r="A12" s="57" t="s">
        <v>3</v>
      </c>
      <c r="B12" s="112">
        <v>62</v>
      </c>
      <c r="C12" s="112">
        <v>61</v>
      </c>
      <c r="D12" s="112">
        <v>84</v>
      </c>
      <c r="E12" s="112">
        <v>62</v>
      </c>
      <c r="F12" s="112">
        <v>69</v>
      </c>
      <c r="G12" s="112">
        <v>80</v>
      </c>
      <c r="H12" s="112">
        <v>77</v>
      </c>
      <c r="I12" s="112">
        <v>79</v>
      </c>
      <c r="J12" s="112">
        <v>80</v>
      </c>
      <c r="K12" s="112">
        <v>87</v>
      </c>
      <c r="L12" s="112">
        <v>87</v>
      </c>
      <c r="M12" s="112">
        <v>91</v>
      </c>
      <c r="N12" s="112">
        <v>90</v>
      </c>
      <c r="O12" s="112">
        <v>86</v>
      </c>
      <c r="P12" s="112">
        <v>88</v>
      </c>
      <c r="Q12" s="112">
        <v>83</v>
      </c>
      <c r="R12" s="112">
        <v>83</v>
      </c>
      <c r="S12" s="112">
        <v>72</v>
      </c>
      <c r="T12" s="112">
        <v>73</v>
      </c>
      <c r="U12" s="112">
        <v>78</v>
      </c>
      <c r="V12" s="112">
        <v>71</v>
      </c>
      <c r="W12" s="112">
        <v>75</v>
      </c>
      <c r="X12" s="112">
        <v>78</v>
      </c>
      <c r="Y12" s="112">
        <v>78</v>
      </c>
      <c r="Z12" s="112">
        <v>42</v>
      </c>
      <c r="AA12" s="112">
        <v>53</v>
      </c>
      <c r="AB12" s="112">
        <v>63</v>
      </c>
      <c r="AC12" s="112">
        <v>64</v>
      </c>
      <c r="AD12" s="112">
        <v>92</v>
      </c>
      <c r="AE12" s="112">
        <v>98</v>
      </c>
      <c r="AF12" s="112">
        <v>76</v>
      </c>
      <c r="AG12" s="14">
        <f t="shared" si="2"/>
        <v>98</v>
      </c>
      <c r="AH12" s="85">
        <f t="shared" si="3"/>
        <v>76.193548387096769</v>
      </c>
    </row>
    <row r="13" spans="1:36" x14ac:dyDescent="0.2">
      <c r="A13" s="57" t="s">
        <v>4</v>
      </c>
      <c r="B13" s="112">
        <v>49</v>
      </c>
      <c r="C13" s="112">
        <v>76</v>
      </c>
      <c r="D13" s="112">
        <v>36</v>
      </c>
      <c r="E13" s="112">
        <v>65</v>
      </c>
      <c r="F13" s="112">
        <v>63</v>
      </c>
      <c r="G13" s="112">
        <v>63</v>
      </c>
      <c r="H13" s="112">
        <v>53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4">
        <f t="shared" si="2"/>
        <v>76</v>
      </c>
      <c r="AH13" s="85">
        <f t="shared" si="3"/>
        <v>57.857142857142854</v>
      </c>
      <c r="AJ13" t="s">
        <v>35</v>
      </c>
    </row>
    <row r="14" spans="1:36" x14ac:dyDescent="0.2">
      <c r="A14" s="57" t="s">
        <v>148</v>
      </c>
      <c r="B14" s="112">
        <v>96</v>
      </c>
      <c r="C14" s="112">
        <v>95</v>
      </c>
      <c r="D14" s="112">
        <v>59</v>
      </c>
      <c r="E14" s="112">
        <v>46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59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14">
        <f t="shared" si="2"/>
        <v>96</v>
      </c>
      <c r="AH14" s="85">
        <f t="shared" si="3"/>
        <v>71</v>
      </c>
      <c r="AI14" s="11" t="s">
        <v>35</v>
      </c>
    </row>
    <row r="15" spans="1:36" x14ac:dyDescent="0.2">
      <c r="A15" s="57" t="s">
        <v>149</v>
      </c>
      <c r="B15" s="112">
        <v>82</v>
      </c>
      <c r="C15" s="112">
        <v>85</v>
      </c>
      <c r="D15" s="112">
        <v>64</v>
      </c>
      <c r="E15" s="112">
        <v>68</v>
      </c>
      <c r="F15" s="112">
        <v>76</v>
      </c>
      <c r="G15" s="112">
        <v>78</v>
      </c>
      <c r="H15" s="112">
        <v>64</v>
      </c>
      <c r="I15" s="112">
        <v>59</v>
      </c>
      <c r="J15" s="112">
        <v>65</v>
      </c>
      <c r="K15" s="112">
        <v>76</v>
      </c>
      <c r="L15" s="112">
        <v>86</v>
      </c>
      <c r="M15" s="112">
        <v>74</v>
      </c>
      <c r="N15" s="112">
        <v>95</v>
      </c>
      <c r="O15" s="112">
        <v>88</v>
      </c>
      <c r="P15" s="112">
        <v>96</v>
      </c>
      <c r="Q15" s="112">
        <v>85</v>
      </c>
      <c r="R15" s="112">
        <v>72</v>
      </c>
      <c r="S15" s="112">
        <v>68</v>
      </c>
      <c r="T15" s="112">
        <v>49</v>
      </c>
      <c r="U15" s="112">
        <v>57</v>
      </c>
      <c r="V15" s="112">
        <v>47</v>
      </c>
      <c r="W15" s="112">
        <v>56</v>
      </c>
      <c r="X15" s="112">
        <v>60</v>
      </c>
      <c r="Y15" s="112">
        <v>63</v>
      </c>
      <c r="Z15" s="112">
        <v>58</v>
      </c>
      <c r="AA15" s="112">
        <v>91</v>
      </c>
      <c r="AB15" s="112">
        <v>98</v>
      </c>
      <c r="AC15" s="112">
        <v>98</v>
      </c>
      <c r="AD15" s="112">
        <v>97</v>
      </c>
      <c r="AE15" s="112">
        <v>92</v>
      </c>
      <c r="AF15" s="112">
        <v>85</v>
      </c>
      <c r="AG15" s="14">
        <f t="shared" si="2"/>
        <v>98</v>
      </c>
      <c r="AH15" s="85">
        <f t="shared" si="3"/>
        <v>75.225806451612897</v>
      </c>
      <c r="AJ15" t="s">
        <v>35</v>
      </c>
    </row>
    <row r="16" spans="1:36" x14ac:dyDescent="0.2">
      <c r="A16" s="57" t="s">
        <v>5</v>
      </c>
      <c r="B16" s="112">
        <v>85</v>
      </c>
      <c r="C16" s="112">
        <v>85</v>
      </c>
      <c r="D16" s="112">
        <v>89</v>
      </c>
      <c r="E16" s="112">
        <v>77</v>
      </c>
      <c r="F16" s="112">
        <v>80</v>
      </c>
      <c r="G16" s="112">
        <v>82</v>
      </c>
      <c r="H16" s="112">
        <v>80</v>
      </c>
      <c r="I16" s="112">
        <v>75</v>
      </c>
      <c r="J16" s="112">
        <v>71</v>
      </c>
      <c r="K16" s="112">
        <v>84</v>
      </c>
      <c r="L16" s="112">
        <v>100</v>
      </c>
      <c r="M16" s="112">
        <v>79</v>
      </c>
      <c r="N16" s="112">
        <v>100</v>
      </c>
      <c r="O16" s="112">
        <v>100</v>
      </c>
      <c r="P16" s="112">
        <v>100</v>
      </c>
      <c r="Q16" s="112">
        <v>90</v>
      </c>
      <c r="R16" s="112">
        <v>69</v>
      </c>
      <c r="S16" s="112">
        <v>61</v>
      </c>
      <c r="T16" s="112">
        <v>52</v>
      </c>
      <c r="U16" s="112">
        <v>49</v>
      </c>
      <c r="V16" s="112">
        <v>49</v>
      </c>
      <c r="W16" s="112">
        <v>50</v>
      </c>
      <c r="X16" s="112">
        <v>51</v>
      </c>
      <c r="Y16" s="112">
        <v>62</v>
      </c>
      <c r="Z16" s="112">
        <v>68</v>
      </c>
      <c r="AA16" s="112">
        <v>100</v>
      </c>
      <c r="AB16" s="112">
        <v>100</v>
      </c>
      <c r="AC16" s="112">
        <v>100</v>
      </c>
      <c r="AD16" s="112">
        <v>97</v>
      </c>
      <c r="AE16" s="112">
        <v>95</v>
      </c>
      <c r="AF16" s="112">
        <v>86</v>
      </c>
      <c r="AG16" s="14">
        <f t="shared" si="2"/>
        <v>100</v>
      </c>
      <c r="AH16" s="85">
        <f t="shared" si="3"/>
        <v>79.548387096774192</v>
      </c>
      <c r="AJ16" t="s">
        <v>35</v>
      </c>
    </row>
    <row r="17" spans="1:36" x14ac:dyDescent="0.2">
      <c r="A17" s="57" t="s">
        <v>6</v>
      </c>
      <c r="B17" s="112">
        <v>74</v>
      </c>
      <c r="C17" s="112">
        <v>73</v>
      </c>
      <c r="D17" s="112">
        <v>55</v>
      </c>
      <c r="E17" s="112">
        <v>69</v>
      </c>
      <c r="F17" s="112">
        <v>78</v>
      </c>
      <c r="G17" s="112">
        <v>76</v>
      </c>
      <c r="H17" s="112">
        <v>69</v>
      </c>
      <c r="I17" s="112">
        <v>58</v>
      </c>
      <c r="J17" s="112">
        <v>52</v>
      </c>
      <c r="K17" s="112">
        <v>53</v>
      </c>
      <c r="L17" s="112">
        <v>81</v>
      </c>
      <c r="M17" s="112">
        <v>73</v>
      </c>
      <c r="N17" s="112">
        <v>90</v>
      </c>
      <c r="O17" s="112">
        <v>82</v>
      </c>
      <c r="P17" s="112">
        <v>76</v>
      </c>
      <c r="Q17" s="112">
        <v>62</v>
      </c>
      <c r="R17" s="112">
        <v>60</v>
      </c>
      <c r="S17" s="112">
        <v>29</v>
      </c>
      <c r="T17" s="112">
        <v>22</v>
      </c>
      <c r="U17" s="112">
        <v>33</v>
      </c>
      <c r="V17" s="112">
        <v>41</v>
      </c>
      <c r="W17" s="112">
        <v>39</v>
      </c>
      <c r="X17" s="112">
        <v>41</v>
      </c>
      <c r="Y17" s="112">
        <v>48</v>
      </c>
      <c r="Z17" s="112">
        <v>48</v>
      </c>
      <c r="AA17" s="112">
        <v>83</v>
      </c>
      <c r="AB17" s="112">
        <v>95</v>
      </c>
      <c r="AC17" s="112">
        <v>97</v>
      </c>
      <c r="AD17" s="112">
        <v>95</v>
      </c>
      <c r="AE17" s="112">
        <v>87</v>
      </c>
      <c r="AF17" s="112">
        <v>80</v>
      </c>
      <c r="AG17" s="14">
        <f t="shared" si="2"/>
        <v>97</v>
      </c>
      <c r="AH17" s="85">
        <f t="shared" si="3"/>
        <v>65.129032258064512</v>
      </c>
      <c r="AJ17" t="s">
        <v>35</v>
      </c>
    </row>
    <row r="18" spans="1:36" x14ac:dyDescent="0.2">
      <c r="A18" s="57" t="s">
        <v>31</v>
      </c>
      <c r="B18" s="112">
        <v>69</v>
      </c>
      <c r="C18" s="112">
        <v>85</v>
      </c>
      <c r="D18" s="112">
        <v>78</v>
      </c>
      <c r="E18" s="112">
        <v>72</v>
      </c>
      <c r="F18" s="112">
        <v>64</v>
      </c>
      <c r="G18" s="112">
        <v>69</v>
      </c>
      <c r="H18" s="112">
        <v>59</v>
      </c>
      <c r="I18" s="112">
        <v>55</v>
      </c>
      <c r="J18" s="112">
        <v>68</v>
      </c>
      <c r="K18" s="112">
        <v>62</v>
      </c>
      <c r="L18" s="112">
        <v>75</v>
      </c>
      <c r="M18" s="112">
        <v>74</v>
      </c>
      <c r="N18" s="112">
        <v>64</v>
      </c>
      <c r="O18" s="112">
        <v>75</v>
      </c>
      <c r="P18" s="112">
        <v>74</v>
      </c>
      <c r="Q18" s="112">
        <v>73</v>
      </c>
      <c r="R18" s="112">
        <v>58</v>
      </c>
      <c r="S18" s="112">
        <v>46</v>
      </c>
      <c r="T18" s="112">
        <v>64</v>
      </c>
      <c r="U18" s="112">
        <v>54</v>
      </c>
      <c r="V18" s="112">
        <v>60</v>
      </c>
      <c r="W18" s="112">
        <v>69</v>
      </c>
      <c r="X18" s="112">
        <v>57</v>
      </c>
      <c r="Y18" s="112">
        <v>52</v>
      </c>
      <c r="Z18" s="112">
        <v>45</v>
      </c>
      <c r="AA18" s="112">
        <v>77</v>
      </c>
      <c r="AB18" s="112">
        <v>87</v>
      </c>
      <c r="AC18" s="112">
        <v>91</v>
      </c>
      <c r="AD18" s="112">
        <v>88</v>
      </c>
      <c r="AE18" s="112">
        <v>79</v>
      </c>
      <c r="AF18" s="112">
        <v>67</v>
      </c>
      <c r="AG18" s="14">
        <f t="shared" si="2"/>
        <v>91</v>
      </c>
      <c r="AH18" s="85">
        <f t="shared" si="3"/>
        <v>68.064516129032256</v>
      </c>
      <c r="AJ18" t="s">
        <v>35</v>
      </c>
    </row>
    <row r="19" spans="1:36" x14ac:dyDescent="0.2">
      <c r="A19" s="57" t="s">
        <v>150</v>
      </c>
      <c r="B19" s="112">
        <v>80</v>
      </c>
      <c r="C19" s="112">
        <v>90</v>
      </c>
      <c r="D19" s="112">
        <v>72</v>
      </c>
      <c r="E19" s="112">
        <v>75</v>
      </c>
      <c r="F19" s="112">
        <v>79</v>
      </c>
      <c r="G19" s="112">
        <v>82</v>
      </c>
      <c r="H19" s="112">
        <v>77</v>
      </c>
      <c r="I19" s="112">
        <v>70</v>
      </c>
      <c r="J19" s="112">
        <v>65</v>
      </c>
      <c r="K19" s="112">
        <v>86</v>
      </c>
      <c r="L19" s="112">
        <v>95</v>
      </c>
      <c r="M19" s="112">
        <v>80</v>
      </c>
      <c r="N19" s="112">
        <v>96</v>
      </c>
      <c r="O19" s="112">
        <v>96</v>
      </c>
      <c r="P19" s="112">
        <v>94</v>
      </c>
      <c r="Q19" s="112">
        <v>83</v>
      </c>
      <c r="R19" s="112">
        <v>73</v>
      </c>
      <c r="S19" s="112">
        <v>60</v>
      </c>
      <c r="T19" s="112">
        <v>58</v>
      </c>
      <c r="U19" s="112">
        <v>67</v>
      </c>
      <c r="V19" s="112">
        <v>50</v>
      </c>
      <c r="W19" s="112">
        <v>56</v>
      </c>
      <c r="X19" s="112">
        <v>53</v>
      </c>
      <c r="Y19" s="112">
        <v>67</v>
      </c>
      <c r="Z19" s="112">
        <v>54</v>
      </c>
      <c r="AA19" s="112">
        <v>96</v>
      </c>
      <c r="AB19" s="112">
        <v>98</v>
      </c>
      <c r="AC19" s="112">
        <v>99</v>
      </c>
      <c r="AD19" s="112">
        <v>99</v>
      </c>
      <c r="AE19" s="112">
        <v>93</v>
      </c>
      <c r="AF19" s="112">
        <v>87</v>
      </c>
      <c r="AG19" s="14">
        <f t="shared" si="2"/>
        <v>99</v>
      </c>
      <c r="AH19" s="85">
        <f t="shared" si="3"/>
        <v>78.387096774193552</v>
      </c>
      <c r="AI19" s="11" t="s">
        <v>35</v>
      </c>
    </row>
    <row r="20" spans="1:36" x14ac:dyDescent="0.2">
      <c r="A20" s="57" t="s">
        <v>151</v>
      </c>
      <c r="B20" s="112">
        <v>64</v>
      </c>
      <c r="C20" s="112">
        <v>85</v>
      </c>
      <c r="D20" s="112">
        <v>82</v>
      </c>
      <c r="E20" s="112">
        <v>71</v>
      </c>
      <c r="F20" s="112">
        <v>72</v>
      </c>
      <c r="G20" s="112">
        <v>68</v>
      </c>
      <c r="H20" s="112">
        <v>54</v>
      </c>
      <c r="I20" s="112">
        <v>52</v>
      </c>
      <c r="J20" s="112">
        <v>48</v>
      </c>
      <c r="K20" s="112">
        <v>55</v>
      </c>
      <c r="L20" s="112">
        <v>74</v>
      </c>
      <c r="M20" s="112">
        <v>72</v>
      </c>
      <c r="N20" s="112">
        <v>78</v>
      </c>
      <c r="O20" s="112">
        <v>79</v>
      </c>
      <c r="P20" s="112">
        <v>76</v>
      </c>
      <c r="Q20" s="112">
        <v>64</v>
      </c>
      <c r="R20" s="112">
        <v>55</v>
      </c>
      <c r="S20" s="112">
        <v>47</v>
      </c>
      <c r="T20" s="112">
        <v>38</v>
      </c>
      <c r="U20" s="112">
        <v>44</v>
      </c>
      <c r="V20" s="112">
        <v>36</v>
      </c>
      <c r="W20" s="112">
        <v>38</v>
      </c>
      <c r="X20" s="112">
        <v>43</v>
      </c>
      <c r="Y20" s="112">
        <v>48</v>
      </c>
      <c r="Z20" s="112">
        <v>41</v>
      </c>
      <c r="AA20" s="112">
        <v>68</v>
      </c>
      <c r="AB20" s="112">
        <v>83</v>
      </c>
      <c r="AC20" s="112">
        <v>88</v>
      </c>
      <c r="AD20" s="112">
        <v>88</v>
      </c>
      <c r="AE20" s="112" t="s">
        <v>204</v>
      </c>
      <c r="AF20" s="112" t="s">
        <v>204</v>
      </c>
      <c r="AG20" s="14">
        <f t="shared" si="2"/>
        <v>88</v>
      </c>
      <c r="AH20" s="85">
        <f t="shared" si="3"/>
        <v>62.448275862068968</v>
      </c>
      <c r="AJ20" t="s">
        <v>35</v>
      </c>
    </row>
    <row r="21" spans="1:36" x14ac:dyDescent="0.2">
      <c r="A21" s="57" t="s">
        <v>125</v>
      </c>
      <c r="B21" s="112" t="s">
        <v>204</v>
      </c>
      <c r="C21" s="112" t="s">
        <v>204</v>
      </c>
      <c r="D21" s="112" t="s">
        <v>204</v>
      </c>
      <c r="E21" s="112">
        <v>64</v>
      </c>
      <c r="F21" s="112">
        <v>75</v>
      </c>
      <c r="G21" s="112">
        <v>72</v>
      </c>
      <c r="H21" s="112">
        <v>70</v>
      </c>
      <c r="I21" s="112">
        <v>58</v>
      </c>
      <c r="J21" s="112">
        <v>65</v>
      </c>
      <c r="K21" s="112">
        <v>60</v>
      </c>
      <c r="L21" s="112">
        <v>86</v>
      </c>
      <c r="M21" s="112">
        <v>77</v>
      </c>
      <c r="N21" s="112">
        <v>91</v>
      </c>
      <c r="O21" s="112">
        <v>81</v>
      </c>
      <c r="P21" s="112">
        <v>79</v>
      </c>
      <c r="Q21" s="112">
        <v>73</v>
      </c>
      <c r="R21" s="112">
        <v>56</v>
      </c>
      <c r="S21" s="112">
        <v>57</v>
      </c>
      <c r="T21" s="112">
        <v>42</v>
      </c>
      <c r="U21" s="112">
        <v>41</v>
      </c>
      <c r="V21" s="112">
        <v>38</v>
      </c>
      <c r="W21" s="112">
        <v>34</v>
      </c>
      <c r="X21" s="112">
        <v>38</v>
      </c>
      <c r="Y21" s="112">
        <v>44</v>
      </c>
      <c r="Z21" s="112">
        <v>42</v>
      </c>
      <c r="AA21" s="112">
        <v>82</v>
      </c>
      <c r="AB21" s="112">
        <v>93</v>
      </c>
      <c r="AC21" s="112">
        <v>93</v>
      </c>
      <c r="AD21" s="112" t="s">
        <v>204</v>
      </c>
      <c r="AE21" s="112" t="s">
        <v>204</v>
      </c>
      <c r="AF21" s="112" t="s">
        <v>204</v>
      </c>
      <c r="AG21" s="14">
        <f t="shared" si="2"/>
        <v>93</v>
      </c>
      <c r="AH21" s="85">
        <f t="shared" si="3"/>
        <v>64.44</v>
      </c>
    </row>
    <row r="22" spans="1:36" x14ac:dyDescent="0.2">
      <c r="A22" s="57" t="s">
        <v>152</v>
      </c>
      <c r="B22" s="112">
        <v>45</v>
      </c>
      <c r="C22" s="112">
        <v>59</v>
      </c>
      <c r="D22" s="112">
        <v>64</v>
      </c>
      <c r="E22" s="112">
        <v>58</v>
      </c>
      <c r="F22" s="112">
        <v>59</v>
      </c>
      <c r="G22" s="112">
        <v>79</v>
      </c>
      <c r="H22" s="112">
        <v>73</v>
      </c>
      <c r="I22" s="112">
        <v>81</v>
      </c>
      <c r="J22" s="112">
        <v>79</v>
      </c>
      <c r="K22" s="112">
        <v>81</v>
      </c>
      <c r="L22" s="112">
        <v>82</v>
      </c>
      <c r="M22" s="112">
        <v>85</v>
      </c>
      <c r="N22" s="112">
        <v>86</v>
      </c>
      <c r="O22" s="112">
        <v>85</v>
      </c>
      <c r="P22" s="112">
        <v>83</v>
      </c>
      <c r="Q22" s="112">
        <v>81</v>
      </c>
      <c r="R22" s="112">
        <v>80</v>
      </c>
      <c r="S22" s="112">
        <v>75</v>
      </c>
      <c r="T22" s="112">
        <v>75</v>
      </c>
      <c r="U22" s="112">
        <v>77</v>
      </c>
      <c r="V22" s="112">
        <v>75</v>
      </c>
      <c r="W22" s="112">
        <v>77</v>
      </c>
      <c r="X22" s="112">
        <v>77</v>
      </c>
      <c r="Y22" s="112">
        <v>75</v>
      </c>
      <c r="Z22" s="112">
        <v>73</v>
      </c>
      <c r="AA22" s="112">
        <v>73</v>
      </c>
      <c r="AB22" s="112">
        <v>58</v>
      </c>
      <c r="AC22" s="112">
        <v>53</v>
      </c>
      <c r="AD22" s="112">
        <v>85</v>
      </c>
      <c r="AE22" s="112">
        <v>92</v>
      </c>
      <c r="AF22" s="112">
        <v>72</v>
      </c>
      <c r="AG22" s="14">
        <f t="shared" si="2"/>
        <v>92</v>
      </c>
      <c r="AH22" s="85">
        <f t="shared" si="3"/>
        <v>74.096774193548384</v>
      </c>
      <c r="AJ22" s="11" t="s">
        <v>35</v>
      </c>
    </row>
    <row r="23" spans="1:36" x14ac:dyDescent="0.2">
      <c r="A23" s="57" t="s">
        <v>7</v>
      </c>
      <c r="B23" s="112">
        <v>80</v>
      </c>
      <c r="C23" s="112">
        <v>81</v>
      </c>
      <c r="D23" s="112">
        <v>61</v>
      </c>
      <c r="E23" s="112">
        <v>64</v>
      </c>
      <c r="F23" s="112">
        <v>79</v>
      </c>
      <c r="G23" s="112">
        <v>81</v>
      </c>
      <c r="H23" s="112">
        <v>72</v>
      </c>
      <c r="I23" s="112">
        <v>67</v>
      </c>
      <c r="J23" s="112">
        <v>63</v>
      </c>
      <c r="K23" s="112">
        <v>92</v>
      </c>
      <c r="L23" s="112">
        <v>98</v>
      </c>
      <c r="M23" s="112">
        <v>80</v>
      </c>
      <c r="N23" s="112">
        <v>96</v>
      </c>
      <c r="O23" s="112">
        <v>97</v>
      </c>
      <c r="P23" s="112">
        <v>90</v>
      </c>
      <c r="Q23" s="112">
        <v>81</v>
      </c>
      <c r="R23" s="112">
        <v>49</v>
      </c>
      <c r="S23" s="112">
        <v>59</v>
      </c>
      <c r="T23" s="112">
        <v>47</v>
      </c>
      <c r="U23" s="112">
        <v>33</v>
      </c>
      <c r="V23" s="112">
        <v>47</v>
      </c>
      <c r="W23" s="112">
        <v>49</v>
      </c>
      <c r="X23" s="112">
        <v>43</v>
      </c>
      <c r="Y23" s="112">
        <v>50</v>
      </c>
      <c r="Z23" s="112">
        <v>70</v>
      </c>
      <c r="AA23" s="112">
        <v>96</v>
      </c>
      <c r="AB23" s="112">
        <v>95</v>
      </c>
      <c r="AC23" s="112">
        <v>98</v>
      </c>
      <c r="AD23" s="112">
        <v>97</v>
      </c>
      <c r="AE23" s="112">
        <v>95</v>
      </c>
      <c r="AF23" s="112">
        <v>89</v>
      </c>
      <c r="AG23" s="14">
        <f t="shared" si="2"/>
        <v>98</v>
      </c>
      <c r="AH23" s="85">
        <f t="shared" si="3"/>
        <v>74.161290322580641</v>
      </c>
      <c r="AI23" s="11" t="s">
        <v>35</v>
      </c>
      <c r="AJ23" t="s">
        <v>35</v>
      </c>
    </row>
    <row r="24" spans="1:36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78</v>
      </c>
      <c r="M24" s="112">
        <v>76</v>
      </c>
      <c r="N24" s="112">
        <v>59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93</v>
      </c>
      <c r="AB24" s="112">
        <v>94</v>
      </c>
      <c r="AC24" s="112">
        <v>94</v>
      </c>
      <c r="AD24" s="112" t="s">
        <v>204</v>
      </c>
      <c r="AE24" s="112" t="s">
        <v>204</v>
      </c>
      <c r="AF24" s="112" t="s">
        <v>204</v>
      </c>
      <c r="AG24" s="14">
        <f t="shared" si="2"/>
        <v>94</v>
      </c>
      <c r="AH24" s="85">
        <f t="shared" si="3"/>
        <v>82.333333333333329</v>
      </c>
      <c r="AJ24" s="11" t="s">
        <v>35</v>
      </c>
    </row>
    <row r="25" spans="1:36" x14ac:dyDescent="0.2">
      <c r="A25" s="57" t="s">
        <v>153</v>
      </c>
      <c r="B25" s="112">
        <v>68</v>
      </c>
      <c r="C25" s="112">
        <v>79</v>
      </c>
      <c r="D25" s="112">
        <v>73</v>
      </c>
      <c r="E25" s="112">
        <v>64</v>
      </c>
      <c r="F25" s="112">
        <v>75</v>
      </c>
      <c r="G25" s="112">
        <v>64</v>
      </c>
      <c r="H25" s="112">
        <v>65</v>
      </c>
      <c r="I25" s="112">
        <v>62</v>
      </c>
      <c r="J25" s="112">
        <v>54</v>
      </c>
      <c r="K25" s="112">
        <v>52</v>
      </c>
      <c r="L25" s="112">
        <v>87</v>
      </c>
      <c r="M25" s="112">
        <v>84</v>
      </c>
      <c r="N25" s="112">
        <v>82</v>
      </c>
      <c r="O25" s="112">
        <v>83</v>
      </c>
      <c r="P25" s="112">
        <v>77</v>
      </c>
      <c r="Q25" s="112">
        <v>68</v>
      </c>
      <c r="R25" s="112">
        <v>70</v>
      </c>
      <c r="S25" s="112">
        <v>64</v>
      </c>
      <c r="T25" s="112">
        <v>49</v>
      </c>
      <c r="U25" s="112">
        <v>51</v>
      </c>
      <c r="V25" s="112">
        <v>54</v>
      </c>
      <c r="W25" s="112">
        <v>51</v>
      </c>
      <c r="X25" s="112">
        <v>67</v>
      </c>
      <c r="Y25" s="112">
        <v>64</v>
      </c>
      <c r="Z25" s="112">
        <v>62</v>
      </c>
      <c r="AA25" s="112">
        <v>75</v>
      </c>
      <c r="AB25" s="112">
        <v>82</v>
      </c>
      <c r="AC25" s="112">
        <v>99</v>
      </c>
      <c r="AD25" s="112">
        <v>98</v>
      </c>
      <c r="AE25" s="112">
        <v>97</v>
      </c>
      <c r="AF25" s="112">
        <v>85</v>
      </c>
      <c r="AG25" s="14">
        <f t="shared" si="2"/>
        <v>99</v>
      </c>
      <c r="AH25" s="85">
        <f t="shared" si="3"/>
        <v>71.129032258064512</v>
      </c>
    </row>
    <row r="26" spans="1:36" x14ac:dyDescent="0.2">
      <c r="A26" s="57" t="s">
        <v>9</v>
      </c>
      <c r="B26" s="112">
        <v>92</v>
      </c>
      <c r="C26" s="112">
        <v>100</v>
      </c>
      <c r="D26" s="112">
        <v>96</v>
      </c>
      <c r="E26" s="112">
        <v>91</v>
      </c>
      <c r="F26" s="112">
        <v>89</v>
      </c>
      <c r="G26" s="112">
        <v>91</v>
      </c>
      <c r="H26" s="112">
        <v>64</v>
      </c>
      <c r="I26" s="112">
        <v>66</v>
      </c>
      <c r="J26" s="112">
        <v>65</v>
      </c>
      <c r="K26" s="112">
        <v>76</v>
      </c>
      <c r="L26" s="112">
        <v>80</v>
      </c>
      <c r="M26" s="112">
        <v>73</v>
      </c>
      <c r="N26" s="112">
        <v>88</v>
      </c>
      <c r="O26" s="112">
        <v>93</v>
      </c>
      <c r="P26" s="112">
        <v>91</v>
      </c>
      <c r="Q26" s="112" t="s">
        <v>204</v>
      </c>
      <c r="R26" s="112" t="s">
        <v>204</v>
      </c>
      <c r="S26" s="112" t="s">
        <v>204</v>
      </c>
      <c r="T26" s="112">
        <v>30</v>
      </c>
      <c r="U26" s="112">
        <v>71</v>
      </c>
      <c r="V26" s="112">
        <v>69</v>
      </c>
      <c r="W26" s="112">
        <v>72</v>
      </c>
      <c r="X26" s="112">
        <v>65</v>
      </c>
      <c r="Y26" s="112">
        <v>67</v>
      </c>
      <c r="Z26" s="112">
        <v>63</v>
      </c>
      <c r="AA26" s="112">
        <v>91</v>
      </c>
      <c r="AB26" s="112">
        <v>98</v>
      </c>
      <c r="AC26" s="112">
        <v>100</v>
      </c>
      <c r="AD26" s="112">
        <v>98</v>
      </c>
      <c r="AE26" s="112">
        <v>96</v>
      </c>
      <c r="AF26" s="112">
        <v>86</v>
      </c>
      <c r="AG26" s="14">
        <f t="shared" si="2"/>
        <v>100</v>
      </c>
      <c r="AH26" s="85">
        <f t="shared" si="3"/>
        <v>80.75</v>
      </c>
    </row>
    <row r="27" spans="1:36" x14ac:dyDescent="0.2">
      <c r="A27" s="57" t="s">
        <v>138</v>
      </c>
      <c r="B27" s="112">
        <v>77</v>
      </c>
      <c r="C27" s="112">
        <v>100</v>
      </c>
      <c r="D27" s="112">
        <v>100</v>
      </c>
      <c r="E27" s="112">
        <v>88</v>
      </c>
      <c r="F27" s="112">
        <v>95</v>
      </c>
      <c r="G27" s="112">
        <v>68</v>
      </c>
      <c r="H27" s="112">
        <v>67</v>
      </c>
      <c r="I27" s="112">
        <v>56</v>
      </c>
      <c r="J27" s="112">
        <v>56</v>
      </c>
      <c r="K27" s="112">
        <v>62</v>
      </c>
      <c r="L27" s="112">
        <v>86</v>
      </c>
      <c r="M27" s="112">
        <v>87</v>
      </c>
      <c r="N27" s="112">
        <v>82</v>
      </c>
      <c r="O27" s="112">
        <v>80</v>
      </c>
      <c r="P27" s="112">
        <v>55</v>
      </c>
      <c r="Q27" s="112">
        <v>70</v>
      </c>
      <c r="R27" s="112">
        <v>57</v>
      </c>
      <c r="S27" s="112">
        <v>40</v>
      </c>
      <c r="T27" s="112">
        <v>36</v>
      </c>
      <c r="U27" s="112">
        <v>51</v>
      </c>
      <c r="V27" s="112">
        <v>38</v>
      </c>
      <c r="W27" s="112">
        <v>34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59</v>
      </c>
      <c r="AF27" s="112">
        <v>65</v>
      </c>
      <c r="AG27" s="14">
        <f t="shared" si="2"/>
        <v>100</v>
      </c>
      <c r="AH27" s="85">
        <f t="shared" si="3"/>
        <v>67.041666666666671</v>
      </c>
      <c r="AJ27" s="11" t="s">
        <v>35</v>
      </c>
    </row>
    <row r="28" spans="1:36" x14ac:dyDescent="0.2">
      <c r="A28" s="57" t="s">
        <v>21</v>
      </c>
      <c r="B28" s="112">
        <v>68</v>
      </c>
      <c r="C28" s="112">
        <v>91</v>
      </c>
      <c r="D28" s="112">
        <v>81</v>
      </c>
      <c r="E28" s="112">
        <v>72</v>
      </c>
      <c r="F28" s="112">
        <v>78</v>
      </c>
      <c r="G28" s="112">
        <v>76</v>
      </c>
      <c r="H28" s="112">
        <v>50</v>
      </c>
      <c r="I28" s="112">
        <v>46</v>
      </c>
      <c r="J28" s="112">
        <v>50</v>
      </c>
      <c r="K28" s="112">
        <v>62</v>
      </c>
      <c r="L28" s="112">
        <v>85</v>
      </c>
      <c r="M28" s="112">
        <v>82</v>
      </c>
      <c r="N28" s="112">
        <v>88</v>
      </c>
      <c r="O28" s="112">
        <v>90</v>
      </c>
      <c r="P28" s="112">
        <v>84</v>
      </c>
      <c r="Q28" s="112">
        <v>63</v>
      </c>
      <c r="R28" s="112">
        <v>61</v>
      </c>
      <c r="S28" s="112">
        <v>57</v>
      </c>
      <c r="T28" s="112">
        <v>44</v>
      </c>
      <c r="U28" s="112">
        <v>48</v>
      </c>
      <c r="V28" s="112">
        <v>44</v>
      </c>
      <c r="W28" s="112">
        <v>32</v>
      </c>
      <c r="X28" s="112">
        <v>47</v>
      </c>
      <c r="Y28" s="112">
        <v>46</v>
      </c>
      <c r="Z28" s="112">
        <v>41</v>
      </c>
      <c r="AA28" s="112">
        <v>76</v>
      </c>
      <c r="AB28" s="112">
        <v>89</v>
      </c>
      <c r="AC28" s="112">
        <v>93</v>
      </c>
      <c r="AD28" s="112">
        <v>92</v>
      </c>
      <c r="AE28" s="112">
        <v>86</v>
      </c>
      <c r="AF28" s="112">
        <v>65</v>
      </c>
      <c r="AG28" s="14">
        <f t="shared" si="2"/>
        <v>93</v>
      </c>
      <c r="AH28" s="85">
        <f t="shared" si="3"/>
        <v>67.322580645161295</v>
      </c>
      <c r="AJ28" t="s">
        <v>35</v>
      </c>
    </row>
    <row r="29" spans="1:36" x14ac:dyDescent="0.2">
      <c r="A29" s="57" t="s">
        <v>10</v>
      </c>
      <c r="B29" s="112">
        <v>75</v>
      </c>
      <c r="C29" s="112">
        <v>77</v>
      </c>
      <c r="D29" s="112">
        <v>87</v>
      </c>
      <c r="E29" s="112">
        <v>70</v>
      </c>
      <c r="F29" s="112">
        <v>77</v>
      </c>
      <c r="G29" s="112">
        <v>68</v>
      </c>
      <c r="H29" s="112">
        <v>76</v>
      </c>
      <c r="I29" s="112">
        <v>73</v>
      </c>
      <c r="J29" s="112">
        <v>76</v>
      </c>
      <c r="K29" s="112">
        <v>63</v>
      </c>
      <c r="L29" s="112">
        <v>78</v>
      </c>
      <c r="M29" s="112">
        <v>86</v>
      </c>
      <c r="N29" s="112">
        <v>74</v>
      </c>
      <c r="O29" s="112">
        <v>78</v>
      </c>
      <c r="P29" s="112">
        <v>74</v>
      </c>
      <c r="Q29" s="112">
        <v>59</v>
      </c>
      <c r="R29" s="112">
        <v>60</v>
      </c>
      <c r="S29" s="112">
        <v>54</v>
      </c>
      <c r="T29" s="112">
        <v>65</v>
      </c>
      <c r="U29" s="112">
        <v>57</v>
      </c>
      <c r="V29" s="112">
        <v>66</v>
      </c>
      <c r="W29" s="112">
        <v>70</v>
      </c>
      <c r="X29" s="112">
        <v>62</v>
      </c>
      <c r="Y29" s="112">
        <v>56</v>
      </c>
      <c r="Z29" s="112">
        <v>55</v>
      </c>
      <c r="AA29" s="112">
        <v>66</v>
      </c>
      <c r="AB29" s="112">
        <v>72</v>
      </c>
      <c r="AC29" s="112">
        <v>90</v>
      </c>
      <c r="AD29" s="112">
        <v>92</v>
      </c>
      <c r="AE29" s="112">
        <v>90</v>
      </c>
      <c r="AF29" s="112">
        <v>76</v>
      </c>
      <c r="AG29" s="14">
        <f t="shared" si="2"/>
        <v>92</v>
      </c>
      <c r="AH29" s="85">
        <f t="shared" si="3"/>
        <v>71.677419354838705</v>
      </c>
    </row>
    <row r="30" spans="1:36" s="5" customFormat="1" ht="17.100000000000001" customHeight="1" x14ac:dyDescent="0.2">
      <c r="A30" s="58" t="s">
        <v>23</v>
      </c>
      <c r="B30" s="12">
        <f t="shared" ref="B30:AG30" si="4">MAX(B5:B29)</f>
        <v>96</v>
      </c>
      <c r="C30" s="12">
        <f t="shared" si="4"/>
        <v>100</v>
      </c>
      <c r="D30" s="12">
        <f t="shared" si="4"/>
        <v>100</v>
      </c>
      <c r="E30" s="12">
        <f t="shared" si="4"/>
        <v>91</v>
      </c>
      <c r="F30" s="12">
        <f t="shared" si="4"/>
        <v>95</v>
      </c>
      <c r="G30" s="12">
        <f t="shared" si="4"/>
        <v>91</v>
      </c>
      <c r="H30" s="12">
        <f t="shared" si="4"/>
        <v>84</v>
      </c>
      <c r="I30" s="12">
        <f t="shared" si="4"/>
        <v>89</v>
      </c>
      <c r="J30" s="12">
        <f t="shared" si="4"/>
        <v>84</v>
      </c>
      <c r="K30" s="12">
        <f t="shared" si="4"/>
        <v>95</v>
      </c>
      <c r="L30" s="12">
        <f t="shared" si="4"/>
        <v>100</v>
      </c>
      <c r="M30" s="12">
        <f t="shared" si="4"/>
        <v>95</v>
      </c>
      <c r="N30" s="12">
        <f t="shared" si="4"/>
        <v>100</v>
      </c>
      <c r="O30" s="12">
        <f t="shared" si="4"/>
        <v>100</v>
      </c>
      <c r="P30" s="12">
        <f t="shared" si="4"/>
        <v>100</v>
      </c>
      <c r="Q30" s="12">
        <f t="shared" si="4"/>
        <v>90</v>
      </c>
      <c r="R30" s="12">
        <f t="shared" si="4"/>
        <v>83</v>
      </c>
      <c r="S30" s="12">
        <f t="shared" si="4"/>
        <v>75</v>
      </c>
      <c r="T30" s="12">
        <f t="shared" si="4"/>
        <v>75</v>
      </c>
      <c r="U30" s="12">
        <f t="shared" si="4"/>
        <v>78</v>
      </c>
      <c r="V30" s="12">
        <f t="shared" si="4"/>
        <v>79</v>
      </c>
      <c r="W30" s="12">
        <f t="shared" si="4"/>
        <v>77</v>
      </c>
      <c r="X30" s="12">
        <f t="shared" si="4"/>
        <v>78</v>
      </c>
      <c r="Y30" s="12">
        <f t="shared" si="4"/>
        <v>78</v>
      </c>
      <c r="Z30" s="12">
        <f t="shared" si="4"/>
        <v>76</v>
      </c>
      <c r="AA30" s="12">
        <f t="shared" si="4"/>
        <v>100</v>
      </c>
      <c r="AB30" s="12">
        <f t="shared" si="4"/>
        <v>100</v>
      </c>
      <c r="AC30" s="12">
        <f t="shared" si="4"/>
        <v>100</v>
      </c>
      <c r="AD30" s="12">
        <f t="shared" si="4"/>
        <v>99</v>
      </c>
      <c r="AE30" s="12">
        <f t="shared" si="4"/>
        <v>100</v>
      </c>
      <c r="AF30" s="12">
        <f t="shared" si="4"/>
        <v>89</v>
      </c>
      <c r="AG30" s="14">
        <f t="shared" si="4"/>
        <v>100</v>
      </c>
      <c r="AH30" s="85">
        <f>AVERAGE(AH5:AH29)</f>
        <v>71.056752232639454</v>
      </c>
      <c r="AJ30" s="5" t="s">
        <v>35</v>
      </c>
    </row>
    <row r="31" spans="1:36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60" t="s">
        <v>35</v>
      </c>
      <c r="AF31" s="60"/>
      <c r="AG31" s="51"/>
      <c r="AH31" s="53"/>
    </row>
    <row r="32" spans="1:36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51"/>
      <c r="AH32" s="50"/>
    </row>
    <row r="33" spans="1:36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51"/>
      <c r="AH33" s="50"/>
      <c r="AI33" s="11" t="s">
        <v>35</v>
      </c>
    </row>
    <row r="34" spans="1:36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51"/>
      <c r="AH34" s="86"/>
    </row>
    <row r="35" spans="1:36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54"/>
      <c r="AF35" s="54"/>
      <c r="AG35" s="51"/>
      <c r="AH35" s="53"/>
      <c r="AJ35" t="s">
        <v>35</v>
      </c>
    </row>
    <row r="36" spans="1:36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5"/>
      <c r="AF36" s="55"/>
      <c r="AG36" s="51"/>
      <c r="AH36" s="53"/>
    </row>
    <row r="37" spans="1:36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87"/>
    </row>
    <row r="38" spans="1:36" x14ac:dyDescent="0.2">
      <c r="AJ38" s="11" t="s">
        <v>35</v>
      </c>
    </row>
    <row r="39" spans="1:36" x14ac:dyDescent="0.2">
      <c r="U39" s="2" t="s">
        <v>35</v>
      </c>
      <c r="Y39" s="2" t="s">
        <v>35</v>
      </c>
      <c r="AJ39" t="s">
        <v>35</v>
      </c>
    </row>
    <row r="40" spans="1:36" x14ac:dyDescent="0.2">
      <c r="L40" s="2" t="s">
        <v>35</v>
      </c>
      <c r="Q40" s="2" t="s">
        <v>35</v>
      </c>
      <c r="U40" s="2" t="s">
        <v>35</v>
      </c>
      <c r="AD40" s="2" t="s">
        <v>35</v>
      </c>
      <c r="AJ40" s="11" t="s">
        <v>35</v>
      </c>
    </row>
    <row r="41" spans="1:36" x14ac:dyDescent="0.2">
      <c r="O41" s="2" t="s">
        <v>35</v>
      </c>
      <c r="AB41" s="2" t="s">
        <v>35</v>
      </c>
      <c r="AG41" s="7" t="s">
        <v>35</v>
      </c>
    </row>
    <row r="42" spans="1:36" x14ac:dyDescent="0.2">
      <c r="G42" s="2" t="s">
        <v>35</v>
      </c>
      <c r="L42" s="2" t="s">
        <v>35</v>
      </c>
      <c r="AF42" s="2" t="s">
        <v>35</v>
      </c>
      <c r="AJ42" t="s">
        <v>35</v>
      </c>
    </row>
    <row r="43" spans="1:36" x14ac:dyDescent="0.2">
      <c r="P43" s="2" t="s">
        <v>207</v>
      </c>
      <c r="S43" s="2" t="s">
        <v>35</v>
      </c>
      <c r="U43" s="2" t="s">
        <v>35</v>
      </c>
      <c r="V43" s="2" t="s">
        <v>35</v>
      </c>
      <c r="Y43" s="2" t="s">
        <v>35</v>
      </c>
      <c r="AD43" s="2" t="s">
        <v>35</v>
      </c>
      <c r="AJ43" t="s">
        <v>35</v>
      </c>
    </row>
    <row r="44" spans="1:36" x14ac:dyDescent="0.2">
      <c r="L44" s="2" t="s">
        <v>35</v>
      </c>
      <c r="S44" s="2" t="s">
        <v>35</v>
      </c>
      <c r="T44" s="2" t="s">
        <v>35</v>
      </c>
      <c r="Z44" s="2" t="s">
        <v>35</v>
      </c>
      <c r="AA44" s="2" t="s">
        <v>35</v>
      </c>
      <c r="AB44" s="2" t="s">
        <v>35</v>
      </c>
      <c r="AE44" s="2" t="s">
        <v>35</v>
      </c>
    </row>
    <row r="45" spans="1:36" x14ac:dyDescent="0.2">
      <c r="V45" s="2" t="s">
        <v>35</v>
      </c>
      <c r="W45" s="2" t="s">
        <v>35</v>
      </c>
      <c r="X45" s="2" t="s">
        <v>35</v>
      </c>
      <c r="Y45" s="2" t="s">
        <v>35</v>
      </c>
      <c r="AG45" s="7" t="s">
        <v>35</v>
      </c>
    </row>
    <row r="46" spans="1:36" x14ac:dyDescent="0.2">
      <c r="G46" s="2" t="s">
        <v>35</v>
      </c>
      <c r="P46" s="2" t="s">
        <v>35</v>
      </c>
      <c r="V46" s="2" t="s">
        <v>35</v>
      </c>
      <c r="Y46" s="2" t="s">
        <v>35</v>
      </c>
      <c r="AE46" s="2" t="s">
        <v>35</v>
      </c>
      <c r="AJ46" t="s">
        <v>35</v>
      </c>
    </row>
    <row r="47" spans="1:36" x14ac:dyDescent="0.2">
      <c r="R47" s="2" t="s">
        <v>35</v>
      </c>
      <c r="U47" s="2" t="s">
        <v>35</v>
      </c>
      <c r="AH47" s="1" t="s">
        <v>35</v>
      </c>
      <c r="AJ47" s="11" t="s">
        <v>35</v>
      </c>
    </row>
    <row r="48" spans="1:36" x14ac:dyDescent="0.2">
      <c r="L48" s="2" t="s">
        <v>35</v>
      </c>
      <c r="Y48" s="2" t="s">
        <v>35</v>
      </c>
      <c r="AC48" s="2" t="s">
        <v>35</v>
      </c>
      <c r="AD48" s="2" t="s">
        <v>35</v>
      </c>
      <c r="AF48" s="2" t="s">
        <v>35</v>
      </c>
      <c r="AJ48" t="s">
        <v>35</v>
      </c>
    </row>
    <row r="49" spans="14:36" x14ac:dyDescent="0.2">
      <c r="AJ49" t="s">
        <v>35</v>
      </c>
    </row>
    <row r="50" spans="14:36" x14ac:dyDescent="0.2">
      <c r="N50" s="2" t="s">
        <v>35</v>
      </c>
      <c r="AJ50" s="11" t="s">
        <v>35</v>
      </c>
    </row>
    <row r="51" spans="14:36" x14ac:dyDescent="0.2">
      <c r="U51" s="2" t="s">
        <v>35</v>
      </c>
      <c r="AJ51" s="11" t="s">
        <v>35</v>
      </c>
    </row>
    <row r="52" spans="14:36" x14ac:dyDescent="0.2">
      <c r="AJ52" s="11" t="s">
        <v>35</v>
      </c>
    </row>
    <row r="53" spans="14:36" x14ac:dyDescent="0.2">
      <c r="AJ53" s="11" t="s">
        <v>35</v>
      </c>
    </row>
    <row r="55" spans="14:36" x14ac:dyDescent="0.2">
      <c r="AJ55" t="s">
        <v>35</v>
      </c>
    </row>
    <row r="56" spans="14:36" x14ac:dyDescent="0.2">
      <c r="W56" s="2" t="s">
        <v>35</v>
      </c>
      <c r="AJ56" s="11" t="s">
        <v>207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32:X32"/>
    <mergeCell ref="AF3:AF4"/>
    <mergeCell ref="A2:A4"/>
    <mergeCell ref="S3:S4"/>
    <mergeCell ref="V3:V4"/>
    <mergeCell ref="T33:X3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zoomScale="90" zoomScaleNormal="90" workbookViewId="0">
      <selection activeCell="AM48" sqref="AM4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9" ht="20.100000000000001" customHeight="1" x14ac:dyDescent="0.2">
      <c r="A1" s="140" t="s">
        <v>17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2"/>
    </row>
    <row r="2" spans="1:39" s="4" customFormat="1" ht="20.100000000000001" customHeight="1" x14ac:dyDescent="0.2">
      <c r="A2" s="139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3"/>
      <c r="AH2" s="135"/>
    </row>
    <row r="3" spans="1:39" s="5" customFormat="1" ht="20.100000000000001" customHeight="1" x14ac:dyDescent="0.2">
      <c r="A3" s="139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48">
        <v>30</v>
      </c>
      <c r="AF3" s="130">
        <v>31</v>
      </c>
      <c r="AG3" s="96" t="s">
        <v>28</v>
      </c>
      <c r="AH3" s="59" t="s">
        <v>26</v>
      </c>
    </row>
    <row r="4" spans="1:39" s="5" customFormat="1" ht="20.100000000000001" customHeight="1" x14ac:dyDescent="0.2">
      <c r="A4" s="13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48"/>
      <c r="AF4" s="131"/>
      <c r="AG4" s="96" t="s">
        <v>25</v>
      </c>
      <c r="AH4" s="59" t="s">
        <v>25</v>
      </c>
    </row>
    <row r="5" spans="1:39" s="5" customFormat="1" x14ac:dyDescent="0.2">
      <c r="A5" s="57" t="s">
        <v>30</v>
      </c>
      <c r="B5" s="112">
        <v>19</v>
      </c>
      <c r="C5" s="112">
        <v>24</v>
      </c>
      <c r="D5" s="112">
        <v>22</v>
      </c>
      <c r="E5" s="112">
        <v>21</v>
      </c>
      <c r="F5" s="112">
        <v>29</v>
      </c>
      <c r="G5" s="112">
        <v>21</v>
      </c>
      <c r="H5" s="112">
        <v>18</v>
      </c>
      <c r="I5" s="112">
        <v>18</v>
      </c>
      <c r="J5" s="112">
        <v>15</v>
      </c>
      <c r="K5" s="112">
        <v>13</v>
      </c>
      <c r="L5" s="112">
        <v>29</v>
      </c>
      <c r="M5" s="112">
        <v>28</v>
      </c>
      <c r="N5" s="112">
        <v>25</v>
      </c>
      <c r="O5" s="112">
        <v>19</v>
      </c>
      <c r="P5" s="112">
        <v>14</v>
      </c>
      <c r="Q5" s="112">
        <v>14</v>
      </c>
      <c r="R5" s="112">
        <v>13</v>
      </c>
      <c r="S5" s="112">
        <v>12</v>
      </c>
      <c r="T5" s="112">
        <v>13</v>
      </c>
      <c r="U5" s="112">
        <v>11</v>
      </c>
      <c r="V5" s="112">
        <v>13</v>
      </c>
      <c r="W5" s="112">
        <v>12</v>
      </c>
      <c r="X5" s="112">
        <v>14</v>
      </c>
      <c r="Y5" s="112">
        <v>13</v>
      </c>
      <c r="Z5" s="112">
        <v>12</v>
      </c>
      <c r="AA5" s="112">
        <v>20</v>
      </c>
      <c r="AB5" s="112">
        <v>33</v>
      </c>
      <c r="AC5" s="112">
        <v>43</v>
      </c>
      <c r="AD5" s="112">
        <v>58</v>
      </c>
      <c r="AE5" s="112">
        <v>32</v>
      </c>
      <c r="AF5" s="112">
        <v>24</v>
      </c>
      <c r="AG5" s="14">
        <f t="shared" ref="AG5" si="1">MIN(B5:AF5)</f>
        <v>11</v>
      </c>
      <c r="AH5" s="85">
        <f t="shared" ref="AH5" si="2">AVERAGE(B5:AF5)</f>
        <v>21.032258064516128</v>
      </c>
    </row>
    <row r="6" spans="1:39" x14ac:dyDescent="0.2">
      <c r="A6" s="57" t="s">
        <v>89</v>
      </c>
      <c r="B6" s="112">
        <v>38</v>
      </c>
      <c r="C6" s="112">
        <v>33</v>
      </c>
      <c r="D6" s="112">
        <v>23</v>
      </c>
      <c r="E6" s="112">
        <v>33</v>
      </c>
      <c r="F6" s="112">
        <v>31</v>
      </c>
      <c r="G6" s="112">
        <v>27</v>
      </c>
      <c r="H6" s="112">
        <v>25</v>
      </c>
      <c r="I6" s="112">
        <v>23</v>
      </c>
      <c r="J6" s="112">
        <v>18</v>
      </c>
      <c r="K6" s="112">
        <v>22</v>
      </c>
      <c r="L6" s="112">
        <v>50</v>
      </c>
      <c r="M6" s="112">
        <v>40</v>
      </c>
      <c r="N6" s="112">
        <v>35</v>
      </c>
      <c r="O6" s="112">
        <v>31</v>
      </c>
      <c r="P6" s="112">
        <v>24</v>
      </c>
      <c r="Q6" s="112">
        <v>18</v>
      </c>
      <c r="R6" s="112">
        <v>19</v>
      </c>
      <c r="S6" s="112">
        <v>16</v>
      </c>
      <c r="T6" s="112">
        <v>15</v>
      </c>
      <c r="U6" s="112">
        <v>12</v>
      </c>
      <c r="V6" s="112">
        <v>16</v>
      </c>
      <c r="W6" s="112">
        <v>16</v>
      </c>
      <c r="X6" s="112">
        <v>19</v>
      </c>
      <c r="Y6" s="112">
        <v>18</v>
      </c>
      <c r="Z6" s="112">
        <v>16</v>
      </c>
      <c r="AA6" s="112">
        <v>29</v>
      </c>
      <c r="AB6" s="112">
        <v>79</v>
      </c>
      <c r="AC6" s="112">
        <v>71</v>
      </c>
      <c r="AD6" s="112">
        <v>50</v>
      </c>
      <c r="AE6" s="112">
        <v>34</v>
      </c>
      <c r="AF6" s="112">
        <v>34</v>
      </c>
      <c r="AG6" s="14">
        <f t="shared" ref="AG6:AG29" si="3">MIN(B6:AF6)</f>
        <v>12</v>
      </c>
      <c r="AH6" s="85">
        <f t="shared" ref="AH6:AH29" si="4">AVERAGE(B6:AF6)</f>
        <v>29.516129032258064</v>
      </c>
    </row>
    <row r="7" spans="1:39" x14ac:dyDescent="0.2">
      <c r="A7" s="57" t="s">
        <v>147</v>
      </c>
      <c r="B7" s="112">
        <v>50</v>
      </c>
      <c r="C7" s="112">
        <v>35</v>
      </c>
      <c r="D7" s="112">
        <v>20</v>
      </c>
      <c r="E7" s="112">
        <v>31</v>
      </c>
      <c r="F7" s="112">
        <v>39</v>
      </c>
      <c r="G7" s="112">
        <v>33</v>
      </c>
      <c r="H7" s="112">
        <v>26</v>
      </c>
      <c r="I7" s="112">
        <v>25</v>
      </c>
      <c r="J7" s="112">
        <v>26</v>
      </c>
      <c r="K7" s="112">
        <v>36</v>
      </c>
      <c r="L7" s="112">
        <v>84</v>
      </c>
      <c r="M7" s="112">
        <v>57</v>
      </c>
      <c r="N7" s="112">
        <v>61</v>
      </c>
      <c r="O7" s="112">
        <v>42</v>
      </c>
      <c r="P7" s="112">
        <v>37</v>
      </c>
      <c r="Q7" s="112">
        <v>25</v>
      </c>
      <c r="R7" s="112">
        <v>24</v>
      </c>
      <c r="S7" s="112">
        <v>17</v>
      </c>
      <c r="T7" s="112">
        <v>17</v>
      </c>
      <c r="U7" s="112">
        <v>16</v>
      </c>
      <c r="V7" s="112">
        <v>16</v>
      </c>
      <c r="W7" s="112">
        <v>19</v>
      </c>
      <c r="X7" s="112">
        <v>22</v>
      </c>
      <c r="Y7" s="112">
        <v>26</v>
      </c>
      <c r="Z7" s="112">
        <v>30</v>
      </c>
      <c r="AA7" s="112">
        <v>70</v>
      </c>
      <c r="AB7" s="112">
        <v>84</v>
      </c>
      <c r="AC7" s="112">
        <v>77</v>
      </c>
      <c r="AD7" s="112">
        <v>53</v>
      </c>
      <c r="AE7" s="112">
        <v>42</v>
      </c>
      <c r="AF7" s="112">
        <v>36</v>
      </c>
      <c r="AG7" s="14">
        <f t="shared" si="3"/>
        <v>16</v>
      </c>
      <c r="AH7" s="85">
        <f t="shared" si="4"/>
        <v>37.935483870967744</v>
      </c>
    </row>
    <row r="8" spans="1:39" x14ac:dyDescent="0.2">
      <c r="A8" s="57" t="s">
        <v>0</v>
      </c>
      <c r="B8" s="112">
        <v>14</v>
      </c>
      <c r="C8" s="112">
        <v>26</v>
      </c>
      <c r="D8" s="112">
        <v>22</v>
      </c>
      <c r="E8" s="112">
        <v>21</v>
      </c>
      <c r="F8" s="112">
        <v>24</v>
      </c>
      <c r="G8" s="112">
        <v>19</v>
      </c>
      <c r="H8" s="112">
        <v>17</v>
      </c>
      <c r="I8" s="112">
        <v>19</v>
      </c>
      <c r="J8" s="112">
        <v>18</v>
      </c>
      <c r="K8" s="112">
        <v>18</v>
      </c>
      <c r="L8" s="112">
        <v>37</v>
      </c>
      <c r="M8" s="112">
        <v>32</v>
      </c>
      <c r="N8" s="112">
        <v>28</v>
      </c>
      <c r="O8" s="112">
        <v>22</v>
      </c>
      <c r="P8" s="112">
        <v>17</v>
      </c>
      <c r="Q8" s="112">
        <v>18</v>
      </c>
      <c r="R8" s="112">
        <v>14</v>
      </c>
      <c r="S8" s="112">
        <v>14</v>
      </c>
      <c r="T8" s="112">
        <v>14</v>
      </c>
      <c r="U8" s="112">
        <v>12</v>
      </c>
      <c r="V8" s="112">
        <v>13</v>
      </c>
      <c r="W8" s="112">
        <v>15</v>
      </c>
      <c r="X8" s="112">
        <v>20</v>
      </c>
      <c r="Y8" s="112">
        <v>17</v>
      </c>
      <c r="Z8" s="112">
        <v>16</v>
      </c>
      <c r="AA8" s="112">
        <v>26</v>
      </c>
      <c r="AB8" s="112">
        <v>37</v>
      </c>
      <c r="AC8" s="112">
        <v>48</v>
      </c>
      <c r="AD8" s="112">
        <v>49</v>
      </c>
      <c r="AE8" s="112">
        <v>29</v>
      </c>
      <c r="AF8" s="112">
        <v>24</v>
      </c>
      <c r="AG8" s="14">
        <f t="shared" si="3"/>
        <v>12</v>
      </c>
      <c r="AH8" s="85">
        <f t="shared" si="4"/>
        <v>22.580645161290324</v>
      </c>
      <c r="AJ8" s="11" t="s">
        <v>35</v>
      </c>
    </row>
    <row r="9" spans="1:39" x14ac:dyDescent="0.2">
      <c r="A9" s="57" t="s">
        <v>1</v>
      </c>
      <c r="B9" s="112">
        <v>19</v>
      </c>
      <c r="C9" s="112">
        <v>21</v>
      </c>
      <c r="D9" s="112">
        <v>24</v>
      </c>
      <c r="E9" s="112">
        <v>25</v>
      </c>
      <c r="F9" s="112">
        <v>22</v>
      </c>
      <c r="G9" s="112">
        <v>25</v>
      </c>
      <c r="H9" s="112">
        <v>18</v>
      </c>
      <c r="I9" s="112">
        <v>22</v>
      </c>
      <c r="J9" s="112">
        <v>17</v>
      </c>
      <c r="K9" s="112">
        <v>13</v>
      </c>
      <c r="L9" s="112">
        <v>14</v>
      </c>
      <c r="M9" s="112">
        <v>16</v>
      </c>
      <c r="N9" s="112">
        <v>19</v>
      </c>
      <c r="O9" s="112">
        <v>17</v>
      </c>
      <c r="P9" s="112">
        <v>15</v>
      </c>
      <c r="Q9" s="112">
        <v>13</v>
      </c>
      <c r="R9" s="112">
        <v>14</v>
      </c>
      <c r="S9" s="112">
        <v>13</v>
      </c>
      <c r="T9" s="112">
        <v>14</v>
      </c>
      <c r="U9" s="112">
        <v>16</v>
      </c>
      <c r="V9" s="112">
        <v>15</v>
      </c>
      <c r="W9" s="112">
        <v>15</v>
      </c>
      <c r="X9" s="112">
        <v>15</v>
      </c>
      <c r="Y9" s="112">
        <v>14</v>
      </c>
      <c r="Z9" s="112">
        <v>13</v>
      </c>
      <c r="AA9" s="112">
        <v>23</v>
      </c>
      <c r="AB9" s="112">
        <v>28</v>
      </c>
      <c r="AC9" s="112">
        <v>26</v>
      </c>
      <c r="AD9" s="112">
        <v>40</v>
      </c>
      <c r="AE9" s="112">
        <v>33</v>
      </c>
      <c r="AF9" s="112">
        <v>20</v>
      </c>
      <c r="AG9" s="14">
        <f t="shared" si="3"/>
        <v>13</v>
      </c>
      <c r="AH9" s="85">
        <f t="shared" si="4"/>
        <v>19.322580645161292</v>
      </c>
      <c r="AI9" s="11" t="s">
        <v>35</v>
      </c>
      <c r="AJ9" s="11" t="s">
        <v>35</v>
      </c>
    </row>
    <row r="10" spans="1:39" x14ac:dyDescent="0.2">
      <c r="A10" s="57" t="s">
        <v>2</v>
      </c>
      <c r="B10" s="112">
        <v>21</v>
      </c>
      <c r="C10" s="112">
        <v>24</v>
      </c>
      <c r="D10" s="112">
        <v>24</v>
      </c>
      <c r="E10" s="112">
        <v>22</v>
      </c>
      <c r="F10" s="112">
        <v>20</v>
      </c>
      <c r="G10" s="112">
        <v>13</v>
      </c>
      <c r="H10" s="112">
        <v>18</v>
      </c>
      <c r="I10" s="112">
        <v>18</v>
      </c>
      <c r="J10" s="112">
        <v>18</v>
      </c>
      <c r="K10" s="112">
        <v>31</v>
      </c>
      <c r="L10" s="112">
        <v>39</v>
      </c>
      <c r="M10" s="112">
        <v>37</v>
      </c>
      <c r="N10" s="112">
        <v>26</v>
      </c>
      <c r="O10" s="112">
        <v>18</v>
      </c>
      <c r="P10" s="112">
        <v>18</v>
      </c>
      <c r="Q10" s="112">
        <v>18</v>
      </c>
      <c r="R10" s="112">
        <v>15</v>
      </c>
      <c r="S10" s="112">
        <v>11</v>
      </c>
      <c r="T10" s="112">
        <v>12</v>
      </c>
      <c r="U10" s="112">
        <v>12</v>
      </c>
      <c r="V10" s="112">
        <v>14</v>
      </c>
      <c r="W10" s="112">
        <v>15</v>
      </c>
      <c r="X10" s="112">
        <v>20</v>
      </c>
      <c r="Y10" s="112">
        <v>17</v>
      </c>
      <c r="Z10" s="112">
        <v>23</v>
      </c>
      <c r="AA10" s="112">
        <v>32</v>
      </c>
      <c r="AB10" s="112">
        <v>35</v>
      </c>
      <c r="AC10" s="112">
        <v>43</v>
      </c>
      <c r="AD10" s="112">
        <v>40</v>
      </c>
      <c r="AE10" s="112">
        <v>27</v>
      </c>
      <c r="AF10" s="112">
        <v>13</v>
      </c>
      <c r="AG10" s="14">
        <f t="shared" si="3"/>
        <v>11</v>
      </c>
      <c r="AH10" s="85">
        <f t="shared" si="4"/>
        <v>22.387096774193548</v>
      </c>
      <c r="AI10" s="11" t="s">
        <v>35</v>
      </c>
    </row>
    <row r="11" spans="1:39" x14ac:dyDescent="0.2">
      <c r="A11" s="57" t="s">
        <v>32</v>
      </c>
      <c r="B11" s="112">
        <v>20</v>
      </c>
      <c r="C11" s="112">
        <v>22</v>
      </c>
      <c r="D11" s="112">
        <v>23</v>
      </c>
      <c r="E11" s="112">
        <v>17</v>
      </c>
      <c r="F11" s="112">
        <v>19</v>
      </c>
      <c r="G11" s="112">
        <v>21</v>
      </c>
      <c r="H11" s="112">
        <v>21</v>
      </c>
      <c r="I11" s="112">
        <v>19</v>
      </c>
      <c r="J11" s="112">
        <v>18</v>
      </c>
      <c r="K11" s="112">
        <v>14</v>
      </c>
      <c r="L11" s="112">
        <v>18</v>
      </c>
      <c r="M11" s="112">
        <v>18</v>
      </c>
      <c r="N11" s="112">
        <v>15</v>
      </c>
      <c r="O11" s="112">
        <v>16</v>
      </c>
      <c r="P11" s="112">
        <v>14</v>
      </c>
      <c r="Q11" s="112">
        <v>15</v>
      </c>
      <c r="R11" s="112">
        <v>14</v>
      </c>
      <c r="S11" s="112">
        <v>13</v>
      </c>
      <c r="T11" s="112">
        <v>12</v>
      </c>
      <c r="U11" s="112">
        <v>14</v>
      </c>
      <c r="V11" s="112">
        <v>15</v>
      </c>
      <c r="W11" s="112">
        <v>15</v>
      </c>
      <c r="X11" s="112">
        <v>16</v>
      </c>
      <c r="Y11" s="112">
        <v>14</v>
      </c>
      <c r="Z11" s="112">
        <v>12</v>
      </c>
      <c r="AA11" s="112">
        <v>24</v>
      </c>
      <c r="AB11" s="112">
        <v>29</v>
      </c>
      <c r="AC11" s="112">
        <v>27</v>
      </c>
      <c r="AD11" s="112">
        <v>42</v>
      </c>
      <c r="AE11" s="112">
        <v>29</v>
      </c>
      <c r="AF11" s="112">
        <v>19</v>
      </c>
      <c r="AG11" s="14">
        <f t="shared" si="3"/>
        <v>12</v>
      </c>
      <c r="AH11" s="85">
        <f t="shared" si="4"/>
        <v>18.870967741935484</v>
      </c>
      <c r="AJ11" t="s">
        <v>35</v>
      </c>
      <c r="AL11" t="s">
        <v>35</v>
      </c>
    </row>
    <row r="12" spans="1:39" x14ac:dyDescent="0.2">
      <c r="A12" s="57" t="s">
        <v>3</v>
      </c>
      <c r="B12" s="112">
        <v>19</v>
      </c>
      <c r="C12" s="112">
        <v>23</v>
      </c>
      <c r="D12" s="112">
        <v>24</v>
      </c>
      <c r="E12" s="112">
        <v>22</v>
      </c>
      <c r="F12" s="112">
        <v>20</v>
      </c>
      <c r="G12" s="112">
        <v>18</v>
      </c>
      <c r="H12" s="112">
        <v>18</v>
      </c>
      <c r="I12" s="112">
        <v>17</v>
      </c>
      <c r="J12" s="112">
        <v>18</v>
      </c>
      <c r="K12" s="112">
        <v>21</v>
      </c>
      <c r="L12" s="112">
        <v>33</v>
      </c>
      <c r="M12" s="112">
        <v>34</v>
      </c>
      <c r="N12" s="112">
        <v>22</v>
      </c>
      <c r="O12" s="112">
        <v>23</v>
      </c>
      <c r="P12" s="112">
        <v>15</v>
      </c>
      <c r="Q12" s="112">
        <v>16</v>
      </c>
      <c r="R12" s="112">
        <v>13</v>
      </c>
      <c r="S12" s="112">
        <v>11</v>
      </c>
      <c r="T12" s="112">
        <v>13</v>
      </c>
      <c r="U12" s="112">
        <v>13</v>
      </c>
      <c r="V12" s="112">
        <v>14</v>
      </c>
      <c r="W12" s="112">
        <v>14</v>
      </c>
      <c r="X12" s="112">
        <v>16</v>
      </c>
      <c r="Y12" s="112">
        <v>14</v>
      </c>
      <c r="Z12" s="112">
        <v>12</v>
      </c>
      <c r="AA12" s="112">
        <v>24</v>
      </c>
      <c r="AB12" s="112">
        <v>29</v>
      </c>
      <c r="AC12" s="112">
        <v>30</v>
      </c>
      <c r="AD12" s="112">
        <v>49</v>
      </c>
      <c r="AE12" s="112">
        <v>23</v>
      </c>
      <c r="AF12" s="112">
        <v>15</v>
      </c>
      <c r="AG12" s="14">
        <f t="shared" si="3"/>
        <v>11</v>
      </c>
      <c r="AH12" s="85">
        <f t="shared" si="4"/>
        <v>20.419354838709676</v>
      </c>
      <c r="AK12" t="s">
        <v>35</v>
      </c>
      <c r="AL12" t="s">
        <v>35</v>
      </c>
    </row>
    <row r="13" spans="1:39" x14ac:dyDescent="0.2">
      <c r="A13" s="57" t="s">
        <v>4</v>
      </c>
      <c r="B13" s="112">
        <v>38</v>
      </c>
      <c r="C13" s="112">
        <v>32</v>
      </c>
      <c r="D13" s="112">
        <v>16</v>
      </c>
      <c r="E13" s="112">
        <v>28</v>
      </c>
      <c r="F13" s="112">
        <v>39</v>
      </c>
      <c r="G13" s="112">
        <v>26</v>
      </c>
      <c r="H13" s="112">
        <v>33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4">
        <f t="shared" si="3"/>
        <v>16</v>
      </c>
      <c r="AH13" s="85">
        <f t="shared" si="4"/>
        <v>30.285714285714285</v>
      </c>
      <c r="AJ13" t="s">
        <v>35</v>
      </c>
      <c r="AK13" t="s">
        <v>35</v>
      </c>
    </row>
    <row r="14" spans="1:39" x14ac:dyDescent="0.2">
      <c r="A14" s="57" t="s">
        <v>148</v>
      </c>
      <c r="B14" s="112">
        <v>49</v>
      </c>
      <c r="C14" s="112">
        <v>33</v>
      </c>
      <c r="D14" s="112">
        <v>24</v>
      </c>
      <c r="E14" s="112">
        <v>41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53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14">
        <f t="shared" si="3"/>
        <v>24</v>
      </c>
      <c r="AH14" s="85">
        <f t="shared" si="4"/>
        <v>40</v>
      </c>
      <c r="AI14" s="11" t="s">
        <v>35</v>
      </c>
      <c r="AJ14" t="s">
        <v>35</v>
      </c>
    </row>
    <row r="15" spans="1:39" x14ac:dyDescent="0.2">
      <c r="A15" s="57" t="s">
        <v>149</v>
      </c>
      <c r="B15" s="112">
        <v>37</v>
      </c>
      <c r="C15" s="112">
        <v>31</v>
      </c>
      <c r="D15" s="112">
        <v>15</v>
      </c>
      <c r="E15" s="112">
        <v>25</v>
      </c>
      <c r="F15" s="112">
        <v>25</v>
      </c>
      <c r="G15" s="112">
        <v>26</v>
      </c>
      <c r="H15" s="112">
        <v>24</v>
      </c>
      <c r="I15" s="112">
        <v>21</v>
      </c>
      <c r="J15" s="112">
        <v>20</v>
      </c>
      <c r="K15" s="112">
        <v>32</v>
      </c>
      <c r="L15" s="112">
        <v>52</v>
      </c>
      <c r="M15" s="112">
        <v>39</v>
      </c>
      <c r="N15" s="112">
        <v>37</v>
      </c>
      <c r="O15" s="112">
        <v>31</v>
      </c>
      <c r="P15" s="112">
        <v>25</v>
      </c>
      <c r="Q15" s="112">
        <v>19</v>
      </c>
      <c r="R15" s="112">
        <v>19</v>
      </c>
      <c r="S15" s="112">
        <v>16</v>
      </c>
      <c r="T15" s="112">
        <v>16</v>
      </c>
      <c r="U15" s="112">
        <v>12</v>
      </c>
      <c r="V15" s="112">
        <v>14</v>
      </c>
      <c r="W15" s="112">
        <v>17</v>
      </c>
      <c r="X15" s="112">
        <v>19</v>
      </c>
      <c r="Y15" s="112">
        <v>21</v>
      </c>
      <c r="Z15" s="112">
        <v>21</v>
      </c>
      <c r="AA15" s="112">
        <v>45</v>
      </c>
      <c r="AB15" s="112">
        <v>83</v>
      </c>
      <c r="AC15" s="112">
        <v>73</v>
      </c>
      <c r="AD15" s="112">
        <v>46</v>
      </c>
      <c r="AE15" s="112">
        <v>34</v>
      </c>
      <c r="AF15" s="112">
        <v>32</v>
      </c>
      <c r="AG15" s="14">
        <f t="shared" si="3"/>
        <v>12</v>
      </c>
      <c r="AH15" s="85">
        <f t="shared" si="4"/>
        <v>29.903225806451612</v>
      </c>
      <c r="AJ15" t="s">
        <v>35</v>
      </c>
      <c r="AM15" t="s">
        <v>35</v>
      </c>
    </row>
    <row r="16" spans="1:39" x14ac:dyDescent="0.2">
      <c r="A16" s="57" t="s">
        <v>5</v>
      </c>
      <c r="B16" s="112">
        <v>44</v>
      </c>
      <c r="C16" s="112">
        <v>33</v>
      </c>
      <c r="D16" s="112">
        <v>21</v>
      </c>
      <c r="E16" s="112">
        <v>32</v>
      </c>
      <c r="F16" s="112">
        <v>48</v>
      </c>
      <c r="G16" s="112">
        <v>37</v>
      </c>
      <c r="H16" s="112">
        <v>33</v>
      </c>
      <c r="I16" s="112">
        <v>25</v>
      </c>
      <c r="J16" s="112">
        <v>20</v>
      </c>
      <c r="K16" s="112">
        <v>37</v>
      </c>
      <c r="L16" s="112">
        <v>58</v>
      </c>
      <c r="M16" s="112">
        <v>50</v>
      </c>
      <c r="N16" s="112">
        <v>56</v>
      </c>
      <c r="O16" s="112">
        <v>38</v>
      </c>
      <c r="P16" s="112">
        <v>29</v>
      </c>
      <c r="Q16" s="112">
        <v>23</v>
      </c>
      <c r="R16" s="112">
        <v>22</v>
      </c>
      <c r="S16" s="112">
        <v>15</v>
      </c>
      <c r="T16" s="112">
        <v>14</v>
      </c>
      <c r="U16" s="112">
        <v>13</v>
      </c>
      <c r="V16" s="112">
        <v>14</v>
      </c>
      <c r="W16" s="112">
        <v>15</v>
      </c>
      <c r="X16" s="112">
        <v>20</v>
      </c>
      <c r="Y16" s="112">
        <v>22</v>
      </c>
      <c r="Z16" s="112">
        <v>21</v>
      </c>
      <c r="AA16" s="112">
        <v>68</v>
      </c>
      <c r="AB16" s="112">
        <v>84</v>
      </c>
      <c r="AC16" s="112">
        <v>81</v>
      </c>
      <c r="AD16" s="112">
        <v>51</v>
      </c>
      <c r="AE16" s="112">
        <v>39</v>
      </c>
      <c r="AF16" s="112">
        <v>35</v>
      </c>
      <c r="AG16" s="14">
        <f t="shared" si="3"/>
        <v>13</v>
      </c>
      <c r="AH16" s="85">
        <f t="shared" si="4"/>
        <v>35.41935483870968</v>
      </c>
      <c r="AJ16" t="s">
        <v>35</v>
      </c>
      <c r="AK16" t="s">
        <v>35</v>
      </c>
      <c r="AL16" t="s">
        <v>35</v>
      </c>
    </row>
    <row r="17" spans="1:39" x14ac:dyDescent="0.2">
      <c r="A17" s="57" t="s">
        <v>6</v>
      </c>
      <c r="B17" s="112">
        <v>31</v>
      </c>
      <c r="C17" s="112">
        <v>31</v>
      </c>
      <c r="D17" s="112">
        <v>19</v>
      </c>
      <c r="E17" s="112">
        <v>32</v>
      </c>
      <c r="F17" s="112">
        <v>33</v>
      </c>
      <c r="G17" s="112">
        <v>26</v>
      </c>
      <c r="H17" s="112">
        <v>24</v>
      </c>
      <c r="I17" s="112">
        <v>23</v>
      </c>
      <c r="J17" s="112">
        <v>18</v>
      </c>
      <c r="K17" s="112">
        <v>26</v>
      </c>
      <c r="L17" s="112">
        <v>53</v>
      </c>
      <c r="M17" s="112">
        <v>43</v>
      </c>
      <c r="N17" s="112">
        <v>34</v>
      </c>
      <c r="O17" s="112">
        <v>32</v>
      </c>
      <c r="P17" s="112">
        <v>28</v>
      </c>
      <c r="Q17" s="112">
        <v>17</v>
      </c>
      <c r="R17" s="112">
        <v>26</v>
      </c>
      <c r="S17" s="112">
        <v>24</v>
      </c>
      <c r="T17" s="112">
        <v>18</v>
      </c>
      <c r="U17" s="112">
        <v>11</v>
      </c>
      <c r="V17" s="112">
        <v>13</v>
      </c>
      <c r="W17" s="112">
        <v>14</v>
      </c>
      <c r="X17" s="112">
        <v>16</v>
      </c>
      <c r="Y17" s="112">
        <v>16</v>
      </c>
      <c r="Z17" s="112">
        <v>14</v>
      </c>
      <c r="AA17" s="112">
        <v>27</v>
      </c>
      <c r="AB17" s="112">
        <v>82</v>
      </c>
      <c r="AC17" s="112">
        <v>74</v>
      </c>
      <c r="AD17" s="112">
        <v>48</v>
      </c>
      <c r="AE17" s="112">
        <v>35</v>
      </c>
      <c r="AF17" s="112">
        <v>33</v>
      </c>
      <c r="AG17" s="14">
        <f t="shared" si="3"/>
        <v>11</v>
      </c>
      <c r="AH17" s="85">
        <f t="shared" si="4"/>
        <v>29.70967741935484</v>
      </c>
      <c r="AL17" t="s">
        <v>35</v>
      </c>
    </row>
    <row r="18" spans="1:39" x14ac:dyDescent="0.2">
      <c r="A18" s="57" t="s">
        <v>31</v>
      </c>
      <c r="B18" s="112">
        <v>38</v>
      </c>
      <c r="C18" s="112">
        <v>33</v>
      </c>
      <c r="D18" s="112">
        <v>21</v>
      </c>
      <c r="E18" s="112">
        <v>20</v>
      </c>
      <c r="F18" s="112">
        <v>24</v>
      </c>
      <c r="G18" s="112">
        <v>19</v>
      </c>
      <c r="H18" s="112">
        <v>18</v>
      </c>
      <c r="I18" s="112">
        <v>19</v>
      </c>
      <c r="J18" s="112">
        <v>20</v>
      </c>
      <c r="K18" s="112">
        <v>42</v>
      </c>
      <c r="L18" s="112">
        <v>61</v>
      </c>
      <c r="M18" s="112">
        <v>39</v>
      </c>
      <c r="N18" s="112">
        <v>36</v>
      </c>
      <c r="O18" s="112">
        <v>27</v>
      </c>
      <c r="P18" s="112">
        <v>24</v>
      </c>
      <c r="Q18" s="112">
        <v>18</v>
      </c>
      <c r="R18" s="112">
        <v>17</v>
      </c>
      <c r="S18" s="112">
        <v>13</v>
      </c>
      <c r="T18" s="112">
        <v>12</v>
      </c>
      <c r="U18" s="112">
        <v>13</v>
      </c>
      <c r="V18" s="112">
        <v>17</v>
      </c>
      <c r="W18" s="112">
        <v>15</v>
      </c>
      <c r="X18" s="112">
        <v>19</v>
      </c>
      <c r="Y18" s="112">
        <v>18</v>
      </c>
      <c r="Z18" s="112">
        <v>20</v>
      </c>
      <c r="AA18" s="112">
        <v>37</v>
      </c>
      <c r="AB18" s="112">
        <v>74</v>
      </c>
      <c r="AC18" s="112">
        <v>74</v>
      </c>
      <c r="AD18" s="112">
        <v>47</v>
      </c>
      <c r="AE18" s="112">
        <v>30</v>
      </c>
      <c r="AF18" s="112">
        <v>23</v>
      </c>
      <c r="AG18" s="14">
        <f t="shared" si="3"/>
        <v>12</v>
      </c>
      <c r="AH18" s="85">
        <f t="shared" si="4"/>
        <v>28.64516129032258</v>
      </c>
      <c r="AK18" t="s">
        <v>35</v>
      </c>
      <c r="AL18" t="s">
        <v>35</v>
      </c>
    </row>
    <row r="19" spans="1:39" x14ac:dyDescent="0.2">
      <c r="A19" s="57" t="s">
        <v>150</v>
      </c>
      <c r="B19" s="112">
        <v>42</v>
      </c>
      <c r="C19" s="112">
        <v>37</v>
      </c>
      <c r="D19" s="112">
        <v>15</v>
      </c>
      <c r="E19" s="112">
        <v>30</v>
      </c>
      <c r="F19" s="112">
        <v>32</v>
      </c>
      <c r="G19" s="112">
        <v>28</v>
      </c>
      <c r="H19" s="112">
        <v>26</v>
      </c>
      <c r="I19" s="112">
        <v>22</v>
      </c>
      <c r="J19" s="112">
        <v>22</v>
      </c>
      <c r="K19" s="112">
        <v>47</v>
      </c>
      <c r="L19" s="112">
        <v>59</v>
      </c>
      <c r="M19" s="112">
        <v>42</v>
      </c>
      <c r="N19" s="112">
        <v>44</v>
      </c>
      <c r="O19" s="112">
        <v>35</v>
      </c>
      <c r="P19" s="112">
        <v>27</v>
      </c>
      <c r="Q19" s="112">
        <v>20</v>
      </c>
      <c r="R19" s="112">
        <v>22</v>
      </c>
      <c r="S19" s="112">
        <v>16</v>
      </c>
      <c r="T19" s="112">
        <v>16</v>
      </c>
      <c r="U19" s="112">
        <v>13</v>
      </c>
      <c r="V19" s="112">
        <v>14</v>
      </c>
      <c r="W19" s="112">
        <v>17</v>
      </c>
      <c r="X19" s="112">
        <v>20</v>
      </c>
      <c r="Y19" s="112">
        <v>21</v>
      </c>
      <c r="Z19" s="112">
        <v>23</v>
      </c>
      <c r="AA19" s="112">
        <v>84</v>
      </c>
      <c r="AB19" s="112">
        <v>97</v>
      </c>
      <c r="AC19" s="112">
        <v>75</v>
      </c>
      <c r="AD19" s="112">
        <v>44</v>
      </c>
      <c r="AE19" s="112">
        <v>39</v>
      </c>
      <c r="AF19" s="112">
        <v>34</v>
      </c>
      <c r="AG19" s="14">
        <f t="shared" si="3"/>
        <v>13</v>
      </c>
      <c r="AH19" s="85">
        <f t="shared" si="4"/>
        <v>34.29032258064516</v>
      </c>
      <c r="AI19" s="11" t="s">
        <v>35</v>
      </c>
      <c r="AJ19" t="s">
        <v>35</v>
      </c>
      <c r="AL19" t="s">
        <v>35</v>
      </c>
    </row>
    <row r="20" spans="1:39" x14ac:dyDescent="0.2">
      <c r="A20" s="57" t="s">
        <v>151</v>
      </c>
      <c r="B20" s="112">
        <v>43</v>
      </c>
      <c r="C20" s="112">
        <v>47</v>
      </c>
      <c r="D20" s="112">
        <v>34</v>
      </c>
      <c r="E20" s="112">
        <v>36</v>
      </c>
      <c r="F20" s="112">
        <v>38</v>
      </c>
      <c r="G20" s="112">
        <v>30</v>
      </c>
      <c r="H20" s="112">
        <v>27</v>
      </c>
      <c r="I20" s="112">
        <v>29</v>
      </c>
      <c r="J20" s="112">
        <v>22</v>
      </c>
      <c r="K20" s="112">
        <v>27</v>
      </c>
      <c r="L20" s="112">
        <v>55</v>
      </c>
      <c r="M20" s="112">
        <v>45</v>
      </c>
      <c r="N20" s="112">
        <v>46</v>
      </c>
      <c r="O20" s="112">
        <v>42</v>
      </c>
      <c r="P20" s="112">
        <v>32</v>
      </c>
      <c r="Q20" s="112">
        <v>25</v>
      </c>
      <c r="R20" s="112">
        <v>23</v>
      </c>
      <c r="S20" s="112">
        <v>21</v>
      </c>
      <c r="T20" s="112">
        <v>18</v>
      </c>
      <c r="U20" s="112">
        <v>16</v>
      </c>
      <c r="V20" s="112">
        <v>17</v>
      </c>
      <c r="W20" s="112">
        <v>20</v>
      </c>
      <c r="X20" s="112">
        <v>23</v>
      </c>
      <c r="Y20" s="112">
        <v>22</v>
      </c>
      <c r="Z20" s="112">
        <v>22</v>
      </c>
      <c r="AA20" s="112">
        <v>30</v>
      </c>
      <c r="AB20" s="112">
        <v>68</v>
      </c>
      <c r="AC20" s="112">
        <v>79</v>
      </c>
      <c r="AD20" s="112">
        <v>64</v>
      </c>
      <c r="AE20" s="112" t="s">
        <v>204</v>
      </c>
      <c r="AF20" s="112" t="s">
        <v>204</v>
      </c>
      <c r="AG20" s="14">
        <f t="shared" si="3"/>
        <v>16</v>
      </c>
      <c r="AH20" s="85">
        <f t="shared" si="4"/>
        <v>34.517241379310342</v>
      </c>
    </row>
    <row r="21" spans="1:39" x14ac:dyDescent="0.2">
      <c r="A21" s="57" t="s">
        <v>125</v>
      </c>
      <c r="B21" s="112" t="s">
        <v>204</v>
      </c>
      <c r="C21" s="112" t="s">
        <v>204</v>
      </c>
      <c r="D21" s="112" t="s">
        <v>204</v>
      </c>
      <c r="E21" s="112">
        <v>47</v>
      </c>
      <c r="F21" s="112">
        <v>36</v>
      </c>
      <c r="G21" s="112">
        <v>28</v>
      </c>
      <c r="H21" s="112">
        <v>26</v>
      </c>
      <c r="I21" s="112">
        <v>23</v>
      </c>
      <c r="J21" s="112">
        <v>18</v>
      </c>
      <c r="K21" s="112">
        <v>19</v>
      </c>
      <c r="L21" s="112">
        <v>52</v>
      </c>
      <c r="M21" s="112">
        <v>38</v>
      </c>
      <c r="N21" s="112">
        <v>35</v>
      </c>
      <c r="O21" s="112">
        <v>31</v>
      </c>
      <c r="P21" s="112">
        <v>24</v>
      </c>
      <c r="Q21" s="112">
        <v>19</v>
      </c>
      <c r="R21" s="112">
        <v>19</v>
      </c>
      <c r="S21" s="112">
        <v>17</v>
      </c>
      <c r="T21" s="112">
        <v>17</v>
      </c>
      <c r="U21" s="112">
        <v>14</v>
      </c>
      <c r="V21" s="112">
        <v>15</v>
      </c>
      <c r="W21" s="112">
        <v>17</v>
      </c>
      <c r="X21" s="112">
        <v>19</v>
      </c>
      <c r="Y21" s="112">
        <v>18</v>
      </c>
      <c r="Z21" s="112">
        <v>15</v>
      </c>
      <c r="AA21" s="112">
        <v>28</v>
      </c>
      <c r="AB21" s="112">
        <v>82</v>
      </c>
      <c r="AC21" s="112">
        <v>91</v>
      </c>
      <c r="AD21" s="112" t="s">
        <v>204</v>
      </c>
      <c r="AE21" s="112" t="s">
        <v>204</v>
      </c>
      <c r="AF21" s="112" t="s">
        <v>204</v>
      </c>
      <c r="AG21" s="14">
        <f t="shared" si="3"/>
        <v>14</v>
      </c>
      <c r="AH21" s="85">
        <f t="shared" si="4"/>
        <v>29.92</v>
      </c>
      <c r="AL21" s="11" t="s">
        <v>35</v>
      </c>
      <c r="AM21" s="11" t="s">
        <v>35</v>
      </c>
    </row>
    <row r="22" spans="1:39" x14ac:dyDescent="0.2">
      <c r="A22" s="57" t="s">
        <v>152</v>
      </c>
      <c r="B22" s="112">
        <v>27</v>
      </c>
      <c r="C22" s="112">
        <v>40</v>
      </c>
      <c r="D22" s="112">
        <v>33</v>
      </c>
      <c r="E22" s="112">
        <v>26</v>
      </c>
      <c r="F22" s="112">
        <v>28</v>
      </c>
      <c r="G22" s="112">
        <v>34</v>
      </c>
      <c r="H22" s="112">
        <v>38</v>
      </c>
      <c r="I22" s="112">
        <v>40</v>
      </c>
      <c r="J22" s="112">
        <v>38</v>
      </c>
      <c r="K22" s="112">
        <v>48</v>
      </c>
      <c r="L22" s="112">
        <v>51</v>
      </c>
      <c r="M22" s="112">
        <v>40</v>
      </c>
      <c r="N22" s="112">
        <v>35</v>
      </c>
      <c r="O22" s="112">
        <v>31</v>
      </c>
      <c r="P22" s="112">
        <v>35</v>
      </c>
      <c r="Q22" s="112">
        <v>45</v>
      </c>
      <c r="R22" s="112">
        <v>35</v>
      </c>
      <c r="S22" s="112">
        <v>36</v>
      </c>
      <c r="T22" s="112">
        <v>33</v>
      </c>
      <c r="U22" s="112">
        <v>31</v>
      </c>
      <c r="V22" s="112">
        <v>35</v>
      </c>
      <c r="W22" s="112">
        <v>33</v>
      </c>
      <c r="X22" s="112">
        <v>36</v>
      </c>
      <c r="Y22" s="112">
        <v>37</v>
      </c>
      <c r="Z22" s="112">
        <v>33</v>
      </c>
      <c r="AA22" s="112">
        <v>37</v>
      </c>
      <c r="AB22" s="112">
        <v>39</v>
      </c>
      <c r="AC22" s="112">
        <v>40</v>
      </c>
      <c r="AD22" s="112">
        <v>45</v>
      </c>
      <c r="AE22" s="112">
        <v>63</v>
      </c>
      <c r="AF22" s="112">
        <v>41</v>
      </c>
      <c r="AG22" s="14">
        <f t="shared" si="3"/>
        <v>26</v>
      </c>
      <c r="AH22" s="85">
        <f t="shared" si="4"/>
        <v>37.516129032258064</v>
      </c>
      <c r="AJ22" t="s">
        <v>35</v>
      </c>
      <c r="AK22" t="s">
        <v>35</v>
      </c>
    </row>
    <row r="23" spans="1:39" x14ac:dyDescent="0.2">
      <c r="A23" s="57" t="s">
        <v>7</v>
      </c>
      <c r="B23" s="112">
        <v>50</v>
      </c>
      <c r="C23" s="112">
        <v>33</v>
      </c>
      <c r="D23" s="112">
        <v>15</v>
      </c>
      <c r="E23" s="112">
        <v>28</v>
      </c>
      <c r="F23" s="112">
        <v>33</v>
      </c>
      <c r="G23" s="112">
        <v>31</v>
      </c>
      <c r="H23" s="112">
        <v>25</v>
      </c>
      <c r="I23" s="112">
        <v>24</v>
      </c>
      <c r="J23" s="112">
        <v>23</v>
      </c>
      <c r="K23" s="112">
        <v>32</v>
      </c>
      <c r="L23" s="112">
        <v>89</v>
      </c>
      <c r="M23" s="112">
        <v>50</v>
      </c>
      <c r="N23" s="112">
        <v>55</v>
      </c>
      <c r="O23" s="112">
        <v>35</v>
      </c>
      <c r="P23" s="112">
        <v>27</v>
      </c>
      <c r="Q23" s="112">
        <v>21</v>
      </c>
      <c r="R23" s="112">
        <v>21</v>
      </c>
      <c r="S23" s="112">
        <v>15</v>
      </c>
      <c r="T23" s="112">
        <v>15</v>
      </c>
      <c r="U23" s="112">
        <v>14</v>
      </c>
      <c r="V23" s="112">
        <v>14</v>
      </c>
      <c r="W23" s="112">
        <v>17</v>
      </c>
      <c r="X23" s="112">
        <v>20</v>
      </c>
      <c r="Y23" s="112">
        <v>23</v>
      </c>
      <c r="Z23" s="112">
        <v>26</v>
      </c>
      <c r="AA23" s="112">
        <v>68</v>
      </c>
      <c r="AB23" s="112">
        <v>88</v>
      </c>
      <c r="AC23" s="112">
        <v>78</v>
      </c>
      <c r="AD23" s="112">
        <v>48</v>
      </c>
      <c r="AE23" s="112">
        <v>37</v>
      </c>
      <c r="AF23" s="112">
        <v>33</v>
      </c>
      <c r="AG23" s="14">
        <f t="shared" si="3"/>
        <v>14</v>
      </c>
      <c r="AH23" s="85">
        <f t="shared" si="4"/>
        <v>35.096774193548384</v>
      </c>
      <c r="AI23" s="11" t="s">
        <v>35</v>
      </c>
      <c r="AK23" t="s">
        <v>35</v>
      </c>
      <c r="AL23" t="s">
        <v>35</v>
      </c>
      <c r="AM23" t="s">
        <v>35</v>
      </c>
    </row>
    <row r="24" spans="1:39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59</v>
      </c>
      <c r="M24" s="112">
        <v>41</v>
      </c>
      <c r="N24" s="112">
        <v>49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69</v>
      </c>
      <c r="AB24" s="112">
        <v>80</v>
      </c>
      <c r="AC24" s="112">
        <v>94</v>
      </c>
      <c r="AD24" s="112" t="s">
        <v>204</v>
      </c>
      <c r="AE24" s="112" t="s">
        <v>204</v>
      </c>
      <c r="AF24" s="112" t="s">
        <v>204</v>
      </c>
      <c r="AG24" s="14">
        <f t="shared" si="3"/>
        <v>41</v>
      </c>
      <c r="AH24" s="85">
        <f t="shared" si="4"/>
        <v>65.333333333333329</v>
      </c>
      <c r="AL24" t="s">
        <v>35</v>
      </c>
      <c r="AM24" s="11" t="s">
        <v>35</v>
      </c>
    </row>
    <row r="25" spans="1:39" x14ac:dyDescent="0.2">
      <c r="A25" s="57" t="s">
        <v>153</v>
      </c>
      <c r="B25" s="112">
        <v>20</v>
      </c>
      <c r="C25" s="112">
        <v>27</v>
      </c>
      <c r="D25" s="112">
        <v>24</v>
      </c>
      <c r="E25" s="112">
        <v>25</v>
      </c>
      <c r="F25" s="112">
        <v>39</v>
      </c>
      <c r="G25" s="112">
        <v>23</v>
      </c>
      <c r="H25" s="112">
        <v>20</v>
      </c>
      <c r="I25" s="112">
        <v>20</v>
      </c>
      <c r="J25" s="112">
        <v>18</v>
      </c>
      <c r="K25" s="112">
        <v>17</v>
      </c>
      <c r="L25" s="112">
        <v>35</v>
      </c>
      <c r="M25" s="112">
        <v>33</v>
      </c>
      <c r="N25" s="112">
        <v>27</v>
      </c>
      <c r="O25" s="112">
        <v>22</v>
      </c>
      <c r="P25" s="112">
        <v>20</v>
      </c>
      <c r="Q25" s="112">
        <v>19</v>
      </c>
      <c r="R25" s="112">
        <v>16</v>
      </c>
      <c r="S25" s="112">
        <v>15</v>
      </c>
      <c r="T25" s="112">
        <v>16</v>
      </c>
      <c r="U25" s="112">
        <v>12</v>
      </c>
      <c r="V25" s="112">
        <v>17</v>
      </c>
      <c r="W25" s="112">
        <v>17</v>
      </c>
      <c r="X25" s="112">
        <v>20</v>
      </c>
      <c r="Y25" s="112">
        <v>16</v>
      </c>
      <c r="Z25" s="112">
        <v>17</v>
      </c>
      <c r="AA25" s="112">
        <v>27</v>
      </c>
      <c r="AB25" s="112">
        <v>40</v>
      </c>
      <c r="AC25" s="112">
        <v>52</v>
      </c>
      <c r="AD25" s="112">
        <v>58</v>
      </c>
      <c r="AE25" s="112">
        <v>35</v>
      </c>
      <c r="AF25" s="112">
        <v>30</v>
      </c>
      <c r="AG25" s="14">
        <f t="shared" si="3"/>
        <v>12</v>
      </c>
      <c r="AH25" s="85">
        <f t="shared" si="4"/>
        <v>25.06451612903226</v>
      </c>
      <c r="AJ25" t="s">
        <v>35</v>
      </c>
      <c r="AL25" t="s">
        <v>35</v>
      </c>
    </row>
    <row r="26" spans="1:39" x14ac:dyDescent="0.2">
      <c r="A26" s="57" t="s">
        <v>9</v>
      </c>
      <c r="B26" s="112">
        <v>39</v>
      </c>
      <c r="C26" s="112">
        <v>30</v>
      </c>
      <c r="D26" s="112">
        <v>18</v>
      </c>
      <c r="E26" s="112">
        <v>27</v>
      </c>
      <c r="F26" s="112">
        <v>25</v>
      </c>
      <c r="G26" s="112">
        <v>23</v>
      </c>
      <c r="H26" s="112">
        <v>21</v>
      </c>
      <c r="I26" s="112">
        <v>18</v>
      </c>
      <c r="J26" s="112">
        <v>16</v>
      </c>
      <c r="K26" s="112">
        <v>27</v>
      </c>
      <c r="L26" s="112">
        <v>49</v>
      </c>
      <c r="M26" s="112">
        <v>36</v>
      </c>
      <c r="N26" s="112">
        <v>34</v>
      </c>
      <c r="O26" s="112">
        <v>28</v>
      </c>
      <c r="P26" s="112">
        <v>21</v>
      </c>
      <c r="Q26" s="112" t="s">
        <v>204</v>
      </c>
      <c r="R26" s="112" t="s">
        <v>204</v>
      </c>
      <c r="S26" s="112" t="s">
        <v>204</v>
      </c>
      <c r="T26" s="112">
        <v>14</v>
      </c>
      <c r="U26" s="112">
        <v>11</v>
      </c>
      <c r="V26" s="112">
        <v>13</v>
      </c>
      <c r="W26" s="112">
        <v>14</v>
      </c>
      <c r="X26" s="112">
        <v>16</v>
      </c>
      <c r="Y26" s="112">
        <v>17</v>
      </c>
      <c r="Z26" s="112">
        <v>17</v>
      </c>
      <c r="AA26" s="112">
        <v>41</v>
      </c>
      <c r="AB26" s="112">
        <v>84</v>
      </c>
      <c r="AC26" s="112">
        <v>71</v>
      </c>
      <c r="AD26" s="112">
        <v>47</v>
      </c>
      <c r="AE26" s="112">
        <v>29</v>
      </c>
      <c r="AF26" s="112">
        <v>31</v>
      </c>
      <c r="AG26" s="14">
        <f t="shared" si="3"/>
        <v>11</v>
      </c>
      <c r="AH26" s="85">
        <f t="shared" si="4"/>
        <v>29.178571428571427</v>
      </c>
    </row>
    <row r="27" spans="1:39" x14ac:dyDescent="0.2">
      <c r="A27" s="57" t="s">
        <v>138</v>
      </c>
      <c r="B27" s="112">
        <v>29</v>
      </c>
      <c r="C27" s="112">
        <v>27</v>
      </c>
      <c r="D27" s="112">
        <v>24</v>
      </c>
      <c r="E27" s="112">
        <v>33</v>
      </c>
      <c r="F27" s="112">
        <v>41</v>
      </c>
      <c r="G27" s="112">
        <v>27</v>
      </c>
      <c r="H27" s="112">
        <v>27</v>
      </c>
      <c r="I27" s="112">
        <v>23</v>
      </c>
      <c r="J27" s="112">
        <v>18</v>
      </c>
      <c r="K27" s="112">
        <v>16</v>
      </c>
      <c r="L27" s="112">
        <v>43</v>
      </c>
      <c r="M27" s="112">
        <v>37</v>
      </c>
      <c r="N27" s="112">
        <v>35</v>
      </c>
      <c r="O27" s="112">
        <v>30</v>
      </c>
      <c r="P27" s="112">
        <v>20</v>
      </c>
      <c r="Q27" s="112">
        <v>19</v>
      </c>
      <c r="R27" s="112">
        <v>19</v>
      </c>
      <c r="S27" s="112">
        <v>16</v>
      </c>
      <c r="T27" s="112">
        <v>16</v>
      </c>
      <c r="U27" s="112">
        <v>14</v>
      </c>
      <c r="V27" s="112">
        <v>16</v>
      </c>
      <c r="W27" s="112">
        <v>26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42</v>
      </c>
      <c r="AF27" s="112">
        <v>32</v>
      </c>
      <c r="AG27" s="14">
        <f t="shared" si="3"/>
        <v>14</v>
      </c>
      <c r="AH27" s="85">
        <f t="shared" si="4"/>
        <v>26.25</v>
      </c>
      <c r="AJ27" t="s">
        <v>35</v>
      </c>
      <c r="AL27" t="s">
        <v>35</v>
      </c>
      <c r="AM27" t="s">
        <v>35</v>
      </c>
    </row>
    <row r="28" spans="1:39" x14ac:dyDescent="0.2">
      <c r="A28" s="57" t="s">
        <v>21</v>
      </c>
      <c r="B28" s="112">
        <v>24</v>
      </c>
      <c r="C28" s="112">
        <v>30</v>
      </c>
      <c r="D28" s="112">
        <v>18</v>
      </c>
      <c r="E28" s="112">
        <v>28</v>
      </c>
      <c r="F28" s="112">
        <v>22</v>
      </c>
      <c r="G28" s="112">
        <v>19</v>
      </c>
      <c r="H28" s="112">
        <v>20</v>
      </c>
      <c r="I28" s="112">
        <v>29</v>
      </c>
      <c r="J28" s="112">
        <v>29</v>
      </c>
      <c r="K28" s="112">
        <v>31</v>
      </c>
      <c r="L28" s="112">
        <v>46</v>
      </c>
      <c r="M28" s="112">
        <v>34</v>
      </c>
      <c r="N28" s="112">
        <v>35</v>
      </c>
      <c r="O28" s="112">
        <v>54</v>
      </c>
      <c r="P28" s="112">
        <v>30</v>
      </c>
      <c r="Q28" s="112">
        <v>30</v>
      </c>
      <c r="R28" s="112">
        <v>27</v>
      </c>
      <c r="S28" s="112">
        <v>28</v>
      </c>
      <c r="T28" s="112">
        <v>21</v>
      </c>
      <c r="U28" s="112">
        <v>22</v>
      </c>
      <c r="V28" s="112">
        <v>23</v>
      </c>
      <c r="W28" s="112">
        <v>24</v>
      </c>
      <c r="X28" s="112">
        <v>28</v>
      </c>
      <c r="Y28" s="112">
        <v>40</v>
      </c>
      <c r="Z28" s="112">
        <v>28</v>
      </c>
      <c r="AA28" s="112">
        <v>40</v>
      </c>
      <c r="AB28" s="112">
        <v>57</v>
      </c>
      <c r="AC28" s="112">
        <v>80</v>
      </c>
      <c r="AD28" s="112">
        <v>60</v>
      </c>
      <c r="AE28" s="112">
        <v>45</v>
      </c>
      <c r="AF28" s="112">
        <v>52</v>
      </c>
      <c r="AG28" s="14">
        <f t="shared" si="3"/>
        <v>18</v>
      </c>
      <c r="AH28" s="85">
        <f t="shared" si="4"/>
        <v>34</v>
      </c>
      <c r="AL28" t="s">
        <v>35</v>
      </c>
    </row>
    <row r="29" spans="1:39" x14ac:dyDescent="0.2">
      <c r="A29" s="57" t="s">
        <v>10</v>
      </c>
      <c r="B29" s="112">
        <v>25</v>
      </c>
      <c r="C29" s="112">
        <v>23</v>
      </c>
      <c r="D29" s="112">
        <v>20</v>
      </c>
      <c r="E29" s="112">
        <v>23</v>
      </c>
      <c r="F29" s="112">
        <v>31</v>
      </c>
      <c r="G29" s="112">
        <v>22</v>
      </c>
      <c r="H29" s="112">
        <v>19</v>
      </c>
      <c r="I29" s="112">
        <v>21</v>
      </c>
      <c r="J29" s="112">
        <v>13</v>
      </c>
      <c r="K29" s="112">
        <v>11</v>
      </c>
      <c r="L29" s="112">
        <v>30</v>
      </c>
      <c r="M29" s="112">
        <v>20</v>
      </c>
      <c r="N29" s="112">
        <v>20</v>
      </c>
      <c r="O29" s="112">
        <v>20</v>
      </c>
      <c r="P29" s="112">
        <v>15</v>
      </c>
      <c r="Q29" s="112">
        <v>11</v>
      </c>
      <c r="R29" s="112">
        <v>12</v>
      </c>
      <c r="S29" s="112">
        <v>12</v>
      </c>
      <c r="T29" s="112">
        <v>13</v>
      </c>
      <c r="U29" s="112">
        <v>12</v>
      </c>
      <c r="V29" s="112">
        <v>12</v>
      </c>
      <c r="W29" s="112">
        <v>12</v>
      </c>
      <c r="X29" s="112">
        <v>13</v>
      </c>
      <c r="Y29" s="112">
        <v>13</v>
      </c>
      <c r="Z29" s="112">
        <v>11</v>
      </c>
      <c r="AA29" s="112">
        <v>22</v>
      </c>
      <c r="AB29" s="112">
        <v>32</v>
      </c>
      <c r="AC29" s="112">
        <v>48</v>
      </c>
      <c r="AD29" s="112">
        <v>59</v>
      </c>
      <c r="AE29" s="112">
        <v>32</v>
      </c>
      <c r="AF29" s="112">
        <v>22</v>
      </c>
      <c r="AG29" s="14">
        <f t="shared" si="3"/>
        <v>11</v>
      </c>
      <c r="AH29" s="85">
        <f t="shared" si="4"/>
        <v>20.93548387096774</v>
      </c>
      <c r="AJ29" t="s">
        <v>35</v>
      </c>
    </row>
    <row r="30" spans="1:39" s="5" customFormat="1" ht="17.100000000000001" customHeight="1" x14ac:dyDescent="0.2">
      <c r="A30" s="94" t="s">
        <v>206</v>
      </c>
      <c r="B30" s="12">
        <f t="shared" ref="B30:AG30" si="5">MIN(B5:B29)</f>
        <v>14</v>
      </c>
      <c r="C30" s="12">
        <f t="shared" si="5"/>
        <v>21</v>
      </c>
      <c r="D30" s="12">
        <f t="shared" si="5"/>
        <v>15</v>
      </c>
      <c r="E30" s="12">
        <f t="shared" si="5"/>
        <v>17</v>
      </c>
      <c r="F30" s="12">
        <f t="shared" si="5"/>
        <v>19</v>
      </c>
      <c r="G30" s="12">
        <f t="shared" si="5"/>
        <v>13</v>
      </c>
      <c r="H30" s="12">
        <f t="shared" si="5"/>
        <v>17</v>
      </c>
      <c r="I30" s="12">
        <f t="shared" si="5"/>
        <v>17</v>
      </c>
      <c r="J30" s="12">
        <f t="shared" si="5"/>
        <v>13</v>
      </c>
      <c r="K30" s="12">
        <f t="shared" si="5"/>
        <v>11</v>
      </c>
      <c r="L30" s="12">
        <f t="shared" si="5"/>
        <v>14</v>
      </c>
      <c r="M30" s="12">
        <f t="shared" si="5"/>
        <v>16</v>
      </c>
      <c r="N30" s="12">
        <f t="shared" si="5"/>
        <v>15</v>
      </c>
      <c r="O30" s="12">
        <f t="shared" si="5"/>
        <v>16</v>
      </c>
      <c r="P30" s="12">
        <f t="shared" si="5"/>
        <v>14</v>
      </c>
      <c r="Q30" s="12">
        <f t="shared" si="5"/>
        <v>11</v>
      </c>
      <c r="R30" s="12">
        <f t="shared" si="5"/>
        <v>12</v>
      </c>
      <c r="S30" s="12">
        <f t="shared" si="5"/>
        <v>11</v>
      </c>
      <c r="T30" s="12">
        <f t="shared" si="5"/>
        <v>12</v>
      </c>
      <c r="U30" s="12">
        <f t="shared" si="5"/>
        <v>11</v>
      </c>
      <c r="V30" s="12">
        <f t="shared" si="5"/>
        <v>12</v>
      </c>
      <c r="W30" s="12">
        <f t="shared" si="5"/>
        <v>12</v>
      </c>
      <c r="X30" s="12">
        <f t="shared" si="5"/>
        <v>13</v>
      </c>
      <c r="Y30" s="12">
        <f t="shared" si="5"/>
        <v>13</v>
      </c>
      <c r="Z30" s="12">
        <f t="shared" si="5"/>
        <v>11</v>
      </c>
      <c r="AA30" s="12">
        <f t="shared" si="5"/>
        <v>20</v>
      </c>
      <c r="AB30" s="12">
        <f t="shared" si="5"/>
        <v>28</v>
      </c>
      <c r="AC30" s="12">
        <f t="shared" si="5"/>
        <v>26</v>
      </c>
      <c r="AD30" s="12">
        <f t="shared" si="5"/>
        <v>40</v>
      </c>
      <c r="AE30" s="12">
        <f t="shared" si="5"/>
        <v>23</v>
      </c>
      <c r="AF30" s="12">
        <f t="shared" si="5"/>
        <v>13</v>
      </c>
      <c r="AG30" s="14">
        <f t="shared" si="5"/>
        <v>11</v>
      </c>
      <c r="AH30" s="85">
        <f>AVERAGE(AH5:AH29)</f>
        <v>30.325200868690082</v>
      </c>
      <c r="AL30" s="5" t="s">
        <v>35</v>
      </c>
      <c r="AM30" s="5" t="s">
        <v>35</v>
      </c>
    </row>
    <row r="31" spans="1:39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60" t="s">
        <v>35</v>
      </c>
      <c r="AF31" s="60"/>
      <c r="AG31" s="51"/>
      <c r="AH31" s="53"/>
    </row>
    <row r="32" spans="1:39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51"/>
      <c r="AH32" s="50"/>
      <c r="AJ32" s="11" t="s">
        <v>35</v>
      </c>
      <c r="AL32" t="s">
        <v>35</v>
      </c>
    </row>
    <row r="33" spans="1:39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51"/>
      <c r="AH33" s="50"/>
    </row>
    <row r="34" spans="1:39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51"/>
      <c r="AH34" s="86"/>
    </row>
    <row r="35" spans="1:39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54"/>
      <c r="AF35" s="54"/>
      <c r="AG35" s="51"/>
      <c r="AH35" s="53"/>
      <c r="AL35" t="s">
        <v>35</v>
      </c>
    </row>
    <row r="36" spans="1:39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5"/>
      <c r="AF36" s="55"/>
      <c r="AG36" s="51"/>
      <c r="AH36" s="53"/>
    </row>
    <row r="37" spans="1:39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87"/>
    </row>
    <row r="38" spans="1:39" x14ac:dyDescent="0.2">
      <c r="AG38" s="7"/>
      <c r="AL38" s="11" t="s">
        <v>35</v>
      </c>
    </row>
    <row r="39" spans="1:39" x14ac:dyDescent="0.2">
      <c r="AL39" s="11" t="s">
        <v>35</v>
      </c>
      <c r="AM39" s="11" t="s">
        <v>35</v>
      </c>
    </row>
    <row r="40" spans="1:39" x14ac:dyDescent="0.2">
      <c r="AM40" s="11" t="s">
        <v>35</v>
      </c>
    </row>
    <row r="43" spans="1:39" x14ac:dyDescent="0.2">
      <c r="P43" s="2" t="s">
        <v>35</v>
      </c>
      <c r="AE43" s="2" t="s">
        <v>35</v>
      </c>
      <c r="AI43" t="s">
        <v>35</v>
      </c>
    </row>
    <row r="44" spans="1:39" x14ac:dyDescent="0.2">
      <c r="T44" s="2" t="s">
        <v>35</v>
      </c>
      <c r="Z44" s="2" t="s">
        <v>35</v>
      </c>
    </row>
    <row r="46" spans="1:39" x14ac:dyDescent="0.2">
      <c r="N46" s="2" t="s">
        <v>35</v>
      </c>
      <c r="AK46" t="s">
        <v>35</v>
      </c>
      <c r="AM46" t="s">
        <v>35</v>
      </c>
    </row>
    <row r="47" spans="1:39" x14ac:dyDescent="0.2">
      <c r="G47" s="2" t="s">
        <v>35</v>
      </c>
    </row>
    <row r="48" spans="1:39" x14ac:dyDescent="0.2">
      <c r="AM48" s="11" t="s">
        <v>35</v>
      </c>
    </row>
    <row r="49" spans="10:39" x14ac:dyDescent="0.2">
      <c r="J49" s="2" t="s">
        <v>35</v>
      </c>
      <c r="AK49" t="s">
        <v>35</v>
      </c>
      <c r="AL49" t="s">
        <v>35</v>
      </c>
    </row>
    <row r="50" spans="10:39" x14ac:dyDescent="0.2">
      <c r="AM50" s="11" t="s">
        <v>35</v>
      </c>
    </row>
    <row r="51" spans="10:39" x14ac:dyDescent="0.2">
      <c r="AL51" t="s">
        <v>35</v>
      </c>
    </row>
    <row r="52" spans="10:39" x14ac:dyDescent="0.2">
      <c r="AI52" t="s">
        <v>35</v>
      </c>
    </row>
    <row r="53" spans="10:39" x14ac:dyDescent="0.2">
      <c r="AM53" s="11" t="s">
        <v>35</v>
      </c>
    </row>
    <row r="55" spans="10:39" x14ac:dyDescent="0.2">
      <c r="AL55" t="s">
        <v>35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32:X32"/>
    <mergeCell ref="T33:X3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AL50" sqref="AL5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8" ht="20.100000000000001" customHeight="1" x14ac:dyDescent="0.2">
      <c r="A1" s="140" t="s">
        <v>18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52"/>
    </row>
    <row r="2" spans="1:38" s="4" customFormat="1" ht="20.100000000000001" customHeight="1" x14ac:dyDescent="0.2">
      <c r="A2" s="139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3"/>
      <c r="AH2" s="135"/>
    </row>
    <row r="3" spans="1:38" s="5" customFormat="1" ht="20.100000000000001" customHeight="1" x14ac:dyDescent="0.2">
      <c r="A3" s="139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30">
        <v>31</v>
      </c>
      <c r="AG3" s="45" t="s">
        <v>27</v>
      </c>
      <c r="AH3" s="93" t="s">
        <v>26</v>
      </c>
    </row>
    <row r="4" spans="1:38" s="5" customFormat="1" ht="20.100000000000001" customHeight="1" x14ac:dyDescent="0.2">
      <c r="A4" s="139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31"/>
      <c r="AG4" s="45" t="s">
        <v>25</v>
      </c>
      <c r="AH4" s="59" t="s">
        <v>25</v>
      </c>
    </row>
    <row r="5" spans="1:38" s="5" customFormat="1" x14ac:dyDescent="0.2">
      <c r="A5" s="57" t="s">
        <v>30</v>
      </c>
      <c r="B5" s="112">
        <v>11.16</v>
      </c>
      <c r="C5" s="112">
        <v>9</v>
      </c>
      <c r="D5" s="112">
        <v>9.3600000000000012</v>
      </c>
      <c r="E5" s="112">
        <v>10.8</v>
      </c>
      <c r="F5" s="112">
        <v>12.6</v>
      </c>
      <c r="G5" s="112">
        <v>14.04</v>
      </c>
      <c r="H5" s="112">
        <v>11.879999999999999</v>
      </c>
      <c r="I5" s="112">
        <v>11.879999999999999</v>
      </c>
      <c r="J5" s="112">
        <v>9</v>
      </c>
      <c r="K5" s="112">
        <v>5.4</v>
      </c>
      <c r="L5" s="112">
        <v>9.3600000000000012</v>
      </c>
      <c r="M5" s="112">
        <v>6.12</v>
      </c>
      <c r="N5" s="112">
        <v>10.44</v>
      </c>
      <c r="O5" s="112">
        <v>9</v>
      </c>
      <c r="P5" s="112">
        <v>10.08</v>
      </c>
      <c r="Q5" s="112">
        <v>10.44</v>
      </c>
      <c r="R5" s="112">
        <v>7.9200000000000008</v>
      </c>
      <c r="S5" s="112">
        <v>14.76</v>
      </c>
      <c r="T5" s="112">
        <v>17.64</v>
      </c>
      <c r="U5" s="112">
        <v>14.04</v>
      </c>
      <c r="V5" s="112">
        <v>16.559999999999999</v>
      </c>
      <c r="W5" s="112">
        <v>18.36</v>
      </c>
      <c r="X5" s="112">
        <v>11.879999999999999</v>
      </c>
      <c r="Y5" s="112">
        <v>14.4</v>
      </c>
      <c r="Z5" s="112">
        <v>15.48</v>
      </c>
      <c r="AA5" s="112">
        <v>19.079999999999998</v>
      </c>
      <c r="AB5" s="112">
        <v>16.2</v>
      </c>
      <c r="AC5" s="112">
        <v>24.48</v>
      </c>
      <c r="AD5" s="112">
        <v>13.32</v>
      </c>
      <c r="AE5" s="112">
        <v>14.04</v>
      </c>
      <c r="AF5" s="112">
        <v>15.120000000000001</v>
      </c>
      <c r="AG5" s="14">
        <f t="shared" ref="AG5" si="1">MAX(B5:AF5)</f>
        <v>24.48</v>
      </c>
      <c r="AH5" s="99">
        <f t="shared" ref="AH5" si="2">AVERAGE(B5:AF5)</f>
        <v>12.704516129032257</v>
      </c>
    </row>
    <row r="6" spans="1:38" x14ac:dyDescent="0.2">
      <c r="A6" s="57" t="s">
        <v>89</v>
      </c>
      <c r="B6" s="112">
        <v>10.44</v>
      </c>
      <c r="C6" s="112">
        <v>9</v>
      </c>
      <c r="D6" s="112">
        <v>11.520000000000001</v>
      </c>
      <c r="E6" s="112">
        <v>19.079999999999998</v>
      </c>
      <c r="F6" s="112">
        <v>20.52</v>
      </c>
      <c r="G6" s="112">
        <v>20.16</v>
      </c>
      <c r="H6" s="112">
        <v>18</v>
      </c>
      <c r="I6" s="112">
        <v>16.2</v>
      </c>
      <c r="J6" s="112">
        <v>12.6</v>
      </c>
      <c r="K6" s="112">
        <v>16.2</v>
      </c>
      <c r="L6" s="112">
        <v>16.559999999999999</v>
      </c>
      <c r="M6" s="112">
        <v>14.76</v>
      </c>
      <c r="N6" s="112">
        <v>14.76</v>
      </c>
      <c r="O6" s="112">
        <v>14.4</v>
      </c>
      <c r="P6" s="112">
        <v>14.04</v>
      </c>
      <c r="Q6" s="112">
        <v>17.64</v>
      </c>
      <c r="R6" s="112">
        <v>14.04</v>
      </c>
      <c r="S6" s="112">
        <v>11.16</v>
      </c>
      <c r="T6" s="112">
        <v>19.079999999999998</v>
      </c>
      <c r="U6" s="112">
        <v>19.079999999999998</v>
      </c>
      <c r="V6" s="112">
        <v>22.32</v>
      </c>
      <c r="W6" s="112">
        <v>21.240000000000002</v>
      </c>
      <c r="X6" s="112">
        <v>16.2</v>
      </c>
      <c r="Y6" s="112">
        <v>18.720000000000002</v>
      </c>
      <c r="Z6" s="112">
        <v>27</v>
      </c>
      <c r="AA6" s="112">
        <v>20.88</v>
      </c>
      <c r="AB6" s="112">
        <v>14.76</v>
      </c>
      <c r="AC6" s="112">
        <v>17.64</v>
      </c>
      <c r="AD6" s="112">
        <v>17.28</v>
      </c>
      <c r="AE6" s="112">
        <v>21.6</v>
      </c>
      <c r="AF6" s="112">
        <v>27.36</v>
      </c>
      <c r="AG6" s="14">
        <f t="shared" ref="AG6:AG28" si="3">MAX(B6:AF6)</f>
        <v>27.36</v>
      </c>
      <c r="AH6" s="99">
        <f t="shared" ref="AH6:AH28" si="4">AVERAGE(B6:AF6)</f>
        <v>17.233548387096775</v>
      </c>
    </row>
    <row r="7" spans="1:38" x14ac:dyDescent="0.2">
      <c r="A7" s="57" t="s">
        <v>147</v>
      </c>
      <c r="B7" s="112">
        <v>14.76</v>
      </c>
      <c r="C7" s="112">
        <v>15.120000000000001</v>
      </c>
      <c r="D7" s="112">
        <v>11.16</v>
      </c>
      <c r="E7" s="112">
        <v>20.16</v>
      </c>
      <c r="F7" s="112">
        <v>22.68</v>
      </c>
      <c r="G7" s="112">
        <v>19.8</v>
      </c>
      <c r="H7" s="112">
        <v>23.759999999999998</v>
      </c>
      <c r="I7" s="112">
        <v>19.079999999999998</v>
      </c>
      <c r="J7" s="112">
        <v>19.440000000000001</v>
      </c>
      <c r="K7" s="112">
        <v>17.64</v>
      </c>
      <c r="L7" s="112">
        <v>14.76</v>
      </c>
      <c r="M7" s="112">
        <v>15.840000000000002</v>
      </c>
      <c r="N7" s="112">
        <v>14.4</v>
      </c>
      <c r="O7" s="112">
        <v>13.32</v>
      </c>
      <c r="P7" s="112">
        <v>11.879999999999999</v>
      </c>
      <c r="Q7" s="112">
        <v>14.4</v>
      </c>
      <c r="R7" s="112">
        <v>15.840000000000002</v>
      </c>
      <c r="S7" s="112">
        <v>19.440000000000001</v>
      </c>
      <c r="T7" s="112">
        <v>23.759999999999998</v>
      </c>
      <c r="U7" s="112">
        <v>20.52</v>
      </c>
      <c r="V7" s="112">
        <v>20.52</v>
      </c>
      <c r="W7" s="112">
        <v>21.240000000000002</v>
      </c>
      <c r="X7" s="112">
        <v>22.68</v>
      </c>
      <c r="Y7" s="112">
        <v>25.56</v>
      </c>
      <c r="Z7" s="112">
        <v>20.52</v>
      </c>
      <c r="AA7" s="112">
        <v>30.240000000000002</v>
      </c>
      <c r="AB7" s="112">
        <v>22.68</v>
      </c>
      <c r="AC7" s="112">
        <v>15.48</v>
      </c>
      <c r="AD7" s="112">
        <v>17.28</v>
      </c>
      <c r="AE7" s="112">
        <v>23.759999999999998</v>
      </c>
      <c r="AF7" s="112">
        <v>26.28</v>
      </c>
      <c r="AG7" s="14">
        <f t="shared" si="3"/>
        <v>30.240000000000002</v>
      </c>
      <c r="AH7" s="99">
        <f t="shared" si="4"/>
        <v>19.161290322580637</v>
      </c>
    </row>
    <row r="8" spans="1:38" x14ac:dyDescent="0.2">
      <c r="A8" s="57" t="s">
        <v>0</v>
      </c>
      <c r="B8" s="112">
        <v>25.56</v>
      </c>
      <c r="C8" s="112">
        <v>13.68</v>
      </c>
      <c r="D8" s="112">
        <v>7.5600000000000005</v>
      </c>
      <c r="E8" s="112">
        <v>27</v>
      </c>
      <c r="F8" s="112">
        <v>12.6</v>
      </c>
      <c r="G8" s="112">
        <v>23.400000000000002</v>
      </c>
      <c r="H8" s="112">
        <v>21.6</v>
      </c>
      <c r="I8" s="112">
        <v>21.6</v>
      </c>
      <c r="J8" s="112">
        <v>16.559999999999999</v>
      </c>
      <c r="K8" s="112">
        <v>12.6</v>
      </c>
      <c r="L8" s="112">
        <v>18.36</v>
      </c>
      <c r="M8" s="112">
        <v>10.08</v>
      </c>
      <c r="N8" s="112">
        <v>12.24</v>
      </c>
      <c r="O8" s="112">
        <v>4.6800000000000006</v>
      </c>
      <c r="P8" s="112">
        <v>10.08</v>
      </c>
      <c r="Q8" s="112">
        <v>12.24</v>
      </c>
      <c r="R8" s="112">
        <v>11.520000000000001</v>
      </c>
      <c r="S8" s="112">
        <v>16.2</v>
      </c>
      <c r="T8" s="112">
        <v>16.2</v>
      </c>
      <c r="U8" s="112">
        <v>12.96</v>
      </c>
      <c r="V8" s="112">
        <v>12.6</v>
      </c>
      <c r="W8" s="112">
        <v>22.32</v>
      </c>
      <c r="X8" s="112">
        <v>18</v>
      </c>
      <c r="Y8" s="112">
        <v>17.28</v>
      </c>
      <c r="Z8" s="112">
        <v>26.28</v>
      </c>
      <c r="AA8" s="112">
        <v>27.36</v>
      </c>
      <c r="AB8" s="112">
        <v>22.68</v>
      </c>
      <c r="AC8" s="112">
        <v>27.36</v>
      </c>
      <c r="AD8" s="112">
        <v>29.16</v>
      </c>
      <c r="AE8" s="112">
        <v>22.68</v>
      </c>
      <c r="AF8" s="112">
        <v>33.840000000000003</v>
      </c>
      <c r="AG8" s="14">
        <f t="shared" si="3"/>
        <v>33.840000000000003</v>
      </c>
      <c r="AH8" s="99">
        <f t="shared" si="4"/>
        <v>18.267096774193547</v>
      </c>
      <c r="AJ8" s="11" t="s">
        <v>35</v>
      </c>
    </row>
    <row r="9" spans="1:38" x14ac:dyDescent="0.2">
      <c r="A9" s="57" t="s">
        <v>1</v>
      </c>
      <c r="B9" s="112">
        <v>8.2799999999999994</v>
      </c>
      <c r="C9" s="112">
        <v>9.7200000000000006</v>
      </c>
      <c r="D9" s="112">
        <v>11.879999999999999</v>
      </c>
      <c r="E9" s="112">
        <v>15.120000000000001</v>
      </c>
      <c r="F9" s="112">
        <v>15.840000000000002</v>
      </c>
      <c r="G9" s="112">
        <v>15.120000000000001</v>
      </c>
      <c r="H9" s="112">
        <v>10.08</v>
      </c>
      <c r="I9" s="112">
        <v>12.96</v>
      </c>
      <c r="J9" s="112">
        <v>6.48</v>
      </c>
      <c r="K9" s="112">
        <v>9.3600000000000012</v>
      </c>
      <c r="L9" s="112">
        <v>11.520000000000001</v>
      </c>
      <c r="M9" s="112">
        <v>7.5600000000000005</v>
      </c>
      <c r="N9" s="112">
        <v>13.32</v>
      </c>
      <c r="O9" s="112">
        <v>7.9200000000000008</v>
      </c>
      <c r="P9" s="112">
        <v>10.08</v>
      </c>
      <c r="Q9" s="112">
        <v>12.24</v>
      </c>
      <c r="R9" s="112">
        <v>10.08</v>
      </c>
      <c r="S9" s="112">
        <v>14.76</v>
      </c>
      <c r="T9" s="112">
        <v>20.16</v>
      </c>
      <c r="U9" s="112">
        <v>15.120000000000001</v>
      </c>
      <c r="V9" s="112">
        <v>12.96</v>
      </c>
      <c r="W9" s="112">
        <v>15.840000000000002</v>
      </c>
      <c r="X9" s="112">
        <v>7.2</v>
      </c>
      <c r="Y9" s="112">
        <v>7.9200000000000008</v>
      </c>
      <c r="Z9" s="112">
        <v>14.04</v>
      </c>
      <c r="AA9" s="112">
        <v>9.7200000000000006</v>
      </c>
      <c r="AB9" s="112">
        <v>10.08</v>
      </c>
      <c r="AC9" s="112">
        <v>35.28</v>
      </c>
      <c r="AD9" s="112">
        <v>12.6</v>
      </c>
      <c r="AE9" s="112">
        <v>14.04</v>
      </c>
      <c r="AF9" s="112">
        <v>19.8</v>
      </c>
      <c r="AG9" s="14">
        <f t="shared" si="3"/>
        <v>35.28</v>
      </c>
      <c r="AH9" s="99">
        <f t="shared" si="4"/>
        <v>12.809032258064518</v>
      </c>
      <c r="AI9" s="11" t="s">
        <v>35</v>
      </c>
      <c r="AJ9" s="11" t="s">
        <v>35</v>
      </c>
    </row>
    <row r="10" spans="1:38" x14ac:dyDescent="0.2">
      <c r="A10" s="57" t="s">
        <v>2</v>
      </c>
      <c r="B10" s="112">
        <v>16.2</v>
      </c>
      <c r="C10" s="112">
        <v>10.8</v>
      </c>
      <c r="D10" s="112">
        <v>0</v>
      </c>
      <c r="E10" s="112">
        <v>2.8800000000000003</v>
      </c>
      <c r="F10" s="112">
        <v>13.68</v>
      </c>
      <c r="G10" s="112">
        <v>0</v>
      </c>
      <c r="H10" s="112">
        <v>14.4</v>
      </c>
      <c r="I10" s="112">
        <v>12.24</v>
      </c>
      <c r="J10" s="112">
        <v>1.4400000000000002</v>
      </c>
      <c r="K10" s="112">
        <v>22.32</v>
      </c>
      <c r="L10" s="112">
        <v>23.040000000000003</v>
      </c>
      <c r="M10" s="112">
        <v>15.48</v>
      </c>
      <c r="N10" s="112">
        <v>17.28</v>
      </c>
      <c r="O10" s="112">
        <v>18</v>
      </c>
      <c r="P10" s="112">
        <v>0</v>
      </c>
      <c r="Q10" s="112">
        <v>6.48</v>
      </c>
      <c r="R10" s="112">
        <v>15.840000000000002</v>
      </c>
      <c r="S10" s="112">
        <v>21.6</v>
      </c>
      <c r="T10" s="112">
        <v>23.040000000000003</v>
      </c>
      <c r="U10" s="112">
        <v>14.4</v>
      </c>
      <c r="V10" s="112">
        <v>6.48</v>
      </c>
      <c r="W10" s="112">
        <v>18</v>
      </c>
      <c r="X10" s="112">
        <v>17.64</v>
      </c>
      <c r="Y10" s="112">
        <v>19.079999999999998</v>
      </c>
      <c r="Z10" s="112">
        <v>11.16</v>
      </c>
      <c r="AA10" s="112">
        <v>22.68</v>
      </c>
      <c r="AB10" s="112">
        <v>16.2</v>
      </c>
      <c r="AC10" s="112">
        <v>7.2</v>
      </c>
      <c r="AD10" s="112">
        <v>0.36000000000000004</v>
      </c>
      <c r="AE10" s="112">
        <v>16.559999999999999</v>
      </c>
      <c r="AF10" s="112">
        <v>15.120000000000001</v>
      </c>
      <c r="AG10" s="14">
        <f t="shared" si="3"/>
        <v>23.040000000000003</v>
      </c>
      <c r="AH10" s="99">
        <f t="shared" si="4"/>
        <v>12.890322580645162</v>
      </c>
      <c r="AI10" s="11" t="s">
        <v>35</v>
      </c>
      <c r="AK10" t="s">
        <v>35</v>
      </c>
    </row>
    <row r="11" spans="1:38" x14ac:dyDescent="0.2">
      <c r="A11" s="57" t="s">
        <v>32</v>
      </c>
      <c r="B11" s="112">
        <v>18.36</v>
      </c>
      <c r="C11" s="112">
        <v>15.48</v>
      </c>
      <c r="D11" s="112">
        <v>18.720000000000002</v>
      </c>
      <c r="E11" s="112">
        <v>18</v>
      </c>
      <c r="F11" s="112">
        <v>19.079999999999998</v>
      </c>
      <c r="G11" s="112">
        <v>26.64</v>
      </c>
      <c r="H11" s="112">
        <v>22.68</v>
      </c>
      <c r="I11" s="112">
        <v>23.759999999999998</v>
      </c>
      <c r="J11" s="112">
        <v>17.64</v>
      </c>
      <c r="K11" s="112">
        <v>18.36</v>
      </c>
      <c r="L11" s="112">
        <v>13.68</v>
      </c>
      <c r="M11" s="112">
        <v>16.559999999999999</v>
      </c>
      <c r="N11" s="112">
        <v>14.76</v>
      </c>
      <c r="O11" s="112">
        <v>15.840000000000002</v>
      </c>
      <c r="P11" s="112">
        <v>14.4</v>
      </c>
      <c r="Q11" s="112">
        <v>12.96</v>
      </c>
      <c r="R11" s="112">
        <v>17.64</v>
      </c>
      <c r="S11" s="112">
        <v>24.12</v>
      </c>
      <c r="T11" s="112">
        <v>24.48</v>
      </c>
      <c r="U11" s="112">
        <v>21.240000000000002</v>
      </c>
      <c r="V11" s="112">
        <v>20.88</v>
      </c>
      <c r="W11" s="112">
        <v>20.88</v>
      </c>
      <c r="X11" s="112">
        <v>28.08</v>
      </c>
      <c r="Y11" s="112">
        <v>20.16</v>
      </c>
      <c r="Z11" s="112">
        <v>26.28</v>
      </c>
      <c r="AA11" s="112">
        <v>22.68</v>
      </c>
      <c r="AB11" s="112">
        <v>20.16</v>
      </c>
      <c r="AC11" s="112">
        <v>29.16</v>
      </c>
      <c r="AD11" s="112">
        <v>23.040000000000003</v>
      </c>
      <c r="AE11" s="112">
        <v>19.079999999999998</v>
      </c>
      <c r="AF11" s="112">
        <v>24.48</v>
      </c>
      <c r="AG11" s="14">
        <f t="shared" si="3"/>
        <v>29.16</v>
      </c>
      <c r="AH11" s="99">
        <f t="shared" si="4"/>
        <v>20.299354838709672</v>
      </c>
    </row>
    <row r="12" spans="1:38" x14ac:dyDescent="0.2">
      <c r="A12" s="57" t="s">
        <v>3</v>
      </c>
      <c r="B12" s="112">
        <v>14.76</v>
      </c>
      <c r="C12" s="112">
        <v>13.32</v>
      </c>
      <c r="D12" s="112">
        <v>14.76</v>
      </c>
      <c r="E12" s="112">
        <v>12.24</v>
      </c>
      <c r="F12" s="112">
        <v>12.6</v>
      </c>
      <c r="G12" s="112">
        <v>10.8</v>
      </c>
      <c r="H12" s="112">
        <v>12.6</v>
      </c>
      <c r="I12" s="112">
        <v>8.2799999999999994</v>
      </c>
      <c r="J12" s="112">
        <v>6.48</v>
      </c>
      <c r="K12" s="112">
        <v>13.32</v>
      </c>
      <c r="L12" s="112">
        <v>17.28</v>
      </c>
      <c r="M12" s="112">
        <v>12.6</v>
      </c>
      <c r="N12" s="112">
        <v>9</v>
      </c>
      <c r="O12" s="112">
        <v>9.7200000000000006</v>
      </c>
      <c r="P12" s="112">
        <v>8.2799999999999994</v>
      </c>
      <c r="Q12" s="112">
        <v>15.120000000000001</v>
      </c>
      <c r="R12" s="112">
        <v>11.879999999999999</v>
      </c>
      <c r="S12" s="112">
        <v>12.24</v>
      </c>
      <c r="T12" s="112">
        <v>12.6</v>
      </c>
      <c r="U12" s="112">
        <v>9.7200000000000006</v>
      </c>
      <c r="V12" s="112">
        <v>10.8</v>
      </c>
      <c r="W12" s="112">
        <v>15.840000000000002</v>
      </c>
      <c r="X12" s="112">
        <v>17.64</v>
      </c>
      <c r="Y12" s="112">
        <v>18.36</v>
      </c>
      <c r="Z12" s="112">
        <v>26.28</v>
      </c>
      <c r="AA12" s="112">
        <v>22.68</v>
      </c>
      <c r="AB12" s="112">
        <v>13.68</v>
      </c>
      <c r="AC12" s="112">
        <v>19.8</v>
      </c>
      <c r="AD12" s="112">
        <v>15.120000000000001</v>
      </c>
      <c r="AE12" s="112">
        <v>12.6</v>
      </c>
      <c r="AF12" s="112">
        <v>12.96</v>
      </c>
      <c r="AG12" s="14">
        <f t="shared" si="3"/>
        <v>26.28</v>
      </c>
      <c r="AH12" s="99">
        <f t="shared" si="4"/>
        <v>13.656774193548388</v>
      </c>
    </row>
    <row r="13" spans="1:38" x14ac:dyDescent="0.2">
      <c r="A13" s="57" t="s">
        <v>4</v>
      </c>
      <c r="B13" s="112">
        <v>6.84</v>
      </c>
      <c r="C13" s="112">
        <v>14.04</v>
      </c>
      <c r="D13" s="112">
        <v>8.64</v>
      </c>
      <c r="E13" s="112">
        <v>14.04</v>
      </c>
      <c r="F13" s="112">
        <v>15.120000000000001</v>
      </c>
      <c r="G13" s="112">
        <v>16.2</v>
      </c>
      <c r="H13" s="112">
        <v>18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4">
        <f t="shared" si="3"/>
        <v>18</v>
      </c>
      <c r="AH13" s="99">
        <f t="shared" si="4"/>
        <v>13.26857142857143</v>
      </c>
    </row>
    <row r="14" spans="1:38" x14ac:dyDescent="0.2">
      <c r="A14" s="57" t="s">
        <v>148</v>
      </c>
      <c r="B14" s="112">
        <v>9.3600000000000012</v>
      </c>
      <c r="C14" s="112">
        <v>12.24</v>
      </c>
      <c r="D14" s="112">
        <v>8.2799999999999994</v>
      </c>
      <c r="E14" s="112">
        <v>14.4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>
        <v>11.879999999999999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14">
        <f t="shared" si="3"/>
        <v>14.4</v>
      </c>
      <c r="AH14" s="99">
        <f t="shared" si="4"/>
        <v>11.231999999999999</v>
      </c>
      <c r="AI14" s="11" t="s">
        <v>35</v>
      </c>
    </row>
    <row r="15" spans="1:38" x14ac:dyDescent="0.2">
      <c r="A15" s="57" t="s">
        <v>149</v>
      </c>
      <c r="B15" s="112">
        <v>18.36</v>
      </c>
      <c r="C15" s="112">
        <v>14.76</v>
      </c>
      <c r="D15" s="112">
        <v>18.36</v>
      </c>
      <c r="E15" s="112">
        <v>15.120000000000001</v>
      </c>
      <c r="F15" s="112">
        <v>15.48</v>
      </c>
      <c r="G15" s="112">
        <v>14.76</v>
      </c>
      <c r="H15" s="112">
        <v>14.04</v>
      </c>
      <c r="I15" s="112">
        <v>12.6</v>
      </c>
      <c r="J15" s="112">
        <v>12.24</v>
      </c>
      <c r="K15" s="112">
        <v>18.720000000000002</v>
      </c>
      <c r="L15" s="112">
        <v>18.720000000000002</v>
      </c>
      <c r="M15" s="112">
        <v>12.24</v>
      </c>
      <c r="N15" s="112">
        <v>13.68</v>
      </c>
      <c r="O15" s="112">
        <v>12.24</v>
      </c>
      <c r="P15" s="112">
        <v>12.6</v>
      </c>
      <c r="Q15" s="112">
        <v>20.52</v>
      </c>
      <c r="R15" s="112">
        <v>13.32</v>
      </c>
      <c r="S15" s="112">
        <v>20.52</v>
      </c>
      <c r="T15" s="112">
        <v>26.28</v>
      </c>
      <c r="U15" s="112">
        <v>18</v>
      </c>
      <c r="V15" s="112">
        <v>14.4</v>
      </c>
      <c r="W15" s="112">
        <v>26.64</v>
      </c>
      <c r="X15" s="112">
        <v>27</v>
      </c>
      <c r="Y15" s="112">
        <v>34.56</v>
      </c>
      <c r="Z15" s="112">
        <v>38.519999999999996</v>
      </c>
      <c r="AA15" s="112">
        <v>20.88</v>
      </c>
      <c r="AB15" s="112">
        <v>16.2</v>
      </c>
      <c r="AC15" s="112">
        <v>11.879999999999999</v>
      </c>
      <c r="AD15" s="112">
        <v>13.68</v>
      </c>
      <c r="AE15" s="112">
        <v>16.2</v>
      </c>
      <c r="AF15" s="112">
        <v>16.920000000000002</v>
      </c>
      <c r="AG15" s="14">
        <f t="shared" si="3"/>
        <v>38.519999999999996</v>
      </c>
      <c r="AH15" s="99">
        <f t="shared" si="4"/>
        <v>18.046451612903223</v>
      </c>
      <c r="AI15" t="s">
        <v>35</v>
      </c>
      <c r="AJ15" t="s">
        <v>35</v>
      </c>
      <c r="AK15" t="s">
        <v>35</v>
      </c>
      <c r="AL15" t="s">
        <v>35</v>
      </c>
    </row>
    <row r="16" spans="1:38" x14ac:dyDescent="0.2">
      <c r="A16" s="57" t="s">
        <v>5</v>
      </c>
      <c r="B16" s="112">
        <v>12.6</v>
      </c>
      <c r="C16" s="112">
        <v>10.44</v>
      </c>
      <c r="D16" s="112">
        <v>7.5600000000000005</v>
      </c>
      <c r="E16" s="112">
        <v>20.16</v>
      </c>
      <c r="F16" s="112">
        <v>19.8</v>
      </c>
      <c r="G16" s="112">
        <v>18.36</v>
      </c>
      <c r="H16" s="112">
        <v>19.440000000000001</v>
      </c>
      <c r="I16" s="112">
        <v>17.64</v>
      </c>
      <c r="J16" s="112">
        <v>15.120000000000001</v>
      </c>
      <c r="K16" s="112">
        <v>13.68</v>
      </c>
      <c r="L16" s="112">
        <v>11.16</v>
      </c>
      <c r="M16" s="112">
        <v>13.68</v>
      </c>
      <c r="N16" s="112">
        <v>19.440000000000001</v>
      </c>
      <c r="O16" s="112">
        <v>11.16</v>
      </c>
      <c r="P16" s="112">
        <v>11.16</v>
      </c>
      <c r="Q16" s="112">
        <v>10.08</v>
      </c>
      <c r="R16" s="112">
        <v>15.120000000000001</v>
      </c>
      <c r="S16" s="112">
        <v>15.48</v>
      </c>
      <c r="T16" s="112">
        <v>18.36</v>
      </c>
      <c r="U16" s="112">
        <v>16.559999999999999</v>
      </c>
      <c r="V16" s="112">
        <v>18</v>
      </c>
      <c r="W16" s="112">
        <v>18.36</v>
      </c>
      <c r="X16" s="112">
        <v>18.36</v>
      </c>
      <c r="Y16" s="112">
        <v>13.68</v>
      </c>
      <c r="Z16" s="112">
        <v>31.680000000000003</v>
      </c>
      <c r="AA16" s="112">
        <v>17.64</v>
      </c>
      <c r="AB16" s="112">
        <v>8.2799999999999994</v>
      </c>
      <c r="AC16" s="112">
        <v>10.8</v>
      </c>
      <c r="AD16" s="112">
        <v>13.68</v>
      </c>
      <c r="AE16" s="112">
        <v>16.559999999999999</v>
      </c>
      <c r="AF16" s="112">
        <v>27.720000000000002</v>
      </c>
      <c r="AG16" s="14">
        <f t="shared" si="3"/>
        <v>31.680000000000003</v>
      </c>
      <c r="AH16" s="99">
        <f t="shared" si="4"/>
        <v>15.863225806451617</v>
      </c>
      <c r="AK16" t="s">
        <v>35</v>
      </c>
    </row>
    <row r="17" spans="1:38" x14ac:dyDescent="0.2">
      <c r="A17" s="57" t="s">
        <v>6</v>
      </c>
      <c r="B17" s="112">
        <v>10.08</v>
      </c>
      <c r="C17" s="112">
        <v>13.32</v>
      </c>
      <c r="D17" s="112">
        <v>11.16</v>
      </c>
      <c r="E17" s="112">
        <v>16.920000000000002</v>
      </c>
      <c r="F17" s="112">
        <v>15.48</v>
      </c>
      <c r="G17" s="112">
        <v>18</v>
      </c>
      <c r="H17" s="112">
        <v>16.920000000000002</v>
      </c>
      <c r="I17" s="112">
        <v>12.6</v>
      </c>
      <c r="J17" s="112">
        <v>12.24</v>
      </c>
      <c r="K17" s="112">
        <v>0</v>
      </c>
      <c r="L17" s="112">
        <v>12.24</v>
      </c>
      <c r="M17" s="112">
        <v>10.44</v>
      </c>
      <c r="N17" s="112">
        <v>11.520000000000001</v>
      </c>
      <c r="O17" s="112">
        <v>11.16</v>
      </c>
      <c r="P17" s="112">
        <v>7.5600000000000005</v>
      </c>
      <c r="Q17" s="112">
        <v>18.36</v>
      </c>
      <c r="R17" s="112">
        <v>0</v>
      </c>
      <c r="S17" s="112">
        <v>0</v>
      </c>
      <c r="T17" s="112">
        <v>19.8</v>
      </c>
      <c r="U17" s="112">
        <v>18.36</v>
      </c>
      <c r="V17" s="112">
        <v>20.16</v>
      </c>
      <c r="W17" s="112">
        <v>19.8</v>
      </c>
      <c r="X17" s="112">
        <v>17.64</v>
      </c>
      <c r="Y17" s="112">
        <v>23.400000000000002</v>
      </c>
      <c r="Z17" s="112">
        <v>33.119999999999997</v>
      </c>
      <c r="AA17" s="112">
        <v>24.840000000000003</v>
      </c>
      <c r="AB17" s="112">
        <v>14.04</v>
      </c>
      <c r="AC17" s="112">
        <v>14.4</v>
      </c>
      <c r="AD17" s="112">
        <v>13.32</v>
      </c>
      <c r="AE17" s="112">
        <v>17.28</v>
      </c>
      <c r="AF17" s="112">
        <v>20.16</v>
      </c>
      <c r="AG17" s="14">
        <f t="shared" si="3"/>
        <v>33.119999999999997</v>
      </c>
      <c r="AH17" s="99">
        <f t="shared" si="4"/>
        <v>14.655483870967741</v>
      </c>
      <c r="AK17" t="s">
        <v>35</v>
      </c>
    </row>
    <row r="18" spans="1:38" x14ac:dyDescent="0.2">
      <c r="A18" s="57" t="s">
        <v>31</v>
      </c>
      <c r="B18" s="112">
        <v>3.24</v>
      </c>
      <c r="C18" s="112">
        <v>5.7600000000000007</v>
      </c>
      <c r="D18" s="112">
        <v>7.5600000000000005</v>
      </c>
      <c r="E18" s="112">
        <v>10.8</v>
      </c>
      <c r="F18" s="112">
        <v>10.08</v>
      </c>
      <c r="G18" s="112">
        <v>17.28</v>
      </c>
      <c r="H18" s="112">
        <v>13.68</v>
      </c>
      <c r="I18" s="112">
        <v>14.76</v>
      </c>
      <c r="J18" s="112">
        <v>13.68</v>
      </c>
      <c r="K18" s="112">
        <v>12.96</v>
      </c>
      <c r="L18" s="112">
        <v>18</v>
      </c>
      <c r="M18" s="112">
        <v>9</v>
      </c>
      <c r="N18" s="112">
        <v>10.08</v>
      </c>
      <c r="O18" s="112">
        <v>7.9200000000000008</v>
      </c>
      <c r="P18" s="112">
        <v>6.84</v>
      </c>
      <c r="Q18" s="112">
        <v>11.16</v>
      </c>
      <c r="R18" s="112">
        <v>15.840000000000002</v>
      </c>
      <c r="S18" s="112">
        <v>17.28</v>
      </c>
      <c r="T18" s="112">
        <v>19.8</v>
      </c>
      <c r="U18" s="112">
        <v>20.52</v>
      </c>
      <c r="V18" s="112">
        <v>9</v>
      </c>
      <c r="W18" s="112">
        <v>16.920000000000002</v>
      </c>
      <c r="X18" s="112">
        <v>17.64</v>
      </c>
      <c r="Y18" s="112">
        <v>19.440000000000001</v>
      </c>
      <c r="Z18" s="112">
        <v>18.36</v>
      </c>
      <c r="AA18" s="112">
        <v>9.3600000000000012</v>
      </c>
      <c r="AB18" s="112">
        <v>8.2799999999999994</v>
      </c>
      <c r="AC18" s="112">
        <v>10.8</v>
      </c>
      <c r="AD18" s="112">
        <v>12.24</v>
      </c>
      <c r="AE18" s="112">
        <v>14.76</v>
      </c>
      <c r="AF18" s="112">
        <v>13.68</v>
      </c>
      <c r="AG18" s="14">
        <f t="shared" si="3"/>
        <v>20.52</v>
      </c>
      <c r="AH18" s="99">
        <f t="shared" si="4"/>
        <v>12.797419354838711</v>
      </c>
      <c r="AJ18" t="s">
        <v>35</v>
      </c>
    </row>
    <row r="19" spans="1:38" x14ac:dyDescent="0.2">
      <c r="A19" s="57" t="s">
        <v>150</v>
      </c>
      <c r="B19" s="112">
        <v>13.68</v>
      </c>
      <c r="C19" s="112">
        <v>16.2</v>
      </c>
      <c r="D19" s="112">
        <v>15.840000000000002</v>
      </c>
      <c r="E19" s="112">
        <v>19.8</v>
      </c>
      <c r="F19" s="112">
        <v>19.440000000000001</v>
      </c>
      <c r="G19" s="112">
        <v>28.08</v>
      </c>
      <c r="H19" s="112">
        <v>23.040000000000003</v>
      </c>
      <c r="I19" s="112">
        <v>24.48</v>
      </c>
      <c r="J19" s="112">
        <v>26.28</v>
      </c>
      <c r="K19" s="112">
        <v>21.6</v>
      </c>
      <c r="L19" s="112">
        <v>20.52</v>
      </c>
      <c r="M19" s="112">
        <v>25.56</v>
      </c>
      <c r="N19" s="112">
        <v>22.68</v>
      </c>
      <c r="O19" s="112">
        <v>16.2</v>
      </c>
      <c r="P19" s="112">
        <v>18</v>
      </c>
      <c r="Q19" s="112">
        <v>20.16</v>
      </c>
      <c r="R19" s="112">
        <v>24.840000000000003</v>
      </c>
      <c r="S19" s="112">
        <v>24.840000000000003</v>
      </c>
      <c r="T19" s="112">
        <v>38.880000000000003</v>
      </c>
      <c r="U19" s="112">
        <v>22.32</v>
      </c>
      <c r="V19" s="112">
        <v>26.64</v>
      </c>
      <c r="W19" s="112">
        <v>30.6</v>
      </c>
      <c r="X19" s="112">
        <v>32.4</v>
      </c>
      <c r="Y19" s="112">
        <v>34.56</v>
      </c>
      <c r="Z19" s="112">
        <v>43.2</v>
      </c>
      <c r="AA19" s="112">
        <v>15.48</v>
      </c>
      <c r="AB19" s="112">
        <v>13.68</v>
      </c>
      <c r="AC19" s="112">
        <v>13.68</v>
      </c>
      <c r="AD19" s="112">
        <v>16.920000000000002</v>
      </c>
      <c r="AE19" s="112">
        <v>23.040000000000003</v>
      </c>
      <c r="AF19" s="112">
        <v>25.92</v>
      </c>
      <c r="AG19" s="14">
        <f t="shared" si="3"/>
        <v>43.2</v>
      </c>
      <c r="AH19" s="99">
        <f t="shared" si="4"/>
        <v>23.179354838709674</v>
      </c>
      <c r="AI19" s="11" t="s">
        <v>35</v>
      </c>
      <c r="AK19" t="s">
        <v>35</v>
      </c>
    </row>
    <row r="20" spans="1:38" x14ac:dyDescent="0.2">
      <c r="A20" s="57" t="s">
        <v>151</v>
      </c>
      <c r="B20" s="112">
        <v>17.28</v>
      </c>
      <c r="C20" s="112">
        <v>7.9200000000000008</v>
      </c>
      <c r="D20" s="112">
        <v>10.08</v>
      </c>
      <c r="E20" s="112">
        <v>18</v>
      </c>
      <c r="F20" s="112">
        <v>16.2</v>
      </c>
      <c r="G20" s="112">
        <v>18</v>
      </c>
      <c r="H20" s="112">
        <v>14.76</v>
      </c>
      <c r="I20" s="112">
        <v>16.920000000000002</v>
      </c>
      <c r="J20" s="112">
        <v>16.920000000000002</v>
      </c>
      <c r="K20" s="112">
        <v>10.08</v>
      </c>
      <c r="L20" s="112">
        <v>11.879999999999999</v>
      </c>
      <c r="M20" s="112">
        <v>8.2799999999999994</v>
      </c>
      <c r="N20" s="112">
        <v>10.08</v>
      </c>
      <c r="O20" s="112">
        <v>10.08</v>
      </c>
      <c r="P20" s="112">
        <v>12.24</v>
      </c>
      <c r="Q20" s="112">
        <v>16.920000000000002</v>
      </c>
      <c r="R20" s="112">
        <v>15.840000000000002</v>
      </c>
      <c r="S20" s="112">
        <v>14.4</v>
      </c>
      <c r="T20" s="112">
        <v>22.68</v>
      </c>
      <c r="U20" s="112">
        <v>18</v>
      </c>
      <c r="V20" s="112">
        <v>13.68</v>
      </c>
      <c r="W20" s="112">
        <v>19.8</v>
      </c>
      <c r="X20" s="112">
        <v>25.2</v>
      </c>
      <c r="Y20" s="112">
        <v>28.44</v>
      </c>
      <c r="Z20" s="112">
        <v>33.119999999999997</v>
      </c>
      <c r="AA20" s="112">
        <v>14.4</v>
      </c>
      <c r="AB20" s="112">
        <v>12.24</v>
      </c>
      <c r="AC20" s="112">
        <v>19.079999999999998</v>
      </c>
      <c r="AD20" s="112">
        <v>17.64</v>
      </c>
      <c r="AE20" s="112" t="s">
        <v>204</v>
      </c>
      <c r="AF20" s="112" t="s">
        <v>204</v>
      </c>
      <c r="AG20" s="14">
        <f t="shared" si="3"/>
        <v>33.119999999999997</v>
      </c>
      <c r="AH20" s="99">
        <f t="shared" si="4"/>
        <v>16.212413793103448</v>
      </c>
      <c r="AK20" t="s">
        <v>35</v>
      </c>
    </row>
    <row r="21" spans="1:38" x14ac:dyDescent="0.2">
      <c r="A21" s="57" t="s">
        <v>125</v>
      </c>
      <c r="B21" s="101" t="s">
        <v>204</v>
      </c>
      <c r="C21" s="101" t="s">
        <v>204</v>
      </c>
      <c r="D21" s="101" t="s">
        <v>204</v>
      </c>
      <c r="E21" s="101" t="s">
        <v>204</v>
      </c>
      <c r="F21" s="101" t="s">
        <v>204</v>
      </c>
      <c r="G21" s="101" t="s">
        <v>204</v>
      </c>
      <c r="H21" s="101" t="s">
        <v>204</v>
      </c>
      <c r="I21" s="101" t="s">
        <v>204</v>
      </c>
      <c r="J21" s="101" t="s">
        <v>204</v>
      </c>
      <c r="K21" s="101" t="s">
        <v>204</v>
      </c>
      <c r="L21" s="101" t="s">
        <v>204</v>
      </c>
      <c r="M21" s="101" t="s">
        <v>204</v>
      </c>
      <c r="N21" s="101" t="s">
        <v>204</v>
      </c>
      <c r="O21" s="101" t="s">
        <v>204</v>
      </c>
      <c r="P21" s="101" t="s">
        <v>204</v>
      </c>
      <c r="Q21" s="101" t="s">
        <v>204</v>
      </c>
      <c r="R21" s="101" t="s">
        <v>204</v>
      </c>
      <c r="S21" s="101" t="s">
        <v>204</v>
      </c>
      <c r="T21" s="101" t="s">
        <v>204</v>
      </c>
      <c r="U21" s="101" t="s">
        <v>204</v>
      </c>
      <c r="V21" s="101" t="s">
        <v>204</v>
      </c>
      <c r="W21" s="101" t="s">
        <v>204</v>
      </c>
      <c r="X21" s="101" t="s">
        <v>204</v>
      </c>
      <c r="Y21" s="101" t="s">
        <v>204</v>
      </c>
      <c r="Z21" s="101" t="s">
        <v>204</v>
      </c>
      <c r="AA21" s="101" t="s">
        <v>204</v>
      </c>
      <c r="AB21" s="101" t="s">
        <v>204</v>
      </c>
      <c r="AC21" s="101" t="s">
        <v>204</v>
      </c>
      <c r="AD21" s="101" t="s">
        <v>204</v>
      </c>
      <c r="AE21" s="101" t="s">
        <v>204</v>
      </c>
      <c r="AF21" s="101" t="s">
        <v>204</v>
      </c>
      <c r="AG21" s="14" t="s">
        <v>204</v>
      </c>
      <c r="AH21" s="99" t="s">
        <v>204</v>
      </c>
      <c r="AK21" t="s">
        <v>35</v>
      </c>
    </row>
    <row r="22" spans="1:38" x14ac:dyDescent="0.2">
      <c r="A22" s="57" t="s">
        <v>152</v>
      </c>
      <c r="B22" s="112">
        <v>15.120000000000001</v>
      </c>
      <c r="C22" s="112">
        <v>15.48</v>
      </c>
      <c r="D22" s="112">
        <v>13.68</v>
      </c>
      <c r="E22" s="112">
        <v>12.24</v>
      </c>
      <c r="F22" s="112">
        <v>10.8</v>
      </c>
      <c r="G22" s="112">
        <v>11.879999999999999</v>
      </c>
      <c r="H22" s="112">
        <v>9.7200000000000006</v>
      </c>
      <c r="I22" s="112">
        <v>9.7200000000000006</v>
      </c>
      <c r="J22" s="112">
        <v>7.9200000000000008</v>
      </c>
      <c r="K22" s="112">
        <v>11.520000000000001</v>
      </c>
      <c r="L22" s="112">
        <v>10.44</v>
      </c>
      <c r="M22" s="112">
        <v>8.64</v>
      </c>
      <c r="N22" s="112">
        <v>6.84</v>
      </c>
      <c r="O22" s="112">
        <v>5.04</v>
      </c>
      <c r="P22" s="112">
        <v>7.2</v>
      </c>
      <c r="Q22" s="112">
        <v>3.9600000000000004</v>
      </c>
      <c r="R22" s="112">
        <v>5.7600000000000007</v>
      </c>
      <c r="S22" s="112">
        <v>5.04</v>
      </c>
      <c r="T22" s="112">
        <v>9</v>
      </c>
      <c r="U22" s="112">
        <v>5.7600000000000007</v>
      </c>
      <c r="V22" s="112">
        <v>6.12</v>
      </c>
      <c r="W22" s="112">
        <v>5.04</v>
      </c>
      <c r="X22" s="112">
        <v>6.12</v>
      </c>
      <c r="Y22" s="112">
        <v>5.04</v>
      </c>
      <c r="Z22" s="112">
        <v>6.48</v>
      </c>
      <c r="AA22" s="112">
        <v>27</v>
      </c>
      <c r="AB22" s="112">
        <v>12.6</v>
      </c>
      <c r="AC22" s="112">
        <v>25.2</v>
      </c>
      <c r="AD22" s="112">
        <v>27.36</v>
      </c>
      <c r="AE22" s="112">
        <v>15.840000000000002</v>
      </c>
      <c r="AF22" s="112">
        <v>13.32</v>
      </c>
      <c r="AG22" s="14">
        <f t="shared" si="3"/>
        <v>27.36</v>
      </c>
      <c r="AH22" s="99">
        <f t="shared" si="4"/>
        <v>10.834838709677417</v>
      </c>
    </row>
    <row r="23" spans="1:38" x14ac:dyDescent="0.2">
      <c r="A23" s="57" t="s">
        <v>7</v>
      </c>
      <c r="B23" s="101" t="s">
        <v>204</v>
      </c>
      <c r="C23" s="101" t="s">
        <v>204</v>
      </c>
      <c r="D23" s="101" t="s">
        <v>204</v>
      </c>
      <c r="E23" s="101" t="s">
        <v>204</v>
      </c>
      <c r="F23" s="101" t="s">
        <v>204</v>
      </c>
      <c r="G23" s="101" t="s">
        <v>204</v>
      </c>
      <c r="H23" s="101" t="s">
        <v>204</v>
      </c>
      <c r="I23" s="101" t="s">
        <v>204</v>
      </c>
      <c r="J23" s="101" t="s">
        <v>204</v>
      </c>
      <c r="K23" s="101" t="s">
        <v>204</v>
      </c>
      <c r="L23" s="101" t="s">
        <v>204</v>
      </c>
      <c r="M23" s="101" t="s">
        <v>204</v>
      </c>
      <c r="N23" s="101" t="s">
        <v>204</v>
      </c>
      <c r="O23" s="101" t="s">
        <v>204</v>
      </c>
      <c r="P23" s="101" t="s">
        <v>204</v>
      </c>
      <c r="Q23" s="101" t="s">
        <v>204</v>
      </c>
      <c r="R23" s="101" t="s">
        <v>204</v>
      </c>
      <c r="S23" s="101" t="s">
        <v>204</v>
      </c>
      <c r="T23" s="101" t="s">
        <v>204</v>
      </c>
      <c r="U23" s="101" t="s">
        <v>204</v>
      </c>
      <c r="V23" s="101" t="s">
        <v>204</v>
      </c>
      <c r="W23" s="101" t="s">
        <v>204</v>
      </c>
      <c r="X23" s="101" t="s">
        <v>204</v>
      </c>
      <c r="Y23" s="101" t="s">
        <v>204</v>
      </c>
      <c r="Z23" s="101" t="s">
        <v>204</v>
      </c>
      <c r="AA23" s="101" t="s">
        <v>204</v>
      </c>
      <c r="AB23" s="101" t="s">
        <v>204</v>
      </c>
      <c r="AC23" s="101" t="s">
        <v>204</v>
      </c>
      <c r="AD23" s="101" t="s">
        <v>204</v>
      </c>
      <c r="AE23" s="101" t="s">
        <v>204</v>
      </c>
      <c r="AF23" s="101" t="s">
        <v>204</v>
      </c>
      <c r="AG23" s="14" t="s">
        <v>204</v>
      </c>
      <c r="AH23" s="99" t="s">
        <v>204</v>
      </c>
      <c r="AI23" s="11" t="s">
        <v>35</v>
      </c>
      <c r="AK23" t="s">
        <v>35</v>
      </c>
    </row>
    <row r="24" spans="1:38" x14ac:dyDescent="0.2">
      <c r="A24" s="57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>
        <v>11.879999999999999</v>
      </c>
      <c r="M24" s="112">
        <v>13.68</v>
      </c>
      <c r="N24" s="112">
        <v>11.520000000000001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>
        <v>10.44</v>
      </c>
      <c r="AB24" s="112">
        <v>9.3600000000000012</v>
      </c>
      <c r="AC24" s="112">
        <v>7.2</v>
      </c>
      <c r="AD24" s="112" t="s">
        <v>204</v>
      </c>
      <c r="AE24" s="112" t="s">
        <v>204</v>
      </c>
      <c r="AF24" s="112" t="s">
        <v>204</v>
      </c>
      <c r="AG24" s="14">
        <f t="shared" si="3"/>
        <v>13.68</v>
      </c>
      <c r="AH24" s="99">
        <f t="shared" si="4"/>
        <v>10.68</v>
      </c>
      <c r="AK24" t="s">
        <v>35</v>
      </c>
    </row>
    <row r="25" spans="1:38" x14ac:dyDescent="0.2">
      <c r="A25" s="57" t="s">
        <v>153</v>
      </c>
      <c r="B25" s="112">
        <v>18</v>
      </c>
      <c r="C25" s="112">
        <v>15.840000000000002</v>
      </c>
      <c r="D25" s="112">
        <v>14.04</v>
      </c>
      <c r="E25" s="112">
        <v>16.559999999999999</v>
      </c>
      <c r="F25" s="112">
        <v>15.48</v>
      </c>
      <c r="G25" s="112">
        <v>21.240000000000002</v>
      </c>
      <c r="H25" s="112">
        <v>17.64</v>
      </c>
      <c r="I25" s="112">
        <v>16.920000000000002</v>
      </c>
      <c r="J25" s="112">
        <v>12.6</v>
      </c>
      <c r="K25" s="112">
        <v>12.96</v>
      </c>
      <c r="L25" s="112">
        <v>13.32</v>
      </c>
      <c r="M25" s="112">
        <v>10.08</v>
      </c>
      <c r="N25" s="112">
        <v>12.24</v>
      </c>
      <c r="O25" s="112">
        <v>13.32</v>
      </c>
      <c r="P25" s="112">
        <v>15.48</v>
      </c>
      <c r="Q25" s="112">
        <v>15.120000000000001</v>
      </c>
      <c r="R25" s="112">
        <v>12.96</v>
      </c>
      <c r="S25" s="112">
        <v>19.440000000000001</v>
      </c>
      <c r="T25" s="112">
        <v>20.16</v>
      </c>
      <c r="U25" s="112">
        <v>15.120000000000001</v>
      </c>
      <c r="V25" s="112">
        <v>15.120000000000001</v>
      </c>
      <c r="W25" s="112">
        <v>23.759999999999998</v>
      </c>
      <c r="X25" s="112">
        <v>22.68</v>
      </c>
      <c r="Y25" s="112">
        <v>25.2</v>
      </c>
      <c r="Z25" s="112">
        <v>28.08</v>
      </c>
      <c r="AA25" s="112">
        <v>22.68</v>
      </c>
      <c r="AB25" s="112">
        <v>21.240000000000002</v>
      </c>
      <c r="AC25" s="112">
        <v>25.56</v>
      </c>
      <c r="AD25" s="112">
        <v>21.96</v>
      </c>
      <c r="AE25" s="112">
        <v>16.920000000000002</v>
      </c>
      <c r="AF25" s="112">
        <v>17.64</v>
      </c>
      <c r="AG25" s="14">
        <f t="shared" si="3"/>
        <v>28.08</v>
      </c>
      <c r="AH25" s="99">
        <f t="shared" si="4"/>
        <v>17.721290322580646</v>
      </c>
      <c r="AK25" t="s">
        <v>35</v>
      </c>
    </row>
    <row r="26" spans="1:38" x14ac:dyDescent="0.2">
      <c r="A26" s="57" t="s">
        <v>9</v>
      </c>
      <c r="B26" s="112">
        <v>8.2799999999999994</v>
      </c>
      <c r="C26" s="112">
        <v>4.6800000000000006</v>
      </c>
      <c r="D26" s="112">
        <v>5.04</v>
      </c>
      <c r="E26" s="112">
        <v>9.7200000000000006</v>
      </c>
      <c r="F26" s="112">
        <v>13.68</v>
      </c>
      <c r="G26" s="112">
        <v>16.559999999999999</v>
      </c>
      <c r="H26" s="112">
        <v>16.559999999999999</v>
      </c>
      <c r="I26" s="112">
        <v>9.7200000000000006</v>
      </c>
      <c r="J26" s="112">
        <v>17.64</v>
      </c>
      <c r="K26" s="112">
        <v>10.8</v>
      </c>
      <c r="L26" s="112">
        <v>10.08</v>
      </c>
      <c r="M26" s="112">
        <v>6.84</v>
      </c>
      <c r="N26" s="112">
        <v>10.8</v>
      </c>
      <c r="O26" s="112">
        <v>8.2799999999999994</v>
      </c>
      <c r="P26" s="112">
        <v>11.879999999999999</v>
      </c>
      <c r="Q26" s="112" t="s">
        <v>204</v>
      </c>
      <c r="R26" s="112" t="s">
        <v>204</v>
      </c>
      <c r="S26" s="112" t="s">
        <v>204</v>
      </c>
      <c r="T26" s="112">
        <v>16.559999999999999</v>
      </c>
      <c r="U26" s="112">
        <v>16.559999999999999</v>
      </c>
      <c r="V26" s="112">
        <v>14.4</v>
      </c>
      <c r="W26" s="112">
        <v>19.8</v>
      </c>
      <c r="X26" s="112">
        <v>20.52</v>
      </c>
      <c r="Y26" s="112">
        <v>27.36</v>
      </c>
      <c r="Z26" s="112">
        <v>37.080000000000005</v>
      </c>
      <c r="AA26" s="112">
        <v>16.2</v>
      </c>
      <c r="AB26" s="112">
        <v>12.24</v>
      </c>
      <c r="AC26" s="112">
        <v>15.840000000000002</v>
      </c>
      <c r="AD26" s="112">
        <v>16.559999999999999</v>
      </c>
      <c r="AE26" s="112">
        <v>12.6</v>
      </c>
      <c r="AF26" s="112">
        <v>14.04</v>
      </c>
      <c r="AG26" s="14">
        <f t="shared" si="3"/>
        <v>37.080000000000005</v>
      </c>
      <c r="AH26" s="99">
        <f t="shared" si="4"/>
        <v>14.297142857142859</v>
      </c>
      <c r="AK26" t="s">
        <v>35</v>
      </c>
      <c r="AL26" t="s">
        <v>35</v>
      </c>
    </row>
    <row r="27" spans="1:38" x14ac:dyDescent="0.2">
      <c r="A27" s="57" t="s">
        <v>138</v>
      </c>
      <c r="B27" s="112">
        <v>20.52</v>
      </c>
      <c r="C27" s="112">
        <v>11.879999999999999</v>
      </c>
      <c r="D27" s="112">
        <v>16.559999999999999</v>
      </c>
      <c r="E27" s="112">
        <v>29.16</v>
      </c>
      <c r="F27" s="112">
        <v>30.6</v>
      </c>
      <c r="G27" s="112">
        <v>24.12</v>
      </c>
      <c r="H27" s="112">
        <v>24.48</v>
      </c>
      <c r="I27" s="112">
        <v>17.64</v>
      </c>
      <c r="J27" s="112">
        <v>15.48</v>
      </c>
      <c r="K27" s="112">
        <v>21.6</v>
      </c>
      <c r="L27" s="112">
        <v>14.04</v>
      </c>
      <c r="M27" s="112">
        <v>14.4</v>
      </c>
      <c r="N27" s="112">
        <v>18</v>
      </c>
      <c r="O27" s="112">
        <v>25.92</v>
      </c>
      <c r="P27" s="112">
        <v>22.32</v>
      </c>
      <c r="Q27" s="112">
        <v>11.16</v>
      </c>
      <c r="R27" s="112">
        <v>11.520000000000001</v>
      </c>
      <c r="S27" s="112">
        <v>27.720000000000002</v>
      </c>
      <c r="T27" s="112">
        <v>24.840000000000003</v>
      </c>
      <c r="U27" s="112">
        <v>21.6</v>
      </c>
      <c r="V27" s="112">
        <v>27.36</v>
      </c>
      <c r="W27" s="112">
        <v>24.840000000000003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19.440000000000001</v>
      </c>
      <c r="AF27" s="112">
        <v>32.04</v>
      </c>
      <c r="AG27" s="14">
        <f t="shared" si="3"/>
        <v>32.04</v>
      </c>
      <c r="AH27" s="99">
        <f t="shared" si="4"/>
        <v>21.135000000000005</v>
      </c>
      <c r="AL27" t="s">
        <v>35</v>
      </c>
    </row>
    <row r="28" spans="1:38" x14ac:dyDescent="0.2">
      <c r="A28" s="57" t="s">
        <v>21</v>
      </c>
      <c r="B28" s="112">
        <v>16.559999999999999</v>
      </c>
      <c r="C28" s="112">
        <v>15.840000000000002</v>
      </c>
      <c r="D28" s="112">
        <v>12.24</v>
      </c>
      <c r="E28" s="112">
        <v>9.3600000000000012</v>
      </c>
      <c r="F28" s="112">
        <v>11.879999999999999</v>
      </c>
      <c r="G28" s="112">
        <v>16.920000000000002</v>
      </c>
      <c r="H28" s="112">
        <v>21.96</v>
      </c>
      <c r="I28" s="112">
        <v>16.559999999999999</v>
      </c>
      <c r="J28" s="112">
        <v>11.16</v>
      </c>
      <c r="K28" s="112">
        <v>10.8</v>
      </c>
      <c r="L28" s="112">
        <v>19.079999999999998</v>
      </c>
      <c r="M28" s="112">
        <v>16.920000000000002</v>
      </c>
      <c r="N28" s="112">
        <v>14.4</v>
      </c>
      <c r="O28" s="112">
        <v>14.76</v>
      </c>
      <c r="P28" s="112">
        <v>8.64</v>
      </c>
      <c r="Q28" s="112">
        <v>6.84</v>
      </c>
      <c r="R28" s="112">
        <v>12.6</v>
      </c>
      <c r="S28" s="112">
        <v>5.04</v>
      </c>
      <c r="T28" s="112">
        <v>8.64</v>
      </c>
      <c r="U28" s="112">
        <v>7.9200000000000008</v>
      </c>
      <c r="V28" s="112">
        <v>7.2</v>
      </c>
      <c r="W28" s="112">
        <v>7.9200000000000008</v>
      </c>
      <c r="X28" s="112">
        <v>11.520000000000001</v>
      </c>
      <c r="Y28" s="112">
        <v>7.5600000000000005</v>
      </c>
      <c r="Z28" s="112">
        <v>7.9200000000000008</v>
      </c>
      <c r="AA28" s="112">
        <v>18.720000000000002</v>
      </c>
      <c r="AB28" s="112">
        <v>20.88</v>
      </c>
      <c r="AC28" s="112">
        <v>21.96</v>
      </c>
      <c r="AD28" s="112">
        <v>18</v>
      </c>
      <c r="AE28" s="112">
        <v>6.48</v>
      </c>
      <c r="AF28" s="112">
        <v>3.9600000000000004</v>
      </c>
      <c r="AG28" s="14">
        <f t="shared" si="3"/>
        <v>21.96</v>
      </c>
      <c r="AH28" s="99">
        <f t="shared" si="4"/>
        <v>12.588387096774195</v>
      </c>
    </row>
    <row r="29" spans="1:38" x14ac:dyDescent="0.2">
      <c r="A29" s="57" t="s">
        <v>10</v>
      </c>
      <c r="B29" s="101" t="s">
        <v>204</v>
      </c>
      <c r="C29" s="101" t="s">
        <v>204</v>
      </c>
      <c r="D29" s="101" t="s">
        <v>204</v>
      </c>
      <c r="E29" s="101" t="s">
        <v>204</v>
      </c>
      <c r="F29" s="101" t="s">
        <v>204</v>
      </c>
      <c r="G29" s="101" t="s">
        <v>204</v>
      </c>
      <c r="H29" s="101" t="s">
        <v>204</v>
      </c>
      <c r="I29" s="101" t="s">
        <v>204</v>
      </c>
      <c r="J29" s="101" t="s">
        <v>204</v>
      </c>
      <c r="K29" s="101" t="s">
        <v>204</v>
      </c>
      <c r="L29" s="101" t="s">
        <v>204</v>
      </c>
      <c r="M29" s="101" t="s">
        <v>204</v>
      </c>
      <c r="N29" s="101" t="s">
        <v>204</v>
      </c>
      <c r="O29" s="101" t="s">
        <v>204</v>
      </c>
      <c r="P29" s="101" t="s">
        <v>204</v>
      </c>
      <c r="Q29" s="101" t="s">
        <v>204</v>
      </c>
      <c r="R29" s="101" t="s">
        <v>204</v>
      </c>
      <c r="S29" s="101" t="s">
        <v>204</v>
      </c>
      <c r="T29" s="101" t="s">
        <v>204</v>
      </c>
      <c r="U29" s="101" t="s">
        <v>204</v>
      </c>
      <c r="V29" s="101" t="s">
        <v>204</v>
      </c>
      <c r="W29" s="101" t="s">
        <v>204</v>
      </c>
      <c r="X29" s="101" t="s">
        <v>204</v>
      </c>
      <c r="Y29" s="101" t="s">
        <v>204</v>
      </c>
      <c r="Z29" s="101" t="s">
        <v>204</v>
      </c>
      <c r="AA29" s="101" t="s">
        <v>204</v>
      </c>
      <c r="AB29" s="101" t="s">
        <v>204</v>
      </c>
      <c r="AC29" s="101" t="s">
        <v>204</v>
      </c>
      <c r="AD29" s="101" t="s">
        <v>204</v>
      </c>
      <c r="AE29" s="101" t="s">
        <v>204</v>
      </c>
      <c r="AF29" s="101" t="s">
        <v>204</v>
      </c>
      <c r="AG29" s="14" t="s">
        <v>204</v>
      </c>
      <c r="AH29" s="99" t="s">
        <v>204</v>
      </c>
    </row>
    <row r="30" spans="1:38" s="5" customFormat="1" ht="17.100000000000001" customHeight="1" x14ac:dyDescent="0.2">
      <c r="A30" s="58" t="s">
        <v>23</v>
      </c>
      <c r="B30" s="12">
        <f t="shared" ref="B30:AG30" si="5">MAX(B5:B29)</f>
        <v>25.56</v>
      </c>
      <c r="C30" s="12">
        <f t="shared" si="5"/>
        <v>16.2</v>
      </c>
      <c r="D30" s="12">
        <f t="shared" si="5"/>
        <v>18.720000000000002</v>
      </c>
      <c r="E30" s="12">
        <f t="shared" si="5"/>
        <v>29.16</v>
      </c>
      <c r="F30" s="12">
        <f t="shared" si="5"/>
        <v>30.6</v>
      </c>
      <c r="G30" s="12">
        <f t="shared" si="5"/>
        <v>28.08</v>
      </c>
      <c r="H30" s="12">
        <f t="shared" si="5"/>
        <v>24.48</v>
      </c>
      <c r="I30" s="12">
        <f t="shared" si="5"/>
        <v>24.48</v>
      </c>
      <c r="J30" s="12">
        <f t="shared" si="5"/>
        <v>26.28</v>
      </c>
      <c r="K30" s="12">
        <f t="shared" si="5"/>
        <v>22.32</v>
      </c>
      <c r="L30" s="12">
        <f t="shared" si="5"/>
        <v>23.040000000000003</v>
      </c>
      <c r="M30" s="12">
        <f t="shared" si="5"/>
        <v>25.56</v>
      </c>
      <c r="N30" s="12">
        <f t="shared" si="5"/>
        <v>22.68</v>
      </c>
      <c r="O30" s="12">
        <f t="shared" si="5"/>
        <v>25.92</v>
      </c>
      <c r="P30" s="12">
        <f t="shared" si="5"/>
        <v>22.32</v>
      </c>
      <c r="Q30" s="12">
        <f t="shared" si="5"/>
        <v>20.52</v>
      </c>
      <c r="R30" s="12">
        <f t="shared" si="5"/>
        <v>24.840000000000003</v>
      </c>
      <c r="S30" s="12">
        <f t="shared" si="5"/>
        <v>27.720000000000002</v>
      </c>
      <c r="T30" s="12">
        <f t="shared" si="5"/>
        <v>38.880000000000003</v>
      </c>
      <c r="U30" s="12">
        <f t="shared" si="5"/>
        <v>22.32</v>
      </c>
      <c r="V30" s="12">
        <f t="shared" si="5"/>
        <v>27.36</v>
      </c>
      <c r="W30" s="12">
        <f t="shared" si="5"/>
        <v>30.6</v>
      </c>
      <c r="X30" s="12">
        <f t="shared" si="5"/>
        <v>32.4</v>
      </c>
      <c r="Y30" s="12">
        <f t="shared" si="5"/>
        <v>34.56</v>
      </c>
      <c r="Z30" s="12">
        <f t="shared" si="5"/>
        <v>43.2</v>
      </c>
      <c r="AA30" s="12">
        <f t="shared" si="5"/>
        <v>30.240000000000002</v>
      </c>
      <c r="AB30" s="12">
        <f t="shared" si="5"/>
        <v>22.68</v>
      </c>
      <c r="AC30" s="12">
        <f t="shared" si="5"/>
        <v>35.28</v>
      </c>
      <c r="AD30" s="12">
        <f t="shared" si="5"/>
        <v>29.16</v>
      </c>
      <c r="AE30" s="12">
        <f t="shared" si="5"/>
        <v>23.759999999999998</v>
      </c>
      <c r="AF30" s="12">
        <f t="shared" si="5"/>
        <v>33.840000000000003</v>
      </c>
      <c r="AG30" s="14">
        <f t="shared" si="5"/>
        <v>43.2</v>
      </c>
      <c r="AH30" s="85">
        <f>AVERAGE(AH5:AH29)</f>
        <v>15.433341598890543</v>
      </c>
      <c r="AK30" s="5" t="s">
        <v>35</v>
      </c>
      <c r="AL30" s="5" t="s">
        <v>35</v>
      </c>
    </row>
    <row r="31" spans="1:38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60" t="s">
        <v>35</v>
      </c>
      <c r="AF31" s="60"/>
      <c r="AG31" s="51"/>
      <c r="AH31" s="53"/>
      <c r="AK31" t="s">
        <v>35</v>
      </c>
    </row>
    <row r="32" spans="1:38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51"/>
      <c r="AH32" s="50"/>
      <c r="AJ32" t="s">
        <v>35</v>
      </c>
      <c r="AK32" t="s">
        <v>35</v>
      </c>
      <c r="AL32" t="s">
        <v>35</v>
      </c>
    </row>
    <row r="33" spans="1:38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51"/>
      <c r="AH33" s="50"/>
      <c r="AL33" t="s">
        <v>35</v>
      </c>
    </row>
    <row r="34" spans="1:3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51"/>
      <c r="AH34" s="86"/>
      <c r="AL34" t="s">
        <v>35</v>
      </c>
    </row>
    <row r="35" spans="1:38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54"/>
      <c r="AF35" s="54"/>
      <c r="AG35" s="51"/>
      <c r="AH35" s="53"/>
    </row>
    <row r="36" spans="1:38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5"/>
      <c r="AF36" s="55"/>
      <c r="AG36" s="51"/>
      <c r="AH36" s="53"/>
      <c r="AK36" t="s">
        <v>35</v>
      </c>
    </row>
    <row r="37" spans="1:38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87"/>
      <c r="AK37" s="11" t="s">
        <v>35</v>
      </c>
    </row>
    <row r="38" spans="1:38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H38" s="1"/>
      <c r="AK38" t="s">
        <v>35</v>
      </c>
      <c r="AL38" s="11" t="s">
        <v>35</v>
      </c>
    </row>
    <row r="39" spans="1:38" x14ac:dyDescent="0.2">
      <c r="AK39" s="11" t="s">
        <v>35</v>
      </c>
      <c r="AL39" s="11" t="s">
        <v>35</v>
      </c>
    </row>
    <row r="40" spans="1:38" x14ac:dyDescent="0.2">
      <c r="AA40" s="3" t="s">
        <v>35</v>
      </c>
      <c r="AH40" t="s">
        <v>35</v>
      </c>
      <c r="AK40" s="11" t="s">
        <v>35</v>
      </c>
      <c r="AL40" s="11" t="s">
        <v>35</v>
      </c>
    </row>
    <row r="41" spans="1:38" x14ac:dyDescent="0.2">
      <c r="U41" s="3" t="s">
        <v>35</v>
      </c>
    </row>
    <row r="42" spans="1:38" x14ac:dyDescent="0.2">
      <c r="J42" s="3" t="s">
        <v>35</v>
      </c>
      <c r="N42" s="3" t="s">
        <v>35</v>
      </c>
      <c r="S42" s="3" t="s">
        <v>35</v>
      </c>
      <c r="V42" s="3" t="s">
        <v>35</v>
      </c>
    </row>
    <row r="43" spans="1:38" x14ac:dyDescent="0.2">
      <c r="G43" s="3" t="s">
        <v>35</v>
      </c>
      <c r="H43" s="3" t="s">
        <v>207</v>
      </c>
      <c r="P43" s="3" t="s">
        <v>35</v>
      </c>
      <c r="S43" s="3" t="s">
        <v>35</v>
      </c>
      <c r="U43" s="3" t="s">
        <v>35</v>
      </c>
      <c r="V43" s="3" t="s">
        <v>35</v>
      </c>
      <c r="AC43" s="3" t="s">
        <v>35</v>
      </c>
    </row>
    <row r="44" spans="1:38" x14ac:dyDescent="0.2">
      <c r="T44" s="3" t="s">
        <v>35</v>
      </c>
      <c r="W44" s="3" t="s">
        <v>35</v>
      </c>
      <c r="AA44" s="3" t="s">
        <v>35</v>
      </c>
      <c r="AE44" s="3" t="s">
        <v>35</v>
      </c>
    </row>
    <row r="45" spans="1:38" x14ac:dyDescent="0.2">
      <c r="W45" s="3" t="s">
        <v>35</v>
      </c>
      <c r="Z45" s="3" t="s">
        <v>35</v>
      </c>
    </row>
    <row r="46" spans="1:38" x14ac:dyDescent="0.2">
      <c r="P46" s="3" t="s">
        <v>35</v>
      </c>
      <c r="Q46" s="3" t="s">
        <v>35</v>
      </c>
      <c r="AA46" s="3" t="s">
        <v>35</v>
      </c>
      <c r="AE46" s="3" t="s">
        <v>35</v>
      </c>
    </row>
    <row r="47" spans="1:38" x14ac:dyDescent="0.2">
      <c r="AL47" t="s">
        <v>35</v>
      </c>
    </row>
    <row r="48" spans="1:38" x14ac:dyDescent="0.2">
      <c r="K48" s="3" t="s">
        <v>35</v>
      </c>
      <c r="M48" s="3" t="s">
        <v>35</v>
      </c>
      <c r="AK48" t="s">
        <v>35</v>
      </c>
      <c r="AL48" t="s">
        <v>35</v>
      </c>
    </row>
    <row r="49" spans="7:38" x14ac:dyDescent="0.2">
      <c r="G49" s="3" t="s">
        <v>35</v>
      </c>
      <c r="AK49" t="s">
        <v>35</v>
      </c>
      <c r="AL49" t="s">
        <v>35</v>
      </c>
    </row>
    <row r="50" spans="7:38" x14ac:dyDescent="0.2">
      <c r="M50" s="3" t="s">
        <v>35</v>
      </c>
    </row>
    <row r="51" spans="7:38" x14ac:dyDescent="0.2">
      <c r="AL51" s="11" t="s">
        <v>35</v>
      </c>
    </row>
    <row r="52" spans="7:38" x14ac:dyDescent="0.2">
      <c r="R52" s="3" t="s">
        <v>35</v>
      </c>
    </row>
    <row r="53" spans="7:38" x14ac:dyDescent="0.2">
      <c r="AK53" t="s">
        <v>35</v>
      </c>
      <c r="AL53" s="11" t="s">
        <v>35</v>
      </c>
    </row>
    <row r="54" spans="7:38" x14ac:dyDescent="0.2">
      <c r="AK54" t="s">
        <v>35</v>
      </c>
    </row>
    <row r="55" spans="7:38" x14ac:dyDescent="0.2">
      <c r="AH55" t="s">
        <v>35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workbookViewId="0">
      <selection activeCell="AK49" sqref="AK49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9" ht="20.100000000000001" customHeight="1" thickBot="1" x14ac:dyDescent="0.25">
      <c r="A1" s="136" t="s">
        <v>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9" s="4" customFormat="1" ht="16.5" customHeight="1" x14ac:dyDescent="0.2">
      <c r="A2" s="164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5"/>
    </row>
    <row r="3" spans="1:39" s="5" customFormat="1" ht="12" customHeight="1" x14ac:dyDescent="0.2">
      <c r="A3" s="165"/>
      <c r="B3" s="166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61">
        <v>30</v>
      </c>
      <c r="AF3" s="163">
        <v>31</v>
      </c>
      <c r="AG3" s="115" t="s">
        <v>200</v>
      </c>
    </row>
    <row r="4" spans="1:39" s="5" customFormat="1" ht="13.5" customHeight="1" x14ac:dyDescent="0.2">
      <c r="A4" s="165"/>
      <c r="B4" s="167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2"/>
      <c r="AF4" s="163"/>
      <c r="AG4" s="116" t="s">
        <v>25</v>
      </c>
    </row>
    <row r="5" spans="1:39" s="5" customFormat="1" x14ac:dyDescent="0.2">
      <c r="A5" s="89" t="s">
        <v>30</v>
      </c>
      <c r="B5" s="112" t="s">
        <v>212</v>
      </c>
      <c r="C5" s="112" t="s">
        <v>213</v>
      </c>
      <c r="D5" s="112" t="s">
        <v>213</v>
      </c>
      <c r="E5" s="112" t="s">
        <v>213</v>
      </c>
      <c r="F5" s="112" t="s">
        <v>213</v>
      </c>
      <c r="G5" s="112" t="s">
        <v>213</v>
      </c>
      <c r="H5" s="112" t="s">
        <v>212</v>
      </c>
      <c r="I5" s="112" t="s">
        <v>213</v>
      </c>
      <c r="J5" s="112" t="s">
        <v>214</v>
      </c>
      <c r="K5" s="112" t="s">
        <v>214</v>
      </c>
      <c r="L5" s="112" t="s">
        <v>214</v>
      </c>
      <c r="M5" s="112" t="s">
        <v>213</v>
      </c>
      <c r="N5" s="112" t="s">
        <v>212</v>
      </c>
      <c r="O5" s="112" t="s">
        <v>213</v>
      </c>
      <c r="P5" s="112" t="s">
        <v>215</v>
      </c>
      <c r="Q5" s="112" t="s">
        <v>216</v>
      </c>
      <c r="R5" s="112" t="s">
        <v>215</v>
      </c>
      <c r="S5" s="112" t="s">
        <v>214</v>
      </c>
      <c r="T5" s="112" t="s">
        <v>217</v>
      </c>
      <c r="U5" s="112" t="s">
        <v>217</v>
      </c>
      <c r="V5" s="112" t="s">
        <v>215</v>
      </c>
      <c r="W5" s="112" t="s">
        <v>217</v>
      </c>
      <c r="X5" s="112" t="s">
        <v>214</v>
      </c>
      <c r="Y5" s="112" t="s">
        <v>216</v>
      </c>
      <c r="Z5" s="112" t="s">
        <v>218</v>
      </c>
      <c r="AA5" s="112" t="s">
        <v>214</v>
      </c>
      <c r="AB5" s="112" t="s">
        <v>213</v>
      </c>
      <c r="AC5" s="112" t="s">
        <v>213</v>
      </c>
      <c r="AD5" s="112" t="s">
        <v>213</v>
      </c>
      <c r="AE5" s="112" t="s">
        <v>212</v>
      </c>
      <c r="AF5" s="112" t="s">
        <v>212</v>
      </c>
      <c r="AG5" s="113" t="s">
        <v>213</v>
      </c>
    </row>
    <row r="6" spans="1:39" x14ac:dyDescent="0.2">
      <c r="A6" s="89" t="s">
        <v>89</v>
      </c>
      <c r="B6" s="112" t="s">
        <v>215</v>
      </c>
      <c r="C6" s="112" t="s">
        <v>215</v>
      </c>
      <c r="D6" s="112" t="s">
        <v>215</v>
      </c>
      <c r="E6" s="112" t="s">
        <v>217</v>
      </c>
      <c r="F6" s="112" t="s">
        <v>217</v>
      </c>
      <c r="G6" s="112" t="s">
        <v>217</v>
      </c>
      <c r="H6" s="112" t="s">
        <v>219</v>
      </c>
      <c r="I6" s="112" t="s">
        <v>217</v>
      </c>
      <c r="J6" s="112" t="s">
        <v>219</v>
      </c>
      <c r="K6" s="112" t="s">
        <v>213</v>
      </c>
      <c r="L6" s="112" t="s">
        <v>212</v>
      </c>
      <c r="M6" s="112" t="s">
        <v>215</v>
      </c>
      <c r="N6" s="112" t="s">
        <v>215</v>
      </c>
      <c r="O6" s="112" t="s">
        <v>215</v>
      </c>
      <c r="P6" s="112" t="s">
        <v>212</v>
      </c>
      <c r="Q6" s="112" t="s">
        <v>213</v>
      </c>
      <c r="R6" s="112" t="s">
        <v>217</v>
      </c>
      <c r="S6" s="112" t="s">
        <v>219</v>
      </c>
      <c r="T6" s="112" t="s">
        <v>216</v>
      </c>
      <c r="U6" s="112" t="s">
        <v>218</v>
      </c>
      <c r="V6" s="112" t="s">
        <v>218</v>
      </c>
      <c r="W6" s="112" t="s">
        <v>219</v>
      </c>
      <c r="X6" s="112" t="s">
        <v>216</v>
      </c>
      <c r="Y6" s="112" t="s">
        <v>216</v>
      </c>
      <c r="Z6" s="112" t="s">
        <v>214</v>
      </c>
      <c r="AA6" s="112" t="s">
        <v>212</v>
      </c>
      <c r="AB6" s="112" t="s">
        <v>215</v>
      </c>
      <c r="AC6" s="112" t="s">
        <v>217</v>
      </c>
      <c r="AD6" s="112" t="s">
        <v>217</v>
      </c>
      <c r="AE6" s="112" t="s">
        <v>219</v>
      </c>
      <c r="AF6" s="112" t="s">
        <v>219</v>
      </c>
      <c r="AG6" s="113" t="s">
        <v>215</v>
      </c>
    </row>
    <row r="7" spans="1:39" x14ac:dyDescent="0.2">
      <c r="A7" s="89" t="s">
        <v>147</v>
      </c>
      <c r="B7" s="112" t="s">
        <v>218</v>
      </c>
      <c r="C7" s="112" t="s">
        <v>217</v>
      </c>
      <c r="D7" s="112" t="s">
        <v>217</v>
      </c>
      <c r="E7" s="112" t="s">
        <v>219</v>
      </c>
      <c r="F7" s="112" t="s">
        <v>218</v>
      </c>
      <c r="G7" s="112" t="s">
        <v>219</v>
      </c>
      <c r="H7" s="112" t="s">
        <v>218</v>
      </c>
      <c r="I7" s="112" t="s">
        <v>218</v>
      </c>
      <c r="J7" s="112" t="s">
        <v>218</v>
      </c>
      <c r="K7" s="112" t="s">
        <v>212</v>
      </c>
      <c r="L7" s="112" t="s">
        <v>212</v>
      </c>
      <c r="M7" s="112" t="s">
        <v>212</v>
      </c>
      <c r="N7" s="112" t="s">
        <v>219</v>
      </c>
      <c r="O7" s="112" t="s">
        <v>219</v>
      </c>
      <c r="P7" s="112" t="s">
        <v>212</v>
      </c>
      <c r="Q7" s="112" t="s">
        <v>214</v>
      </c>
      <c r="R7" s="112" t="s">
        <v>216</v>
      </c>
      <c r="S7" s="112" t="s">
        <v>216</v>
      </c>
      <c r="T7" s="112" t="s">
        <v>216</v>
      </c>
      <c r="U7" s="112" t="s">
        <v>216</v>
      </c>
      <c r="V7" s="112" t="s">
        <v>216</v>
      </c>
      <c r="W7" s="112" t="s">
        <v>216</v>
      </c>
      <c r="X7" s="112" t="s">
        <v>216</v>
      </c>
      <c r="Y7" s="112" t="s">
        <v>216</v>
      </c>
      <c r="Z7" s="112" t="s">
        <v>216</v>
      </c>
      <c r="AA7" s="112" t="s">
        <v>212</v>
      </c>
      <c r="AB7" s="112" t="s">
        <v>219</v>
      </c>
      <c r="AC7" s="112" t="s">
        <v>218</v>
      </c>
      <c r="AD7" s="112" t="s">
        <v>219</v>
      </c>
      <c r="AE7" s="112" t="s">
        <v>219</v>
      </c>
      <c r="AF7" s="112" t="s">
        <v>219</v>
      </c>
      <c r="AG7" s="113" t="s">
        <v>216</v>
      </c>
    </row>
    <row r="8" spans="1:39" x14ac:dyDescent="0.2">
      <c r="A8" s="89" t="s">
        <v>0</v>
      </c>
      <c r="B8" s="112" t="s">
        <v>217</v>
      </c>
      <c r="C8" s="112" t="s">
        <v>217</v>
      </c>
      <c r="D8" s="112" t="s">
        <v>217</v>
      </c>
      <c r="E8" s="112" t="s">
        <v>217</v>
      </c>
      <c r="F8" s="112" t="s">
        <v>217</v>
      </c>
      <c r="G8" s="112" t="s">
        <v>219</v>
      </c>
      <c r="H8" s="112" t="s">
        <v>219</v>
      </c>
      <c r="I8" s="112" t="s">
        <v>219</v>
      </c>
      <c r="J8" s="112" t="s">
        <v>218</v>
      </c>
      <c r="K8" s="112" t="s">
        <v>216</v>
      </c>
      <c r="L8" s="112" t="s">
        <v>216</v>
      </c>
      <c r="M8" s="112" t="s">
        <v>216</v>
      </c>
      <c r="N8" s="112" t="s">
        <v>216</v>
      </c>
      <c r="O8" s="112" t="s">
        <v>216</v>
      </c>
      <c r="P8" s="112" t="s">
        <v>216</v>
      </c>
      <c r="Q8" s="112" t="s">
        <v>216</v>
      </c>
      <c r="R8" s="112" t="s">
        <v>218</v>
      </c>
      <c r="S8" s="112" t="s">
        <v>216</v>
      </c>
      <c r="T8" s="112" t="s">
        <v>218</v>
      </c>
      <c r="U8" s="112" t="s">
        <v>218</v>
      </c>
      <c r="V8" s="112" t="s">
        <v>218</v>
      </c>
      <c r="W8" s="112" t="s">
        <v>216</v>
      </c>
      <c r="X8" s="112" t="s">
        <v>218</v>
      </c>
      <c r="Y8" s="112" t="s">
        <v>218</v>
      </c>
      <c r="Z8" s="112" t="s">
        <v>216</v>
      </c>
      <c r="AA8" s="112" t="s">
        <v>216</v>
      </c>
      <c r="AB8" s="112" t="s">
        <v>217</v>
      </c>
      <c r="AC8" s="112" t="s">
        <v>219</v>
      </c>
      <c r="AD8" s="112" t="s">
        <v>219</v>
      </c>
      <c r="AE8" s="112" t="s">
        <v>217</v>
      </c>
      <c r="AF8" s="112" t="s">
        <v>219</v>
      </c>
      <c r="AG8" s="113" t="s">
        <v>216</v>
      </c>
      <c r="AH8" s="11" t="s">
        <v>35</v>
      </c>
      <c r="AI8" t="s">
        <v>35</v>
      </c>
    </row>
    <row r="9" spans="1:39" x14ac:dyDescent="0.2">
      <c r="A9" s="89" t="s">
        <v>1</v>
      </c>
      <c r="B9" s="112" t="s">
        <v>212</v>
      </c>
      <c r="C9" s="112" t="s">
        <v>212</v>
      </c>
      <c r="D9" s="112" t="s">
        <v>212</v>
      </c>
      <c r="E9" s="112" t="s">
        <v>212</v>
      </c>
      <c r="F9" s="112" t="s">
        <v>213</v>
      </c>
      <c r="G9" s="112" t="s">
        <v>212</v>
      </c>
      <c r="H9" s="112" t="s">
        <v>212</v>
      </c>
      <c r="I9" s="112" t="s">
        <v>212</v>
      </c>
      <c r="J9" s="112" t="s">
        <v>212</v>
      </c>
      <c r="K9" s="112" t="s">
        <v>212</v>
      </c>
      <c r="L9" s="112" t="s">
        <v>212</v>
      </c>
      <c r="M9" s="112" t="s">
        <v>214</v>
      </c>
      <c r="N9" s="112" t="s">
        <v>212</v>
      </c>
      <c r="O9" s="112" t="s">
        <v>212</v>
      </c>
      <c r="P9" s="112" t="s">
        <v>212</v>
      </c>
      <c r="Q9" s="112" t="s">
        <v>213</v>
      </c>
      <c r="R9" s="112" t="s">
        <v>213</v>
      </c>
      <c r="S9" s="112" t="s">
        <v>212</v>
      </c>
      <c r="T9" s="112" t="s">
        <v>212</v>
      </c>
      <c r="U9" s="112" t="s">
        <v>212</v>
      </c>
      <c r="V9" s="112" t="s">
        <v>212</v>
      </c>
      <c r="W9" s="112" t="s">
        <v>212</v>
      </c>
      <c r="X9" s="112" t="s">
        <v>212</v>
      </c>
      <c r="Y9" s="112" t="s">
        <v>212</v>
      </c>
      <c r="Z9" s="112" t="s">
        <v>212</v>
      </c>
      <c r="AA9" s="112" t="s">
        <v>212</v>
      </c>
      <c r="AB9" s="112" t="s">
        <v>212</v>
      </c>
      <c r="AC9" s="112" t="s">
        <v>212</v>
      </c>
      <c r="AD9" s="112" t="s">
        <v>212</v>
      </c>
      <c r="AE9" s="112" t="s">
        <v>213</v>
      </c>
      <c r="AF9" s="112" t="s">
        <v>213</v>
      </c>
      <c r="AG9" s="113" t="s">
        <v>212</v>
      </c>
      <c r="AH9" s="11" t="s">
        <v>35</v>
      </c>
      <c r="AI9" t="s">
        <v>35</v>
      </c>
    </row>
    <row r="10" spans="1:39" x14ac:dyDescent="0.2">
      <c r="A10" s="89" t="s">
        <v>2</v>
      </c>
      <c r="B10" s="112" t="s">
        <v>214</v>
      </c>
      <c r="C10" s="112" t="s">
        <v>212</v>
      </c>
      <c r="D10" s="112" t="s">
        <v>217</v>
      </c>
      <c r="E10" s="112" t="s">
        <v>219</v>
      </c>
      <c r="F10" s="112" t="s">
        <v>219</v>
      </c>
      <c r="G10" s="112" t="s">
        <v>219</v>
      </c>
      <c r="H10" s="112" t="s">
        <v>217</v>
      </c>
      <c r="I10" s="112" t="s">
        <v>219</v>
      </c>
      <c r="J10" s="112" t="s">
        <v>219</v>
      </c>
      <c r="K10" s="112" t="s">
        <v>212</v>
      </c>
      <c r="L10" s="112" t="s">
        <v>212</v>
      </c>
      <c r="M10" s="112" t="s">
        <v>215</v>
      </c>
      <c r="N10" s="112" t="s">
        <v>212</v>
      </c>
      <c r="O10" s="112" t="s">
        <v>215</v>
      </c>
      <c r="P10" s="112" t="s">
        <v>219</v>
      </c>
      <c r="Q10" s="112" t="s">
        <v>217</v>
      </c>
      <c r="R10" s="112" t="s">
        <v>219</v>
      </c>
      <c r="S10" s="112" t="s">
        <v>217</v>
      </c>
      <c r="T10" s="112" t="s">
        <v>216</v>
      </c>
      <c r="U10" s="112" t="s">
        <v>219</v>
      </c>
      <c r="V10" s="112" t="s">
        <v>219</v>
      </c>
      <c r="W10" s="112" t="s">
        <v>219</v>
      </c>
      <c r="X10" s="112" t="s">
        <v>216</v>
      </c>
      <c r="Y10" s="112" t="s">
        <v>214</v>
      </c>
      <c r="Z10" s="112" t="s">
        <v>212</v>
      </c>
      <c r="AA10" s="112" t="s">
        <v>212</v>
      </c>
      <c r="AB10" s="112" t="s">
        <v>212</v>
      </c>
      <c r="AC10" s="112" t="s">
        <v>219</v>
      </c>
      <c r="AD10" s="112" t="s">
        <v>219</v>
      </c>
      <c r="AE10" s="112" t="s">
        <v>219</v>
      </c>
      <c r="AF10" s="112" t="s">
        <v>217</v>
      </c>
      <c r="AG10" s="113" t="s">
        <v>219</v>
      </c>
      <c r="AI10" t="s">
        <v>35</v>
      </c>
      <c r="AJ10" t="s">
        <v>35</v>
      </c>
      <c r="AK10" t="s">
        <v>35</v>
      </c>
    </row>
    <row r="11" spans="1:39" x14ac:dyDescent="0.2">
      <c r="A11" s="89" t="s">
        <v>32</v>
      </c>
      <c r="B11" s="112" t="s">
        <v>217</v>
      </c>
      <c r="C11" s="112" t="s">
        <v>217</v>
      </c>
      <c r="D11" s="112" t="s">
        <v>217</v>
      </c>
      <c r="E11" s="112" t="s">
        <v>217</v>
      </c>
      <c r="F11" s="112" t="s">
        <v>219</v>
      </c>
      <c r="G11" s="112" t="s">
        <v>218</v>
      </c>
      <c r="H11" s="112" t="s">
        <v>218</v>
      </c>
      <c r="I11" s="112" t="s">
        <v>218</v>
      </c>
      <c r="J11" s="112" t="s">
        <v>218</v>
      </c>
      <c r="K11" s="112" t="s">
        <v>218</v>
      </c>
      <c r="L11" s="112" t="s">
        <v>217</v>
      </c>
      <c r="M11" s="112" t="s">
        <v>217</v>
      </c>
      <c r="N11" s="112" t="s">
        <v>219</v>
      </c>
      <c r="O11" s="112" t="s">
        <v>218</v>
      </c>
      <c r="P11" s="112" t="s">
        <v>219</v>
      </c>
      <c r="Q11" s="112" t="s">
        <v>216</v>
      </c>
      <c r="R11" s="112" t="s">
        <v>218</v>
      </c>
      <c r="S11" s="112" t="s">
        <v>218</v>
      </c>
      <c r="T11" s="112" t="s">
        <v>218</v>
      </c>
      <c r="U11" s="112" t="s">
        <v>218</v>
      </c>
      <c r="V11" s="112" t="s">
        <v>218</v>
      </c>
      <c r="W11" s="112" t="s">
        <v>218</v>
      </c>
      <c r="X11" s="112" t="s">
        <v>218</v>
      </c>
      <c r="Y11" s="112" t="s">
        <v>216</v>
      </c>
      <c r="Z11" s="112" t="s">
        <v>216</v>
      </c>
      <c r="AA11" s="112" t="s">
        <v>217</v>
      </c>
      <c r="AB11" s="112" t="s">
        <v>217</v>
      </c>
      <c r="AC11" s="112" t="s">
        <v>217</v>
      </c>
      <c r="AD11" s="112" t="s">
        <v>217</v>
      </c>
      <c r="AE11" s="112" t="s">
        <v>219</v>
      </c>
      <c r="AF11" s="112" t="s">
        <v>219</v>
      </c>
      <c r="AG11" s="113" t="s">
        <v>218</v>
      </c>
      <c r="AJ11" t="s">
        <v>35</v>
      </c>
    </row>
    <row r="12" spans="1:39" x14ac:dyDescent="0.2">
      <c r="A12" s="89" t="s">
        <v>3</v>
      </c>
      <c r="B12" s="112" t="s">
        <v>217</v>
      </c>
      <c r="C12" s="112" t="s">
        <v>217</v>
      </c>
      <c r="D12" s="112" t="s">
        <v>217</v>
      </c>
      <c r="E12" s="112" t="s">
        <v>217</v>
      </c>
      <c r="F12" s="112" t="s">
        <v>217</v>
      </c>
      <c r="G12" s="112" t="s">
        <v>219</v>
      </c>
      <c r="H12" s="112" t="s">
        <v>217</v>
      </c>
      <c r="I12" s="112" t="s">
        <v>217</v>
      </c>
      <c r="J12" s="112" t="s">
        <v>217</v>
      </c>
      <c r="K12" s="112" t="s">
        <v>214</v>
      </c>
      <c r="L12" s="112" t="s">
        <v>212</v>
      </c>
      <c r="M12" s="112" t="s">
        <v>212</v>
      </c>
      <c r="N12" s="112" t="s">
        <v>213</v>
      </c>
      <c r="O12" s="112" t="s">
        <v>214</v>
      </c>
      <c r="P12" s="112" t="s">
        <v>217</v>
      </c>
      <c r="Q12" s="112" t="s">
        <v>214</v>
      </c>
      <c r="R12" s="112" t="s">
        <v>214</v>
      </c>
      <c r="S12" s="112" t="s">
        <v>218</v>
      </c>
      <c r="T12" s="112" t="s">
        <v>218</v>
      </c>
      <c r="U12" s="112" t="s">
        <v>217</v>
      </c>
      <c r="V12" s="112" t="s">
        <v>217</v>
      </c>
      <c r="W12" s="112" t="s">
        <v>214</v>
      </c>
      <c r="X12" s="112" t="s">
        <v>217</v>
      </c>
      <c r="Y12" s="112" t="s">
        <v>214</v>
      </c>
      <c r="Z12" s="112" t="s">
        <v>216</v>
      </c>
      <c r="AA12" s="112" t="s">
        <v>217</v>
      </c>
      <c r="AB12" s="112" t="s">
        <v>217</v>
      </c>
      <c r="AC12" s="112" t="s">
        <v>217</v>
      </c>
      <c r="AD12" s="112" t="s">
        <v>217</v>
      </c>
      <c r="AE12" s="112" t="s">
        <v>217</v>
      </c>
      <c r="AF12" s="112" t="s">
        <v>217</v>
      </c>
      <c r="AG12" s="113" t="s">
        <v>217</v>
      </c>
      <c r="AJ12" t="s">
        <v>35</v>
      </c>
    </row>
    <row r="13" spans="1:39" x14ac:dyDescent="0.2">
      <c r="A13" s="89" t="s">
        <v>4</v>
      </c>
      <c r="B13" s="112" t="s">
        <v>216</v>
      </c>
      <c r="C13" s="112" t="s">
        <v>216</v>
      </c>
      <c r="D13" s="112" t="s">
        <v>216</v>
      </c>
      <c r="E13" s="112" t="s">
        <v>216</v>
      </c>
      <c r="F13" s="112" t="s">
        <v>216</v>
      </c>
      <c r="G13" s="112" t="s">
        <v>216</v>
      </c>
      <c r="H13" s="112" t="s">
        <v>216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13" t="s">
        <v>216</v>
      </c>
      <c r="AI13" t="s">
        <v>35</v>
      </c>
      <c r="AJ13" t="s">
        <v>35</v>
      </c>
      <c r="AK13" t="s">
        <v>35</v>
      </c>
    </row>
    <row r="14" spans="1:39" x14ac:dyDescent="0.2">
      <c r="A14" s="89" t="s">
        <v>148</v>
      </c>
      <c r="B14" s="112" t="s">
        <v>216</v>
      </c>
      <c r="C14" s="112" t="s">
        <v>216</v>
      </c>
      <c r="D14" s="112" t="s">
        <v>216</v>
      </c>
      <c r="E14" s="112" t="s">
        <v>216</v>
      </c>
      <c r="F14" s="112" t="s">
        <v>204</v>
      </c>
      <c r="G14" s="112" t="s">
        <v>204</v>
      </c>
      <c r="H14" s="112" t="s">
        <v>204</v>
      </c>
      <c r="I14" s="112" t="s">
        <v>204</v>
      </c>
      <c r="J14" s="112" t="s">
        <v>204</v>
      </c>
      <c r="K14" s="112" t="s">
        <v>216</v>
      </c>
      <c r="L14" s="112" t="s">
        <v>204</v>
      </c>
      <c r="M14" s="112" t="s">
        <v>204</v>
      </c>
      <c r="N14" s="112" t="s">
        <v>204</v>
      </c>
      <c r="O14" s="112" t="s">
        <v>204</v>
      </c>
      <c r="P14" s="112" t="s">
        <v>204</v>
      </c>
      <c r="Q14" s="112" t="s">
        <v>204</v>
      </c>
      <c r="R14" s="112" t="s">
        <v>204</v>
      </c>
      <c r="S14" s="112" t="s">
        <v>204</v>
      </c>
      <c r="T14" s="112" t="s">
        <v>204</v>
      </c>
      <c r="U14" s="112" t="s">
        <v>204</v>
      </c>
      <c r="V14" s="112" t="s">
        <v>204</v>
      </c>
      <c r="W14" s="112" t="s">
        <v>204</v>
      </c>
      <c r="X14" s="112" t="s">
        <v>204</v>
      </c>
      <c r="Y14" s="112" t="s">
        <v>204</v>
      </c>
      <c r="Z14" s="112" t="s">
        <v>204</v>
      </c>
      <c r="AA14" s="112" t="s">
        <v>204</v>
      </c>
      <c r="AB14" s="112" t="s">
        <v>204</v>
      </c>
      <c r="AC14" s="112" t="s">
        <v>204</v>
      </c>
      <c r="AD14" s="112" t="s">
        <v>204</v>
      </c>
      <c r="AE14" s="112" t="s">
        <v>204</v>
      </c>
      <c r="AF14" s="112" t="s">
        <v>204</v>
      </c>
      <c r="AG14" s="113" t="s">
        <v>216</v>
      </c>
      <c r="AK14" t="s">
        <v>35</v>
      </c>
    </row>
    <row r="15" spans="1:39" x14ac:dyDescent="0.2">
      <c r="A15" s="89" t="s">
        <v>149</v>
      </c>
      <c r="B15" s="112" t="s">
        <v>217</v>
      </c>
      <c r="C15" s="112" t="s">
        <v>217</v>
      </c>
      <c r="D15" s="112" t="s">
        <v>217</v>
      </c>
      <c r="E15" s="112" t="s">
        <v>219</v>
      </c>
      <c r="F15" s="112" t="s">
        <v>219</v>
      </c>
      <c r="G15" s="112" t="s">
        <v>219</v>
      </c>
      <c r="H15" s="112" t="s">
        <v>219</v>
      </c>
      <c r="I15" s="112" t="s">
        <v>217</v>
      </c>
      <c r="J15" s="112" t="s">
        <v>217</v>
      </c>
      <c r="K15" s="112" t="s">
        <v>212</v>
      </c>
      <c r="L15" s="112" t="s">
        <v>215</v>
      </c>
      <c r="M15" s="112" t="s">
        <v>215</v>
      </c>
      <c r="N15" s="112" t="s">
        <v>215</v>
      </c>
      <c r="O15" s="112" t="s">
        <v>217</v>
      </c>
      <c r="P15" s="112" t="s">
        <v>215</v>
      </c>
      <c r="Q15" s="112" t="s">
        <v>214</v>
      </c>
      <c r="R15" s="112" t="s">
        <v>218</v>
      </c>
      <c r="S15" s="112" t="s">
        <v>216</v>
      </c>
      <c r="T15" s="112" t="s">
        <v>216</v>
      </c>
      <c r="U15" s="112" t="s">
        <v>216</v>
      </c>
      <c r="V15" s="112" t="s">
        <v>217</v>
      </c>
      <c r="W15" s="112" t="s">
        <v>219</v>
      </c>
      <c r="X15" s="112" t="s">
        <v>214</v>
      </c>
      <c r="Y15" s="112" t="s">
        <v>214</v>
      </c>
      <c r="Z15" s="112" t="s">
        <v>214</v>
      </c>
      <c r="AA15" s="112" t="s">
        <v>212</v>
      </c>
      <c r="AB15" s="112" t="s">
        <v>219</v>
      </c>
      <c r="AC15" s="112" t="s">
        <v>217</v>
      </c>
      <c r="AD15" s="112" t="s">
        <v>217</v>
      </c>
      <c r="AE15" s="112" t="s">
        <v>219</v>
      </c>
      <c r="AF15" s="112" t="s">
        <v>219</v>
      </c>
      <c r="AG15" s="113" t="s">
        <v>217</v>
      </c>
    </row>
    <row r="16" spans="1:39" x14ac:dyDescent="0.2">
      <c r="A16" s="89" t="s">
        <v>5</v>
      </c>
      <c r="B16" s="112" t="s">
        <v>216</v>
      </c>
      <c r="C16" s="112" t="s">
        <v>213</v>
      </c>
      <c r="D16" s="112" t="s">
        <v>213</v>
      </c>
      <c r="E16" s="112" t="s">
        <v>215</v>
      </c>
      <c r="F16" s="112" t="s">
        <v>216</v>
      </c>
      <c r="G16" s="112" t="s">
        <v>215</v>
      </c>
      <c r="H16" s="112" t="s">
        <v>215</v>
      </c>
      <c r="I16" s="112" t="s">
        <v>217</v>
      </c>
      <c r="J16" s="112" t="s">
        <v>217</v>
      </c>
      <c r="K16" s="112" t="s">
        <v>214</v>
      </c>
      <c r="L16" s="112" t="s">
        <v>214</v>
      </c>
      <c r="M16" s="112" t="s">
        <v>216</v>
      </c>
      <c r="N16" s="112" t="s">
        <v>213</v>
      </c>
      <c r="O16" s="112" t="s">
        <v>216</v>
      </c>
      <c r="P16" s="112" t="s">
        <v>216</v>
      </c>
      <c r="Q16" s="112" t="s">
        <v>216</v>
      </c>
      <c r="R16" s="112" t="s">
        <v>217</v>
      </c>
      <c r="S16" s="112" t="s">
        <v>217</v>
      </c>
      <c r="T16" s="112" t="s">
        <v>217</v>
      </c>
      <c r="U16" s="112" t="s">
        <v>217</v>
      </c>
      <c r="V16" s="112" t="s">
        <v>217</v>
      </c>
      <c r="W16" s="112" t="s">
        <v>219</v>
      </c>
      <c r="X16" s="112" t="s">
        <v>216</v>
      </c>
      <c r="Y16" s="112" t="s">
        <v>216</v>
      </c>
      <c r="Z16" s="112" t="s">
        <v>216</v>
      </c>
      <c r="AA16" s="112" t="s">
        <v>216</v>
      </c>
      <c r="AB16" s="112" t="s">
        <v>216</v>
      </c>
      <c r="AC16" s="112" t="s">
        <v>216</v>
      </c>
      <c r="AD16" s="112" t="s">
        <v>216</v>
      </c>
      <c r="AE16" s="112" t="s">
        <v>216</v>
      </c>
      <c r="AF16" s="112" t="s">
        <v>215</v>
      </c>
      <c r="AG16" s="113" t="s">
        <v>216</v>
      </c>
      <c r="AK16" t="s">
        <v>35</v>
      </c>
      <c r="AM16" t="s">
        <v>35</v>
      </c>
    </row>
    <row r="17" spans="1:39" x14ac:dyDescent="0.2">
      <c r="A17" s="89" t="s">
        <v>6</v>
      </c>
      <c r="B17" s="112" t="s">
        <v>216</v>
      </c>
      <c r="C17" s="112" t="s">
        <v>216</v>
      </c>
      <c r="D17" s="112" t="s">
        <v>216</v>
      </c>
      <c r="E17" s="112" t="s">
        <v>216</v>
      </c>
      <c r="F17" s="112" t="s">
        <v>216</v>
      </c>
      <c r="G17" s="112" t="s">
        <v>216</v>
      </c>
      <c r="H17" s="112" t="s">
        <v>216</v>
      </c>
      <c r="I17" s="112" t="s">
        <v>216</v>
      </c>
      <c r="J17" s="112" t="s">
        <v>216</v>
      </c>
      <c r="K17" s="112" t="s">
        <v>216</v>
      </c>
      <c r="L17" s="112" t="s">
        <v>216</v>
      </c>
      <c r="M17" s="112" t="s">
        <v>216</v>
      </c>
      <c r="N17" s="112" t="s">
        <v>216</v>
      </c>
      <c r="O17" s="112" t="s">
        <v>216</v>
      </c>
      <c r="P17" s="112" t="s">
        <v>216</v>
      </c>
      <c r="Q17" s="112" t="s">
        <v>216</v>
      </c>
      <c r="R17" s="112" t="s">
        <v>216</v>
      </c>
      <c r="S17" s="112" t="s">
        <v>216</v>
      </c>
      <c r="T17" s="112" t="s">
        <v>216</v>
      </c>
      <c r="U17" s="112" t="s">
        <v>216</v>
      </c>
      <c r="V17" s="112" t="s">
        <v>219</v>
      </c>
      <c r="W17" s="112" t="s">
        <v>218</v>
      </c>
      <c r="X17" s="112" t="s">
        <v>219</v>
      </c>
      <c r="Y17" s="112" t="s">
        <v>214</v>
      </c>
      <c r="Z17" s="112" t="s">
        <v>214</v>
      </c>
      <c r="AA17" s="112" t="s">
        <v>212</v>
      </c>
      <c r="AB17" s="112" t="s">
        <v>215</v>
      </c>
      <c r="AC17" s="112" t="s">
        <v>219</v>
      </c>
      <c r="AD17" s="112" t="s">
        <v>219</v>
      </c>
      <c r="AE17" s="112" t="s">
        <v>219</v>
      </c>
      <c r="AF17" s="112" t="s">
        <v>219</v>
      </c>
      <c r="AG17" s="113" t="s">
        <v>216</v>
      </c>
      <c r="AL17" t="s">
        <v>35</v>
      </c>
    </row>
    <row r="18" spans="1:39" x14ac:dyDescent="0.2">
      <c r="A18" s="89" t="s">
        <v>31</v>
      </c>
      <c r="B18" s="112" t="s">
        <v>216</v>
      </c>
      <c r="C18" s="112" t="s">
        <v>216</v>
      </c>
      <c r="D18" s="112" t="s">
        <v>216</v>
      </c>
      <c r="E18" s="112" t="s">
        <v>216</v>
      </c>
      <c r="F18" s="112" t="s">
        <v>216</v>
      </c>
      <c r="G18" s="112" t="s">
        <v>216</v>
      </c>
      <c r="H18" s="112" t="s">
        <v>216</v>
      </c>
      <c r="I18" s="112" t="s">
        <v>216</v>
      </c>
      <c r="J18" s="112" t="s">
        <v>216</v>
      </c>
      <c r="K18" s="112" t="s">
        <v>216</v>
      </c>
      <c r="L18" s="112" t="s">
        <v>216</v>
      </c>
      <c r="M18" s="112" t="s">
        <v>216</v>
      </c>
      <c r="N18" s="112" t="s">
        <v>216</v>
      </c>
      <c r="O18" s="112" t="s">
        <v>216</v>
      </c>
      <c r="P18" s="112" t="s">
        <v>216</v>
      </c>
      <c r="Q18" s="112" t="s">
        <v>216</v>
      </c>
      <c r="R18" s="112" t="s">
        <v>216</v>
      </c>
      <c r="S18" s="112" t="s">
        <v>216</v>
      </c>
      <c r="T18" s="112" t="s">
        <v>216</v>
      </c>
      <c r="U18" s="112" t="s">
        <v>216</v>
      </c>
      <c r="V18" s="112" t="s">
        <v>216</v>
      </c>
      <c r="W18" s="112" t="s">
        <v>216</v>
      </c>
      <c r="X18" s="112" t="s">
        <v>216</v>
      </c>
      <c r="Y18" s="112" t="s">
        <v>216</v>
      </c>
      <c r="Z18" s="112" t="s">
        <v>216</v>
      </c>
      <c r="AA18" s="112" t="s">
        <v>215</v>
      </c>
      <c r="AB18" s="112" t="s">
        <v>215</v>
      </c>
      <c r="AC18" s="112" t="s">
        <v>217</v>
      </c>
      <c r="AD18" s="112" t="s">
        <v>219</v>
      </c>
      <c r="AE18" s="112" t="s">
        <v>216</v>
      </c>
      <c r="AF18" s="112" t="s">
        <v>219</v>
      </c>
      <c r="AG18" s="113" t="s">
        <v>216</v>
      </c>
      <c r="AI18" t="s">
        <v>35</v>
      </c>
    </row>
    <row r="19" spans="1:39" x14ac:dyDescent="0.2">
      <c r="A19" s="89" t="s">
        <v>150</v>
      </c>
      <c r="B19" s="112" t="s">
        <v>216</v>
      </c>
      <c r="C19" s="112" t="s">
        <v>216</v>
      </c>
      <c r="D19" s="112" t="s">
        <v>216</v>
      </c>
      <c r="E19" s="112" t="s">
        <v>216</v>
      </c>
      <c r="F19" s="112" t="s">
        <v>216</v>
      </c>
      <c r="G19" s="112" t="s">
        <v>216</v>
      </c>
      <c r="H19" s="112" t="s">
        <v>216</v>
      </c>
      <c r="I19" s="112" t="s">
        <v>216</v>
      </c>
      <c r="J19" s="112" t="s">
        <v>216</v>
      </c>
      <c r="K19" s="112" t="s">
        <v>216</v>
      </c>
      <c r="L19" s="112" t="s">
        <v>216</v>
      </c>
      <c r="M19" s="112" t="s">
        <v>216</v>
      </c>
      <c r="N19" s="112" t="s">
        <v>216</v>
      </c>
      <c r="O19" s="112" t="s">
        <v>216</v>
      </c>
      <c r="P19" s="112" t="s">
        <v>216</v>
      </c>
      <c r="Q19" s="112" t="s">
        <v>216</v>
      </c>
      <c r="R19" s="112" t="s">
        <v>216</v>
      </c>
      <c r="S19" s="112" t="s">
        <v>216</v>
      </c>
      <c r="T19" s="112" t="s">
        <v>216</v>
      </c>
      <c r="U19" s="112" t="s">
        <v>216</v>
      </c>
      <c r="V19" s="112" t="s">
        <v>216</v>
      </c>
      <c r="W19" s="112" t="s">
        <v>216</v>
      </c>
      <c r="X19" s="112" t="s">
        <v>216</v>
      </c>
      <c r="Y19" s="112" t="s">
        <v>216</v>
      </c>
      <c r="Z19" s="112" t="s">
        <v>216</v>
      </c>
      <c r="AA19" s="112" t="s">
        <v>216</v>
      </c>
      <c r="AB19" s="112" t="s">
        <v>216</v>
      </c>
      <c r="AC19" s="112" t="s">
        <v>216</v>
      </c>
      <c r="AD19" s="112" t="s">
        <v>216</v>
      </c>
      <c r="AE19" s="112" t="s">
        <v>216</v>
      </c>
      <c r="AF19" s="112" t="s">
        <v>216</v>
      </c>
      <c r="AG19" s="113" t="s">
        <v>216</v>
      </c>
      <c r="AK19" t="s">
        <v>35</v>
      </c>
      <c r="AM19" t="s">
        <v>35</v>
      </c>
    </row>
    <row r="20" spans="1:39" x14ac:dyDescent="0.2">
      <c r="A20" s="89" t="s">
        <v>151</v>
      </c>
      <c r="B20" s="112" t="s">
        <v>216</v>
      </c>
      <c r="C20" s="112" t="s">
        <v>216</v>
      </c>
      <c r="D20" s="112" t="s">
        <v>216</v>
      </c>
      <c r="E20" s="112" t="s">
        <v>216</v>
      </c>
      <c r="F20" s="112" t="s">
        <v>216</v>
      </c>
      <c r="G20" s="112" t="s">
        <v>216</v>
      </c>
      <c r="H20" s="112" t="s">
        <v>216</v>
      </c>
      <c r="I20" s="112" t="s">
        <v>216</v>
      </c>
      <c r="J20" s="112" t="s">
        <v>216</v>
      </c>
      <c r="K20" s="112" t="s">
        <v>216</v>
      </c>
      <c r="L20" s="112" t="s">
        <v>216</v>
      </c>
      <c r="M20" s="112" t="s">
        <v>216</v>
      </c>
      <c r="N20" s="112" t="s">
        <v>216</v>
      </c>
      <c r="O20" s="112" t="s">
        <v>216</v>
      </c>
      <c r="P20" s="112" t="s">
        <v>216</v>
      </c>
      <c r="Q20" s="112" t="s">
        <v>216</v>
      </c>
      <c r="R20" s="112" t="s">
        <v>216</v>
      </c>
      <c r="S20" s="112" t="s">
        <v>216</v>
      </c>
      <c r="T20" s="112" t="s">
        <v>216</v>
      </c>
      <c r="U20" s="112" t="s">
        <v>216</v>
      </c>
      <c r="V20" s="112" t="s">
        <v>218</v>
      </c>
      <c r="W20" s="112" t="s">
        <v>218</v>
      </c>
      <c r="X20" s="112" t="s">
        <v>216</v>
      </c>
      <c r="Y20" s="112" t="s">
        <v>216</v>
      </c>
      <c r="Z20" s="112" t="s">
        <v>216</v>
      </c>
      <c r="AA20" s="112" t="s">
        <v>215</v>
      </c>
      <c r="AB20" s="112" t="s">
        <v>217</v>
      </c>
      <c r="AC20" s="112" t="s">
        <v>218</v>
      </c>
      <c r="AD20" s="112" t="s">
        <v>219</v>
      </c>
      <c r="AE20" s="112" t="s">
        <v>204</v>
      </c>
      <c r="AF20" s="112" t="s">
        <v>204</v>
      </c>
      <c r="AG20" s="113" t="s">
        <v>216</v>
      </c>
      <c r="AJ20" t="s">
        <v>35</v>
      </c>
      <c r="AM20" t="s">
        <v>35</v>
      </c>
    </row>
    <row r="21" spans="1:39" x14ac:dyDescent="0.2">
      <c r="A21" s="89" t="s">
        <v>125</v>
      </c>
      <c r="B21" s="112" t="s">
        <v>204</v>
      </c>
      <c r="C21" s="112" t="s">
        <v>204</v>
      </c>
      <c r="D21" s="112" t="s">
        <v>204</v>
      </c>
      <c r="E21" s="112" t="s">
        <v>216</v>
      </c>
      <c r="F21" s="112" t="s">
        <v>216</v>
      </c>
      <c r="G21" s="112" t="s">
        <v>216</v>
      </c>
      <c r="H21" s="112" t="s">
        <v>216</v>
      </c>
      <c r="I21" s="112" t="s">
        <v>216</v>
      </c>
      <c r="J21" s="112" t="s">
        <v>216</v>
      </c>
      <c r="K21" s="112" t="s">
        <v>216</v>
      </c>
      <c r="L21" s="112" t="s">
        <v>216</v>
      </c>
      <c r="M21" s="112" t="s">
        <v>216</v>
      </c>
      <c r="N21" s="112" t="s">
        <v>216</v>
      </c>
      <c r="O21" s="112" t="s">
        <v>216</v>
      </c>
      <c r="P21" s="112" t="s">
        <v>216</v>
      </c>
      <c r="Q21" s="112" t="s">
        <v>216</v>
      </c>
      <c r="R21" s="112" t="s">
        <v>216</v>
      </c>
      <c r="S21" s="112" t="s">
        <v>216</v>
      </c>
      <c r="T21" s="112" t="s">
        <v>216</v>
      </c>
      <c r="U21" s="112" t="s">
        <v>216</v>
      </c>
      <c r="V21" s="112" t="s">
        <v>216</v>
      </c>
      <c r="W21" s="112" t="s">
        <v>216</v>
      </c>
      <c r="X21" s="112" t="s">
        <v>216</v>
      </c>
      <c r="Y21" s="112" t="s">
        <v>216</v>
      </c>
      <c r="Z21" s="112" t="s">
        <v>216</v>
      </c>
      <c r="AA21" s="112" t="s">
        <v>216</v>
      </c>
      <c r="AB21" s="112" t="s">
        <v>216</v>
      </c>
      <c r="AC21" s="112" t="s">
        <v>216</v>
      </c>
      <c r="AD21" s="112" t="s">
        <v>204</v>
      </c>
      <c r="AE21" s="112" t="s">
        <v>204</v>
      </c>
      <c r="AF21" s="112" t="s">
        <v>204</v>
      </c>
      <c r="AG21" s="113" t="s">
        <v>216</v>
      </c>
      <c r="AI21" t="s">
        <v>35</v>
      </c>
      <c r="AJ21" t="s">
        <v>35</v>
      </c>
    </row>
    <row r="22" spans="1:39" x14ac:dyDescent="0.2">
      <c r="A22" s="89" t="s">
        <v>152</v>
      </c>
      <c r="B22" s="112" t="s">
        <v>216</v>
      </c>
      <c r="C22" s="112" t="s">
        <v>216</v>
      </c>
      <c r="D22" s="112" t="s">
        <v>216</v>
      </c>
      <c r="E22" s="112" t="s">
        <v>216</v>
      </c>
      <c r="F22" s="112" t="s">
        <v>216</v>
      </c>
      <c r="G22" s="112" t="s">
        <v>216</v>
      </c>
      <c r="H22" s="112" t="s">
        <v>216</v>
      </c>
      <c r="I22" s="112" t="s">
        <v>216</v>
      </c>
      <c r="J22" s="112" t="s">
        <v>216</v>
      </c>
      <c r="K22" s="112" t="s">
        <v>216</v>
      </c>
      <c r="L22" s="112" t="s">
        <v>216</v>
      </c>
      <c r="M22" s="112" t="s">
        <v>216</v>
      </c>
      <c r="N22" s="112" t="s">
        <v>216</v>
      </c>
      <c r="O22" s="112" t="s">
        <v>216</v>
      </c>
      <c r="P22" s="112" t="s">
        <v>216</v>
      </c>
      <c r="Q22" s="112" t="s">
        <v>216</v>
      </c>
      <c r="R22" s="112" t="s">
        <v>216</v>
      </c>
      <c r="S22" s="112" t="s">
        <v>216</v>
      </c>
      <c r="T22" s="112" t="s">
        <v>216</v>
      </c>
      <c r="U22" s="112" t="s">
        <v>216</v>
      </c>
      <c r="V22" s="112" t="s">
        <v>216</v>
      </c>
      <c r="W22" s="112" t="s">
        <v>216</v>
      </c>
      <c r="X22" s="112" t="s">
        <v>216</v>
      </c>
      <c r="Y22" s="112" t="s">
        <v>216</v>
      </c>
      <c r="Z22" s="112" t="s">
        <v>216</v>
      </c>
      <c r="AA22" s="112" t="s">
        <v>216</v>
      </c>
      <c r="AB22" s="112" t="s">
        <v>215</v>
      </c>
      <c r="AC22" s="112" t="s">
        <v>216</v>
      </c>
      <c r="AD22" s="112" t="s">
        <v>217</v>
      </c>
      <c r="AE22" s="112" t="s">
        <v>216</v>
      </c>
      <c r="AF22" s="112" t="s">
        <v>216</v>
      </c>
      <c r="AG22" s="113" t="s">
        <v>216</v>
      </c>
      <c r="AI22" t="s">
        <v>35</v>
      </c>
      <c r="AJ22" t="s">
        <v>35</v>
      </c>
    </row>
    <row r="23" spans="1:39" x14ac:dyDescent="0.2">
      <c r="A23" s="89" t="s">
        <v>7</v>
      </c>
      <c r="B23" s="112" t="s">
        <v>212</v>
      </c>
      <c r="C23" s="112" t="s">
        <v>212</v>
      </c>
      <c r="D23" s="112" t="s">
        <v>212</v>
      </c>
      <c r="E23" s="112" t="s">
        <v>212</v>
      </c>
      <c r="F23" s="112" t="s">
        <v>212</v>
      </c>
      <c r="G23" s="112" t="s">
        <v>212</v>
      </c>
      <c r="H23" s="112" t="s">
        <v>212</v>
      </c>
      <c r="I23" s="112" t="s">
        <v>212</v>
      </c>
      <c r="J23" s="112" t="s">
        <v>212</v>
      </c>
      <c r="K23" s="112" t="s">
        <v>212</v>
      </c>
      <c r="L23" s="112" t="s">
        <v>212</v>
      </c>
      <c r="M23" s="112" t="s">
        <v>216</v>
      </c>
      <c r="N23" s="112" t="s">
        <v>212</v>
      </c>
      <c r="O23" s="112" t="s">
        <v>212</v>
      </c>
      <c r="P23" s="112" t="s">
        <v>212</v>
      </c>
      <c r="Q23" s="112" t="s">
        <v>212</v>
      </c>
      <c r="R23" s="112" t="s">
        <v>212</v>
      </c>
      <c r="S23" s="112" t="s">
        <v>212</v>
      </c>
      <c r="T23" s="112" t="s">
        <v>212</v>
      </c>
      <c r="U23" s="112" t="s">
        <v>212</v>
      </c>
      <c r="V23" s="112" t="s">
        <v>212</v>
      </c>
      <c r="W23" s="112" t="s">
        <v>212</v>
      </c>
      <c r="X23" s="112" t="s">
        <v>212</v>
      </c>
      <c r="Y23" s="112" t="s">
        <v>212</v>
      </c>
      <c r="Z23" s="112" t="s">
        <v>212</v>
      </c>
      <c r="AA23" s="112" t="s">
        <v>212</v>
      </c>
      <c r="AB23" s="112" t="s">
        <v>216</v>
      </c>
      <c r="AC23" s="112" t="s">
        <v>216</v>
      </c>
      <c r="AD23" s="112" t="s">
        <v>212</v>
      </c>
      <c r="AE23" s="112" t="s">
        <v>212</v>
      </c>
      <c r="AF23" s="112" t="s">
        <v>212</v>
      </c>
      <c r="AG23" s="113" t="s">
        <v>212</v>
      </c>
      <c r="AJ23" t="s">
        <v>35</v>
      </c>
    </row>
    <row r="24" spans="1:39" x14ac:dyDescent="0.2">
      <c r="A24" s="89" t="s">
        <v>8</v>
      </c>
      <c r="B24" s="112" t="s">
        <v>204</v>
      </c>
      <c r="C24" s="112" t="s">
        <v>204</v>
      </c>
      <c r="D24" s="112" t="s">
        <v>204</v>
      </c>
      <c r="E24" s="112" t="s">
        <v>204</v>
      </c>
      <c r="F24" s="112" t="s">
        <v>204</v>
      </c>
      <c r="G24" s="112" t="s">
        <v>204</v>
      </c>
      <c r="H24" s="112" t="s">
        <v>204</v>
      </c>
      <c r="I24" s="112" t="s">
        <v>204</v>
      </c>
      <c r="J24" s="112" t="s">
        <v>204</v>
      </c>
      <c r="K24" s="112" t="s">
        <v>204</v>
      </c>
      <c r="L24" s="112" t="s">
        <v>216</v>
      </c>
      <c r="M24" s="112" t="s">
        <v>215</v>
      </c>
      <c r="N24" s="112" t="s">
        <v>216</v>
      </c>
      <c r="O24" s="112" t="s">
        <v>204</v>
      </c>
      <c r="P24" s="112" t="s">
        <v>204</v>
      </c>
      <c r="Q24" s="112" t="s">
        <v>204</v>
      </c>
      <c r="R24" s="112" t="s">
        <v>204</v>
      </c>
      <c r="S24" s="112" t="s">
        <v>204</v>
      </c>
      <c r="T24" s="112" t="s">
        <v>204</v>
      </c>
      <c r="U24" s="112" t="s">
        <v>204</v>
      </c>
      <c r="V24" s="112" t="s">
        <v>204</v>
      </c>
      <c r="W24" s="112" t="s">
        <v>204</v>
      </c>
      <c r="X24" s="112" t="s">
        <v>204</v>
      </c>
      <c r="Y24" s="112" t="s">
        <v>204</v>
      </c>
      <c r="Z24" s="112" t="s">
        <v>204</v>
      </c>
      <c r="AA24" s="112" t="s">
        <v>216</v>
      </c>
      <c r="AB24" s="112" t="s">
        <v>217</v>
      </c>
      <c r="AC24" s="112" t="s">
        <v>216</v>
      </c>
      <c r="AD24" s="112" t="s">
        <v>204</v>
      </c>
      <c r="AE24" s="112" t="s">
        <v>204</v>
      </c>
      <c r="AF24" s="112" t="s">
        <v>204</v>
      </c>
      <c r="AG24" s="113" t="s">
        <v>216</v>
      </c>
      <c r="AH24" t="s">
        <v>35</v>
      </c>
      <c r="AI24" t="s">
        <v>35</v>
      </c>
    </row>
    <row r="25" spans="1:39" x14ac:dyDescent="0.2">
      <c r="A25" s="89" t="s">
        <v>153</v>
      </c>
      <c r="B25" s="112" t="s">
        <v>216</v>
      </c>
      <c r="C25" s="112" t="s">
        <v>216</v>
      </c>
      <c r="D25" s="112" t="s">
        <v>216</v>
      </c>
      <c r="E25" s="112" t="s">
        <v>216</v>
      </c>
      <c r="F25" s="112" t="s">
        <v>216</v>
      </c>
      <c r="G25" s="112" t="s">
        <v>216</v>
      </c>
      <c r="H25" s="112" t="s">
        <v>216</v>
      </c>
      <c r="I25" s="112" t="s">
        <v>216</v>
      </c>
      <c r="J25" s="112" t="s">
        <v>216</v>
      </c>
      <c r="K25" s="112" t="s">
        <v>216</v>
      </c>
      <c r="L25" s="112" t="s">
        <v>216</v>
      </c>
      <c r="M25" s="112" t="s">
        <v>216</v>
      </c>
      <c r="N25" s="112" t="s">
        <v>216</v>
      </c>
      <c r="O25" s="112" t="s">
        <v>215</v>
      </c>
      <c r="P25" s="112" t="s">
        <v>216</v>
      </c>
      <c r="Q25" s="112" t="s">
        <v>214</v>
      </c>
      <c r="R25" s="112" t="s">
        <v>214</v>
      </c>
      <c r="S25" s="112" t="s">
        <v>216</v>
      </c>
      <c r="T25" s="112" t="s">
        <v>218</v>
      </c>
      <c r="U25" s="112" t="s">
        <v>216</v>
      </c>
      <c r="V25" s="112" t="s">
        <v>216</v>
      </c>
      <c r="W25" s="112" t="s">
        <v>216</v>
      </c>
      <c r="X25" s="112" t="s">
        <v>216</v>
      </c>
      <c r="Y25" s="112" t="s">
        <v>214</v>
      </c>
      <c r="Z25" s="112" t="s">
        <v>214</v>
      </c>
      <c r="AA25" s="112" t="s">
        <v>215</v>
      </c>
      <c r="AB25" s="112" t="s">
        <v>217</v>
      </c>
      <c r="AC25" s="112" t="s">
        <v>218</v>
      </c>
      <c r="AD25" s="112" t="s">
        <v>219</v>
      </c>
      <c r="AE25" s="112" t="s">
        <v>219</v>
      </c>
      <c r="AF25" s="112" t="s">
        <v>217</v>
      </c>
      <c r="AG25" s="113" t="s">
        <v>216</v>
      </c>
      <c r="AI25" t="s">
        <v>35</v>
      </c>
    </row>
    <row r="26" spans="1:39" x14ac:dyDescent="0.2">
      <c r="A26" s="89" t="s">
        <v>9</v>
      </c>
      <c r="B26" s="112" t="s">
        <v>212</v>
      </c>
      <c r="C26" s="112" t="s">
        <v>212</v>
      </c>
      <c r="D26" s="112" t="s">
        <v>212</v>
      </c>
      <c r="E26" s="112" t="s">
        <v>212</v>
      </c>
      <c r="F26" s="112" t="s">
        <v>212</v>
      </c>
      <c r="G26" s="112" t="s">
        <v>212</v>
      </c>
      <c r="H26" s="112" t="s">
        <v>212</v>
      </c>
      <c r="I26" s="112" t="s">
        <v>216</v>
      </c>
      <c r="J26" s="112" t="s">
        <v>216</v>
      </c>
      <c r="K26" s="112" t="s">
        <v>216</v>
      </c>
      <c r="L26" s="112" t="s">
        <v>216</v>
      </c>
      <c r="M26" s="112" t="s">
        <v>216</v>
      </c>
      <c r="N26" s="112" t="s">
        <v>216</v>
      </c>
      <c r="O26" s="112" t="s">
        <v>216</v>
      </c>
      <c r="P26" s="112" t="s">
        <v>216</v>
      </c>
      <c r="Q26" s="112" t="s">
        <v>204</v>
      </c>
      <c r="R26" s="112" t="s">
        <v>204</v>
      </c>
      <c r="S26" s="112" t="s">
        <v>204</v>
      </c>
      <c r="T26" s="112" t="s">
        <v>216</v>
      </c>
      <c r="U26" s="112" t="s">
        <v>212</v>
      </c>
      <c r="V26" s="112" t="s">
        <v>212</v>
      </c>
      <c r="W26" s="112" t="s">
        <v>212</v>
      </c>
      <c r="X26" s="112" t="s">
        <v>212</v>
      </c>
      <c r="Y26" s="112" t="s">
        <v>212</v>
      </c>
      <c r="Z26" s="112" t="s">
        <v>212</v>
      </c>
      <c r="AA26" s="112" t="s">
        <v>212</v>
      </c>
      <c r="AB26" s="112" t="s">
        <v>212</v>
      </c>
      <c r="AC26" s="112" t="s">
        <v>212</v>
      </c>
      <c r="AD26" s="112" t="s">
        <v>212</v>
      </c>
      <c r="AE26" s="112" t="s">
        <v>212</v>
      </c>
      <c r="AF26" s="112" t="s">
        <v>212</v>
      </c>
      <c r="AG26" s="113" t="s">
        <v>212</v>
      </c>
    </row>
    <row r="27" spans="1:39" x14ac:dyDescent="0.2">
      <c r="A27" s="89" t="s">
        <v>138</v>
      </c>
      <c r="B27" s="112" t="s">
        <v>219</v>
      </c>
      <c r="C27" s="112" t="s">
        <v>217</v>
      </c>
      <c r="D27" s="112" t="s">
        <v>217</v>
      </c>
      <c r="E27" s="112" t="s">
        <v>217</v>
      </c>
      <c r="F27" s="112" t="s">
        <v>216</v>
      </c>
      <c r="G27" s="112" t="s">
        <v>216</v>
      </c>
      <c r="H27" s="112" t="s">
        <v>216</v>
      </c>
      <c r="I27" s="112" t="s">
        <v>216</v>
      </c>
      <c r="J27" s="112" t="s">
        <v>216</v>
      </c>
      <c r="K27" s="112" t="s">
        <v>216</v>
      </c>
      <c r="L27" s="112" t="s">
        <v>216</v>
      </c>
      <c r="M27" s="112" t="s">
        <v>216</v>
      </c>
      <c r="N27" s="112" t="s">
        <v>216</v>
      </c>
      <c r="O27" s="112" t="s">
        <v>216</v>
      </c>
      <c r="P27" s="112" t="s">
        <v>216</v>
      </c>
      <c r="Q27" s="112" t="s">
        <v>216</v>
      </c>
      <c r="R27" s="112" t="s">
        <v>216</v>
      </c>
      <c r="S27" s="112" t="s">
        <v>216</v>
      </c>
      <c r="T27" s="112" t="s">
        <v>216</v>
      </c>
      <c r="U27" s="112" t="s">
        <v>216</v>
      </c>
      <c r="V27" s="112" t="s">
        <v>216</v>
      </c>
      <c r="W27" s="112" t="s">
        <v>216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 t="s">
        <v>216</v>
      </c>
      <c r="AF27" s="112" t="s">
        <v>216</v>
      </c>
      <c r="AG27" s="113" t="s">
        <v>216</v>
      </c>
      <c r="AI27" t="s">
        <v>35</v>
      </c>
      <c r="AJ27" t="s">
        <v>35</v>
      </c>
      <c r="AK27" t="s">
        <v>35</v>
      </c>
    </row>
    <row r="28" spans="1:39" x14ac:dyDescent="0.2">
      <c r="A28" s="89" t="s">
        <v>21</v>
      </c>
      <c r="B28" s="112" t="s">
        <v>217</v>
      </c>
      <c r="C28" s="112" t="s">
        <v>217</v>
      </c>
      <c r="D28" s="112" t="s">
        <v>216</v>
      </c>
      <c r="E28" s="112" t="s">
        <v>217</v>
      </c>
      <c r="F28" s="112" t="s">
        <v>217</v>
      </c>
      <c r="G28" s="112" t="s">
        <v>219</v>
      </c>
      <c r="H28" s="112" t="s">
        <v>218</v>
      </c>
      <c r="I28" s="112" t="s">
        <v>216</v>
      </c>
      <c r="J28" s="112" t="s">
        <v>216</v>
      </c>
      <c r="K28" s="112" t="s">
        <v>216</v>
      </c>
      <c r="L28" s="112" t="s">
        <v>217</v>
      </c>
      <c r="M28" s="112" t="s">
        <v>217</v>
      </c>
      <c r="N28" s="112" t="s">
        <v>217</v>
      </c>
      <c r="O28" s="112" t="s">
        <v>216</v>
      </c>
      <c r="P28" s="112" t="s">
        <v>217</v>
      </c>
      <c r="Q28" s="112" t="s">
        <v>216</v>
      </c>
      <c r="R28" s="112" t="s">
        <v>216</v>
      </c>
      <c r="S28" s="112" t="s">
        <v>216</v>
      </c>
      <c r="T28" s="112" t="s">
        <v>216</v>
      </c>
      <c r="U28" s="112" t="s">
        <v>216</v>
      </c>
      <c r="V28" s="112" t="s">
        <v>216</v>
      </c>
      <c r="W28" s="112" t="s">
        <v>216</v>
      </c>
      <c r="X28" s="112" t="s">
        <v>216</v>
      </c>
      <c r="Y28" s="112" t="s">
        <v>216</v>
      </c>
      <c r="Z28" s="112" t="s">
        <v>216</v>
      </c>
      <c r="AA28" s="112" t="s">
        <v>215</v>
      </c>
      <c r="AB28" s="112" t="s">
        <v>217</v>
      </c>
      <c r="AC28" s="112" t="s">
        <v>216</v>
      </c>
      <c r="AD28" s="112" t="s">
        <v>216</v>
      </c>
      <c r="AE28" s="112" t="s">
        <v>216</v>
      </c>
      <c r="AF28" s="112" t="s">
        <v>216</v>
      </c>
      <c r="AG28" s="113" t="s">
        <v>216</v>
      </c>
      <c r="AH28" t="s">
        <v>35</v>
      </c>
      <c r="AJ28" t="s">
        <v>35</v>
      </c>
      <c r="AK28" t="s">
        <v>35</v>
      </c>
    </row>
    <row r="29" spans="1:39" ht="13.5" thickBot="1" x14ac:dyDescent="0.25">
      <c r="A29" s="90" t="s">
        <v>10</v>
      </c>
      <c r="B29" s="112" t="s">
        <v>216</v>
      </c>
      <c r="C29" s="112" t="s">
        <v>216</v>
      </c>
      <c r="D29" s="112" t="s">
        <v>216</v>
      </c>
      <c r="E29" s="112" t="s">
        <v>216</v>
      </c>
      <c r="F29" s="112" t="s">
        <v>216</v>
      </c>
      <c r="G29" s="112" t="s">
        <v>216</v>
      </c>
      <c r="H29" s="112" t="s">
        <v>216</v>
      </c>
      <c r="I29" s="112" t="s">
        <v>216</v>
      </c>
      <c r="J29" s="112" t="s">
        <v>216</v>
      </c>
      <c r="K29" s="112" t="s">
        <v>216</v>
      </c>
      <c r="L29" s="112" t="s">
        <v>216</v>
      </c>
      <c r="M29" s="112" t="s">
        <v>216</v>
      </c>
      <c r="N29" s="112" t="s">
        <v>216</v>
      </c>
      <c r="O29" s="112" t="s">
        <v>216</v>
      </c>
      <c r="P29" s="112" t="s">
        <v>216</v>
      </c>
      <c r="Q29" s="112" t="s">
        <v>216</v>
      </c>
      <c r="R29" s="112" t="s">
        <v>216</v>
      </c>
      <c r="S29" s="112" t="s">
        <v>216</v>
      </c>
      <c r="T29" s="112" t="s">
        <v>216</v>
      </c>
      <c r="U29" s="112" t="s">
        <v>216</v>
      </c>
      <c r="V29" s="112" t="s">
        <v>216</v>
      </c>
      <c r="W29" s="112" t="s">
        <v>216</v>
      </c>
      <c r="X29" s="112" t="s">
        <v>216</v>
      </c>
      <c r="Y29" s="112" t="s">
        <v>216</v>
      </c>
      <c r="Z29" s="112" t="s">
        <v>216</v>
      </c>
      <c r="AA29" s="112" t="s">
        <v>216</v>
      </c>
      <c r="AB29" s="112" t="s">
        <v>216</v>
      </c>
      <c r="AC29" s="112" t="s">
        <v>216</v>
      </c>
      <c r="AD29" s="112" t="s">
        <v>216</v>
      </c>
      <c r="AE29" s="112" t="s">
        <v>216</v>
      </c>
      <c r="AF29" s="112" t="s">
        <v>216</v>
      </c>
      <c r="AG29" s="113" t="s">
        <v>216</v>
      </c>
    </row>
    <row r="30" spans="1:39" s="5" customFormat="1" ht="17.100000000000001" customHeight="1" thickBot="1" x14ac:dyDescent="0.25">
      <c r="A30" s="124" t="s">
        <v>202</v>
      </c>
      <c r="B30" s="12" t="s">
        <v>216</v>
      </c>
      <c r="C30" s="12" t="s">
        <v>216</v>
      </c>
      <c r="D30" s="12" t="s">
        <v>216</v>
      </c>
      <c r="E30" s="12" t="s">
        <v>216</v>
      </c>
      <c r="F30" s="12" t="s">
        <v>216</v>
      </c>
      <c r="G30" s="12" t="s">
        <v>216</v>
      </c>
      <c r="H30" s="12" t="s">
        <v>216</v>
      </c>
      <c r="I30" s="12" t="s">
        <v>216</v>
      </c>
      <c r="J30" s="12" t="s">
        <v>216</v>
      </c>
      <c r="K30" s="12" t="s">
        <v>216</v>
      </c>
      <c r="L30" s="12" t="s">
        <v>216</v>
      </c>
      <c r="M30" s="12" t="s">
        <v>216</v>
      </c>
      <c r="N30" s="12" t="s">
        <v>216</v>
      </c>
      <c r="O30" s="12" t="s">
        <v>216</v>
      </c>
      <c r="P30" s="12" t="s">
        <v>216</v>
      </c>
      <c r="Q30" s="12" t="s">
        <v>216</v>
      </c>
      <c r="R30" s="12" t="s">
        <v>216</v>
      </c>
      <c r="S30" s="12" t="s">
        <v>216</v>
      </c>
      <c r="T30" s="12" t="s">
        <v>216</v>
      </c>
      <c r="U30" s="12" t="s">
        <v>216</v>
      </c>
      <c r="V30" s="12" t="s">
        <v>216</v>
      </c>
      <c r="W30" s="12" t="s">
        <v>216</v>
      </c>
      <c r="X30" s="12" t="s">
        <v>216</v>
      </c>
      <c r="Y30" s="12" t="s">
        <v>216</v>
      </c>
      <c r="Z30" s="12" t="s">
        <v>216</v>
      </c>
      <c r="AA30" s="12" t="s">
        <v>212</v>
      </c>
      <c r="AB30" s="12" t="s">
        <v>217</v>
      </c>
      <c r="AC30" s="12" t="s">
        <v>216</v>
      </c>
      <c r="AD30" s="12" t="s">
        <v>219</v>
      </c>
      <c r="AE30" s="12" t="s">
        <v>219</v>
      </c>
      <c r="AF30" s="12" t="s">
        <v>219</v>
      </c>
      <c r="AG30" s="117"/>
      <c r="AK30" s="5" t="s">
        <v>35</v>
      </c>
    </row>
    <row r="31" spans="1:39" s="8" customFormat="1" ht="13.5" thickBot="1" x14ac:dyDescent="0.25">
      <c r="A31" s="158" t="s">
        <v>201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60"/>
      <c r="AF31" s="97"/>
      <c r="AG31" s="100" t="s">
        <v>216</v>
      </c>
      <c r="AK31" s="8" t="s">
        <v>35</v>
      </c>
    </row>
    <row r="32" spans="1:39" x14ac:dyDescent="0.2">
      <c r="A32" s="46"/>
      <c r="B32" s="47"/>
      <c r="C32" s="47"/>
      <c r="D32" s="47" t="s">
        <v>86</v>
      </c>
      <c r="E32" s="47"/>
      <c r="F32" s="47"/>
      <c r="G32" s="47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54"/>
      <c r="AE32" s="60" t="s">
        <v>35</v>
      </c>
      <c r="AF32" s="60"/>
      <c r="AG32" s="82"/>
    </row>
    <row r="33" spans="1:40" x14ac:dyDescent="0.2">
      <c r="A33" s="46"/>
      <c r="B33" s="48" t="s">
        <v>87</v>
      </c>
      <c r="C33" s="48"/>
      <c r="D33" s="48"/>
      <c r="E33" s="48"/>
      <c r="F33" s="48"/>
      <c r="G33" s="48"/>
      <c r="H33" s="48"/>
      <c r="I33" s="48"/>
      <c r="J33" s="103"/>
      <c r="K33" s="103"/>
      <c r="L33" s="103"/>
      <c r="M33" s="103" t="s">
        <v>33</v>
      </c>
      <c r="N33" s="103"/>
      <c r="O33" s="103"/>
      <c r="P33" s="103"/>
      <c r="Q33" s="103"/>
      <c r="R33" s="103"/>
      <c r="S33" s="103"/>
      <c r="T33" s="127"/>
      <c r="U33" s="127"/>
      <c r="V33" s="127"/>
      <c r="W33" s="127"/>
      <c r="X33" s="127"/>
      <c r="Y33" s="103"/>
      <c r="Z33" s="103"/>
      <c r="AA33" s="103"/>
      <c r="AB33" s="103"/>
      <c r="AC33" s="103"/>
      <c r="AD33" s="103"/>
      <c r="AE33" s="103"/>
      <c r="AF33" s="103"/>
      <c r="AG33" s="82"/>
      <c r="AK33" t="s">
        <v>35</v>
      </c>
      <c r="AM33" s="11" t="s">
        <v>35</v>
      </c>
    </row>
    <row r="34" spans="1:40" x14ac:dyDescent="0.2">
      <c r="A34" s="49"/>
      <c r="B34" s="103"/>
      <c r="C34" s="103"/>
      <c r="D34" s="103"/>
      <c r="E34" s="103"/>
      <c r="F34" s="103"/>
      <c r="G34" s="103"/>
      <c r="H34" s="103"/>
      <c r="I34" s="103"/>
      <c r="J34" s="104"/>
      <c r="K34" s="104"/>
      <c r="L34" s="104"/>
      <c r="M34" s="104" t="s">
        <v>34</v>
      </c>
      <c r="N34" s="104"/>
      <c r="O34" s="104"/>
      <c r="P34" s="104"/>
      <c r="Q34" s="103"/>
      <c r="R34" s="103"/>
      <c r="S34" s="103"/>
      <c r="T34" s="128"/>
      <c r="U34" s="128"/>
      <c r="V34" s="128"/>
      <c r="W34" s="128"/>
      <c r="X34" s="128"/>
      <c r="Y34" s="103"/>
      <c r="Z34" s="103"/>
      <c r="AA34" s="103"/>
      <c r="AB34" s="103"/>
      <c r="AC34" s="103"/>
      <c r="AD34" s="54"/>
      <c r="AE34" s="54"/>
      <c r="AF34" s="54"/>
      <c r="AG34" s="82"/>
      <c r="AL34" s="11" t="s">
        <v>35</v>
      </c>
    </row>
    <row r="35" spans="1:40" x14ac:dyDescent="0.2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54"/>
      <c r="AE35" s="54"/>
      <c r="AF35" s="54"/>
      <c r="AG35" s="82"/>
      <c r="AK35" t="s">
        <v>35</v>
      </c>
      <c r="AL35" s="11" t="s">
        <v>35</v>
      </c>
    </row>
    <row r="36" spans="1:40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4"/>
      <c r="AF36" s="54"/>
      <c r="AG36" s="82"/>
      <c r="AL36" t="s">
        <v>35</v>
      </c>
      <c r="AN36" s="11" t="s">
        <v>35</v>
      </c>
    </row>
    <row r="37" spans="1:40" x14ac:dyDescent="0.2">
      <c r="A37" s="49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55"/>
      <c r="AF37" s="55"/>
      <c r="AG37" s="82"/>
    </row>
    <row r="38" spans="1:40" ht="13.5" thickBot="1" x14ac:dyDescent="0.25">
      <c r="A38" s="61"/>
      <c r="B38" s="62"/>
      <c r="C38" s="62"/>
      <c r="D38" s="62"/>
      <c r="E38" s="62"/>
      <c r="F38" s="62"/>
      <c r="G38" s="62" t="s">
        <v>35</v>
      </c>
      <c r="H38" s="62"/>
      <c r="I38" s="62"/>
      <c r="J38" s="62"/>
      <c r="K38" s="62"/>
      <c r="L38" s="62" t="s">
        <v>35</v>
      </c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83"/>
    </row>
    <row r="39" spans="1:40" x14ac:dyDescent="0.2">
      <c r="AG39" s="7"/>
    </row>
    <row r="40" spans="1:40" x14ac:dyDescent="0.2">
      <c r="AN40" t="s">
        <v>35</v>
      </c>
    </row>
    <row r="41" spans="1:40" x14ac:dyDescent="0.2">
      <c r="AL41" s="11" t="s">
        <v>35</v>
      </c>
      <c r="AM41" s="11" t="s">
        <v>35</v>
      </c>
    </row>
    <row r="42" spans="1:40" x14ac:dyDescent="0.2">
      <c r="V42" s="2" t="s">
        <v>35</v>
      </c>
      <c r="AK42" s="11" t="s">
        <v>35</v>
      </c>
      <c r="AL42" s="11" t="s">
        <v>35</v>
      </c>
    </row>
    <row r="43" spans="1:40" x14ac:dyDescent="0.2">
      <c r="AN43" s="11" t="s">
        <v>35</v>
      </c>
    </row>
    <row r="44" spans="1:40" x14ac:dyDescent="0.2">
      <c r="AK44" t="s">
        <v>35</v>
      </c>
      <c r="AL44" s="11" t="s">
        <v>35</v>
      </c>
      <c r="AM44" s="11" t="s">
        <v>35</v>
      </c>
    </row>
    <row r="45" spans="1:40" x14ac:dyDescent="0.2">
      <c r="AN45" s="11" t="s">
        <v>35</v>
      </c>
    </row>
    <row r="46" spans="1:40" x14ac:dyDescent="0.2">
      <c r="Q46" s="2" t="s">
        <v>35</v>
      </c>
    </row>
    <row r="47" spans="1:40" x14ac:dyDescent="0.2">
      <c r="J47" s="2" t="s">
        <v>35</v>
      </c>
      <c r="AL47" s="11" t="s">
        <v>35</v>
      </c>
    </row>
    <row r="48" spans="1:40" x14ac:dyDescent="0.2">
      <c r="AK48" t="s">
        <v>35</v>
      </c>
    </row>
    <row r="49" spans="15:35" x14ac:dyDescent="0.2">
      <c r="O49" s="2" t="s">
        <v>35</v>
      </c>
    </row>
    <row r="50" spans="15:35" x14ac:dyDescent="0.2">
      <c r="P50" s="2" t="s">
        <v>35</v>
      </c>
      <c r="AB50" s="2" t="s">
        <v>35</v>
      </c>
    </row>
    <row r="54" spans="15:35" x14ac:dyDescent="0.2">
      <c r="Z54" s="2" t="s">
        <v>35</v>
      </c>
      <c r="AI54" t="s">
        <v>35</v>
      </c>
    </row>
    <row r="62" spans="15:35" x14ac:dyDescent="0.2">
      <c r="V62" s="2" t="s">
        <v>35</v>
      </c>
    </row>
  </sheetData>
  <sheetProtection password="C6EC" sheet="1" objects="1" scenarios="1"/>
  <mergeCells count="37">
    <mergeCell ref="Y3:Y4"/>
    <mergeCell ref="Z3:Z4"/>
    <mergeCell ref="X3:X4"/>
    <mergeCell ref="T3:T4"/>
    <mergeCell ref="U3:U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3:X33"/>
    <mergeCell ref="T34:X34"/>
    <mergeCell ref="M3:M4"/>
    <mergeCell ref="N3:N4"/>
    <mergeCell ref="O3:O4"/>
    <mergeCell ref="P3:P4"/>
    <mergeCell ref="Q3:Q4"/>
    <mergeCell ref="A31:AE31"/>
    <mergeCell ref="AE3:AE4"/>
    <mergeCell ref="AA3:AA4"/>
    <mergeCell ref="AB3:AB4"/>
    <mergeCell ref="AC3:AC4"/>
    <mergeCell ref="AD3:AD4"/>
    <mergeCell ref="W3:W4"/>
    <mergeCell ref="L3:L4"/>
    <mergeCell ref="V3:V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="90" zoomScaleNormal="90" workbookViewId="0">
      <selection activeCell="AK39" sqref="AK3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8" ht="20.100000000000001" customHeight="1" x14ac:dyDescent="0.2">
      <c r="A1" s="136" t="s">
        <v>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68"/>
    </row>
    <row r="2" spans="1:38" s="4" customFormat="1" ht="20.100000000000001" customHeight="1" x14ac:dyDescent="0.2">
      <c r="A2" s="139" t="s">
        <v>11</v>
      </c>
      <c r="B2" s="132" t="s">
        <v>208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  <c r="AG2" s="133"/>
      <c r="AH2" s="135"/>
    </row>
    <row r="3" spans="1:38" s="5" customFormat="1" ht="20.100000000000001" customHeight="1" x14ac:dyDescent="0.2">
      <c r="A3" s="139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48">
        <v>30</v>
      </c>
      <c r="AF3" s="130">
        <v>31</v>
      </c>
      <c r="AG3" s="96" t="s">
        <v>27</v>
      </c>
      <c r="AH3" s="93" t="s">
        <v>26</v>
      </c>
    </row>
    <row r="4" spans="1:38" s="5" customFormat="1" ht="20.100000000000001" customHeight="1" x14ac:dyDescent="0.2">
      <c r="A4" s="13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48"/>
      <c r="AF4" s="131"/>
      <c r="AG4" s="96" t="s">
        <v>25</v>
      </c>
      <c r="AH4" s="59" t="s">
        <v>25</v>
      </c>
    </row>
    <row r="5" spans="1:38" s="5" customFormat="1" x14ac:dyDescent="0.2">
      <c r="A5" s="57" t="s">
        <v>30</v>
      </c>
      <c r="B5" s="112">
        <v>23.759999999999998</v>
      </c>
      <c r="C5" s="112">
        <v>24.12</v>
      </c>
      <c r="D5" s="112">
        <v>26.28</v>
      </c>
      <c r="E5" s="112">
        <v>26.28</v>
      </c>
      <c r="F5" s="112">
        <v>22.68</v>
      </c>
      <c r="G5" s="112">
        <v>40.32</v>
      </c>
      <c r="H5" s="112">
        <v>26.28</v>
      </c>
      <c r="I5" s="112">
        <v>48.6</v>
      </c>
      <c r="J5" s="112">
        <v>21.96</v>
      </c>
      <c r="K5" s="112">
        <v>22.32</v>
      </c>
      <c r="L5" s="112">
        <v>20.52</v>
      </c>
      <c r="M5" s="112">
        <v>19.079999999999998</v>
      </c>
      <c r="N5" s="112">
        <v>20.16</v>
      </c>
      <c r="O5" s="112">
        <v>19.440000000000001</v>
      </c>
      <c r="P5" s="112">
        <v>26.64</v>
      </c>
      <c r="Q5" s="112">
        <v>23.400000000000002</v>
      </c>
      <c r="R5" s="112">
        <v>20.52</v>
      </c>
      <c r="S5" s="112">
        <v>35.64</v>
      </c>
      <c r="T5" s="112">
        <v>41.4</v>
      </c>
      <c r="U5" s="112">
        <v>32.04</v>
      </c>
      <c r="V5" s="112">
        <v>36</v>
      </c>
      <c r="W5" s="112">
        <v>37.800000000000004</v>
      </c>
      <c r="X5" s="112">
        <v>30.96</v>
      </c>
      <c r="Y5" s="112">
        <v>34.56</v>
      </c>
      <c r="Z5" s="112">
        <v>42.12</v>
      </c>
      <c r="AA5" s="112">
        <v>43.2</v>
      </c>
      <c r="AB5" s="112">
        <v>34.92</v>
      </c>
      <c r="AC5" s="112">
        <v>54.72</v>
      </c>
      <c r="AD5" s="112">
        <v>28.08</v>
      </c>
      <c r="AE5" s="112">
        <v>36.36</v>
      </c>
      <c r="AF5" s="112">
        <v>32.76</v>
      </c>
      <c r="AG5" s="14">
        <f t="shared" ref="AG5" si="1">MAX(B5:AF5)</f>
        <v>54.72</v>
      </c>
      <c r="AH5" s="99">
        <f t="shared" ref="AH5" si="2">AVERAGE(B5:AF5)</f>
        <v>30.739354838709673</v>
      </c>
    </row>
    <row r="6" spans="1:38" x14ac:dyDescent="0.2">
      <c r="A6" s="57" t="s">
        <v>89</v>
      </c>
      <c r="B6" s="112">
        <v>25.56</v>
      </c>
      <c r="C6" s="112">
        <v>22.32</v>
      </c>
      <c r="D6" s="112">
        <v>25.2</v>
      </c>
      <c r="E6" s="112">
        <v>32.76</v>
      </c>
      <c r="F6" s="112">
        <v>34.92</v>
      </c>
      <c r="G6" s="112">
        <v>40.680000000000007</v>
      </c>
      <c r="H6" s="112">
        <v>42.84</v>
      </c>
      <c r="I6" s="112">
        <v>30.6</v>
      </c>
      <c r="J6" s="112">
        <v>31.680000000000003</v>
      </c>
      <c r="K6" s="112">
        <v>34.56</v>
      </c>
      <c r="L6" s="112">
        <v>38.880000000000003</v>
      </c>
      <c r="M6" s="112">
        <v>35.28</v>
      </c>
      <c r="N6" s="112">
        <v>40.680000000000007</v>
      </c>
      <c r="O6" s="112">
        <v>27</v>
      </c>
      <c r="P6" s="112">
        <v>27.720000000000002</v>
      </c>
      <c r="Q6" s="112">
        <v>33.119999999999997</v>
      </c>
      <c r="R6" s="112">
        <v>30.6</v>
      </c>
      <c r="S6" s="112">
        <v>28.44</v>
      </c>
      <c r="T6" s="112">
        <v>39.96</v>
      </c>
      <c r="U6" s="112">
        <v>37.080000000000005</v>
      </c>
      <c r="V6" s="112">
        <v>40.32</v>
      </c>
      <c r="W6" s="112">
        <v>41.4</v>
      </c>
      <c r="X6" s="112">
        <v>39.6</v>
      </c>
      <c r="Y6" s="112">
        <v>41.76</v>
      </c>
      <c r="Z6" s="112">
        <v>54</v>
      </c>
      <c r="AA6" s="112">
        <v>45.36</v>
      </c>
      <c r="AB6" s="112">
        <v>26.28</v>
      </c>
      <c r="AC6" s="112">
        <v>29.16</v>
      </c>
      <c r="AD6" s="112">
        <v>36</v>
      </c>
      <c r="AE6" s="112">
        <v>37.080000000000005</v>
      </c>
      <c r="AF6" s="112">
        <v>42.84</v>
      </c>
      <c r="AG6" s="14">
        <f t="shared" ref="AG6:AG28" si="3">MAX(B6:AF6)</f>
        <v>54</v>
      </c>
      <c r="AH6" s="99">
        <f t="shared" ref="AH6:AH28" si="4">AVERAGE(B6:AF6)</f>
        <v>35.28</v>
      </c>
    </row>
    <row r="7" spans="1:38" x14ac:dyDescent="0.2">
      <c r="A7" s="57" t="s">
        <v>147</v>
      </c>
      <c r="B7" s="112">
        <v>30.6</v>
      </c>
      <c r="C7" s="112">
        <v>25.56</v>
      </c>
      <c r="D7" s="112">
        <v>20.52</v>
      </c>
      <c r="E7" s="112">
        <v>33.480000000000004</v>
      </c>
      <c r="F7" s="112">
        <v>39.96</v>
      </c>
      <c r="G7" s="112">
        <v>38.519999999999996</v>
      </c>
      <c r="H7" s="112">
        <v>42.84</v>
      </c>
      <c r="I7" s="112">
        <v>39.6</v>
      </c>
      <c r="J7" s="112">
        <v>39.96</v>
      </c>
      <c r="K7" s="112">
        <v>39.6</v>
      </c>
      <c r="L7" s="112">
        <v>30.240000000000002</v>
      </c>
      <c r="M7" s="112">
        <v>32.76</v>
      </c>
      <c r="N7" s="112">
        <v>25.92</v>
      </c>
      <c r="O7" s="112">
        <v>24.840000000000003</v>
      </c>
      <c r="P7" s="112">
        <v>24.48</v>
      </c>
      <c r="Q7" s="112">
        <v>41.04</v>
      </c>
      <c r="R7" s="112">
        <v>37.080000000000005</v>
      </c>
      <c r="S7" s="112">
        <v>43.2</v>
      </c>
      <c r="T7" s="112">
        <v>49.32</v>
      </c>
      <c r="U7" s="112">
        <v>45</v>
      </c>
      <c r="V7" s="112">
        <v>39.6</v>
      </c>
      <c r="W7" s="112">
        <v>43.92</v>
      </c>
      <c r="X7" s="112">
        <v>48.96</v>
      </c>
      <c r="Y7" s="112">
        <v>49.32</v>
      </c>
      <c r="Z7" s="112">
        <v>44.64</v>
      </c>
      <c r="AA7" s="112">
        <v>55.440000000000005</v>
      </c>
      <c r="AB7" s="112">
        <v>32.4</v>
      </c>
      <c r="AC7" s="112">
        <v>32.76</v>
      </c>
      <c r="AD7" s="112">
        <v>41.04</v>
      </c>
      <c r="AE7" s="112">
        <v>42.480000000000004</v>
      </c>
      <c r="AF7" s="112">
        <v>47.88</v>
      </c>
      <c r="AG7" s="14">
        <f t="shared" si="3"/>
        <v>55.440000000000005</v>
      </c>
      <c r="AH7" s="99">
        <f t="shared" si="4"/>
        <v>38.160000000000011</v>
      </c>
    </row>
    <row r="8" spans="1:38" x14ac:dyDescent="0.2">
      <c r="A8" s="57" t="s">
        <v>0</v>
      </c>
      <c r="B8" s="114">
        <v>46.080000000000005</v>
      </c>
      <c r="C8" s="114">
        <v>34.200000000000003</v>
      </c>
      <c r="D8" s="114">
        <v>34.56</v>
      </c>
      <c r="E8" s="114">
        <v>47.16</v>
      </c>
      <c r="F8" s="114">
        <v>36.36</v>
      </c>
      <c r="G8" s="114">
        <v>50.04</v>
      </c>
      <c r="H8" s="114">
        <v>43.2</v>
      </c>
      <c r="I8" s="114">
        <v>37.440000000000005</v>
      </c>
      <c r="J8" s="114">
        <v>38.159999999999997</v>
      </c>
      <c r="K8" s="114">
        <v>34.200000000000003</v>
      </c>
      <c r="L8" s="114">
        <v>34.200000000000003</v>
      </c>
      <c r="M8" s="114">
        <v>30.96</v>
      </c>
      <c r="N8" s="114">
        <v>34.56</v>
      </c>
      <c r="O8" s="114">
        <v>26.28</v>
      </c>
      <c r="P8" s="114">
        <v>32.04</v>
      </c>
      <c r="Q8" s="114">
        <v>37.080000000000005</v>
      </c>
      <c r="R8" s="114">
        <v>38.519999999999996</v>
      </c>
      <c r="S8" s="114">
        <v>36.36</v>
      </c>
      <c r="T8" s="114">
        <v>40.680000000000007</v>
      </c>
      <c r="U8" s="114">
        <v>34.92</v>
      </c>
      <c r="V8" s="114">
        <v>30.6</v>
      </c>
      <c r="W8" s="114">
        <v>42.480000000000004</v>
      </c>
      <c r="X8" s="114">
        <v>44.28</v>
      </c>
      <c r="Y8" s="114">
        <v>44.28</v>
      </c>
      <c r="Z8" s="114">
        <v>60.480000000000004</v>
      </c>
      <c r="AA8" s="114">
        <v>47.16</v>
      </c>
      <c r="AB8" s="114">
        <v>43.2</v>
      </c>
      <c r="AC8" s="114">
        <v>49.32</v>
      </c>
      <c r="AD8" s="114">
        <v>47.16</v>
      </c>
      <c r="AE8" s="114">
        <v>46.080000000000005</v>
      </c>
      <c r="AF8" s="114">
        <v>54.72</v>
      </c>
      <c r="AG8" s="14">
        <f t="shared" si="3"/>
        <v>60.480000000000004</v>
      </c>
      <c r="AH8" s="99">
        <f t="shared" si="4"/>
        <v>40.540645161290314</v>
      </c>
      <c r="AJ8" s="11" t="s">
        <v>35</v>
      </c>
      <c r="AK8" t="s">
        <v>35</v>
      </c>
    </row>
    <row r="9" spans="1:38" x14ac:dyDescent="0.2">
      <c r="A9" s="57" t="s">
        <v>1</v>
      </c>
      <c r="B9" s="114">
        <v>23.400000000000002</v>
      </c>
      <c r="C9" s="114">
        <v>24.12</v>
      </c>
      <c r="D9" s="114">
        <v>27.36</v>
      </c>
      <c r="E9" s="114">
        <v>28.44</v>
      </c>
      <c r="F9" s="114">
        <v>32.04</v>
      </c>
      <c r="G9" s="114">
        <v>30.240000000000002</v>
      </c>
      <c r="H9" s="114">
        <v>22.68</v>
      </c>
      <c r="I9" s="114">
        <v>26.64</v>
      </c>
      <c r="J9" s="114">
        <v>25.92</v>
      </c>
      <c r="K9" s="114">
        <v>28.44</v>
      </c>
      <c r="L9" s="114">
        <v>21.240000000000002</v>
      </c>
      <c r="M9" s="114">
        <v>20.52</v>
      </c>
      <c r="N9" s="114">
        <v>29.52</v>
      </c>
      <c r="O9" s="114">
        <v>31.680000000000003</v>
      </c>
      <c r="P9" s="114">
        <v>26.28</v>
      </c>
      <c r="Q9" s="114">
        <v>28.08</v>
      </c>
      <c r="R9" s="114">
        <v>17.64</v>
      </c>
      <c r="S9" s="114">
        <v>34.92</v>
      </c>
      <c r="T9" s="114">
        <v>47.16</v>
      </c>
      <c r="U9" s="114">
        <v>29.880000000000003</v>
      </c>
      <c r="V9" s="114">
        <v>35.64</v>
      </c>
      <c r="W9" s="114">
        <v>38.159999999999997</v>
      </c>
      <c r="X9" s="114">
        <v>23.040000000000003</v>
      </c>
      <c r="Y9" s="114">
        <v>29.16</v>
      </c>
      <c r="Z9" s="114">
        <v>33.480000000000004</v>
      </c>
      <c r="AA9" s="114">
        <v>26.64</v>
      </c>
      <c r="AB9" s="114">
        <v>47.16</v>
      </c>
      <c r="AC9" s="114">
        <v>60.12</v>
      </c>
      <c r="AD9" s="114">
        <v>33.840000000000003</v>
      </c>
      <c r="AE9" s="114">
        <v>33.119999999999997</v>
      </c>
      <c r="AF9" s="114">
        <v>43.2</v>
      </c>
      <c r="AG9" s="14">
        <f t="shared" si="3"/>
        <v>60.12</v>
      </c>
      <c r="AH9" s="99">
        <f t="shared" si="4"/>
        <v>30.959999999999997</v>
      </c>
      <c r="AI9" s="11" t="s">
        <v>35</v>
      </c>
      <c r="AJ9" s="11" t="s">
        <v>35</v>
      </c>
    </row>
    <row r="10" spans="1:38" x14ac:dyDescent="0.2">
      <c r="A10" s="57" t="s">
        <v>2</v>
      </c>
      <c r="B10" s="114">
        <v>35.64</v>
      </c>
      <c r="C10" s="114">
        <v>35.64</v>
      </c>
      <c r="D10" s="114">
        <v>19.440000000000001</v>
      </c>
      <c r="E10" s="114">
        <v>20.88</v>
      </c>
      <c r="F10" s="114">
        <v>27.36</v>
      </c>
      <c r="G10" s="114">
        <v>0</v>
      </c>
      <c r="H10" s="114">
        <v>42.480000000000004</v>
      </c>
      <c r="I10" s="114">
        <v>38.159999999999997</v>
      </c>
      <c r="J10" s="114">
        <v>31.680000000000003</v>
      </c>
      <c r="K10" s="114">
        <v>58.32</v>
      </c>
      <c r="L10" s="114">
        <v>56.88</v>
      </c>
      <c r="M10" s="114">
        <v>43.92</v>
      </c>
      <c r="N10" s="114">
        <v>43.92</v>
      </c>
      <c r="O10" s="114">
        <v>40.680000000000007</v>
      </c>
      <c r="P10" s="114">
        <v>9.3600000000000012</v>
      </c>
      <c r="Q10" s="114">
        <v>31.319999999999997</v>
      </c>
      <c r="R10" s="114">
        <v>43.56</v>
      </c>
      <c r="S10" s="114">
        <v>43.92</v>
      </c>
      <c r="T10" s="114">
        <v>51.480000000000004</v>
      </c>
      <c r="U10" s="114">
        <v>46.440000000000005</v>
      </c>
      <c r="V10" s="114">
        <v>29.16</v>
      </c>
      <c r="W10" s="114">
        <v>51.480000000000004</v>
      </c>
      <c r="X10" s="114">
        <v>50.76</v>
      </c>
      <c r="Y10" s="114">
        <v>64.44</v>
      </c>
      <c r="Z10" s="114">
        <v>32.04</v>
      </c>
      <c r="AA10" s="114">
        <v>52.92</v>
      </c>
      <c r="AB10" s="114">
        <v>42.480000000000004</v>
      </c>
      <c r="AC10" s="114">
        <v>25.92</v>
      </c>
      <c r="AD10" s="114">
        <v>15.840000000000002</v>
      </c>
      <c r="AE10" s="114">
        <v>34.200000000000003</v>
      </c>
      <c r="AF10" s="114">
        <v>36</v>
      </c>
      <c r="AG10" s="14">
        <f t="shared" si="3"/>
        <v>64.44</v>
      </c>
      <c r="AH10" s="99">
        <f t="shared" si="4"/>
        <v>37.300645161290319</v>
      </c>
      <c r="AI10" s="11" t="s">
        <v>35</v>
      </c>
    </row>
    <row r="11" spans="1:38" x14ac:dyDescent="0.2">
      <c r="A11" s="57" t="s">
        <v>32</v>
      </c>
      <c r="B11" s="114">
        <v>33.480000000000004</v>
      </c>
      <c r="C11" s="114">
        <v>31.319999999999997</v>
      </c>
      <c r="D11" s="114">
        <v>35.64</v>
      </c>
      <c r="E11" s="114">
        <v>29.16</v>
      </c>
      <c r="F11" s="114">
        <v>37.800000000000004</v>
      </c>
      <c r="G11" s="114">
        <v>43.56</v>
      </c>
      <c r="H11" s="114">
        <v>35.28</v>
      </c>
      <c r="I11" s="114">
        <v>39.6</v>
      </c>
      <c r="J11" s="114">
        <v>29.16</v>
      </c>
      <c r="K11" s="114">
        <v>27.36</v>
      </c>
      <c r="L11" s="114">
        <v>37.800000000000004</v>
      </c>
      <c r="M11" s="114">
        <v>30.96</v>
      </c>
      <c r="N11" s="114">
        <v>31.680000000000003</v>
      </c>
      <c r="O11" s="114">
        <v>32.04</v>
      </c>
      <c r="P11" s="114">
        <v>27</v>
      </c>
      <c r="Q11" s="114">
        <v>33.840000000000003</v>
      </c>
      <c r="R11" s="114">
        <v>28.44</v>
      </c>
      <c r="S11" s="114">
        <v>40.32</v>
      </c>
      <c r="T11" s="114">
        <v>42.84</v>
      </c>
      <c r="U11" s="114">
        <v>35.64</v>
      </c>
      <c r="V11" s="114">
        <v>32.04</v>
      </c>
      <c r="W11" s="114">
        <v>41.4</v>
      </c>
      <c r="X11" s="114">
        <v>45</v>
      </c>
      <c r="Y11" s="114">
        <v>33.480000000000004</v>
      </c>
      <c r="Z11" s="114">
        <v>42.12</v>
      </c>
      <c r="AA11" s="114">
        <v>38.880000000000003</v>
      </c>
      <c r="AB11" s="114">
        <v>36</v>
      </c>
      <c r="AC11" s="114">
        <v>59.760000000000005</v>
      </c>
      <c r="AD11" s="114">
        <v>45.36</v>
      </c>
      <c r="AE11" s="114">
        <v>38.519999999999996</v>
      </c>
      <c r="AF11" s="114">
        <v>48.24</v>
      </c>
      <c r="AG11" s="14">
        <f t="shared" si="3"/>
        <v>59.760000000000005</v>
      </c>
      <c r="AH11" s="99">
        <f t="shared" si="4"/>
        <v>36.894193548387101</v>
      </c>
    </row>
    <row r="12" spans="1:38" x14ac:dyDescent="0.2">
      <c r="A12" s="57" t="s">
        <v>3</v>
      </c>
      <c r="B12" s="112">
        <v>29.52</v>
      </c>
      <c r="C12" s="112">
        <v>26.28</v>
      </c>
      <c r="D12" s="112">
        <v>29.880000000000003</v>
      </c>
      <c r="E12" s="112">
        <v>24.840000000000003</v>
      </c>
      <c r="F12" s="112">
        <v>22.32</v>
      </c>
      <c r="G12" s="112">
        <v>25.56</v>
      </c>
      <c r="H12" s="112">
        <v>30.240000000000002</v>
      </c>
      <c r="I12" s="112">
        <v>26.64</v>
      </c>
      <c r="J12" s="112">
        <v>21.96</v>
      </c>
      <c r="K12" s="112">
        <v>24.840000000000003</v>
      </c>
      <c r="L12" s="112">
        <v>30.6</v>
      </c>
      <c r="M12" s="112">
        <v>27</v>
      </c>
      <c r="N12" s="112">
        <v>21.96</v>
      </c>
      <c r="O12" s="112">
        <v>22.68</v>
      </c>
      <c r="P12" s="112">
        <v>19.440000000000001</v>
      </c>
      <c r="Q12" s="112">
        <v>31.319999999999997</v>
      </c>
      <c r="R12" s="112">
        <v>37.440000000000005</v>
      </c>
      <c r="S12" s="112">
        <v>31.680000000000003</v>
      </c>
      <c r="T12" s="112">
        <v>32.4</v>
      </c>
      <c r="U12" s="112">
        <v>31.680000000000003</v>
      </c>
      <c r="V12" s="112">
        <v>33.480000000000004</v>
      </c>
      <c r="W12" s="112">
        <v>34.56</v>
      </c>
      <c r="X12" s="112">
        <v>36.36</v>
      </c>
      <c r="Y12" s="112">
        <v>38.880000000000003</v>
      </c>
      <c r="Z12" s="112">
        <v>42.12</v>
      </c>
      <c r="AA12" s="112">
        <v>38.880000000000003</v>
      </c>
      <c r="AB12" s="112">
        <v>34.200000000000003</v>
      </c>
      <c r="AC12" s="112">
        <v>47.88</v>
      </c>
      <c r="AD12" s="112">
        <v>34.92</v>
      </c>
      <c r="AE12" s="112">
        <v>30.240000000000002</v>
      </c>
      <c r="AF12" s="112">
        <v>34.56</v>
      </c>
      <c r="AG12" s="14">
        <f t="shared" si="3"/>
        <v>47.88</v>
      </c>
      <c r="AH12" s="99">
        <f t="shared" si="4"/>
        <v>30.785806451612899</v>
      </c>
    </row>
    <row r="13" spans="1:38" x14ac:dyDescent="0.2">
      <c r="A13" s="57" t="s">
        <v>4</v>
      </c>
      <c r="B13" s="112">
        <v>23.400000000000002</v>
      </c>
      <c r="C13" s="112">
        <v>27.36</v>
      </c>
      <c r="D13" s="112">
        <v>27</v>
      </c>
      <c r="E13" s="112">
        <v>29.52</v>
      </c>
      <c r="F13" s="112">
        <v>30.240000000000002</v>
      </c>
      <c r="G13" s="112">
        <v>39.96</v>
      </c>
      <c r="H13" s="112">
        <v>40.32</v>
      </c>
      <c r="I13" s="112" t="s">
        <v>204</v>
      </c>
      <c r="J13" s="112" t="s">
        <v>204</v>
      </c>
      <c r="K13" s="112" t="s">
        <v>204</v>
      </c>
      <c r="L13" s="112" t="s">
        <v>204</v>
      </c>
      <c r="M13" s="112" t="s">
        <v>204</v>
      </c>
      <c r="N13" s="112" t="s">
        <v>204</v>
      </c>
      <c r="O13" s="112" t="s">
        <v>204</v>
      </c>
      <c r="P13" s="112" t="s">
        <v>204</v>
      </c>
      <c r="Q13" s="112" t="s">
        <v>204</v>
      </c>
      <c r="R13" s="112" t="s">
        <v>204</v>
      </c>
      <c r="S13" s="112" t="s">
        <v>204</v>
      </c>
      <c r="T13" s="112" t="s">
        <v>204</v>
      </c>
      <c r="U13" s="112" t="s">
        <v>204</v>
      </c>
      <c r="V13" s="112" t="s">
        <v>204</v>
      </c>
      <c r="W13" s="112" t="s">
        <v>204</v>
      </c>
      <c r="X13" s="112" t="s">
        <v>204</v>
      </c>
      <c r="Y13" s="112" t="s">
        <v>204</v>
      </c>
      <c r="Z13" s="112" t="s">
        <v>204</v>
      </c>
      <c r="AA13" s="112" t="s">
        <v>204</v>
      </c>
      <c r="AB13" s="112" t="s">
        <v>204</v>
      </c>
      <c r="AC13" s="112" t="s">
        <v>204</v>
      </c>
      <c r="AD13" s="112" t="s">
        <v>204</v>
      </c>
      <c r="AE13" s="112" t="s">
        <v>204</v>
      </c>
      <c r="AF13" s="112" t="s">
        <v>204</v>
      </c>
      <c r="AG13" s="14">
        <f t="shared" si="3"/>
        <v>40.32</v>
      </c>
      <c r="AH13" s="99">
        <f t="shared" si="4"/>
        <v>31.114285714285717</v>
      </c>
      <c r="AK13" s="11" t="s">
        <v>35</v>
      </c>
      <c r="AL13" t="s">
        <v>35</v>
      </c>
    </row>
    <row r="14" spans="1:38" x14ac:dyDescent="0.2">
      <c r="A14" s="57" t="s">
        <v>148</v>
      </c>
      <c r="B14" s="114">
        <v>21.240000000000002</v>
      </c>
      <c r="C14" s="114">
        <v>23.759999999999998</v>
      </c>
      <c r="D14" s="114">
        <v>15.48</v>
      </c>
      <c r="E14" s="114">
        <v>37.080000000000005</v>
      </c>
      <c r="F14" s="114" t="s">
        <v>204</v>
      </c>
      <c r="G14" s="114" t="s">
        <v>204</v>
      </c>
      <c r="H14" s="114" t="s">
        <v>204</v>
      </c>
      <c r="I14" s="114" t="s">
        <v>204</v>
      </c>
      <c r="J14" s="114" t="s">
        <v>204</v>
      </c>
      <c r="K14" s="114">
        <v>27.720000000000002</v>
      </c>
      <c r="L14" s="114" t="s">
        <v>204</v>
      </c>
      <c r="M14" s="114" t="s">
        <v>204</v>
      </c>
      <c r="N14" s="114" t="s">
        <v>204</v>
      </c>
      <c r="O14" s="114" t="s">
        <v>204</v>
      </c>
      <c r="P14" s="114" t="s">
        <v>204</v>
      </c>
      <c r="Q14" s="114" t="s">
        <v>204</v>
      </c>
      <c r="R14" s="114" t="s">
        <v>204</v>
      </c>
      <c r="S14" s="114" t="s">
        <v>204</v>
      </c>
      <c r="T14" s="114" t="s">
        <v>204</v>
      </c>
      <c r="U14" s="114" t="s">
        <v>204</v>
      </c>
      <c r="V14" s="114" t="s">
        <v>204</v>
      </c>
      <c r="W14" s="114" t="s">
        <v>204</v>
      </c>
      <c r="X14" s="114" t="s">
        <v>204</v>
      </c>
      <c r="Y14" s="114" t="s">
        <v>204</v>
      </c>
      <c r="Z14" s="114" t="s">
        <v>204</v>
      </c>
      <c r="AA14" s="114" t="s">
        <v>204</v>
      </c>
      <c r="AB14" s="114" t="s">
        <v>204</v>
      </c>
      <c r="AC14" s="114" t="s">
        <v>204</v>
      </c>
      <c r="AD14" s="114" t="s">
        <v>204</v>
      </c>
      <c r="AE14" s="114" t="s">
        <v>204</v>
      </c>
      <c r="AF14" s="114" t="s">
        <v>204</v>
      </c>
      <c r="AG14" s="14">
        <f t="shared" si="3"/>
        <v>37.080000000000005</v>
      </c>
      <c r="AH14" s="99">
        <f t="shared" si="4"/>
        <v>25.056000000000001</v>
      </c>
      <c r="AI14" s="11" t="s">
        <v>35</v>
      </c>
      <c r="AK14" t="s">
        <v>35</v>
      </c>
    </row>
    <row r="15" spans="1:38" x14ac:dyDescent="0.2">
      <c r="A15" s="57" t="s">
        <v>149</v>
      </c>
      <c r="B15" s="112">
        <v>35.28</v>
      </c>
      <c r="C15" s="112">
        <v>27.720000000000002</v>
      </c>
      <c r="D15" s="112">
        <v>38.519999999999996</v>
      </c>
      <c r="E15" s="112">
        <v>31.319999999999997</v>
      </c>
      <c r="F15" s="112">
        <v>35.28</v>
      </c>
      <c r="G15" s="112">
        <v>34.56</v>
      </c>
      <c r="H15" s="112">
        <v>29.52</v>
      </c>
      <c r="I15" s="112">
        <v>28.08</v>
      </c>
      <c r="J15" s="112">
        <v>30.96</v>
      </c>
      <c r="K15" s="112">
        <v>38.880000000000003</v>
      </c>
      <c r="L15" s="112">
        <v>44.64</v>
      </c>
      <c r="M15" s="112">
        <v>32.04</v>
      </c>
      <c r="N15" s="112">
        <v>35.28</v>
      </c>
      <c r="O15" s="112">
        <v>32.04</v>
      </c>
      <c r="P15" s="112">
        <v>27.36</v>
      </c>
      <c r="Q15" s="112">
        <v>45</v>
      </c>
      <c r="R15" s="112">
        <v>29.16</v>
      </c>
      <c r="S15" s="112">
        <v>34.56</v>
      </c>
      <c r="T15" s="112">
        <v>48.6</v>
      </c>
      <c r="U15" s="112">
        <v>37.800000000000004</v>
      </c>
      <c r="V15" s="112">
        <v>31.319999999999997</v>
      </c>
      <c r="W15" s="112">
        <v>48.24</v>
      </c>
      <c r="X15" s="112">
        <v>47.88</v>
      </c>
      <c r="Y15" s="112">
        <v>54.36</v>
      </c>
      <c r="Z15" s="112">
        <v>61.2</v>
      </c>
      <c r="AA15" s="112">
        <v>46.440000000000005</v>
      </c>
      <c r="AB15" s="112">
        <v>30.96</v>
      </c>
      <c r="AC15" s="112">
        <v>27.720000000000002</v>
      </c>
      <c r="AD15" s="112">
        <v>30.6</v>
      </c>
      <c r="AE15" s="112">
        <v>35.28</v>
      </c>
      <c r="AF15" s="112">
        <v>42.84</v>
      </c>
      <c r="AG15" s="14">
        <f t="shared" si="3"/>
        <v>61.2</v>
      </c>
      <c r="AH15" s="99">
        <f t="shared" si="4"/>
        <v>37.207741935483874</v>
      </c>
      <c r="AK15" t="s">
        <v>35</v>
      </c>
    </row>
    <row r="16" spans="1:38" x14ac:dyDescent="0.2">
      <c r="A16" s="57" t="s">
        <v>5</v>
      </c>
      <c r="B16" s="114">
        <v>20.52</v>
      </c>
      <c r="C16" s="114">
        <v>22.68</v>
      </c>
      <c r="D16" s="114">
        <v>21.240000000000002</v>
      </c>
      <c r="E16" s="114">
        <v>36.72</v>
      </c>
      <c r="F16" s="114">
        <v>37.080000000000005</v>
      </c>
      <c r="G16" s="114">
        <v>42.84</v>
      </c>
      <c r="H16" s="114">
        <v>33.840000000000003</v>
      </c>
      <c r="I16" s="114">
        <v>33.119999999999997</v>
      </c>
      <c r="J16" s="114">
        <v>35.64</v>
      </c>
      <c r="K16" s="114">
        <v>34.92</v>
      </c>
      <c r="L16" s="114">
        <v>32.4</v>
      </c>
      <c r="M16" s="114">
        <v>33.480000000000004</v>
      </c>
      <c r="N16" s="114">
        <v>30.6</v>
      </c>
      <c r="O16" s="114">
        <v>26.64</v>
      </c>
      <c r="P16" s="114">
        <v>30.96</v>
      </c>
      <c r="Q16" s="114">
        <v>27</v>
      </c>
      <c r="R16" s="114">
        <v>28.08</v>
      </c>
      <c r="S16" s="114">
        <v>34.56</v>
      </c>
      <c r="T16" s="114">
        <v>50.04</v>
      </c>
      <c r="U16" s="114">
        <v>44.28</v>
      </c>
      <c r="V16" s="114">
        <v>37.440000000000005</v>
      </c>
      <c r="W16" s="114">
        <v>44.28</v>
      </c>
      <c r="X16" s="114">
        <v>39.96</v>
      </c>
      <c r="Y16" s="114">
        <v>28.8</v>
      </c>
      <c r="Z16" s="114">
        <v>64.44</v>
      </c>
      <c r="AA16" s="114">
        <v>42.12</v>
      </c>
      <c r="AB16" s="114">
        <v>18.720000000000002</v>
      </c>
      <c r="AC16" s="114">
        <v>19.440000000000001</v>
      </c>
      <c r="AD16" s="114">
        <v>22.68</v>
      </c>
      <c r="AE16" s="114">
        <v>29.52</v>
      </c>
      <c r="AF16" s="114">
        <v>45</v>
      </c>
      <c r="AG16" s="14">
        <f t="shared" si="3"/>
        <v>64.44</v>
      </c>
      <c r="AH16" s="99">
        <f t="shared" si="4"/>
        <v>33.839999999999996</v>
      </c>
      <c r="AK16" t="s">
        <v>35</v>
      </c>
    </row>
    <row r="17" spans="1:38" x14ac:dyDescent="0.2">
      <c r="A17" s="57" t="s">
        <v>6</v>
      </c>
      <c r="B17" s="112">
        <v>18</v>
      </c>
      <c r="C17" s="112">
        <v>21.96</v>
      </c>
      <c r="D17" s="112">
        <v>21.6</v>
      </c>
      <c r="E17" s="112">
        <v>34.92</v>
      </c>
      <c r="F17" s="112">
        <v>36.36</v>
      </c>
      <c r="G17" s="112">
        <v>38.519999999999996</v>
      </c>
      <c r="H17" s="112">
        <v>37.800000000000004</v>
      </c>
      <c r="I17" s="112">
        <v>31.680000000000003</v>
      </c>
      <c r="J17" s="112">
        <v>29.880000000000003</v>
      </c>
      <c r="K17" s="112">
        <v>25.2</v>
      </c>
      <c r="L17" s="112">
        <v>26.64</v>
      </c>
      <c r="M17" s="112">
        <v>19.8</v>
      </c>
      <c r="N17" s="112">
        <v>25.56</v>
      </c>
      <c r="O17" s="112">
        <v>28.08</v>
      </c>
      <c r="P17" s="112">
        <v>25.2</v>
      </c>
      <c r="Q17" s="112">
        <v>32.4</v>
      </c>
      <c r="R17" s="112">
        <v>8.64</v>
      </c>
      <c r="S17" s="112">
        <v>0</v>
      </c>
      <c r="T17" s="112">
        <v>36</v>
      </c>
      <c r="U17" s="112">
        <v>40.680000000000007</v>
      </c>
      <c r="V17" s="112">
        <v>39.24</v>
      </c>
      <c r="W17" s="112">
        <v>45.72</v>
      </c>
      <c r="X17" s="112">
        <v>35.28</v>
      </c>
      <c r="Y17" s="112">
        <v>48.6</v>
      </c>
      <c r="Z17" s="112">
        <v>63.72</v>
      </c>
      <c r="AA17" s="112">
        <v>52.2</v>
      </c>
      <c r="AB17" s="112">
        <v>27</v>
      </c>
      <c r="AC17" s="112">
        <v>27</v>
      </c>
      <c r="AD17" s="112">
        <v>38.880000000000003</v>
      </c>
      <c r="AE17" s="112">
        <v>38.519999999999996</v>
      </c>
      <c r="AF17" s="112">
        <v>40.32</v>
      </c>
      <c r="AG17" s="14">
        <f t="shared" si="3"/>
        <v>63.72</v>
      </c>
      <c r="AH17" s="99">
        <f t="shared" si="4"/>
        <v>32.109677419354838</v>
      </c>
      <c r="AK17" t="s">
        <v>35</v>
      </c>
    </row>
    <row r="18" spans="1:38" x14ac:dyDescent="0.2">
      <c r="A18" s="57" t="s">
        <v>31</v>
      </c>
      <c r="B18" s="112">
        <v>10.44</v>
      </c>
      <c r="C18" s="112">
        <v>14.4</v>
      </c>
      <c r="D18" s="112">
        <v>16.920000000000002</v>
      </c>
      <c r="E18" s="112">
        <v>25.2</v>
      </c>
      <c r="F18" s="112">
        <v>23.759999999999998</v>
      </c>
      <c r="G18" s="112">
        <v>34.200000000000003</v>
      </c>
      <c r="H18" s="112">
        <v>27</v>
      </c>
      <c r="I18" s="112">
        <v>32.76</v>
      </c>
      <c r="J18" s="112">
        <v>33.840000000000003</v>
      </c>
      <c r="K18" s="112">
        <v>33.480000000000004</v>
      </c>
      <c r="L18" s="112">
        <v>29.880000000000003</v>
      </c>
      <c r="M18" s="112">
        <v>24.12</v>
      </c>
      <c r="N18" s="112">
        <v>28.44</v>
      </c>
      <c r="O18" s="112">
        <v>18.720000000000002</v>
      </c>
      <c r="P18" s="112">
        <v>19.8</v>
      </c>
      <c r="Q18" s="112">
        <v>26.28</v>
      </c>
      <c r="R18" s="112">
        <v>37.080000000000005</v>
      </c>
      <c r="S18" s="112">
        <v>39.96</v>
      </c>
      <c r="T18" s="112">
        <v>46.080000000000005</v>
      </c>
      <c r="U18" s="112">
        <v>41.4</v>
      </c>
      <c r="V18" s="112">
        <v>27.36</v>
      </c>
      <c r="W18" s="112">
        <v>35.28</v>
      </c>
      <c r="X18" s="112">
        <v>42.84</v>
      </c>
      <c r="Y18" s="112">
        <v>51.12</v>
      </c>
      <c r="Z18" s="112">
        <v>44.28</v>
      </c>
      <c r="AA18" s="112">
        <v>29.880000000000003</v>
      </c>
      <c r="AB18" s="112">
        <v>28.44</v>
      </c>
      <c r="AC18" s="112">
        <v>36</v>
      </c>
      <c r="AD18" s="112">
        <v>28.8</v>
      </c>
      <c r="AE18" s="112">
        <v>28.44</v>
      </c>
      <c r="AF18" s="112">
        <v>36</v>
      </c>
      <c r="AG18" s="14">
        <f t="shared" si="3"/>
        <v>51.12</v>
      </c>
      <c r="AH18" s="99">
        <f t="shared" si="4"/>
        <v>30.716129032258067</v>
      </c>
      <c r="AK18" t="s">
        <v>35</v>
      </c>
    </row>
    <row r="19" spans="1:38" x14ac:dyDescent="0.2">
      <c r="A19" s="57" t="s">
        <v>150</v>
      </c>
      <c r="B19" s="112">
        <v>25.56</v>
      </c>
      <c r="C19" s="112">
        <v>26.28</v>
      </c>
      <c r="D19" s="112">
        <v>25.2</v>
      </c>
      <c r="E19" s="112">
        <v>31.680000000000003</v>
      </c>
      <c r="F19" s="112">
        <v>36.72</v>
      </c>
      <c r="G19" s="112">
        <v>43.56</v>
      </c>
      <c r="H19" s="112">
        <v>39.96</v>
      </c>
      <c r="I19" s="112">
        <v>39.96</v>
      </c>
      <c r="J19" s="112">
        <v>39.6</v>
      </c>
      <c r="K19" s="112">
        <v>39.96</v>
      </c>
      <c r="L19" s="112">
        <v>33.840000000000003</v>
      </c>
      <c r="M19" s="112">
        <v>37.080000000000005</v>
      </c>
      <c r="N19" s="112">
        <v>34.200000000000003</v>
      </c>
      <c r="O19" s="112">
        <v>28.44</v>
      </c>
      <c r="P19" s="112">
        <v>33.840000000000003</v>
      </c>
      <c r="Q19" s="112">
        <v>46.440000000000005</v>
      </c>
      <c r="R19" s="112">
        <v>41.76</v>
      </c>
      <c r="S19" s="112">
        <v>47.16</v>
      </c>
      <c r="T19" s="112">
        <v>60.480000000000004</v>
      </c>
      <c r="U19" s="112">
        <v>49.32</v>
      </c>
      <c r="V19" s="112">
        <v>42.84</v>
      </c>
      <c r="W19" s="112">
        <v>53.28</v>
      </c>
      <c r="X19" s="112">
        <v>58.32</v>
      </c>
      <c r="Y19" s="112">
        <v>57.6</v>
      </c>
      <c r="Z19" s="112">
        <v>67.319999999999993</v>
      </c>
      <c r="AA19" s="112">
        <v>24.840000000000003</v>
      </c>
      <c r="AB19" s="112">
        <v>28.8</v>
      </c>
      <c r="AC19" s="112">
        <v>24.840000000000003</v>
      </c>
      <c r="AD19" s="112">
        <v>28.8</v>
      </c>
      <c r="AE19" s="112">
        <v>38.159999999999997</v>
      </c>
      <c r="AF19" s="112">
        <v>40.32</v>
      </c>
      <c r="AG19" s="14">
        <f t="shared" si="3"/>
        <v>67.319999999999993</v>
      </c>
      <c r="AH19" s="99">
        <f t="shared" si="4"/>
        <v>39.553548387096768</v>
      </c>
      <c r="AI19" s="11" t="s">
        <v>35</v>
      </c>
      <c r="AK19" t="s">
        <v>35</v>
      </c>
    </row>
    <row r="20" spans="1:38" x14ac:dyDescent="0.2">
      <c r="A20" s="57" t="s">
        <v>151</v>
      </c>
      <c r="B20" s="112">
        <v>32.04</v>
      </c>
      <c r="C20" s="112">
        <v>24.12</v>
      </c>
      <c r="D20" s="112">
        <v>20.88</v>
      </c>
      <c r="E20" s="112">
        <v>30.96</v>
      </c>
      <c r="F20" s="112">
        <v>36.36</v>
      </c>
      <c r="G20" s="112">
        <v>40.32</v>
      </c>
      <c r="H20" s="112">
        <v>33.119999999999997</v>
      </c>
      <c r="I20" s="112">
        <v>32.76</v>
      </c>
      <c r="J20" s="112">
        <v>36</v>
      </c>
      <c r="K20" s="112">
        <v>29.16</v>
      </c>
      <c r="L20" s="112">
        <v>29.16</v>
      </c>
      <c r="M20" s="112">
        <v>29.16</v>
      </c>
      <c r="N20" s="112">
        <v>26.28</v>
      </c>
      <c r="O20" s="112">
        <v>23.759999999999998</v>
      </c>
      <c r="P20" s="112">
        <v>43.56</v>
      </c>
      <c r="Q20" s="112">
        <v>40.32</v>
      </c>
      <c r="R20" s="112">
        <v>37.440000000000005</v>
      </c>
      <c r="S20" s="112">
        <v>38.159999999999997</v>
      </c>
      <c r="T20" s="112">
        <v>50.76</v>
      </c>
      <c r="U20" s="112">
        <v>42.12</v>
      </c>
      <c r="V20" s="112">
        <v>34.200000000000003</v>
      </c>
      <c r="W20" s="112">
        <v>42.84</v>
      </c>
      <c r="X20" s="112">
        <v>43.92</v>
      </c>
      <c r="Y20" s="112">
        <v>47.16</v>
      </c>
      <c r="Z20" s="112">
        <v>57.6</v>
      </c>
      <c r="AA20" s="112">
        <v>32.04</v>
      </c>
      <c r="AB20" s="112">
        <v>28.44</v>
      </c>
      <c r="AC20" s="112">
        <v>38.519999999999996</v>
      </c>
      <c r="AD20" s="112">
        <v>33.119999999999997</v>
      </c>
      <c r="AE20" s="112" t="s">
        <v>204</v>
      </c>
      <c r="AF20" s="112" t="s">
        <v>204</v>
      </c>
      <c r="AG20" s="14">
        <f t="shared" si="3"/>
        <v>57.6</v>
      </c>
      <c r="AH20" s="99">
        <f t="shared" si="4"/>
        <v>35.664827586206897</v>
      </c>
    </row>
    <row r="21" spans="1:38" x14ac:dyDescent="0.2">
      <c r="A21" s="57" t="s">
        <v>125</v>
      </c>
      <c r="B21" s="101" t="s">
        <v>204</v>
      </c>
      <c r="C21" s="101" t="s">
        <v>204</v>
      </c>
      <c r="D21" s="101" t="s">
        <v>204</v>
      </c>
      <c r="E21" s="101" t="s">
        <v>204</v>
      </c>
      <c r="F21" s="101" t="s">
        <v>204</v>
      </c>
      <c r="G21" s="101" t="s">
        <v>204</v>
      </c>
      <c r="H21" s="101" t="s">
        <v>204</v>
      </c>
      <c r="I21" s="101" t="s">
        <v>204</v>
      </c>
      <c r="J21" s="101" t="s">
        <v>204</v>
      </c>
      <c r="K21" s="101" t="s">
        <v>204</v>
      </c>
      <c r="L21" s="101" t="s">
        <v>204</v>
      </c>
      <c r="M21" s="101" t="s">
        <v>204</v>
      </c>
      <c r="N21" s="101" t="s">
        <v>204</v>
      </c>
      <c r="O21" s="101" t="s">
        <v>204</v>
      </c>
      <c r="P21" s="101" t="s">
        <v>204</v>
      </c>
      <c r="Q21" s="101" t="s">
        <v>204</v>
      </c>
      <c r="R21" s="101" t="s">
        <v>204</v>
      </c>
      <c r="S21" s="101" t="s">
        <v>204</v>
      </c>
      <c r="T21" s="101" t="s">
        <v>204</v>
      </c>
      <c r="U21" s="101" t="s">
        <v>204</v>
      </c>
      <c r="V21" s="101" t="s">
        <v>204</v>
      </c>
      <c r="W21" s="101" t="s">
        <v>204</v>
      </c>
      <c r="X21" s="101" t="s">
        <v>204</v>
      </c>
      <c r="Y21" s="101" t="s">
        <v>204</v>
      </c>
      <c r="Z21" s="101" t="s">
        <v>204</v>
      </c>
      <c r="AA21" s="101" t="s">
        <v>204</v>
      </c>
      <c r="AB21" s="101" t="s">
        <v>204</v>
      </c>
      <c r="AC21" s="101" t="s">
        <v>204</v>
      </c>
      <c r="AD21" s="101" t="s">
        <v>204</v>
      </c>
      <c r="AE21" s="101" t="s">
        <v>204</v>
      </c>
      <c r="AF21" s="101" t="s">
        <v>204</v>
      </c>
      <c r="AG21" s="14" t="s">
        <v>204</v>
      </c>
      <c r="AH21" s="99" t="s">
        <v>204</v>
      </c>
      <c r="AK21" t="s">
        <v>35</v>
      </c>
    </row>
    <row r="22" spans="1:38" x14ac:dyDescent="0.2">
      <c r="A22" s="57" t="s">
        <v>152</v>
      </c>
      <c r="B22" s="112">
        <v>27.36</v>
      </c>
      <c r="C22" s="112">
        <v>24.12</v>
      </c>
      <c r="D22" s="112">
        <v>27.36</v>
      </c>
      <c r="E22" s="112">
        <v>25.2</v>
      </c>
      <c r="F22" s="112">
        <v>20.52</v>
      </c>
      <c r="G22" s="112">
        <v>29.16</v>
      </c>
      <c r="H22" s="112">
        <v>19.8</v>
      </c>
      <c r="I22" s="112">
        <v>18.36</v>
      </c>
      <c r="J22" s="112">
        <v>17.64</v>
      </c>
      <c r="K22" s="112">
        <v>21.6</v>
      </c>
      <c r="L22" s="112">
        <v>19.8</v>
      </c>
      <c r="M22" s="112">
        <v>20.52</v>
      </c>
      <c r="N22" s="112">
        <v>13.68</v>
      </c>
      <c r="O22" s="112">
        <v>13.68</v>
      </c>
      <c r="P22" s="112">
        <v>13.32</v>
      </c>
      <c r="Q22" s="112">
        <v>7.9200000000000008</v>
      </c>
      <c r="R22" s="112">
        <v>14.4</v>
      </c>
      <c r="S22" s="112">
        <v>10.8</v>
      </c>
      <c r="T22" s="112">
        <v>17.28</v>
      </c>
      <c r="U22" s="112">
        <v>14.04</v>
      </c>
      <c r="V22" s="112">
        <v>13.68</v>
      </c>
      <c r="W22" s="112">
        <v>22.68</v>
      </c>
      <c r="X22" s="112">
        <v>13.68</v>
      </c>
      <c r="Y22" s="112">
        <v>11.879999999999999</v>
      </c>
      <c r="Z22" s="112">
        <v>15.48</v>
      </c>
      <c r="AA22" s="112">
        <v>45.72</v>
      </c>
      <c r="AB22" s="112">
        <v>22.68</v>
      </c>
      <c r="AC22" s="112">
        <v>43.92</v>
      </c>
      <c r="AD22" s="112">
        <v>45.72</v>
      </c>
      <c r="AE22" s="112">
        <v>28.08</v>
      </c>
      <c r="AF22" s="112">
        <v>24.12</v>
      </c>
      <c r="AG22" s="14">
        <f t="shared" si="3"/>
        <v>45.72</v>
      </c>
      <c r="AH22" s="99">
        <f t="shared" si="4"/>
        <v>21.425806451612903</v>
      </c>
      <c r="AK22" t="s">
        <v>35</v>
      </c>
    </row>
    <row r="23" spans="1:38" x14ac:dyDescent="0.2">
      <c r="A23" s="57" t="s">
        <v>7</v>
      </c>
      <c r="B23" s="101" t="s">
        <v>204</v>
      </c>
      <c r="C23" s="101" t="s">
        <v>204</v>
      </c>
      <c r="D23" s="101" t="s">
        <v>204</v>
      </c>
      <c r="E23" s="101" t="s">
        <v>204</v>
      </c>
      <c r="F23" s="101" t="s">
        <v>204</v>
      </c>
      <c r="G23" s="101" t="s">
        <v>204</v>
      </c>
      <c r="H23" s="101" t="s">
        <v>204</v>
      </c>
      <c r="I23" s="101" t="s">
        <v>204</v>
      </c>
      <c r="J23" s="101" t="s">
        <v>204</v>
      </c>
      <c r="K23" s="101" t="s">
        <v>204</v>
      </c>
      <c r="L23" s="101" t="s">
        <v>204</v>
      </c>
      <c r="M23" s="101" t="s">
        <v>204</v>
      </c>
      <c r="N23" s="101" t="s">
        <v>204</v>
      </c>
      <c r="O23" s="101" t="s">
        <v>204</v>
      </c>
      <c r="P23" s="101" t="s">
        <v>204</v>
      </c>
      <c r="Q23" s="101" t="s">
        <v>204</v>
      </c>
      <c r="R23" s="101" t="s">
        <v>204</v>
      </c>
      <c r="S23" s="101" t="s">
        <v>204</v>
      </c>
      <c r="T23" s="101" t="s">
        <v>204</v>
      </c>
      <c r="U23" s="101" t="s">
        <v>204</v>
      </c>
      <c r="V23" s="101" t="s">
        <v>204</v>
      </c>
      <c r="W23" s="101" t="s">
        <v>204</v>
      </c>
      <c r="X23" s="101" t="s">
        <v>204</v>
      </c>
      <c r="Y23" s="101" t="s">
        <v>204</v>
      </c>
      <c r="Z23" s="101" t="s">
        <v>204</v>
      </c>
      <c r="AA23" s="101" t="s">
        <v>204</v>
      </c>
      <c r="AB23" s="101" t="s">
        <v>204</v>
      </c>
      <c r="AC23" s="101" t="s">
        <v>204</v>
      </c>
      <c r="AD23" s="101" t="s">
        <v>204</v>
      </c>
      <c r="AE23" s="101" t="s">
        <v>204</v>
      </c>
      <c r="AF23" s="101" t="s">
        <v>204</v>
      </c>
      <c r="AG23" s="14" t="s">
        <v>204</v>
      </c>
      <c r="AH23" s="99" t="s">
        <v>204</v>
      </c>
      <c r="AI23" s="11" t="s">
        <v>35</v>
      </c>
      <c r="AK23" t="s">
        <v>35</v>
      </c>
    </row>
    <row r="24" spans="1:38" x14ac:dyDescent="0.2">
      <c r="A24" s="57" t="s">
        <v>8</v>
      </c>
      <c r="B24" s="114" t="s">
        <v>204</v>
      </c>
      <c r="C24" s="114" t="s">
        <v>204</v>
      </c>
      <c r="D24" s="114" t="s">
        <v>204</v>
      </c>
      <c r="E24" s="114" t="s">
        <v>204</v>
      </c>
      <c r="F24" s="114" t="s">
        <v>204</v>
      </c>
      <c r="G24" s="114" t="s">
        <v>204</v>
      </c>
      <c r="H24" s="114" t="s">
        <v>204</v>
      </c>
      <c r="I24" s="114" t="s">
        <v>204</v>
      </c>
      <c r="J24" s="114" t="s">
        <v>204</v>
      </c>
      <c r="K24" s="114" t="s">
        <v>204</v>
      </c>
      <c r="L24" s="114">
        <v>26.64</v>
      </c>
      <c r="M24" s="114">
        <v>30.96</v>
      </c>
      <c r="N24" s="114">
        <v>25.2</v>
      </c>
      <c r="O24" s="114" t="s">
        <v>204</v>
      </c>
      <c r="P24" s="114" t="s">
        <v>204</v>
      </c>
      <c r="Q24" s="114" t="s">
        <v>204</v>
      </c>
      <c r="R24" s="114" t="s">
        <v>204</v>
      </c>
      <c r="S24" s="114" t="s">
        <v>204</v>
      </c>
      <c r="T24" s="114" t="s">
        <v>204</v>
      </c>
      <c r="U24" s="114" t="s">
        <v>204</v>
      </c>
      <c r="V24" s="114" t="s">
        <v>204</v>
      </c>
      <c r="W24" s="114" t="s">
        <v>204</v>
      </c>
      <c r="X24" s="114" t="s">
        <v>204</v>
      </c>
      <c r="Y24" s="114" t="s">
        <v>204</v>
      </c>
      <c r="Z24" s="114" t="s">
        <v>204</v>
      </c>
      <c r="AA24" s="114">
        <v>24.48</v>
      </c>
      <c r="AB24" s="114">
        <v>18</v>
      </c>
      <c r="AC24" s="114">
        <v>13.32</v>
      </c>
      <c r="AD24" s="114" t="s">
        <v>204</v>
      </c>
      <c r="AE24" s="114" t="s">
        <v>204</v>
      </c>
      <c r="AF24" s="114" t="s">
        <v>204</v>
      </c>
      <c r="AG24" s="14">
        <f t="shared" si="3"/>
        <v>30.96</v>
      </c>
      <c r="AH24" s="99">
        <f t="shared" si="4"/>
        <v>23.099999999999998</v>
      </c>
      <c r="AK24" s="11" t="s">
        <v>35</v>
      </c>
      <c r="AL24" t="s">
        <v>35</v>
      </c>
    </row>
    <row r="25" spans="1:38" x14ac:dyDescent="0.2">
      <c r="A25" s="57" t="s">
        <v>153</v>
      </c>
      <c r="B25" s="112">
        <v>33.480000000000004</v>
      </c>
      <c r="C25" s="112">
        <v>27</v>
      </c>
      <c r="D25" s="112">
        <v>28.08</v>
      </c>
      <c r="E25" s="112">
        <v>46.080000000000005</v>
      </c>
      <c r="F25" s="112">
        <v>27</v>
      </c>
      <c r="G25" s="112">
        <v>38.519999999999996</v>
      </c>
      <c r="H25" s="112">
        <v>31.319999999999997</v>
      </c>
      <c r="I25" s="112">
        <v>29.16</v>
      </c>
      <c r="J25" s="112">
        <v>38.519999999999996</v>
      </c>
      <c r="K25" s="112">
        <v>27</v>
      </c>
      <c r="L25" s="112">
        <v>25.56</v>
      </c>
      <c r="M25" s="112">
        <v>21.96</v>
      </c>
      <c r="N25" s="112">
        <v>22.32</v>
      </c>
      <c r="O25" s="112">
        <v>20.52</v>
      </c>
      <c r="P25" s="112">
        <v>30.240000000000002</v>
      </c>
      <c r="Q25" s="112">
        <v>31.319999999999997</v>
      </c>
      <c r="R25" s="112">
        <v>31.680000000000003</v>
      </c>
      <c r="S25" s="112">
        <v>33.840000000000003</v>
      </c>
      <c r="T25" s="112">
        <v>39.24</v>
      </c>
      <c r="U25" s="112">
        <v>32.4</v>
      </c>
      <c r="V25" s="112">
        <v>29.16</v>
      </c>
      <c r="W25" s="112">
        <v>48.96</v>
      </c>
      <c r="X25" s="112">
        <v>41.76</v>
      </c>
      <c r="Y25" s="112">
        <v>45.36</v>
      </c>
      <c r="Z25" s="112">
        <v>66.960000000000008</v>
      </c>
      <c r="AA25" s="112">
        <v>38.880000000000003</v>
      </c>
      <c r="AB25" s="112">
        <v>48.96</v>
      </c>
      <c r="AC25" s="112">
        <v>41.04</v>
      </c>
      <c r="AD25" s="112">
        <v>37.800000000000004</v>
      </c>
      <c r="AE25" s="112">
        <v>33.840000000000003</v>
      </c>
      <c r="AF25" s="112">
        <v>35.28</v>
      </c>
      <c r="AG25" s="14">
        <f t="shared" si="3"/>
        <v>66.960000000000008</v>
      </c>
      <c r="AH25" s="99">
        <f t="shared" si="4"/>
        <v>34.943225806451615</v>
      </c>
    </row>
    <row r="26" spans="1:38" x14ac:dyDescent="0.2">
      <c r="A26" s="57" t="s">
        <v>9</v>
      </c>
      <c r="B26" s="112">
        <v>18</v>
      </c>
      <c r="C26" s="112">
        <v>17.28</v>
      </c>
      <c r="D26" s="112">
        <v>18.720000000000002</v>
      </c>
      <c r="E26" s="112">
        <v>23.759999999999998</v>
      </c>
      <c r="F26" s="112">
        <v>28.08</v>
      </c>
      <c r="G26" s="112">
        <v>32.4</v>
      </c>
      <c r="H26" s="112">
        <v>35.28</v>
      </c>
      <c r="I26" s="112">
        <v>23.400000000000002</v>
      </c>
      <c r="J26" s="112">
        <v>34.56</v>
      </c>
      <c r="K26" s="112">
        <v>22.68</v>
      </c>
      <c r="L26" s="112">
        <v>23.040000000000003</v>
      </c>
      <c r="M26" s="112">
        <v>23.400000000000002</v>
      </c>
      <c r="N26" s="112">
        <v>26.28</v>
      </c>
      <c r="O26" s="112">
        <v>21.96</v>
      </c>
      <c r="P26" s="112">
        <v>25.56</v>
      </c>
      <c r="Q26" s="112" t="s">
        <v>204</v>
      </c>
      <c r="R26" s="112" t="s">
        <v>204</v>
      </c>
      <c r="S26" s="112" t="s">
        <v>204</v>
      </c>
      <c r="T26" s="112">
        <v>26.64</v>
      </c>
      <c r="U26" s="112">
        <v>39.24</v>
      </c>
      <c r="V26" s="112">
        <v>41.04</v>
      </c>
      <c r="W26" s="112">
        <v>46.080000000000005</v>
      </c>
      <c r="X26" s="112">
        <v>45.36</v>
      </c>
      <c r="Y26" s="112">
        <v>52.2</v>
      </c>
      <c r="Z26" s="112">
        <v>65.160000000000011</v>
      </c>
      <c r="AA26" s="112">
        <v>38.519999999999996</v>
      </c>
      <c r="AB26" s="112">
        <v>24.48</v>
      </c>
      <c r="AC26" s="112">
        <v>46.800000000000004</v>
      </c>
      <c r="AD26" s="112">
        <v>37.800000000000004</v>
      </c>
      <c r="AE26" s="112">
        <v>39.96</v>
      </c>
      <c r="AF26" s="112">
        <v>40.32</v>
      </c>
      <c r="AG26" s="14">
        <f t="shared" si="3"/>
        <v>65.160000000000011</v>
      </c>
      <c r="AH26" s="99">
        <f t="shared" si="4"/>
        <v>32.785714285714285</v>
      </c>
      <c r="AK26" t="s">
        <v>35</v>
      </c>
      <c r="AL26" t="s">
        <v>35</v>
      </c>
    </row>
    <row r="27" spans="1:38" x14ac:dyDescent="0.2">
      <c r="A27" s="57" t="s">
        <v>138</v>
      </c>
      <c r="B27" s="112">
        <v>34.56</v>
      </c>
      <c r="C27" s="112">
        <v>26.64</v>
      </c>
      <c r="D27" s="112">
        <v>36</v>
      </c>
      <c r="E27" s="112">
        <v>39.24</v>
      </c>
      <c r="F27" s="112">
        <v>42.12</v>
      </c>
      <c r="G27" s="112">
        <v>42.12</v>
      </c>
      <c r="H27" s="112">
        <v>40.32</v>
      </c>
      <c r="I27" s="112">
        <v>27.720000000000002</v>
      </c>
      <c r="J27" s="112">
        <v>31.680000000000003</v>
      </c>
      <c r="K27" s="112">
        <v>46.440000000000005</v>
      </c>
      <c r="L27" s="112">
        <v>32.4</v>
      </c>
      <c r="M27" s="112">
        <v>26.64</v>
      </c>
      <c r="N27" s="112">
        <v>26.64</v>
      </c>
      <c r="O27" s="112">
        <v>33.840000000000003</v>
      </c>
      <c r="P27" s="112">
        <v>33.840000000000003</v>
      </c>
      <c r="Q27" s="112">
        <v>22.68</v>
      </c>
      <c r="R27" s="112">
        <v>20.52</v>
      </c>
      <c r="S27" s="112">
        <v>45</v>
      </c>
      <c r="T27" s="112">
        <v>41.76</v>
      </c>
      <c r="U27" s="112">
        <v>40.32</v>
      </c>
      <c r="V27" s="112">
        <v>42.480000000000004</v>
      </c>
      <c r="W27" s="112">
        <v>44.28</v>
      </c>
      <c r="X27" s="112" t="s">
        <v>204</v>
      </c>
      <c r="Y27" s="112" t="s">
        <v>204</v>
      </c>
      <c r="Z27" s="112" t="s">
        <v>204</v>
      </c>
      <c r="AA27" s="112" t="s">
        <v>204</v>
      </c>
      <c r="AB27" s="112" t="s">
        <v>204</v>
      </c>
      <c r="AC27" s="112" t="s">
        <v>204</v>
      </c>
      <c r="AD27" s="112" t="s">
        <v>204</v>
      </c>
      <c r="AE27" s="112">
        <v>32.4</v>
      </c>
      <c r="AF27" s="112">
        <v>51.12</v>
      </c>
      <c r="AG27" s="14">
        <f t="shared" si="3"/>
        <v>51.12</v>
      </c>
      <c r="AH27" s="99">
        <f t="shared" si="4"/>
        <v>35.865000000000002</v>
      </c>
      <c r="AK27" t="s">
        <v>35</v>
      </c>
    </row>
    <row r="28" spans="1:38" x14ac:dyDescent="0.2">
      <c r="A28" s="57" t="s">
        <v>21</v>
      </c>
      <c r="B28" s="112">
        <v>33.480000000000004</v>
      </c>
      <c r="C28" s="112">
        <v>33.840000000000003</v>
      </c>
      <c r="D28" s="112">
        <v>25.56</v>
      </c>
      <c r="E28" s="112">
        <v>26.28</v>
      </c>
      <c r="F28" s="112">
        <v>31.680000000000003</v>
      </c>
      <c r="G28" s="112">
        <v>36</v>
      </c>
      <c r="H28" s="112">
        <v>39.6</v>
      </c>
      <c r="I28" s="112">
        <v>37.440000000000005</v>
      </c>
      <c r="J28" s="112">
        <v>24.48</v>
      </c>
      <c r="K28" s="112">
        <v>21.6</v>
      </c>
      <c r="L28" s="112">
        <v>34.200000000000003</v>
      </c>
      <c r="M28" s="112">
        <v>28.8</v>
      </c>
      <c r="N28" s="112">
        <v>30.240000000000002</v>
      </c>
      <c r="O28" s="112">
        <v>25.2</v>
      </c>
      <c r="P28" s="112">
        <v>15.840000000000002</v>
      </c>
      <c r="Q28" s="112">
        <v>22.68</v>
      </c>
      <c r="R28" s="112">
        <v>23.040000000000003</v>
      </c>
      <c r="S28" s="112">
        <v>14.76</v>
      </c>
      <c r="T28" s="112">
        <v>17.28</v>
      </c>
      <c r="U28" s="112">
        <v>16.559999999999999</v>
      </c>
      <c r="V28" s="112">
        <v>19.079999999999998</v>
      </c>
      <c r="W28" s="112">
        <v>18.36</v>
      </c>
      <c r="X28" s="112">
        <v>23.040000000000003</v>
      </c>
      <c r="Y28" s="112">
        <v>15.48</v>
      </c>
      <c r="Z28" s="112">
        <v>18.720000000000002</v>
      </c>
      <c r="AA28" s="112">
        <v>40.32</v>
      </c>
      <c r="AB28" s="112">
        <v>38.159999999999997</v>
      </c>
      <c r="AC28" s="112">
        <v>52.92</v>
      </c>
      <c r="AD28" s="112">
        <v>47.16</v>
      </c>
      <c r="AE28" s="112">
        <v>20.52</v>
      </c>
      <c r="AF28" s="112">
        <v>11.520000000000001</v>
      </c>
      <c r="AG28" s="14">
        <f t="shared" si="3"/>
        <v>52.92</v>
      </c>
      <c r="AH28" s="99">
        <f t="shared" si="4"/>
        <v>27.220645161290321</v>
      </c>
      <c r="AK28" t="s">
        <v>35</v>
      </c>
    </row>
    <row r="29" spans="1:38" x14ac:dyDescent="0.2">
      <c r="A29" s="57" t="s">
        <v>10</v>
      </c>
      <c r="B29" s="101" t="s">
        <v>204</v>
      </c>
      <c r="C29" s="101" t="s">
        <v>204</v>
      </c>
      <c r="D29" s="101" t="s">
        <v>204</v>
      </c>
      <c r="E29" s="101" t="s">
        <v>204</v>
      </c>
      <c r="F29" s="101" t="s">
        <v>204</v>
      </c>
      <c r="G29" s="101" t="s">
        <v>204</v>
      </c>
      <c r="H29" s="101" t="s">
        <v>204</v>
      </c>
      <c r="I29" s="101" t="s">
        <v>204</v>
      </c>
      <c r="J29" s="101" t="s">
        <v>204</v>
      </c>
      <c r="K29" s="101" t="s">
        <v>204</v>
      </c>
      <c r="L29" s="101" t="s">
        <v>204</v>
      </c>
      <c r="M29" s="101" t="s">
        <v>204</v>
      </c>
      <c r="N29" s="101" t="s">
        <v>204</v>
      </c>
      <c r="O29" s="101" t="s">
        <v>204</v>
      </c>
      <c r="P29" s="101" t="s">
        <v>204</v>
      </c>
      <c r="Q29" s="101" t="s">
        <v>204</v>
      </c>
      <c r="R29" s="101" t="s">
        <v>204</v>
      </c>
      <c r="S29" s="101" t="s">
        <v>204</v>
      </c>
      <c r="T29" s="101" t="s">
        <v>204</v>
      </c>
      <c r="U29" s="101" t="s">
        <v>204</v>
      </c>
      <c r="V29" s="101" t="s">
        <v>204</v>
      </c>
      <c r="W29" s="101" t="s">
        <v>204</v>
      </c>
      <c r="X29" s="101" t="s">
        <v>204</v>
      </c>
      <c r="Y29" s="101" t="s">
        <v>204</v>
      </c>
      <c r="Z29" s="101" t="s">
        <v>204</v>
      </c>
      <c r="AA29" s="101" t="s">
        <v>204</v>
      </c>
      <c r="AB29" s="101" t="s">
        <v>204</v>
      </c>
      <c r="AC29" s="101" t="s">
        <v>204</v>
      </c>
      <c r="AD29" s="101" t="s">
        <v>204</v>
      </c>
      <c r="AE29" s="101" t="s">
        <v>204</v>
      </c>
      <c r="AF29" s="101" t="s">
        <v>204</v>
      </c>
      <c r="AG29" s="14" t="s">
        <v>204</v>
      </c>
      <c r="AH29" s="99" t="s">
        <v>204</v>
      </c>
      <c r="AL29" t="s">
        <v>35</v>
      </c>
    </row>
    <row r="30" spans="1:38" s="5" customFormat="1" ht="17.100000000000001" customHeight="1" x14ac:dyDescent="0.2">
      <c r="A30" s="58" t="s">
        <v>23</v>
      </c>
      <c r="B30" s="12">
        <f t="shared" ref="B30:AG30" si="5">MAX(B5:B29)</f>
        <v>46.080000000000005</v>
      </c>
      <c r="C30" s="12">
        <f t="shared" si="5"/>
        <v>35.64</v>
      </c>
      <c r="D30" s="12">
        <f t="shared" si="5"/>
        <v>38.519999999999996</v>
      </c>
      <c r="E30" s="12">
        <f t="shared" si="5"/>
        <v>47.16</v>
      </c>
      <c r="F30" s="12">
        <f t="shared" si="5"/>
        <v>42.12</v>
      </c>
      <c r="G30" s="12">
        <f t="shared" si="5"/>
        <v>50.04</v>
      </c>
      <c r="H30" s="12">
        <f t="shared" si="5"/>
        <v>43.2</v>
      </c>
      <c r="I30" s="12">
        <f t="shared" si="5"/>
        <v>48.6</v>
      </c>
      <c r="J30" s="12">
        <f t="shared" si="5"/>
        <v>39.96</v>
      </c>
      <c r="K30" s="12">
        <f t="shared" si="5"/>
        <v>58.32</v>
      </c>
      <c r="L30" s="12">
        <f t="shared" si="5"/>
        <v>56.88</v>
      </c>
      <c r="M30" s="12">
        <f t="shared" si="5"/>
        <v>43.92</v>
      </c>
      <c r="N30" s="12">
        <f t="shared" si="5"/>
        <v>43.92</v>
      </c>
      <c r="O30" s="12">
        <f t="shared" si="5"/>
        <v>40.680000000000007</v>
      </c>
      <c r="P30" s="12">
        <f t="shared" si="5"/>
        <v>43.56</v>
      </c>
      <c r="Q30" s="12">
        <f t="shared" si="5"/>
        <v>46.440000000000005</v>
      </c>
      <c r="R30" s="12">
        <f t="shared" si="5"/>
        <v>43.56</v>
      </c>
      <c r="S30" s="12">
        <f t="shared" si="5"/>
        <v>47.16</v>
      </c>
      <c r="T30" s="12">
        <f t="shared" si="5"/>
        <v>60.480000000000004</v>
      </c>
      <c r="U30" s="12">
        <f t="shared" si="5"/>
        <v>49.32</v>
      </c>
      <c r="V30" s="12">
        <f t="shared" si="5"/>
        <v>42.84</v>
      </c>
      <c r="W30" s="12">
        <f t="shared" si="5"/>
        <v>53.28</v>
      </c>
      <c r="X30" s="12">
        <f t="shared" si="5"/>
        <v>58.32</v>
      </c>
      <c r="Y30" s="12">
        <f t="shared" si="5"/>
        <v>64.44</v>
      </c>
      <c r="Z30" s="12">
        <f t="shared" si="5"/>
        <v>67.319999999999993</v>
      </c>
      <c r="AA30" s="12">
        <f t="shared" si="5"/>
        <v>55.440000000000005</v>
      </c>
      <c r="AB30" s="12">
        <f t="shared" si="5"/>
        <v>48.96</v>
      </c>
      <c r="AC30" s="12">
        <f t="shared" si="5"/>
        <v>60.12</v>
      </c>
      <c r="AD30" s="12">
        <f t="shared" si="5"/>
        <v>47.16</v>
      </c>
      <c r="AE30" s="12">
        <f t="shared" si="5"/>
        <v>46.080000000000005</v>
      </c>
      <c r="AF30" s="12">
        <f t="shared" si="5"/>
        <v>54.72</v>
      </c>
      <c r="AG30" s="14">
        <f t="shared" si="5"/>
        <v>67.319999999999993</v>
      </c>
      <c r="AH30" s="85">
        <f>AVERAGE(AH5:AH29)</f>
        <v>32.784693042774798</v>
      </c>
    </row>
    <row r="31" spans="1:38" x14ac:dyDescent="0.2">
      <c r="A31" s="46"/>
      <c r="B31" s="47"/>
      <c r="C31" s="47"/>
      <c r="D31" s="47" t="s">
        <v>86</v>
      </c>
      <c r="E31" s="47"/>
      <c r="F31" s="47"/>
      <c r="G31" s="4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54"/>
      <c r="AE31" s="60" t="s">
        <v>35</v>
      </c>
      <c r="AF31" s="60"/>
      <c r="AG31" s="51"/>
      <c r="AH31" s="53"/>
      <c r="AK31" s="11" t="s">
        <v>35</v>
      </c>
    </row>
    <row r="32" spans="1:38" x14ac:dyDescent="0.2">
      <c r="A32" s="46"/>
      <c r="B32" s="48" t="s">
        <v>87</v>
      </c>
      <c r="C32" s="48"/>
      <c r="D32" s="48"/>
      <c r="E32" s="48"/>
      <c r="F32" s="48"/>
      <c r="G32" s="48"/>
      <c r="H32" s="48"/>
      <c r="I32" s="48"/>
      <c r="J32" s="103"/>
      <c r="K32" s="103"/>
      <c r="L32" s="103"/>
      <c r="M32" s="103" t="s">
        <v>33</v>
      </c>
      <c r="N32" s="103"/>
      <c r="O32" s="103"/>
      <c r="P32" s="103"/>
      <c r="Q32" s="103"/>
      <c r="R32" s="103"/>
      <c r="S32" s="103"/>
      <c r="T32" s="127" t="s">
        <v>209</v>
      </c>
      <c r="U32" s="127"/>
      <c r="V32" s="127"/>
      <c r="W32" s="127"/>
      <c r="X32" s="127"/>
      <c r="Y32" s="103"/>
      <c r="Z32" s="103"/>
      <c r="AA32" s="103"/>
      <c r="AB32" s="103"/>
      <c r="AC32" s="103"/>
      <c r="AD32" s="103"/>
      <c r="AE32" s="103"/>
      <c r="AF32" s="103"/>
      <c r="AG32" s="51"/>
      <c r="AH32" s="50"/>
    </row>
    <row r="33" spans="1:38" x14ac:dyDescent="0.2">
      <c r="A33" s="49"/>
      <c r="B33" s="103"/>
      <c r="C33" s="103"/>
      <c r="D33" s="103"/>
      <c r="E33" s="103"/>
      <c r="F33" s="103"/>
      <c r="G33" s="103"/>
      <c r="H33" s="103"/>
      <c r="I33" s="103"/>
      <c r="J33" s="104"/>
      <c r="K33" s="104"/>
      <c r="L33" s="104"/>
      <c r="M33" s="104" t="s">
        <v>34</v>
      </c>
      <c r="N33" s="104"/>
      <c r="O33" s="104"/>
      <c r="P33" s="104"/>
      <c r="Q33" s="103"/>
      <c r="R33" s="103"/>
      <c r="S33" s="103"/>
      <c r="T33" s="128" t="s">
        <v>210</v>
      </c>
      <c r="U33" s="128"/>
      <c r="V33" s="128"/>
      <c r="W33" s="128"/>
      <c r="X33" s="128"/>
      <c r="Y33" s="103"/>
      <c r="Z33" s="103"/>
      <c r="AA33" s="103"/>
      <c r="AB33" s="103"/>
      <c r="AC33" s="103"/>
      <c r="AD33" s="54"/>
      <c r="AE33" s="54"/>
      <c r="AF33" s="54"/>
      <c r="AG33" s="51"/>
      <c r="AH33" s="50"/>
    </row>
    <row r="34" spans="1:38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103"/>
      <c r="L34" s="103"/>
      <c r="M34" s="103"/>
      <c r="N34" s="103"/>
      <c r="O34" s="103"/>
      <c r="P34" s="103"/>
      <c r="Q34" s="103"/>
      <c r="R34" s="103"/>
      <c r="S34" s="103"/>
      <c r="T34" s="110"/>
      <c r="U34" s="110" t="s">
        <v>211</v>
      </c>
      <c r="V34" s="110"/>
      <c r="W34" s="110"/>
      <c r="X34" s="110"/>
      <c r="Y34" s="103"/>
      <c r="Z34" s="103"/>
      <c r="AA34" s="103"/>
      <c r="AB34" s="103"/>
      <c r="AC34" s="103"/>
      <c r="AD34" s="54"/>
      <c r="AE34" s="54"/>
      <c r="AF34" s="54"/>
      <c r="AG34" s="51"/>
      <c r="AH34" s="86"/>
      <c r="AK34" t="s">
        <v>35</v>
      </c>
    </row>
    <row r="35" spans="1:38" x14ac:dyDescent="0.2">
      <c r="A35" s="4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54"/>
      <c r="AF35" s="54"/>
      <c r="AG35" s="51"/>
      <c r="AH35" s="53"/>
      <c r="AK35" t="s">
        <v>35</v>
      </c>
    </row>
    <row r="36" spans="1:38" x14ac:dyDescent="0.2">
      <c r="A36" s="4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55"/>
      <c r="AF36" s="55"/>
      <c r="AG36" s="51"/>
      <c r="AH36" s="53"/>
    </row>
    <row r="37" spans="1:38" ht="13.5" thickBot="1" x14ac:dyDescent="0.25">
      <c r="A37" s="61"/>
      <c r="B37" s="62"/>
      <c r="C37" s="62"/>
      <c r="D37" s="62"/>
      <c r="E37" s="62"/>
      <c r="F37" s="62"/>
      <c r="G37" s="62" t="s">
        <v>35</v>
      </c>
      <c r="H37" s="62"/>
      <c r="I37" s="62"/>
      <c r="J37" s="62"/>
      <c r="K37" s="62"/>
      <c r="L37" s="62" t="s">
        <v>35</v>
      </c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87"/>
    </row>
    <row r="38" spans="1:38" x14ac:dyDescent="0.2">
      <c r="AG38" s="7"/>
    </row>
    <row r="39" spans="1:38" x14ac:dyDescent="0.2">
      <c r="AJ39" t="s">
        <v>35</v>
      </c>
      <c r="AK39" s="11" t="s">
        <v>35</v>
      </c>
      <c r="AL39" s="11" t="s">
        <v>35</v>
      </c>
    </row>
    <row r="40" spans="1:38" x14ac:dyDescent="0.2">
      <c r="AK40" t="s">
        <v>35</v>
      </c>
      <c r="AL40" s="11" t="s">
        <v>35</v>
      </c>
    </row>
    <row r="41" spans="1:38" x14ac:dyDescent="0.2">
      <c r="R41" s="2" t="s">
        <v>35</v>
      </c>
      <c r="S41" s="2" t="s">
        <v>35</v>
      </c>
    </row>
    <row r="42" spans="1:38" x14ac:dyDescent="0.2">
      <c r="N42" s="2" t="s">
        <v>35</v>
      </c>
      <c r="O42" s="2" t="s">
        <v>35</v>
      </c>
      <c r="S42" s="2" t="s">
        <v>35</v>
      </c>
      <c r="AK42" t="s">
        <v>35</v>
      </c>
      <c r="AL42" t="s">
        <v>35</v>
      </c>
    </row>
    <row r="43" spans="1:38" x14ac:dyDescent="0.2">
      <c r="N43" s="2" t="s">
        <v>35</v>
      </c>
    </row>
    <row r="44" spans="1:38" x14ac:dyDescent="0.2">
      <c r="G44" s="2" t="s">
        <v>35</v>
      </c>
    </row>
    <row r="45" spans="1:38" x14ac:dyDescent="0.2">
      <c r="L45" s="2" t="s">
        <v>35</v>
      </c>
      <c r="M45" s="2" t="s">
        <v>35</v>
      </c>
      <c r="O45" s="2" t="s">
        <v>35</v>
      </c>
      <c r="P45" s="2" t="s">
        <v>35</v>
      </c>
      <c r="W45" s="2" t="s">
        <v>207</v>
      </c>
      <c r="AA45" s="2" t="s">
        <v>35</v>
      </c>
      <c r="AC45" s="2" t="s">
        <v>35</v>
      </c>
      <c r="AH45" s="1" t="s">
        <v>35</v>
      </c>
      <c r="AK45" t="s">
        <v>35</v>
      </c>
    </row>
    <row r="46" spans="1:38" x14ac:dyDescent="0.2">
      <c r="K46" s="2" t="s">
        <v>35</v>
      </c>
    </row>
    <row r="47" spans="1:38" x14ac:dyDescent="0.2">
      <c r="K47" s="2" t="s">
        <v>35</v>
      </c>
      <c r="AK47" s="11" t="s">
        <v>35</v>
      </c>
      <c r="AL47" s="11" t="s">
        <v>35</v>
      </c>
    </row>
    <row r="48" spans="1:38" x14ac:dyDescent="0.2">
      <c r="G48" s="2" t="s">
        <v>35</v>
      </c>
      <c r="H48" s="2" t="s">
        <v>35</v>
      </c>
      <c r="AI48" t="s">
        <v>35</v>
      </c>
      <c r="AL48" s="11" t="s">
        <v>35</v>
      </c>
    </row>
    <row r="49" spans="8:38" x14ac:dyDescent="0.2">
      <c r="P49" s="2" t="s">
        <v>35</v>
      </c>
      <c r="AK49" t="s">
        <v>35</v>
      </c>
    </row>
    <row r="51" spans="8:38" x14ac:dyDescent="0.2">
      <c r="H51" s="2" t="s">
        <v>35</v>
      </c>
      <c r="Z51" s="2" t="s">
        <v>35</v>
      </c>
    </row>
    <row r="52" spans="8:38" x14ac:dyDescent="0.2">
      <c r="I52" s="2" t="s">
        <v>35</v>
      </c>
      <c r="T52" s="2" t="s">
        <v>35</v>
      </c>
      <c r="AK52" t="s">
        <v>35</v>
      </c>
    </row>
    <row r="53" spans="8:38" x14ac:dyDescent="0.2">
      <c r="AL53" s="11" t="s">
        <v>35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2022-03-10T16:38:05Z</dcterms:modified>
</cp:coreProperties>
</file>