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Chuva!$A$1:$AH$18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B29" i="14" l="1"/>
  <c r="B30" i="14"/>
  <c r="AF23" i="9" l="1"/>
  <c r="B29" i="7" l="1"/>
  <c r="B29" i="6"/>
  <c r="AF21" i="15" l="1"/>
  <c r="B29" i="5" l="1"/>
  <c r="AF15" i="7" l="1"/>
  <c r="AF12" i="5" l="1"/>
  <c r="AF6" i="14" l="1"/>
  <c r="AG6" i="14"/>
  <c r="AH6" i="14"/>
  <c r="AF7" i="14"/>
  <c r="AG7" i="14"/>
  <c r="AH7" i="14"/>
  <c r="AF8" i="14"/>
  <c r="AG8" i="14"/>
  <c r="AH8" i="14"/>
  <c r="AF10" i="14"/>
  <c r="AG10" i="14"/>
  <c r="AH10" i="14"/>
  <c r="AF11" i="14"/>
  <c r="AG11" i="14"/>
  <c r="AH11" i="14"/>
  <c r="AF13" i="14"/>
  <c r="AG13" i="14"/>
  <c r="AH13" i="14"/>
  <c r="AF14" i="14"/>
  <c r="AG14" i="14"/>
  <c r="AH14" i="14"/>
  <c r="AF15" i="14"/>
  <c r="AG15" i="14"/>
  <c r="AH15" i="14"/>
  <c r="AF16" i="14"/>
  <c r="AG16" i="14"/>
  <c r="AH16" i="14"/>
  <c r="AF17" i="14"/>
  <c r="AG17" i="14"/>
  <c r="AH17" i="14"/>
  <c r="AF18" i="14"/>
  <c r="AG18" i="14"/>
  <c r="AH18" i="14"/>
  <c r="AF19" i="14"/>
  <c r="AG19" i="14"/>
  <c r="AH19" i="14"/>
  <c r="AF20" i="14"/>
  <c r="AG20" i="14"/>
  <c r="AH20" i="14"/>
  <c r="AF21" i="14"/>
  <c r="AG21" i="14"/>
  <c r="AH21" i="14"/>
  <c r="AF23" i="14"/>
  <c r="AG23" i="14"/>
  <c r="AH23" i="14"/>
  <c r="AF24" i="14"/>
  <c r="AG24" i="14"/>
  <c r="AH24" i="14"/>
  <c r="AF25" i="14"/>
  <c r="AG25" i="14"/>
  <c r="AH25" i="14"/>
  <c r="AF26" i="14"/>
  <c r="AG26" i="14"/>
  <c r="AH26" i="14"/>
  <c r="AF6" i="15"/>
  <c r="AG6" i="15"/>
  <c r="AF7" i="15"/>
  <c r="AG7" i="15"/>
  <c r="AF8" i="15"/>
  <c r="AG8" i="15"/>
  <c r="AF9" i="15"/>
  <c r="AG9" i="15"/>
  <c r="AF10" i="15"/>
  <c r="AG10" i="15"/>
  <c r="AF11" i="15"/>
  <c r="AG11" i="15"/>
  <c r="AF12" i="15"/>
  <c r="AG12" i="15"/>
  <c r="AF13" i="15"/>
  <c r="AG13" i="15"/>
  <c r="AF14" i="15"/>
  <c r="AG14" i="15"/>
  <c r="AF15" i="15"/>
  <c r="AG15" i="15"/>
  <c r="AF16" i="15"/>
  <c r="AG16" i="15"/>
  <c r="AF17" i="15"/>
  <c r="AG17" i="15"/>
  <c r="AF18" i="15"/>
  <c r="AG18" i="15"/>
  <c r="AF19" i="15"/>
  <c r="AG19" i="15"/>
  <c r="AG21" i="15"/>
  <c r="AF23" i="15"/>
  <c r="AG23" i="15"/>
  <c r="AF24" i="15"/>
  <c r="AG24" i="15"/>
  <c r="AF25" i="15"/>
  <c r="AG25" i="15"/>
  <c r="AF26" i="15"/>
  <c r="AG26" i="15"/>
  <c r="AF27" i="15"/>
  <c r="AG27" i="15"/>
  <c r="AF6" i="12"/>
  <c r="AG6" i="12"/>
  <c r="AF7" i="12"/>
  <c r="AG7" i="12"/>
  <c r="AF8" i="12"/>
  <c r="AG8" i="12"/>
  <c r="AF9" i="12"/>
  <c r="AG9" i="12"/>
  <c r="AF10" i="12"/>
  <c r="AG10" i="12"/>
  <c r="AF11" i="12"/>
  <c r="AG11" i="12"/>
  <c r="AF12" i="12"/>
  <c r="AG12" i="12"/>
  <c r="AF13" i="12"/>
  <c r="AG13" i="12"/>
  <c r="AF14" i="12"/>
  <c r="AG14" i="12"/>
  <c r="AF15" i="12"/>
  <c r="AG15" i="12"/>
  <c r="AF16" i="12"/>
  <c r="AG16" i="12"/>
  <c r="AF17" i="12"/>
  <c r="AG17" i="12"/>
  <c r="AF18" i="12"/>
  <c r="AG18" i="12"/>
  <c r="AF19" i="12"/>
  <c r="AG19" i="12"/>
  <c r="AF21" i="12"/>
  <c r="AG21" i="12"/>
  <c r="AF23" i="12"/>
  <c r="AG23" i="12"/>
  <c r="AF24" i="12"/>
  <c r="AG24" i="12"/>
  <c r="AF25" i="12"/>
  <c r="AG25" i="12"/>
  <c r="AF26" i="12"/>
  <c r="AG26" i="12"/>
  <c r="AF27" i="12"/>
  <c r="AG27" i="12"/>
  <c r="AF6" i="9"/>
  <c r="AG6" i="9"/>
  <c r="AF7" i="9"/>
  <c r="AG7" i="9"/>
  <c r="AF8" i="9"/>
  <c r="AG8" i="9"/>
  <c r="AF9" i="9"/>
  <c r="AG9" i="9"/>
  <c r="AF10" i="9"/>
  <c r="AG10" i="9"/>
  <c r="AF11" i="9"/>
  <c r="AG11" i="9"/>
  <c r="AF12" i="9"/>
  <c r="AG12" i="9"/>
  <c r="AF13" i="9"/>
  <c r="AG13" i="9"/>
  <c r="AF14" i="9"/>
  <c r="AG14" i="9"/>
  <c r="AF15" i="9"/>
  <c r="AG15" i="9"/>
  <c r="AF16" i="9"/>
  <c r="AG16" i="9"/>
  <c r="AF17" i="9"/>
  <c r="AG17" i="9"/>
  <c r="AF18" i="9"/>
  <c r="AG18" i="9"/>
  <c r="AF19" i="9"/>
  <c r="AG19" i="9"/>
  <c r="AF20" i="9"/>
  <c r="AG20" i="9"/>
  <c r="AF21" i="9"/>
  <c r="AG21" i="9"/>
  <c r="AF22" i="9"/>
  <c r="AG22" i="9"/>
  <c r="AG23" i="9"/>
  <c r="AF24" i="9"/>
  <c r="AG24" i="9"/>
  <c r="AF25" i="9"/>
  <c r="AG25" i="9"/>
  <c r="AF26" i="9"/>
  <c r="AG26" i="9"/>
  <c r="AF27" i="9"/>
  <c r="AG27" i="9"/>
  <c r="AF28" i="9"/>
  <c r="AG28" i="9"/>
  <c r="AF6" i="8"/>
  <c r="AG6" i="8"/>
  <c r="AF7" i="8"/>
  <c r="AG7" i="8"/>
  <c r="AF8" i="8"/>
  <c r="AG8" i="8"/>
  <c r="AF9" i="8"/>
  <c r="AG9" i="8"/>
  <c r="AF10" i="8"/>
  <c r="AG10" i="8"/>
  <c r="AF11" i="8"/>
  <c r="AG11" i="8"/>
  <c r="AF12" i="8"/>
  <c r="AG12" i="8"/>
  <c r="AF13" i="8"/>
  <c r="AG13" i="8"/>
  <c r="AF14" i="8"/>
  <c r="AG14" i="8"/>
  <c r="AF15" i="8"/>
  <c r="AG15" i="8"/>
  <c r="AF16" i="8"/>
  <c r="AG16" i="8"/>
  <c r="AF17" i="8"/>
  <c r="AG17" i="8"/>
  <c r="AF18" i="8"/>
  <c r="AG18" i="8"/>
  <c r="AF19" i="8"/>
  <c r="AG19" i="8"/>
  <c r="AF20" i="8"/>
  <c r="AG20" i="8"/>
  <c r="AF21" i="8"/>
  <c r="AG21" i="8"/>
  <c r="AF22" i="8"/>
  <c r="AG22" i="8"/>
  <c r="AF23" i="8"/>
  <c r="AG23" i="8"/>
  <c r="AF24" i="8"/>
  <c r="AG24" i="8"/>
  <c r="AF25" i="8"/>
  <c r="AG25" i="8"/>
  <c r="AF26" i="8"/>
  <c r="AG26" i="8"/>
  <c r="AF27" i="8"/>
  <c r="AG27" i="8"/>
  <c r="AF28" i="8"/>
  <c r="AG28" i="8"/>
  <c r="AF6" i="7"/>
  <c r="AF7" i="7"/>
  <c r="AF8" i="7"/>
  <c r="AF9" i="7"/>
  <c r="AF10" i="7"/>
  <c r="AF11" i="7"/>
  <c r="AF12" i="7"/>
  <c r="AF13" i="7"/>
  <c r="AF14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6" i="6"/>
  <c r="AG6" i="6"/>
  <c r="AF7" i="6"/>
  <c r="AG7" i="6"/>
  <c r="AF8" i="6"/>
  <c r="AG8" i="6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21" i="6"/>
  <c r="AG21" i="6"/>
  <c r="AF22" i="6"/>
  <c r="AG22" i="6"/>
  <c r="AF23" i="6"/>
  <c r="AG23" i="6"/>
  <c r="AF24" i="6"/>
  <c r="AG24" i="6"/>
  <c r="AF25" i="6"/>
  <c r="AG25" i="6"/>
  <c r="AF26" i="6"/>
  <c r="AG26" i="6"/>
  <c r="AF27" i="6"/>
  <c r="AG27" i="6"/>
  <c r="AF28" i="6"/>
  <c r="AG28" i="6"/>
  <c r="AF6" i="5"/>
  <c r="AG6" i="5"/>
  <c r="AF7" i="5"/>
  <c r="AG7" i="5"/>
  <c r="AF8" i="5"/>
  <c r="AG8" i="5"/>
  <c r="AF9" i="5"/>
  <c r="AG9" i="5"/>
  <c r="AF10" i="5"/>
  <c r="AG10" i="5"/>
  <c r="AF11" i="5"/>
  <c r="AG11" i="5"/>
  <c r="AG12" i="5"/>
  <c r="AF13" i="5"/>
  <c r="AG13" i="5"/>
  <c r="AF14" i="5"/>
  <c r="AG14" i="5"/>
  <c r="AF15" i="5"/>
  <c r="AG15" i="5"/>
  <c r="AF16" i="5"/>
  <c r="AG16" i="5"/>
  <c r="AF17" i="5"/>
  <c r="AG17" i="5"/>
  <c r="AF18" i="5"/>
  <c r="AG18" i="5"/>
  <c r="AF19" i="5"/>
  <c r="AG19" i="5"/>
  <c r="AF20" i="5"/>
  <c r="AG20" i="5"/>
  <c r="AF21" i="5"/>
  <c r="AG21" i="5"/>
  <c r="AF22" i="5"/>
  <c r="AG22" i="5"/>
  <c r="AF23" i="5"/>
  <c r="AG23" i="5"/>
  <c r="AF24" i="5"/>
  <c r="AG24" i="5"/>
  <c r="AF25" i="5"/>
  <c r="AG25" i="5"/>
  <c r="AF26" i="5"/>
  <c r="AG26" i="5"/>
  <c r="AF27" i="5"/>
  <c r="AG27" i="5"/>
  <c r="AF28" i="5"/>
  <c r="AG28" i="5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5" i="7" l="1"/>
  <c r="AF29" i="7" s="1"/>
  <c r="AG5" i="8"/>
  <c r="AF5" i="9"/>
  <c r="AF5" i="12"/>
  <c r="AF5" i="15"/>
  <c r="AG5" i="5"/>
  <c r="AF5" i="6"/>
  <c r="AF5" i="8"/>
  <c r="AG5" i="9"/>
  <c r="AG5" i="12"/>
  <c r="AG5" i="15"/>
  <c r="AF5" i="14"/>
  <c r="AG5" i="6"/>
  <c r="AF5" i="5"/>
  <c r="AG5" i="14"/>
  <c r="AH5" i="14"/>
  <c r="AF5" i="4" l="1"/>
  <c r="AF29" i="4" l="1"/>
  <c r="AE29" i="6"/>
  <c r="AE29" i="5"/>
  <c r="AE29" i="9" l="1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D29" i="6"/>
  <c r="AC29" i="6"/>
  <c r="AB29" i="6"/>
  <c r="AA29" i="6"/>
  <c r="Z29" i="6"/>
  <c r="Y29" i="6"/>
  <c r="X29" i="6"/>
  <c r="W29" i="6"/>
  <c r="V29" i="6"/>
  <c r="U29" i="6"/>
  <c r="T29" i="6"/>
  <c r="R29" i="6"/>
  <c r="S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U30" i="14"/>
  <c r="AE29" i="15"/>
  <c r="B29" i="15"/>
  <c r="AE29" i="12"/>
  <c r="B29" i="12"/>
  <c r="M29" i="12"/>
  <c r="AC29" i="12"/>
  <c r="AA29" i="12"/>
  <c r="AE29" i="8"/>
  <c r="B29" i="8"/>
  <c r="I29" i="14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AD29" i="12"/>
  <c r="AB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L29" i="12"/>
  <c r="K29" i="12"/>
  <c r="J29" i="12"/>
  <c r="I29" i="12"/>
  <c r="H29" i="12"/>
  <c r="G29" i="12"/>
  <c r="F29" i="12"/>
  <c r="E29" i="12"/>
  <c r="D29" i="12"/>
  <c r="C29" i="12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C29" i="14" l="1"/>
  <c r="G29" i="14"/>
  <c r="K30" i="14"/>
  <c r="O30" i="14"/>
  <c r="S29" i="14"/>
  <c r="W30" i="14"/>
  <c r="AA30" i="14"/>
  <c r="AE30" i="14"/>
  <c r="E29" i="14"/>
  <c r="M30" i="14"/>
  <c r="Q29" i="14"/>
  <c r="Y29" i="14"/>
  <c r="E30" i="14"/>
  <c r="U29" i="14"/>
  <c r="AC29" i="14"/>
  <c r="O29" i="14"/>
  <c r="W29" i="14"/>
  <c r="C30" i="14"/>
  <c r="AC30" i="14"/>
  <c r="F29" i="14"/>
  <c r="J29" i="14"/>
  <c r="N29" i="14"/>
  <c r="R29" i="14"/>
  <c r="V29" i="14"/>
  <c r="Z29" i="14"/>
  <c r="K29" i="14"/>
  <c r="AA29" i="14"/>
  <c r="M29" i="14"/>
  <c r="I30" i="14"/>
  <c r="Q30" i="14"/>
  <c r="Y30" i="14"/>
  <c r="AD29" i="14"/>
  <c r="G30" i="14"/>
  <c r="S30" i="14"/>
  <c r="AE29" i="14"/>
  <c r="AG29" i="15"/>
  <c r="AG29" i="12"/>
  <c r="AG29" i="9"/>
  <c r="AG29" i="8"/>
  <c r="AG29" i="6"/>
  <c r="AF29" i="15"/>
  <c r="AF29" i="12"/>
  <c r="AF29" i="9"/>
  <c r="AF29" i="8"/>
  <c r="AF29" i="6"/>
  <c r="AG29" i="5"/>
  <c r="D30" i="14"/>
  <c r="H30" i="14"/>
  <c r="L30" i="14"/>
  <c r="P30" i="14"/>
  <c r="T30" i="14"/>
  <c r="X30" i="14"/>
  <c r="AB30" i="14"/>
  <c r="AF29" i="5"/>
  <c r="D29" i="14"/>
  <c r="H29" i="14"/>
  <c r="L29" i="14"/>
  <c r="P29" i="14"/>
  <c r="T29" i="14"/>
  <c r="X29" i="14"/>
  <c r="AB29" i="14"/>
  <c r="F30" i="14"/>
  <c r="J30" i="14"/>
  <c r="N30" i="14"/>
  <c r="R30" i="14"/>
  <c r="V30" i="14"/>
  <c r="Z30" i="14"/>
  <c r="AD30" i="14"/>
  <c r="AD29" i="4" l="1"/>
  <c r="AC29" i="4"/>
  <c r="AB29" i="4"/>
  <c r="Z29" i="4"/>
  <c r="Y29" i="4"/>
  <c r="X29" i="4"/>
  <c r="V29" i="4"/>
  <c r="U29" i="4"/>
  <c r="T29" i="4"/>
  <c r="R29" i="4"/>
  <c r="Q29" i="4"/>
  <c r="P29" i="4"/>
  <c r="N29" i="4"/>
  <c r="M29" i="4"/>
  <c r="L29" i="4"/>
  <c r="J29" i="4"/>
  <c r="I29" i="4"/>
  <c r="H29" i="4"/>
  <c r="F29" i="4"/>
  <c r="E29" i="4"/>
  <c r="D29" i="4"/>
  <c r="B29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9" i="4" l="1"/>
  <c r="K29" i="4"/>
  <c r="O29" i="4"/>
  <c r="S29" i="4"/>
  <c r="W29" i="4"/>
  <c r="AA29" i="4"/>
  <c r="AE29" i="4"/>
  <c r="G29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30" i="14" l="1"/>
  <c r="AF29" i="14"/>
  <c r="AG29" i="14"/>
</calcChain>
</file>

<file path=xl/sharedStrings.xml><?xml version="1.0" encoding="utf-8"?>
<sst xmlns="http://schemas.openxmlformats.org/spreadsheetml/2006/main" count="3001" uniqueCount="219">
  <si>
    <t>Campo Grande</t>
  </si>
  <si>
    <t>Cassilândia</t>
  </si>
  <si>
    <t>Corumbá</t>
  </si>
  <si>
    <t>Coxim</t>
  </si>
  <si>
    <t>Itaquirai</t>
  </si>
  <si>
    <t>Ivinhema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</si>
  <si>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</si>
  <si>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</si>
  <si>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</si>
  <si>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</si>
  <si>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</si>
  <si>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</si>
  <si>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</si>
  <si>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</si>
  <si>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</si>
  <si>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</si>
  <si>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</si>
  <si>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</si>
  <si>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</si>
  <si>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</si>
  <si>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</si>
  <si>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</si>
  <si>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</si>
  <si>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</si>
  <si>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</si>
  <si>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</si>
  <si>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</si>
  <si>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</si>
  <si>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</si>
  <si>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</si>
  <si>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</si>
  <si>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</si>
  <si>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</si>
  <si>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</si>
  <si>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</si>
  <si>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</si>
  <si>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</si>
  <si>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</si>
  <si>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</si>
  <si>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</si>
  <si>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</si>
  <si>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</si>
  <si>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</si>
  <si>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</si>
  <si>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</si>
  <si>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</si>
  <si>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</si>
  <si>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</si>
  <si>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</si>
  <si>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</si>
  <si>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</si>
  <si>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</si>
  <si>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</si>
  <si>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</si>
  <si>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</si>
  <si>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</si>
  <si>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</si>
  <si>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</si>
  <si>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</si>
  <si>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</si>
  <si>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</si>
  <si>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</si>
  <si>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</si>
  <si>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</si>
  <si>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</si>
  <si>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</si>
  <si>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</si>
  <si>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</si>
  <si>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</si>
  <si>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</si>
  <si>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</si>
  <si>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</si>
  <si>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</si>
  <si>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</si>
  <si>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</si>
  <si>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</si>
  <si>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</si>
  <si>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</si>
  <si>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</si>
  <si>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</si>
  <si>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</si>
  <si>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</si>
  <si>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</si>
  <si>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</si>
  <si>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</si>
  <si>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</si>
  <si>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</si>
  <si>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</si>
  <si>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</si>
  <si>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</si>
  <si>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</si>
  <si>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</si>
  <si>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</si>
  <si>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</si>
  <si>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</si>
  <si>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</si>
  <si>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</si>
  <si>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</si>
  <si>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</si>
  <si>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</si>
  <si>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</si>
  <si>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</si>
  <si>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</si>
  <si>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</si>
  <si>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</si>
  <si>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</si>
  <si>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</si>
  <si>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</si>
  <si>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</si>
  <si>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</si>
  <si>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</si>
  <si>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</si>
  <si>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</si>
  <si>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</si>
  <si>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</si>
  <si>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</si>
  <si>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</si>
  <si>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</si>
  <si>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</si>
  <si>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</si>
  <si>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</si>
  <si>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</si>
  <si>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</si>
  <si>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</si>
  <si>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</si>
  <si>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</si>
  <si>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</si>
  <si>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</si>
  <si>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</si>
  <si>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</si>
  <si>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</si>
  <si>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</si>
  <si>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</si>
  <si>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</si>
  <si>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</si>
  <si>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</si>
  <si>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</si>
  <si>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</si>
  <si>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</si>
  <si>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</si>
  <si>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</si>
  <si>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</si>
  <si>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</si>
  <si>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</si>
  <si>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</si>
  <si>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</si>
  <si>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</si>
  <si>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</si>
  <si>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</si>
  <si>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</si>
  <si>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</si>
  <si>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</si>
  <si>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</si>
  <si>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</si>
  <si>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</si>
  <si>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</si>
  <si>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</si>
  <si>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</si>
  <si>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</si>
  <si>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</si>
  <si>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</si>
  <si>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</si>
  <si>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</si>
  <si>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</si>
  <si>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</si>
  <si>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</si>
  <si>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</si>
  <si>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</si>
  <si>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</si>
  <si>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</si>
  <si>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</si>
  <si>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</si>
  <si>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</si>
  <si>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</si>
  <si>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</si>
  <si>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</si>
  <si>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</si>
  <si>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</si>
  <si>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</si>
  <si>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</si>
  <si>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</si>
  <si>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</si>
  <si>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</si>
  <si>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</si>
  <si>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</si>
  <si>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</si>
  <si>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</si>
  <si>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</si>
  <si>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</si>
  <si>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</si>
  <si>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</si>
  <si>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</si>
  <si>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</si>
  <si>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</si>
  <si>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</si>
  <si>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</si>
  <si>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</si>
  <si>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</si>
  <si>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</si>
  <si>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</si>
  <si>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</si>
  <si>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</si>
  <si>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</si>
  <si>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</si>
  <si>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</si>
  <si>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</si>
  <si>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</si>
  <si>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</si>
  <si>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</si>
  <si>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</si>
  <si>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Setembro/2021</t>
  </si>
  <si>
    <t>L</t>
  </si>
  <si>
    <t>NE</t>
  </si>
  <si>
    <t>O</t>
  </si>
  <si>
    <t>SO</t>
  </si>
  <si>
    <t>NO</t>
  </si>
  <si>
    <t>S</t>
  </si>
  <si>
    <t>SE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</si>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</sst>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9" xfId="0" applyFill="1" applyBorder="1"/>
    <xf numFmtId="0" fontId="0" fillId="7" borderId="3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6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0" fillId="7" borderId="5" xfId="0" applyNumberFormat="1" applyFill="1" applyBorder="1"/>
    <xf numFmtId="1" fontId="8" fillId="7" borderId="3" xfId="0" applyNumberFormat="1" applyFont="1" applyFill="1" applyBorder="1" applyAlignment="1">
      <alignment horizontal="center"/>
    </xf>
    <xf numFmtId="0" fontId="0" fillId="7" borderId="5" xfId="0" applyFill="1" applyBorder="1"/>
    <xf numFmtId="1" fontId="8" fillId="7" borderId="9" xfId="0" applyNumberFormat="1" applyFont="1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49" fontId="0" fillId="7" borderId="6" xfId="0" applyNumberFormat="1" applyFill="1" applyBorder="1"/>
    <xf numFmtId="0" fontId="12" fillId="7" borderId="3" xfId="0" applyFont="1" applyFill="1" applyBorder="1" applyAlignment="1">
      <alignment horizontal="center" vertical="center"/>
    </xf>
    <xf numFmtId="0" fontId="0" fillId="7" borderId="6" xfId="0" applyFill="1" applyBorder="1"/>
    <xf numFmtId="0" fontId="4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2" fontId="10" fillId="3" borderId="28" xfId="0" applyNumberFormat="1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/>
    </xf>
    <xf numFmtId="14" fontId="8" fillId="8" borderId="27" xfId="0" applyNumberFormat="1" applyFont="1" applyFill="1" applyBorder="1" applyAlignment="1">
      <alignment horizont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2" fontId="8" fillId="5" borderId="27" xfId="0" applyNumberFormat="1" applyFont="1" applyFill="1" applyBorder="1" applyAlignment="1">
      <alignment horizontal="center" vertical="center"/>
    </xf>
    <xf numFmtId="2" fontId="8" fillId="13" borderId="35" xfId="0" applyNumberFormat="1" applyFont="1" applyFill="1" applyBorder="1" applyAlignment="1">
      <alignment horizontal="center" vertical="center"/>
    </xf>
    <xf numFmtId="2" fontId="8" fillId="13" borderId="36" xfId="0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49" fontId="8" fillId="5" borderId="25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2" fontId="8" fillId="3" borderId="39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8" fillId="5" borderId="1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/>
    </xf>
    <xf numFmtId="2" fontId="8" fillId="5" borderId="39" xfId="0" applyNumberFormat="1" applyFont="1" applyFill="1" applyBorder="1" applyAlignment="1">
      <alignment horizontal="center" vertical="center"/>
    </xf>
    <xf numFmtId="1" fontId="10" fillId="0" borderId="39" xfId="0" applyNumberFormat="1" applyFont="1" applyBorder="1" applyAlignment="1">
      <alignment horizontal="center"/>
    </xf>
    <xf numFmtId="0" fontId="15" fillId="5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2" fontId="4" fillId="2" borderId="45" xfId="0" applyNumberFormat="1" applyFont="1" applyFill="1" applyBorder="1" applyAlignment="1">
      <alignment horizontal="center" vertical="center"/>
    </xf>
    <xf numFmtId="2" fontId="8" fillId="13" borderId="3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8" fillId="6" borderId="2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15" fillId="5" borderId="1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49" fontId="8" fillId="5" borderId="39" xfId="0" applyNumberFormat="1" applyFont="1" applyFill="1" applyBorder="1" applyAlignment="1">
      <alignment horizontal="center" vertical="center"/>
    </xf>
    <xf numFmtId="2" fontId="8" fillId="5" borderId="13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2" fontId="8" fillId="5" borderId="25" xfId="0" applyNumberFormat="1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0" fillId="11" borderId="27" xfId="0" applyFont="1" applyFill="1" applyBorder="1" applyAlignment="1">
      <alignment horizontal="center" vertical="center"/>
    </xf>
    <xf numFmtId="0" fontId="10" fillId="11" borderId="28" xfId="0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8" borderId="13" xfId="0" applyNumberFormat="1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2" fontId="8" fillId="4" borderId="39" xfId="0" applyNumberFormat="1" applyFont="1" applyFill="1" applyBorder="1" applyAlignment="1">
      <alignment horizontal="center" vertical="center"/>
    </xf>
    <xf numFmtId="2" fontId="4" fillId="3" borderId="39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8" fillId="12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295275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30</xdr:row>
      <xdr:rowOff>105833</xdr:rowOff>
    </xdr:from>
    <xdr:to>
      <xdr:col>31</xdr:col>
      <xdr:colOff>325967</xdr:colOff>
      <xdr:row>34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328346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222250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31</xdr:row>
      <xdr:rowOff>116417</xdr:rowOff>
    </xdr:from>
    <xdr:to>
      <xdr:col>33</xdr:col>
      <xdr:colOff>297392</xdr:colOff>
      <xdr:row>35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223571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3</xdr:col>
      <xdr:colOff>9525</xdr:colOff>
      <xdr:row>34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30</xdr:row>
      <xdr:rowOff>127000</xdr:rowOff>
    </xdr:from>
    <xdr:to>
      <xdr:col>32</xdr:col>
      <xdr:colOff>351367</xdr:colOff>
      <xdr:row>34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19</xdr:col>
      <xdr:colOff>61646</xdr:colOff>
      <xdr:row>34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3</xdr:col>
      <xdr:colOff>0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30</xdr:row>
      <xdr:rowOff>84667</xdr:rowOff>
    </xdr:from>
    <xdr:to>
      <xdr:col>32</xdr:col>
      <xdr:colOff>301625</xdr:colOff>
      <xdr:row>34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19</xdr:col>
      <xdr:colOff>23546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200025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30</xdr:row>
      <xdr:rowOff>105834</xdr:rowOff>
    </xdr:from>
    <xdr:to>
      <xdr:col>31</xdr:col>
      <xdr:colOff>294216</xdr:colOff>
      <xdr:row>34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0807" y="8604251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328346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257175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30</xdr:row>
      <xdr:rowOff>42334</xdr:rowOff>
    </xdr:from>
    <xdr:to>
      <xdr:col>32</xdr:col>
      <xdr:colOff>432858</xdr:colOff>
      <xdr:row>33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166421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3</xdr:col>
      <xdr:colOff>0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30</xdr:row>
      <xdr:rowOff>127000</xdr:rowOff>
    </xdr:from>
    <xdr:to>
      <xdr:col>32</xdr:col>
      <xdr:colOff>350308</xdr:colOff>
      <xdr:row>34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19</xdr:col>
      <xdr:colOff>42596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295275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30</xdr:row>
      <xdr:rowOff>105833</xdr:rowOff>
    </xdr:from>
    <xdr:to>
      <xdr:col>32</xdr:col>
      <xdr:colOff>565149</xdr:colOff>
      <xdr:row>34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328346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114300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31</xdr:row>
      <xdr:rowOff>68792</xdr:rowOff>
    </xdr:from>
    <xdr:to>
      <xdr:col>31</xdr:col>
      <xdr:colOff>991658</xdr:colOff>
      <xdr:row>35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33</xdr:row>
      <xdr:rowOff>39157</xdr:rowOff>
    </xdr:from>
    <xdr:to>
      <xdr:col>24</xdr:col>
      <xdr:colOff>71171</xdr:colOff>
      <xdr:row>36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31</xdr:row>
      <xdr:rowOff>63500</xdr:rowOff>
    </xdr:from>
    <xdr:to>
      <xdr:col>2</xdr:col>
      <xdr:colOff>247650</xdr:colOff>
      <xdr:row>34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30</xdr:row>
      <xdr:rowOff>31750</xdr:rowOff>
    </xdr:from>
    <xdr:to>
      <xdr:col>32</xdr:col>
      <xdr:colOff>342899</xdr:colOff>
      <xdr:row>33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31</xdr:row>
      <xdr:rowOff>105832</xdr:rowOff>
    </xdr:from>
    <xdr:to>
      <xdr:col>18</xdr:col>
      <xdr:colOff>328346</xdr:colOff>
      <xdr:row>34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zoomScale="90" zoomScaleNormal="90" workbookViewId="0">
      <selection activeCell="AK56" sqref="AK56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7" ht="20.100000000000001" customHeight="1" thickBot="1" x14ac:dyDescent="0.25">
      <c r="A1" s="157" t="s">
        <v>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9"/>
    </row>
    <row r="2" spans="1:37" s="4" customFormat="1" ht="20.100000000000001" customHeight="1" thickBot="1" x14ac:dyDescent="0.25">
      <c r="A2" s="160" t="s">
        <v>10</v>
      </c>
      <c r="B2" s="155" t="s">
        <v>210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6"/>
    </row>
    <row r="3" spans="1:37" s="5" customFormat="1" ht="20.100000000000001" customHeight="1" x14ac:dyDescent="0.2">
      <c r="A3" s="161"/>
      <c r="B3" s="163">
        <v>1</v>
      </c>
      <c r="C3" s="151">
        <f>SUM(B3+1)</f>
        <v>2</v>
      </c>
      <c r="D3" s="151">
        <f t="shared" ref="D3:AB3" si="0">SUM(C3+1)</f>
        <v>3</v>
      </c>
      <c r="E3" s="151">
        <f t="shared" si="0"/>
        <v>4</v>
      </c>
      <c r="F3" s="151">
        <f t="shared" si="0"/>
        <v>5</v>
      </c>
      <c r="G3" s="151">
        <v>6</v>
      </c>
      <c r="H3" s="151"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>SUM(AB3+1)</f>
        <v>28</v>
      </c>
      <c r="AD3" s="151">
        <f>SUM(AC3+1)</f>
        <v>29</v>
      </c>
      <c r="AE3" s="153">
        <v>30</v>
      </c>
      <c r="AF3" s="147" t="s">
        <v>25</v>
      </c>
    </row>
    <row r="4" spans="1:37" s="5" customFormat="1" ht="13.5" thickBot="1" x14ac:dyDescent="0.25">
      <c r="A4" s="162"/>
      <c r="B4" s="164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4"/>
      <c r="AF4" s="148"/>
    </row>
    <row r="5" spans="1:37" s="5" customFormat="1" x14ac:dyDescent="0.2">
      <c r="A5" s="118" t="s">
        <v>29</v>
      </c>
      <c r="B5" s="137">
        <v>25.495833333333334</v>
      </c>
      <c r="C5" s="137">
        <v>25.674999999999997</v>
      </c>
      <c r="D5" s="137">
        <v>26.262500000000003</v>
      </c>
      <c r="E5" s="137">
        <v>27.154166666666658</v>
      </c>
      <c r="F5" s="137">
        <v>26.729166666666668</v>
      </c>
      <c r="G5" s="137">
        <v>28.441666666666659</v>
      </c>
      <c r="H5" s="137">
        <v>30.283333333333335</v>
      </c>
      <c r="I5" s="137">
        <v>29.629166666666674</v>
      </c>
      <c r="J5" s="137">
        <v>24.137500000000003</v>
      </c>
      <c r="K5" s="137">
        <v>20.458333333333332</v>
      </c>
      <c r="L5" s="137">
        <v>20.758333333333333</v>
      </c>
      <c r="M5" s="137">
        <v>26.191666666666674</v>
      </c>
      <c r="N5" s="137">
        <v>29.595833333333331</v>
      </c>
      <c r="O5" s="137">
        <v>28.200000000000003</v>
      </c>
      <c r="P5" s="137">
        <v>27.137499999999999</v>
      </c>
      <c r="Q5" s="137">
        <v>24.941666666666674</v>
      </c>
      <c r="R5" s="137">
        <v>26.974999999999998</v>
      </c>
      <c r="S5" s="137">
        <v>29.441666666666663</v>
      </c>
      <c r="T5" s="137">
        <v>29.845833333333335</v>
      </c>
      <c r="U5" s="137">
        <v>30.30416666666666</v>
      </c>
      <c r="V5" s="137">
        <v>30.737500000000008</v>
      </c>
      <c r="W5" s="137">
        <v>29.379166666666666</v>
      </c>
      <c r="X5" s="137">
        <v>24.383333333333336</v>
      </c>
      <c r="Y5" s="137">
        <v>27.037500000000005</v>
      </c>
      <c r="Z5" s="137">
        <v>28.633333333333336</v>
      </c>
      <c r="AA5" s="137">
        <v>26.237500000000001</v>
      </c>
      <c r="AB5" s="137">
        <v>26.279166666666672</v>
      </c>
      <c r="AC5" s="137">
        <v>29.004166666666663</v>
      </c>
      <c r="AD5" s="137">
        <v>30.579166666666666</v>
      </c>
      <c r="AE5" s="137">
        <v>30.612499999999997</v>
      </c>
      <c r="AF5" s="134">
        <f>AVERAGE(B5:AE5)</f>
        <v>27.351388888888884</v>
      </c>
    </row>
    <row r="6" spans="1:37" x14ac:dyDescent="0.2">
      <c r="A6" s="77" t="s">
        <v>88</v>
      </c>
      <c r="B6" s="137">
        <v>24.241666666666664</v>
      </c>
      <c r="C6" s="137">
        <v>25.654166666666669</v>
      </c>
      <c r="D6" s="137">
        <v>26.208333333333332</v>
      </c>
      <c r="E6" s="137">
        <v>27.570833333333336</v>
      </c>
      <c r="F6" s="137">
        <v>27.279166666666669</v>
      </c>
      <c r="G6" s="137">
        <v>28.400000000000006</v>
      </c>
      <c r="H6" s="137">
        <v>30.600000000000005</v>
      </c>
      <c r="I6" s="137">
        <v>29.191666666666674</v>
      </c>
      <c r="J6" s="137">
        <v>19.291666666666668</v>
      </c>
      <c r="K6" s="137">
        <v>18.408333333333335</v>
      </c>
      <c r="L6" s="137">
        <v>20.583333333333332</v>
      </c>
      <c r="M6" s="137">
        <v>25.595833333333328</v>
      </c>
      <c r="N6" s="137">
        <v>30.0625</v>
      </c>
      <c r="O6" s="137">
        <v>28.149999999999995</v>
      </c>
      <c r="P6" s="137">
        <v>23.441666666666674</v>
      </c>
      <c r="Q6" s="137">
        <v>25.720833333333331</v>
      </c>
      <c r="R6" s="137">
        <v>25.470833333333335</v>
      </c>
      <c r="S6" s="137">
        <v>28.133333333333336</v>
      </c>
      <c r="T6" s="137">
        <v>31.074999999999992</v>
      </c>
      <c r="U6" s="137">
        <v>31.166666666666668</v>
      </c>
      <c r="V6" s="137">
        <v>31.008333333333329</v>
      </c>
      <c r="W6" s="137">
        <v>25.237500000000001</v>
      </c>
      <c r="X6" s="137">
        <v>22.433333333333326</v>
      </c>
      <c r="Y6" s="137">
        <v>24.216666666666669</v>
      </c>
      <c r="Z6" s="137">
        <v>26.737500000000001</v>
      </c>
      <c r="AA6" s="137">
        <v>25.058333333333334</v>
      </c>
      <c r="AB6" s="137">
        <v>25.654166666666665</v>
      </c>
      <c r="AC6" s="137">
        <v>29.162500000000005</v>
      </c>
      <c r="AD6" s="137">
        <v>29.55</v>
      </c>
      <c r="AE6" s="137">
        <v>28.691666666666666</v>
      </c>
      <c r="AF6" s="134">
        <f t="shared" ref="AF6:AF28" si="1">AVERAGE(B6:AE6)</f>
        <v>26.466527777777767</v>
      </c>
    </row>
    <row r="7" spans="1:37" x14ac:dyDescent="0.2">
      <c r="A7" s="77" t="s">
        <v>146</v>
      </c>
      <c r="B7" s="137">
        <v>22.575000000000003</v>
      </c>
      <c r="C7" s="137">
        <v>24.45</v>
      </c>
      <c r="D7" s="137">
        <v>26.654166666666669</v>
      </c>
      <c r="E7" s="137">
        <v>27.816666666666663</v>
      </c>
      <c r="F7" s="137">
        <v>25.129166666666663</v>
      </c>
      <c r="G7" s="137">
        <v>27.595833333333331</v>
      </c>
      <c r="H7" s="137">
        <v>29.320833333333336</v>
      </c>
      <c r="I7" s="137">
        <v>26.645833333333339</v>
      </c>
      <c r="J7" s="137">
        <v>15.704166666666666</v>
      </c>
      <c r="K7" s="137">
        <v>17.837500000000002</v>
      </c>
      <c r="L7" s="137">
        <v>21.383333333333336</v>
      </c>
      <c r="M7" s="137">
        <v>24.67916666666666</v>
      </c>
      <c r="N7" s="137">
        <v>28.991666666666664</v>
      </c>
      <c r="O7" s="137">
        <v>27.549999999999994</v>
      </c>
      <c r="P7" s="137">
        <v>20.091666666666669</v>
      </c>
      <c r="Q7" s="137">
        <v>22.462499999999995</v>
      </c>
      <c r="R7" s="137">
        <v>25.070833333333336</v>
      </c>
      <c r="S7" s="137">
        <v>28.087499999999995</v>
      </c>
      <c r="T7" s="137">
        <v>30.566666666666674</v>
      </c>
      <c r="U7" s="137">
        <v>31.754166666666663</v>
      </c>
      <c r="V7" s="137">
        <v>25.862499999999997</v>
      </c>
      <c r="W7" s="137">
        <v>21.795833333333331</v>
      </c>
      <c r="X7" s="137">
        <v>22.549999999999997</v>
      </c>
      <c r="Y7" s="137">
        <v>23.012499999999999</v>
      </c>
      <c r="Z7" s="137">
        <v>23.579166666666666</v>
      </c>
      <c r="AA7" s="137">
        <v>27.104166666666661</v>
      </c>
      <c r="AB7" s="137">
        <v>26.558333333333326</v>
      </c>
      <c r="AC7" s="137">
        <v>28.433333333333337</v>
      </c>
      <c r="AD7" s="137">
        <v>26.579166666666666</v>
      </c>
      <c r="AE7" s="137">
        <v>27.870833333333334</v>
      </c>
      <c r="AF7" s="134">
        <f t="shared" si="1"/>
        <v>25.257083333333323</v>
      </c>
    </row>
    <row r="8" spans="1:37" x14ac:dyDescent="0.2">
      <c r="A8" s="77" t="s">
        <v>0</v>
      </c>
      <c r="B8" s="137">
        <v>26.341666666666665</v>
      </c>
      <c r="C8" s="137">
        <v>27.758333333333336</v>
      </c>
      <c r="D8" s="137">
        <v>28.758333333333336</v>
      </c>
      <c r="E8" s="137">
        <v>28.512500000000006</v>
      </c>
      <c r="F8" s="137">
        <v>27.362499999999997</v>
      </c>
      <c r="G8" s="137">
        <v>28.570833333333336</v>
      </c>
      <c r="H8" s="137">
        <v>30.637499999999999</v>
      </c>
      <c r="I8" s="137">
        <v>28.991666666666664</v>
      </c>
      <c r="J8" s="137">
        <v>18.712500000000002</v>
      </c>
      <c r="K8" s="137">
        <v>19.095833333333335</v>
      </c>
      <c r="L8" s="137">
        <v>22.987500000000001</v>
      </c>
      <c r="M8" s="137">
        <v>28.687500000000004</v>
      </c>
      <c r="N8" s="137">
        <v>29.320833333333329</v>
      </c>
      <c r="O8" s="137">
        <v>29.595833333333331</v>
      </c>
      <c r="P8" s="137">
        <v>26.020833333333332</v>
      </c>
      <c r="Q8" s="137">
        <v>26.216666666666669</v>
      </c>
      <c r="R8" s="137">
        <v>27.44583333333334</v>
      </c>
      <c r="S8" s="137">
        <v>30.495833333333334</v>
      </c>
      <c r="T8" s="137">
        <v>31.041666666666668</v>
      </c>
      <c r="U8" s="137">
        <v>31.099999999999998</v>
      </c>
      <c r="V8" s="137">
        <v>30.162499999999998</v>
      </c>
      <c r="W8" s="137">
        <v>26.516666666666666</v>
      </c>
      <c r="X8" s="137">
        <v>26.662499999999998</v>
      </c>
      <c r="Y8" s="137">
        <v>27.766666666666669</v>
      </c>
      <c r="Z8" s="137">
        <v>28.345833333333335</v>
      </c>
      <c r="AA8" s="137">
        <v>26.437500000000004</v>
      </c>
      <c r="AB8" s="137">
        <v>24.437499999999996</v>
      </c>
      <c r="AC8" s="137">
        <v>27.479166666666668</v>
      </c>
      <c r="AD8" s="137">
        <v>28.808333333333334</v>
      </c>
      <c r="AE8" s="137">
        <v>30.458333333333329</v>
      </c>
      <c r="AF8" s="134">
        <f t="shared" si="1"/>
        <v>27.490972222222222</v>
      </c>
      <c r="AH8" s="11" t="s">
        <v>34</v>
      </c>
    </row>
    <row r="9" spans="1:37" x14ac:dyDescent="0.2">
      <c r="A9" s="77" t="s">
        <v>1</v>
      </c>
      <c r="B9" s="137">
        <v>24.28</v>
      </c>
      <c r="C9" s="137">
        <v>24.691666666666666</v>
      </c>
      <c r="D9" s="137">
        <v>25.991666666666664</v>
      </c>
      <c r="E9" s="137">
        <v>26.774999999999995</v>
      </c>
      <c r="F9" s="137">
        <v>26.833333333333339</v>
      </c>
      <c r="G9" s="137">
        <v>27.734782608695649</v>
      </c>
      <c r="H9" s="137">
        <v>28.795833333333334</v>
      </c>
      <c r="I9" s="137">
        <v>29.287499999999998</v>
      </c>
      <c r="J9" s="137">
        <v>26.377272727272729</v>
      </c>
      <c r="K9" s="137">
        <v>22.912500000000005</v>
      </c>
      <c r="L9" s="137">
        <v>24.104166666666668</v>
      </c>
      <c r="M9" s="137">
        <v>27.2</v>
      </c>
      <c r="N9" s="137">
        <v>28.216666666666669</v>
      </c>
      <c r="O9" s="137">
        <v>26.820833333333336</v>
      </c>
      <c r="P9" s="137">
        <v>28.125</v>
      </c>
      <c r="Q9" s="137">
        <v>28.337500000000002</v>
      </c>
      <c r="R9" s="137">
        <v>28.412500000000005</v>
      </c>
      <c r="S9" s="137">
        <v>29.112500000000001</v>
      </c>
      <c r="T9" s="137">
        <v>28.525000000000002</v>
      </c>
      <c r="U9" s="137">
        <v>29.366666666666671</v>
      </c>
      <c r="V9" s="137">
        <v>29.966666666666669</v>
      </c>
      <c r="W9" s="137">
        <v>29.208333333333329</v>
      </c>
      <c r="X9" s="137">
        <v>26.108333333333338</v>
      </c>
      <c r="Y9" s="137">
        <v>28.445833333333336</v>
      </c>
      <c r="Z9" s="137">
        <v>28.808333333333337</v>
      </c>
      <c r="AA9" s="137">
        <v>27.450000000000003</v>
      </c>
      <c r="AB9" s="137">
        <v>25.433333333333334</v>
      </c>
      <c r="AC9" s="137">
        <v>28</v>
      </c>
      <c r="AD9" s="137">
        <v>28.682608695652174</v>
      </c>
      <c r="AE9" s="137">
        <v>28.939130434782605</v>
      </c>
      <c r="AF9" s="134">
        <f t="shared" si="1"/>
        <v>27.431432037769</v>
      </c>
      <c r="AG9" s="11" t="s">
        <v>34</v>
      </c>
      <c r="AH9" s="11" t="s">
        <v>34</v>
      </c>
      <c r="AK9" t="s">
        <v>34</v>
      </c>
    </row>
    <row r="10" spans="1:37" x14ac:dyDescent="0.2">
      <c r="A10" s="77" t="s">
        <v>2</v>
      </c>
      <c r="B10" s="137">
        <v>31.354166666666668</v>
      </c>
      <c r="C10" s="137">
        <v>32.12083333333333</v>
      </c>
      <c r="D10" s="137">
        <v>29</v>
      </c>
      <c r="E10" s="137">
        <v>30.891666666666666</v>
      </c>
      <c r="F10" s="137">
        <v>30.804166666666671</v>
      </c>
      <c r="G10" s="137">
        <v>31.61304347826087</v>
      </c>
      <c r="H10" s="137">
        <v>34.000000000000007</v>
      </c>
      <c r="I10" s="137">
        <v>32.12083333333333</v>
      </c>
      <c r="J10" s="137">
        <v>22.175000000000001</v>
      </c>
      <c r="K10" s="137">
        <v>23.000000000000004</v>
      </c>
      <c r="L10" s="137">
        <v>26.75</v>
      </c>
      <c r="M10" s="137">
        <v>31.941666666666666</v>
      </c>
      <c r="N10" s="137">
        <v>33.454166666666673</v>
      </c>
      <c r="O10" s="137">
        <v>32.987500000000004</v>
      </c>
      <c r="P10" s="137">
        <v>25.324999999999999</v>
      </c>
      <c r="Q10" s="137">
        <v>27.016666666666666</v>
      </c>
      <c r="R10" s="137">
        <v>30.8125</v>
      </c>
      <c r="S10" s="137">
        <v>33.950000000000003</v>
      </c>
      <c r="T10" s="137">
        <v>34.621739130434783</v>
      </c>
      <c r="U10" s="137">
        <v>35.545454545454547</v>
      </c>
      <c r="V10" s="137">
        <v>31.362499999999994</v>
      </c>
      <c r="W10" s="137">
        <v>26.152173913043484</v>
      </c>
      <c r="X10" s="137">
        <v>28.708333333333332</v>
      </c>
      <c r="Y10" s="137">
        <v>29.712500000000002</v>
      </c>
      <c r="Z10" s="137">
        <v>31.441666666666666</v>
      </c>
      <c r="AA10" s="137">
        <v>32.104166666666664</v>
      </c>
      <c r="AB10" s="137">
        <v>28.370833333333334</v>
      </c>
      <c r="AC10" s="137">
        <v>31.954166666666662</v>
      </c>
      <c r="AD10" s="137">
        <v>32.865217391304348</v>
      </c>
      <c r="AE10" s="137">
        <v>34.378260869565217</v>
      </c>
      <c r="AF10" s="134">
        <f t="shared" si="1"/>
        <v>30.55114075537988</v>
      </c>
      <c r="AG10" s="11" t="s">
        <v>34</v>
      </c>
      <c r="AH10" s="11" t="s">
        <v>34</v>
      </c>
    </row>
    <row r="11" spans="1:37" x14ac:dyDescent="0.2">
      <c r="A11" s="77" t="s">
        <v>31</v>
      </c>
      <c r="B11" s="137">
        <v>24.987500000000001</v>
      </c>
      <c r="C11" s="137">
        <v>26</v>
      </c>
      <c r="D11" s="137">
        <v>27.274999999999995</v>
      </c>
      <c r="E11" s="137">
        <v>26.900000000000002</v>
      </c>
      <c r="F11" s="137">
        <v>28.324999999999999</v>
      </c>
      <c r="G11" s="137">
        <v>27.795833333333338</v>
      </c>
      <c r="H11" s="137">
        <v>29.816666666666666</v>
      </c>
      <c r="I11" s="137">
        <v>29.924999999999997</v>
      </c>
      <c r="J11" s="137">
        <v>24.125</v>
      </c>
      <c r="K11" s="137">
        <v>20.920833333333331</v>
      </c>
      <c r="L11" s="137">
        <v>23.533333333333331</v>
      </c>
      <c r="M11" s="137">
        <v>26.954166666666669</v>
      </c>
      <c r="N11" s="137">
        <v>27.454166666666662</v>
      </c>
      <c r="O11" s="137">
        <v>26.420833333333334</v>
      </c>
      <c r="P11" s="137">
        <v>26.441666666666663</v>
      </c>
      <c r="Q11" s="137">
        <v>25.450000000000003</v>
      </c>
      <c r="R11" s="137">
        <v>27.354166666666668</v>
      </c>
      <c r="S11" s="137">
        <v>28.645833333333332</v>
      </c>
      <c r="T11" s="137">
        <v>29.024999999999995</v>
      </c>
      <c r="U11" s="137">
        <v>29.829166666666666</v>
      </c>
      <c r="V11" s="137">
        <v>30.004166666666674</v>
      </c>
      <c r="W11" s="137">
        <v>28.745833333333326</v>
      </c>
      <c r="X11" s="137">
        <v>26.958333333333332</v>
      </c>
      <c r="Y11" s="137">
        <v>27.179166666666664</v>
      </c>
      <c r="Z11" s="137">
        <v>26.162500000000005</v>
      </c>
      <c r="AA11" s="137">
        <v>23.883333333333329</v>
      </c>
      <c r="AB11" s="137">
        <v>24.112499999999997</v>
      </c>
      <c r="AC11" s="137">
        <v>26.016666666666666</v>
      </c>
      <c r="AD11" s="137">
        <v>26.854166666666668</v>
      </c>
      <c r="AE11" s="137">
        <v>27.841666666666665</v>
      </c>
      <c r="AF11" s="134">
        <f t="shared" si="1"/>
        <v>26.831249999999997</v>
      </c>
      <c r="AH11" s="11" t="s">
        <v>34</v>
      </c>
      <c r="AI11" t="s">
        <v>34</v>
      </c>
      <c r="AJ11" t="s">
        <v>34</v>
      </c>
    </row>
    <row r="12" spans="1:37" x14ac:dyDescent="0.2">
      <c r="A12" s="77" t="s">
        <v>3</v>
      </c>
      <c r="B12" s="137">
        <v>27.637499999999999</v>
      </c>
      <c r="C12" s="137">
        <v>28.504166666666674</v>
      </c>
      <c r="D12" s="137">
        <v>28.549999999999997</v>
      </c>
      <c r="E12" s="137">
        <v>29.2</v>
      </c>
      <c r="F12" s="137">
        <v>28.754166666666663</v>
      </c>
      <c r="G12" s="137">
        <v>29.495833333333337</v>
      </c>
      <c r="H12" s="137">
        <v>29.683333333333334</v>
      </c>
      <c r="I12" s="137">
        <v>30.258333333333336</v>
      </c>
      <c r="J12" s="137">
        <v>26.966666666666669</v>
      </c>
      <c r="K12" s="137">
        <v>23.765217391304351</v>
      </c>
      <c r="L12" s="137">
        <v>26.704166666666669</v>
      </c>
      <c r="M12" s="137">
        <v>29.13333333333334</v>
      </c>
      <c r="N12" s="137">
        <v>27.095833333333331</v>
      </c>
      <c r="O12" s="137">
        <v>28.612499999999997</v>
      </c>
      <c r="P12" s="137">
        <v>29.291666666666671</v>
      </c>
      <c r="Q12" s="137">
        <v>29.434782608695649</v>
      </c>
      <c r="R12" s="137">
        <v>30.508333333333329</v>
      </c>
      <c r="S12" s="137">
        <v>32.116666666666667</v>
      </c>
      <c r="T12" s="137">
        <v>30.591304347826089</v>
      </c>
      <c r="U12" s="137">
        <v>30.300000000000004</v>
      </c>
      <c r="V12" s="137">
        <v>29.804166666666664</v>
      </c>
      <c r="W12" s="137">
        <v>29.900000000000002</v>
      </c>
      <c r="X12" s="137">
        <v>29.758333333333336</v>
      </c>
      <c r="Y12" s="137">
        <v>30.321739130434782</v>
      </c>
      <c r="Z12" s="137">
        <v>31.029166666666669</v>
      </c>
      <c r="AA12" s="137">
        <v>27.654166666666669</v>
      </c>
      <c r="AB12" s="137">
        <v>26.204166666666662</v>
      </c>
      <c r="AC12" s="137">
        <v>28.845833333333331</v>
      </c>
      <c r="AD12" s="137">
        <v>30.776190476190479</v>
      </c>
      <c r="AE12" s="137">
        <v>30.372727272727275</v>
      </c>
      <c r="AF12" s="134">
        <f t="shared" si="1"/>
        <v>29.042343152017061</v>
      </c>
      <c r="AG12" t="s">
        <v>34</v>
      </c>
      <c r="AJ12" t="s">
        <v>34</v>
      </c>
    </row>
    <row r="13" spans="1:37" x14ac:dyDescent="0.2">
      <c r="A13" s="77" t="s">
        <v>147</v>
      </c>
      <c r="B13" s="137" t="s">
        <v>203</v>
      </c>
      <c r="C13" s="137" t="s">
        <v>203</v>
      </c>
      <c r="D13" s="137">
        <v>31.75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38.299999999999997</v>
      </c>
      <c r="AD13" s="137">
        <v>29.633333333333336</v>
      </c>
      <c r="AE13" s="137">
        <v>33.6</v>
      </c>
      <c r="AF13" s="134">
        <f t="shared" si="1"/>
        <v>33.320833333333333</v>
      </c>
      <c r="AG13" s="11" t="s">
        <v>34</v>
      </c>
      <c r="AH13" s="11" t="s">
        <v>34</v>
      </c>
      <c r="AI13" t="s">
        <v>34</v>
      </c>
    </row>
    <row r="14" spans="1:37" x14ac:dyDescent="0.2">
      <c r="A14" s="77" t="s">
        <v>148</v>
      </c>
      <c r="B14" s="137">
        <v>24.400000000000002</v>
      </c>
      <c r="C14" s="137">
        <v>25.950000000000003</v>
      </c>
      <c r="D14" s="137">
        <v>27.195833333333329</v>
      </c>
      <c r="E14" s="137">
        <v>27.950000000000006</v>
      </c>
      <c r="F14" s="137">
        <v>24.825000000000003</v>
      </c>
      <c r="G14" s="137">
        <v>26.941666666666666</v>
      </c>
      <c r="H14" s="137">
        <v>29.591666666666665</v>
      </c>
      <c r="I14" s="137">
        <v>28.387500000000003</v>
      </c>
      <c r="J14" s="137">
        <v>19.045833333333338</v>
      </c>
      <c r="K14" s="137">
        <v>17.624999999999996</v>
      </c>
      <c r="L14" s="137">
        <v>21.637500000000003</v>
      </c>
      <c r="M14" s="137">
        <v>25.929166666666664</v>
      </c>
      <c r="N14" s="137">
        <v>29.175000000000001</v>
      </c>
      <c r="O14" s="137">
        <v>28.129166666666663</v>
      </c>
      <c r="P14" s="137">
        <v>24.370833333333334</v>
      </c>
      <c r="Q14" s="137">
        <v>25.833333333333332</v>
      </c>
      <c r="R14" s="137">
        <v>24.620833333333326</v>
      </c>
      <c r="S14" s="137">
        <v>28.266666666666669</v>
      </c>
      <c r="T14" s="137">
        <v>30.862499999999994</v>
      </c>
      <c r="U14" s="137">
        <v>30.133333333333329</v>
      </c>
      <c r="V14" s="137">
        <v>29.116666666666664</v>
      </c>
      <c r="W14" s="137">
        <v>25.066666666666666</v>
      </c>
      <c r="X14" s="137">
        <v>23.287500000000005</v>
      </c>
      <c r="Y14" s="137">
        <v>25.099999999999998</v>
      </c>
      <c r="Z14" s="137">
        <v>27.016666666666666</v>
      </c>
      <c r="AA14" s="137">
        <v>25.466666666666669</v>
      </c>
      <c r="AB14" s="137">
        <v>25.254166666666663</v>
      </c>
      <c r="AC14" s="137">
        <v>28.379166666666663</v>
      </c>
      <c r="AD14" s="137">
        <v>28.737499999999997</v>
      </c>
      <c r="AE14" s="137">
        <v>28.929166666666678</v>
      </c>
      <c r="AF14" s="134">
        <f t="shared" si="1"/>
        <v>26.240833333333335</v>
      </c>
      <c r="AH14" s="11" t="s">
        <v>34</v>
      </c>
      <c r="AI14" t="s">
        <v>34</v>
      </c>
      <c r="AJ14" t="s">
        <v>34</v>
      </c>
    </row>
    <row r="15" spans="1:37" x14ac:dyDescent="0.2">
      <c r="A15" s="77" t="s">
        <v>4</v>
      </c>
      <c r="B15" s="137">
        <v>25.143750000000004</v>
      </c>
      <c r="C15" s="137">
        <v>26.918749999999999</v>
      </c>
      <c r="D15" s="137">
        <v>28.318750000000001</v>
      </c>
      <c r="E15" s="137">
        <v>29.275000000000002</v>
      </c>
      <c r="F15" s="137">
        <v>27.900000000000002</v>
      </c>
      <c r="G15" s="137">
        <v>30.046666666666667</v>
      </c>
      <c r="H15" s="137">
        <v>29.387499999999999</v>
      </c>
      <c r="I15" s="137">
        <v>28.080000000000002</v>
      </c>
      <c r="J15" s="137">
        <v>19.828571428571429</v>
      </c>
      <c r="K15" s="137">
        <v>20.400000000000002</v>
      </c>
      <c r="L15" s="137">
        <v>22.826666666666668</v>
      </c>
      <c r="M15" s="137">
        <v>27.786666666666669</v>
      </c>
      <c r="N15" s="137">
        <v>32.43333333333333</v>
      </c>
      <c r="O15" s="137">
        <v>28.033333333333335</v>
      </c>
      <c r="P15" s="137">
        <v>24.256250000000001</v>
      </c>
      <c r="Q15" s="137">
        <v>27.257142857142863</v>
      </c>
      <c r="R15" s="137">
        <v>26.86</v>
      </c>
      <c r="S15" s="137">
        <v>30.346666666666675</v>
      </c>
      <c r="T15" s="137">
        <v>32.086666666666666</v>
      </c>
      <c r="U15" s="137">
        <v>34.226666666666667</v>
      </c>
      <c r="V15" s="137">
        <v>30.857142857142861</v>
      </c>
      <c r="W15" s="137">
        <v>26.459999999999997</v>
      </c>
      <c r="X15" s="137">
        <v>24.41</v>
      </c>
      <c r="Y15" s="137">
        <v>27.540000000000003</v>
      </c>
      <c r="Z15" s="137">
        <v>29.389999999999997</v>
      </c>
      <c r="AA15" s="137">
        <v>30.95</v>
      </c>
      <c r="AB15" s="137">
        <v>29.735714285714291</v>
      </c>
      <c r="AC15" s="137">
        <v>33.121428571428574</v>
      </c>
      <c r="AD15" s="137">
        <v>29.19285714285714</v>
      </c>
      <c r="AE15" s="137">
        <v>28.856250000000003</v>
      </c>
      <c r="AF15" s="134">
        <f t="shared" si="1"/>
        <v>28.064192460317472</v>
      </c>
      <c r="AI15" t="s">
        <v>34</v>
      </c>
      <c r="AJ15" t="s">
        <v>34</v>
      </c>
    </row>
    <row r="16" spans="1:37" x14ac:dyDescent="0.2">
      <c r="A16" s="77" t="s">
        <v>5</v>
      </c>
      <c r="B16" s="137">
        <v>24.465217391304346</v>
      </c>
      <c r="C16" s="137">
        <v>26.268181818181816</v>
      </c>
      <c r="D16" s="137">
        <v>28.129411764705885</v>
      </c>
      <c r="E16" s="137">
        <v>31.916666666666668</v>
      </c>
      <c r="F16" s="137">
        <v>28.454545454545453</v>
      </c>
      <c r="G16" s="137">
        <v>33.118181818181817</v>
      </c>
      <c r="H16" s="137">
        <v>33.790909090909089</v>
      </c>
      <c r="I16" s="137">
        <v>33.222222222222214</v>
      </c>
      <c r="J16" s="137">
        <v>18.285714285714285</v>
      </c>
      <c r="K16" s="137">
        <v>19.160000000000004</v>
      </c>
      <c r="L16" s="137">
        <v>23.263636363636362</v>
      </c>
      <c r="M16" s="137">
        <v>30.081818181818178</v>
      </c>
      <c r="N16" s="137">
        <v>33.390909090909091</v>
      </c>
      <c r="O16" s="137">
        <v>30.629999999999995</v>
      </c>
      <c r="P16" s="137">
        <v>25.645454545454548</v>
      </c>
      <c r="Q16" s="137">
        <v>28.327272727272728</v>
      </c>
      <c r="R16" s="137">
        <v>28.049999999999997</v>
      </c>
      <c r="S16" s="137">
        <v>31.758333333333336</v>
      </c>
      <c r="T16" s="137">
        <v>34.623076923076923</v>
      </c>
      <c r="U16" s="137">
        <v>35.072727272727271</v>
      </c>
      <c r="V16" s="137">
        <v>35.1</v>
      </c>
      <c r="W16" s="137">
        <v>25.900000000000002</v>
      </c>
      <c r="X16" s="137">
        <v>24.818181818181817</v>
      </c>
      <c r="Y16" s="137">
        <v>26.663636363636364</v>
      </c>
      <c r="Z16" s="137">
        <v>29.881818181818179</v>
      </c>
      <c r="AA16" s="137">
        <v>27.25454545454545</v>
      </c>
      <c r="AB16" s="137">
        <v>29.599999999999998</v>
      </c>
      <c r="AC16" s="137">
        <v>33.127272727272732</v>
      </c>
      <c r="AD16" s="137">
        <v>34.662500000000001</v>
      </c>
      <c r="AE16" s="137">
        <v>33.540000000000006</v>
      </c>
      <c r="AF16" s="134">
        <f t="shared" si="1"/>
        <v>29.273407783203819</v>
      </c>
      <c r="AG16" t="s">
        <v>34</v>
      </c>
      <c r="AI16" t="s">
        <v>34</v>
      </c>
      <c r="AJ16" t="s">
        <v>34</v>
      </c>
    </row>
    <row r="17" spans="1:37" x14ac:dyDescent="0.2">
      <c r="A17" s="77" t="s">
        <v>30</v>
      </c>
      <c r="B17" s="137">
        <v>27.895</v>
      </c>
      <c r="C17" s="137">
        <v>28.11904761904762</v>
      </c>
      <c r="D17" s="137">
        <v>26.973913043478266</v>
      </c>
      <c r="E17" s="137">
        <v>28.762499999999992</v>
      </c>
      <c r="F17" s="137">
        <v>26.804347826086957</v>
      </c>
      <c r="G17" s="137">
        <v>28.486956521739131</v>
      </c>
      <c r="H17" s="137">
        <v>30.654166666666669</v>
      </c>
      <c r="I17" s="137">
        <v>29.745833333333337</v>
      </c>
      <c r="J17" s="137">
        <v>21.177272727272726</v>
      </c>
      <c r="K17" s="137">
        <v>19.690476190476193</v>
      </c>
      <c r="L17" s="137">
        <v>24.722727272727276</v>
      </c>
      <c r="M17" s="137">
        <v>29.664705882352937</v>
      </c>
      <c r="N17" s="137">
        <v>31.369999999999994</v>
      </c>
      <c r="O17" s="137">
        <v>30.138095238095236</v>
      </c>
      <c r="P17" s="137">
        <v>25.05263157894737</v>
      </c>
      <c r="Q17" s="137">
        <v>24.488888888888891</v>
      </c>
      <c r="R17" s="137">
        <v>29.094117647058823</v>
      </c>
      <c r="S17" s="137">
        <v>30.349999999999998</v>
      </c>
      <c r="T17" s="137">
        <v>31.999999999999993</v>
      </c>
      <c r="U17" s="137">
        <v>30.195238095238089</v>
      </c>
      <c r="V17" s="137">
        <v>26.179999999999996</v>
      </c>
      <c r="W17" s="137">
        <v>24.8</v>
      </c>
      <c r="X17" s="137">
        <v>27.390909090909087</v>
      </c>
      <c r="Y17" s="137">
        <v>27.955000000000005</v>
      </c>
      <c r="Z17" s="137">
        <v>28.140909090909091</v>
      </c>
      <c r="AA17" s="137">
        <v>28.415000000000003</v>
      </c>
      <c r="AB17" s="137">
        <v>28.1</v>
      </c>
      <c r="AC17" s="137">
        <v>29.431818181818187</v>
      </c>
      <c r="AD17" s="137">
        <v>29.578947368421051</v>
      </c>
      <c r="AE17" s="137">
        <v>32.631578947368418</v>
      </c>
      <c r="AF17" s="134">
        <f t="shared" si="1"/>
        <v>27.933669373694507</v>
      </c>
      <c r="AH17" s="11" t="s">
        <v>34</v>
      </c>
    </row>
    <row r="18" spans="1:37" x14ac:dyDescent="0.2">
      <c r="A18" s="77" t="s">
        <v>149</v>
      </c>
      <c r="B18" s="137">
        <v>26.107142857142858</v>
      </c>
      <c r="C18" s="137">
        <v>28.230769230769234</v>
      </c>
      <c r="D18" s="137">
        <v>30.041666666666671</v>
      </c>
      <c r="E18" s="137">
        <v>32.418181818181814</v>
      </c>
      <c r="F18" s="137">
        <v>26.758333333333329</v>
      </c>
      <c r="G18" s="137">
        <v>30.474999999999998</v>
      </c>
      <c r="H18" s="137">
        <v>32.25</v>
      </c>
      <c r="I18" s="137">
        <v>29.636363636363637</v>
      </c>
      <c r="J18" s="137">
        <v>18.363636363636363</v>
      </c>
      <c r="K18" s="137">
        <v>20.100000000000001</v>
      </c>
      <c r="L18" s="137">
        <v>25.116666666666664</v>
      </c>
      <c r="M18" s="137">
        <v>29.261538461538461</v>
      </c>
      <c r="N18" s="137">
        <v>32.241666666666667</v>
      </c>
      <c r="O18" s="137">
        <v>29.883333333333329</v>
      </c>
      <c r="P18" s="137">
        <v>24.723076923076917</v>
      </c>
      <c r="Q18" s="137">
        <v>26.458333333333332</v>
      </c>
      <c r="R18" s="137">
        <v>27.030769230769231</v>
      </c>
      <c r="S18" s="137">
        <v>31.016666666666669</v>
      </c>
      <c r="T18" s="137">
        <v>34.400000000000006</v>
      </c>
      <c r="U18" s="137">
        <v>34.80833333333333</v>
      </c>
      <c r="V18" s="137">
        <v>28.741666666666671</v>
      </c>
      <c r="W18" s="137">
        <v>26.741666666666664</v>
      </c>
      <c r="X18" s="137">
        <v>25.553846153846152</v>
      </c>
      <c r="Y18" s="137">
        <v>25.992307692307694</v>
      </c>
      <c r="Z18" s="137">
        <v>28.5</v>
      </c>
      <c r="AA18" s="137">
        <v>29.483333333333334</v>
      </c>
      <c r="AB18" s="137">
        <v>29.766666666666662</v>
      </c>
      <c r="AC18" s="137">
        <v>32.425000000000004</v>
      </c>
      <c r="AD18" s="137">
        <v>31.541666666666668</v>
      </c>
      <c r="AE18" s="137">
        <v>32.625</v>
      </c>
      <c r="AF18" s="134">
        <f t="shared" si="1"/>
        <v>28.689754412254405</v>
      </c>
      <c r="AG18" s="11" t="s">
        <v>34</v>
      </c>
    </row>
    <row r="19" spans="1:37" x14ac:dyDescent="0.2">
      <c r="A19" s="77" t="s">
        <v>150</v>
      </c>
      <c r="B19" s="137">
        <v>24.991666666666664</v>
      </c>
      <c r="C19" s="137">
        <v>26.354166666666661</v>
      </c>
      <c r="D19" s="137">
        <v>28.299999999999997</v>
      </c>
      <c r="E19" s="137">
        <v>28.295833333333334</v>
      </c>
      <c r="F19" s="137">
        <v>25.208333333333332</v>
      </c>
      <c r="G19" s="137">
        <v>28.049999999999997</v>
      </c>
      <c r="H19" s="137">
        <v>30.454166666666666</v>
      </c>
      <c r="I19" s="137">
        <v>30.524999999999995</v>
      </c>
      <c r="J19" s="137">
        <v>19.441666666666663</v>
      </c>
      <c r="K19" s="137">
        <v>18.258333333333333</v>
      </c>
      <c r="L19" s="137">
        <v>22.3</v>
      </c>
      <c r="M19" s="137">
        <v>27.883333333333336</v>
      </c>
      <c r="N19" s="137">
        <v>30.3125</v>
      </c>
      <c r="O19" s="137">
        <v>30.270833333333339</v>
      </c>
      <c r="P19" s="137">
        <v>23.820833333333329</v>
      </c>
      <c r="Q19" s="137">
        <v>25.683333333333334</v>
      </c>
      <c r="R19" s="137">
        <v>26.05</v>
      </c>
      <c r="S19" s="137">
        <v>29.541666666666661</v>
      </c>
      <c r="T19" s="137">
        <v>32.36249999999999</v>
      </c>
      <c r="U19" s="137">
        <v>30.670833333333334</v>
      </c>
      <c r="V19" s="137">
        <v>29.99166666666666</v>
      </c>
      <c r="W19" s="137">
        <v>25.779166666666669</v>
      </c>
      <c r="X19" s="137">
        <v>24.200000000000003</v>
      </c>
      <c r="Y19" s="137">
        <v>24.974999999999998</v>
      </c>
      <c r="Z19" s="137">
        <v>25.612499999999997</v>
      </c>
      <c r="AA19" s="137">
        <v>23.95</v>
      </c>
      <c r="AB19" s="137">
        <v>24.962500000000002</v>
      </c>
      <c r="AC19" s="137">
        <v>27.750000000000004</v>
      </c>
      <c r="AD19" s="137">
        <v>28.875000000000004</v>
      </c>
      <c r="AE19" s="137">
        <v>29.962500000000002</v>
      </c>
      <c r="AF19" s="134">
        <f t="shared" si="1"/>
        <v>26.827777777777779</v>
      </c>
      <c r="AJ19" t="s">
        <v>34</v>
      </c>
    </row>
    <row r="20" spans="1:37" x14ac:dyDescent="0.2">
      <c r="A20" s="77" t="s">
        <v>124</v>
      </c>
      <c r="B20" s="137">
        <v>24.212500000000002</v>
      </c>
      <c r="C20" s="137">
        <v>26.195833333333329</v>
      </c>
      <c r="D20" s="137">
        <v>27.295833333333334</v>
      </c>
      <c r="E20" s="137">
        <v>28.345833333333331</v>
      </c>
      <c r="F20" s="137">
        <v>27.595833333333335</v>
      </c>
      <c r="G20" s="137">
        <v>28.712500000000002</v>
      </c>
      <c r="H20" s="137">
        <v>30.858333333333338</v>
      </c>
      <c r="I20" s="137">
        <v>30.729166666666668</v>
      </c>
      <c r="J20" s="137">
        <v>18.687500000000004</v>
      </c>
      <c r="K20" s="137">
        <v>17.754166666666666</v>
      </c>
      <c r="L20" s="137">
        <v>20.724999999999998</v>
      </c>
      <c r="M20" s="137">
        <v>21.39</v>
      </c>
      <c r="N20" s="137">
        <v>30.979166666666668</v>
      </c>
      <c r="O20" s="137">
        <v>28.241666666666671</v>
      </c>
      <c r="P20" s="137">
        <v>23.1875</v>
      </c>
      <c r="Q20" s="137">
        <v>25.620833333333334</v>
      </c>
      <c r="R20" s="137">
        <v>25.754166666666663</v>
      </c>
      <c r="S20" s="137">
        <v>28.891666666666666</v>
      </c>
      <c r="T20" s="137">
        <v>32.30833333333333</v>
      </c>
      <c r="U20" s="137">
        <v>32.579166666666673</v>
      </c>
      <c r="V20" s="137">
        <v>31.537500000000005</v>
      </c>
      <c r="W20" s="137">
        <v>24.466666666666669</v>
      </c>
      <c r="X20" s="137">
        <v>22.379166666666663</v>
      </c>
      <c r="Y20" s="137">
        <v>24.054166666666664</v>
      </c>
      <c r="Z20" s="137">
        <v>25.891666666666669</v>
      </c>
      <c r="AA20" s="137">
        <v>26.079166666666662</v>
      </c>
      <c r="AB20" s="137">
        <v>26.400000000000002</v>
      </c>
      <c r="AC20" s="137">
        <v>29.358333333333334</v>
      </c>
      <c r="AD20" s="137">
        <v>30.012499999999999</v>
      </c>
      <c r="AE20" s="137">
        <v>28.925000000000001</v>
      </c>
      <c r="AF20" s="134">
        <f t="shared" si="1"/>
        <v>26.638972222222225</v>
      </c>
      <c r="AJ20" t="s">
        <v>34</v>
      </c>
      <c r="AK20" s="11" t="s">
        <v>34</v>
      </c>
    </row>
    <row r="21" spans="1:37" x14ac:dyDescent="0.2">
      <c r="A21" s="77" t="s">
        <v>151</v>
      </c>
      <c r="B21" s="137">
        <v>24.238461538461539</v>
      </c>
      <c r="C21" s="137">
        <v>21</v>
      </c>
      <c r="D21" s="137">
        <v>22.26923076923077</v>
      </c>
      <c r="E21" s="137">
        <v>22.372727272727275</v>
      </c>
      <c r="F21" s="137">
        <v>24.549999999999997</v>
      </c>
      <c r="G21" s="137">
        <v>23.689999999999998</v>
      </c>
      <c r="H21" s="137">
        <v>22.208333333333332</v>
      </c>
      <c r="I21" s="137">
        <v>23.966666666666665</v>
      </c>
      <c r="J21" s="137">
        <v>25.027272727272724</v>
      </c>
      <c r="K21" s="137">
        <v>22.188235294117646</v>
      </c>
      <c r="L21" s="137">
        <v>23.361538461538462</v>
      </c>
      <c r="M21" s="137">
        <v>24.509999999999998</v>
      </c>
      <c r="N21" s="137">
        <v>25.327272727272728</v>
      </c>
      <c r="O21" s="137">
        <v>24.683333333333337</v>
      </c>
      <c r="P21" s="137">
        <v>25.690909090909091</v>
      </c>
      <c r="Q21" s="137">
        <v>24.46</v>
      </c>
      <c r="R21" s="137">
        <v>25.96</v>
      </c>
      <c r="S21" s="137">
        <v>26.074999999999999</v>
      </c>
      <c r="T21" s="137">
        <v>22.308333333333337</v>
      </c>
      <c r="U21" s="137">
        <v>21.833333333333332</v>
      </c>
      <c r="V21" s="137">
        <v>21.95</v>
      </c>
      <c r="W21" s="137">
        <v>24.437499999999996</v>
      </c>
      <c r="X21" s="137">
        <v>26.400000000000002</v>
      </c>
      <c r="Y21" s="137">
        <v>24.619999999999997</v>
      </c>
      <c r="Z21" s="137">
        <v>24.355555555555554</v>
      </c>
      <c r="AA21" s="137">
        <v>23.971428571428572</v>
      </c>
      <c r="AB21" s="137">
        <v>22.938461538461539</v>
      </c>
      <c r="AC21" s="137">
        <v>23.523076923076925</v>
      </c>
      <c r="AD21" s="137">
        <v>24.436363636363637</v>
      </c>
      <c r="AE21" s="137">
        <v>24.99</v>
      </c>
      <c r="AF21" s="134">
        <f t="shared" si="1"/>
        <v>23.911434470213877</v>
      </c>
      <c r="AH21" s="83" t="s">
        <v>34</v>
      </c>
      <c r="AI21" s="83" t="s">
        <v>34</v>
      </c>
    </row>
    <row r="22" spans="1:37" x14ac:dyDescent="0.2">
      <c r="A22" s="77" t="s">
        <v>6</v>
      </c>
      <c r="B22" s="137">
        <v>22.287500000000005</v>
      </c>
      <c r="C22" s="137">
        <v>23.8125</v>
      </c>
      <c r="D22" s="137">
        <v>26.645833333333329</v>
      </c>
      <c r="E22" s="137">
        <v>27.424999999999997</v>
      </c>
      <c r="F22" s="137">
        <v>24.141666666666662</v>
      </c>
      <c r="G22" s="137">
        <v>26.320833333333326</v>
      </c>
      <c r="H22" s="137">
        <v>28.758333333333329</v>
      </c>
      <c r="I22" s="137">
        <v>26.812500000000004</v>
      </c>
      <c r="J22" s="137">
        <v>15.9625</v>
      </c>
      <c r="K22" s="137">
        <v>17.354166666666668</v>
      </c>
      <c r="L22" s="137">
        <v>20.454166666666669</v>
      </c>
      <c r="M22" s="137">
        <v>24.120833333333337</v>
      </c>
      <c r="N22" s="137">
        <v>27.570833333333329</v>
      </c>
      <c r="O22" s="137">
        <v>27.058333333333326</v>
      </c>
      <c r="P22" s="137">
        <v>20.633333333333333</v>
      </c>
      <c r="Q22" s="137">
        <v>22.850000000000005</v>
      </c>
      <c r="R22" s="137">
        <v>24.974999999999998</v>
      </c>
      <c r="S22" s="137">
        <v>27.504166666666666</v>
      </c>
      <c r="T22" s="137">
        <v>29.900000000000002</v>
      </c>
      <c r="U22" s="137">
        <v>31.649999999999995</v>
      </c>
      <c r="V22" s="137">
        <v>25.354166666666671</v>
      </c>
      <c r="W22" s="137">
        <v>22.066666666666666</v>
      </c>
      <c r="X22" s="137">
        <v>22.441666666666663</v>
      </c>
      <c r="Y22" s="137">
        <v>23.058333333333334</v>
      </c>
      <c r="Z22" s="137">
        <v>24.216666666666665</v>
      </c>
      <c r="AA22" s="137">
        <v>25.962500000000006</v>
      </c>
      <c r="AB22" s="137">
        <v>31.188888888888894</v>
      </c>
      <c r="AC22" s="137">
        <v>26.658333333333331</v>
      </c>
      <c r="AD22" s="137">
        <v>26.587500000000006</v>
      </c>
      <c r="AE22" s="137">
        <v>27.120833333333334</v>
      </c>
      <c r="AF22" s="134">
        <f t="shared" si="1"/>
        <v>25.029768518518509</v>
      </c>
      <c r="AG22" s="11" t="s">
        <v>34</v>
      </c>
      <c r="AH22" s="11" t="s">
        <v>34</v>
      </c>
      <c r="AI22" t="s">
        <v>34</v>
      </c>
      <c r="AJ22" t="s">
        <v>34</v>
      </c>
      <c r="AK22" s="11" t="s">
        <v>34</v>
      </c>
    </row>
    <row r="23" spans="1:37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35.200000000000003</v>
      </c>
      <c r="H23" s="137">
        <v>33.299999999999997</v>
      </c>
      <c r="I23" s="137">
        <v>28.633333333333326</v>
      </c>
      <c r="J23" s="137">
        <v>18.600000000000001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24.554545454545451</v>
      </c>
      <c r="X23" s="137">
        <v>26.045833333333334</v>
      </c>
      <c r="Y23" s="137">
        <v>25.943478260869568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34">
        <f t="shared" si="1"/>
        <v>27.468170054583094</v>
      </c>
      <c r="AH23" s="11" t="s">
        <v>34</v>
      </c>
      <c r="AJ23" t="s">
        <v>34</v>
      </c>
      <c r="AK23" s="11" t="s">
        <v>34</v>
      </c>
    </row>
    <row r="24" spans="1:37" x14ac:dyDescent="0.2">
      <c r="A24" s="77" t="s">
        <v>152</v>
      </c>
      <c r="B24" s="137">
        <v>26.179166666666671</v>
      </c>
      <c r="C24" s="137">
        <v>26.683333333333334</v>
      </c>
      <c r="D24" s="137">
        <v>26.904166666666658</v>
      </c>
      <c r="E24" s="137">
        <v>27.895833333333339</v>
      </c>
      <c r="F24" s="137">
        <v>27.341666666666665</v>
      </c>
      <c r="G24" s="137">
        <v>28.362500000000001</v>
      </c>
      <c r="H24" s="137">
        <v>29.970833333333328</v>
      </c>
      <c r="I24" s="137">
        <v>30.491666666666671</v>
      </c>
      <c r="J24" s="137">
        <v>20.708333333333332</v>
      </c>
      <c r="K24" s="137">
        <v>19.695833333333336</v>
      </c>
      <c r="L24" s="137">
        <v>20.591666666666665</v>
      </c>
      <c r="M24" s="137">
        <v>26.333333333333332</v>
      </c>
      <c r="N24" s="137">
        <v>28.695833333333329</v>
      </c>
      <c r="O24" s="137">
        <v>30.108333333333334</v>
      </c>
      <c r="P24" s="137">
        <v>26.345833333333335</v>
      </c>
      <c r="Q24" s="137">
        <v>25.7</v>
      </c>
      <c r="R24" s="137">
        <v>26.841666666666669</v>
      </c>
      <c r="S24" s="137">
        <v>29.724999999999994</v>
      </c>
      <c r="T24" s="137">
        <v>31.041666666666661</v>
      </c>
      <c r="U24" s="137">
        <v>31.037499999999998</v>
      </c>
      <c r="V24" s="137">
        <v>30.700000000000003</v>
      </c>
      <c r="W24" s="137">
        <v>27.758333333333329</v>
      </c>
      <c r="X24" s="137">
        <v>24.745833333333334</v>
      </c>
      <c r="Y24" s="137">
        <v>26.833333333333339</v>
      </c>
      <c r="Z24" s="137">
        <v>28.354166666666661</v>
      </c>
      <c r="AA24" s="137">
        <v>25.445833333333329</v>
      </c>
      <c r="AB24" s="137">
        <v>25.774999999999995</v>
      </c>
      <c r="AC24" s="137">
        <v>28.8</v>
      </c>
      <c r="AD24" s="137">
        <v>29.929166666666671</v>
      </c>
      <c r="AE24" s="137">
        <v>30.337500000000006</v>
      </c>
      <c r="AF24" s="134">
        <f t="shared" si="1"/>
        <v>27.31111111111111</v>
      </c>
      <c r="AH24" s="11" t="s">
        <v>34</v>
      </c>
      <c r="AJ24" t="s">
        <v>34</v>
      </c>
      <c r="AK24" s="11" t="s">
        <v>34</v>
      </c>
    </row>
    <row r="25" spans="1:37" x14ac:dyDescent="0.2">
      <c r="A25" s="77" t="s">
        <v>8</v>
      </c>
      <c r="B25" s="137">
        <v>24.950000000000003</v>
      </c>
      <c r="C25" s="137">
        <v>26.958333333333339</v>
      </c>
      <c r="D25" s="137">
        <v>25.862499999999997</v>
      </c>
      <c r="E25" s="137">
        <v>26.704166666666669</v>
      </c>
      <c r="F25" s="137">
        <v>24.645833333333329</v>
      </c>
      <c r="G25" s="137">
        <v>26.595833333333335</v>
      </c>
      <c r="H25" s="137">
        <v>29.958333333333332</v>
      </c>
      <c r="I25" s="137">
        <v>28.45</v>
      </c>
      <c r="J25" s="137">
        <v>19.162499999999998</v>
      </c>
      <c r="K25" s="137">
        <v>17.837499999999995</v>
      </c>
      <c r="L25" s="137">
        <v>22.216666666666665</v>
      </c>
      <c r="M25" s="137">
        <v>26.795833333333338</v>
      </c>
      <c r="N25" s="137">
        <v>29.2</v>
      </c>
      <c r="O25" s="137">
        <v>28.895833333333332</v>
      </c>
      <c r="P25" s="137">
        <v>23.583333333333332</v>
      </c>
      <c r="Q25" s="137">
        <v>25.866666666666664</v>
      </c>
      <c r="R25" s="137">
        <v>25.645833333333332</v>
      </c>
      <c r="S25" s="137">
        <v>28.008333333333329</v>
      </c>
      <c r="T25" s="137">
        <v>31.00833333333334</v>
      </c>
      <c r="U25" s="137">
        <v>29.354166666666671</v>
      </c>
      <c r="V25" s="137">
        <v>28.395833333333339</v>
      </c>
      <c r="W25" s="137">
        <v>25.691666666666666</v>
      </c>
      <c r="X25" s="137">
        <v>23.904166666666665</v>
      </c>
      <c r="Y25" s="137">
        <v>24.291666666666668</v>
      </c>
      <c r="Z25" s="137">
        <v>25.970833333333335</v>
      </c>
      <c r="AA25" s="137">
        <v>22.204166666666666</v>
      </c>
      <c r="AB25" s="137">
        <v>24.916666666666671</v>
      </c>
      <c r="AC25" s="137">
        <v>26.895652173913046</v>
      </c>
      <c r="AD25" s="137">
        <v>28.108333333333334</v>
      </c>
      <c r="AE25" s="137">
        <v>29.145833333333332</v>
      </c>
      <c r="AF25" s="134">
        <f t="shared" si="1"/>
        <v>26.04082729468599</v>
      </c>
      <c r="AH25" s="11" t="s">
        <v>34</v>
      </c>
      <c r="AJ25" t="s">
        <v>34</v>
      </c>
    </row>
    <row r="26" spans="1:37" x14ac:dyDescent="0.2">
      <c r="A26" s="77" t="s">
        <v>137</v>
      </c>
      <c r="B26" s="137">
        <v>30.22</v>
      </c>
      <c r="C26" s="137" t="s">
        <v>203</v>
      </c>
      <c r="D26" s="137">
        <v>36.1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36.950000000000003</v>
      </c>
      <c r="O26" s="137">
        <v>34.049999999999997</v>
      </c>
      <c r="P26" s="137">
        <v>31.216666666666665</v>
      </c>
      <c r="Q26" s="137">
        <v>28.099999999999998</v>
      </c>
      <c r="R26" s="137">
        <v>30.5</v>
      </c>
      <c r="S26" s="137">
        <v>34.262500000000003</v>
      </c>
      <c r="T26" s="137">
        <v>37.924999999999997</v>
      </c>
      <c r="U26" s="137">
        <v>38.75</v>
      </c>
      <c r="V26" s="137">
        <v>37.342857142857142</v>
      </c>
      <c r="W26" s="137">
        <v>27.774999999999999</v>
      </c>
      <c r="X26" s="137">
        <v>26.2</v>
      </c>
      <c r="Y26" s="137">
        <v>29.762500000000003</v>
      </c>
      <c r="Z26" s="137">
        <v>32.024999999999999</v>
      </c>
      <c r="AA26" s="137">
        <v>33.42</v>
      </c>
      <c r="AB26" s="137">
        <v>30.299999999999997</v>
      </c>
      <c r="AC26" s="137">
        <v>32.833333333333336</v>
      </c>
      <c r="AD26" s="137">
        <v>34.125000000000007</v>
      </c>
      <c r="AE26" s="137">
        <v>32.950000000000003</v>
      </c>
      <c r="AF26" s="134">
        <f t="shared" si="1"/>
        <v>32.740392857142851</v>
      </c>
      <c r="AH26" s="11" t="s">
        <v>34</v>
      </c>
      <c r="AI26" t="s">
        <v>34</v>
      </c>
    </row>
    <row r="27" spans="1:37" x14ac:dyDescent="0.2">
      <c r="A27" s="77" t="s">
        <v>20</v>
      </c>
      <c r="B27" s="137">
        <v>22.381818181818179</v>
      </c>
      <c r="C27" s="137">
        <v>23.639999999999997</v>
      </c>
      <c r="D27" s="137">
        <v>26.285714285714285</v>
      </c>
      <c r="E27" s="137">
        <v>22.742857142857144</v>
      </c>
      <c r="F27" s="137">
        <v>23.8125</v>
      </c>
      <c r="G27" s="137">
        <v>23.455555555555556</v>
      </c>
      <c r="H27" s="137">
        <v>27.766666666666666</v>
      </c>
      <c r="I27" s="137">
        <v>26.133333333333336</v>
      </c>
      <c r="J27" s="137">
        <v>19.175000000000001</v>
      </c>
      <c r="K27" s="137">
        <v>18.216666666666669</v>
      </c>
      <c r="L27" s="137">
        <v>22.474999999999998</v>
      </c>
      <c r="M27" s="137">
        <v>24.276923076923076</v>
      </c>
      <c r="N27" s="137">
        <v>26.175000000000001</v>
      </c>
      <c r="O27" s="137">
        <v>27.1</v>
      </c>
      <c r="P27" s="137">
        <v>21.3125</v>
      </c>
      <c r="Q27" s="137">
        <v>25.038095238095242</v>
      </c>
      <c r="R27" s="137">
        <v>26.087499999999995</v>
      </c>
      <c r="S27" s="137">
        <v>30.012500000000003</v>
      </c>
      <c r="T27" s="137">
        <v>31.650000000000002</v>
      </c>
      <c r="U27" s="137">
        <v>30.754166666666666</v>
      </c>
      <c r="V27" s="137">
        <v>29.362499999999997</v>
      </c>
      <c r="W27" s="137">
        <v>25.541666666666668</v>
      </c>
      <c r="X27" s="137">
        <v>25.041666666666671</v>
      </c>
      <c r="Y27" s="137">
        <v>25.208333333333343</v>
      </c>
      <c r="Z27" s="137">
        <v>25.904166666666669</v>
      </c>
      <c r="AA27" s="137">
        <v>25.108333333333338</v>
      </c>
      <c r="AB27" s="137">
        <v>21.1</v>
      </c>
      <c r="AC27" s="137">
        <v>20.75</v>
      </c>
      <c r="AD27" s="137">
        <v>24.2</v>
      </c>
      <c r="AE27" s="137">
        <v>28.394117647058827</v>
      </c>
      <c r="AF27" s="134">
        <f t="shared" si="1"/>
        <v>24.970086037600748</v>
      </c>
      <c r="AJ27" t="s">
        <v>34</v>
      </c>
    </row>
    <row r="28" spans="1:37" ht="13.5" thickBot="1" x14ac:dyDescent="0.25">
      <c r="A28" s="78" t="s">
        <v>9</v>
      </c>
      <c r="B28" s="137">
        <v>25.108333333333331</v>
      </c>
      <c r="C28" s="137">
        <v>25.154166666666669</v>
      </c>
      <c r="D28" s="137">
        <v>26.883333333333329</v>
      </c>
      <c r="E28" s="137">
        <v>27.479166666666668</v>
      </c>
      <c r="F28" s="137">
        <v>28.145833333333332</v>
      </c>
      <c r="G28" s="137">
        <v>29.591666666666669</v>
      </c>
      <c r="H28" s="137">
        <v>30.325000000000003</v>
      </c>
      <c r="I28" s="137">
        <v>32.079166666666673</v>
      </c>
      <c r="J28" s="137">
        <v>24.870833333333334</v>
      </c>
      <c r="K28" s="137">
        <v>21.545833333333334</v>
      </c>
      <c r="L28" s="137">
        <v>22.470833333333342</v>
      </c>
      <c r="M28" s="137">
        <v>26.537499999999998</v>
      </c>
      <c r="N28" s="137">
        <v>30.387499999999999</v>
      </c>
      <c r="O28" s="137">
        <v>30.166666666666668</v>
      </c>
      <c r="P28" s="137">
        <v>28.512500000000003</v>
      </c>
      <c r="Q28" s="137">
        <v>25.108333333333331</v>
      </c>
      <c r="R28" s="137">
        <v>26.599999999999994</v>
      </c>
      <c r="S28" s="137">
        <v>30.016666666666666</v>
      </c>
      <c r="T28" s="137">
        <v>30.850000000000009</v>
      </c>
      <c r="U28" s="137">
        <v>31.708333333333332</v>
      </c>
      <c r="V28" s="137">
        <v>32.729166666666664</v>
      </c>
      <c r="W28" s="137">
        <v>28.420833333333324</v>
      </c>
      <c r="X28" s="137">
        <v>24.233333333333334</v>
      </c>
      <c r="Y28" s="137">
        <v>26.375</v>
      </c>
      <c r="Z28" s="137">
        <v>28.729166666666668</v>
      </c>
      <c r="AA28" s="137">
        <v>27.166666666666668</v>
      </c>
      <c r="AB28" s="137">
        <v>26.645833333333329</v>
      </c>
      <c r="AC28" s="137">
        <v>29.212499999999995</v>
      </c>
      <c r="AD28" s="137">
        <v>32.012499999999996</v>
      </c>
      <c r="AE28" s="137">
        <v>30.499999999999996</v>
      </c>
      <c r="AF28" s="134">
        <f t="shared" si="1"/>
        <v>27.985555555555557</v>
      </c>
      <c r="AH28" s="11" t="s">
        <v>34</v>
      </c>
      <c r="AK28" s="11" t="s">
        <v>34</v>
      </c>
    </row>
    <row r="29" spans="1:37" s="5" customFormat="1" ht="17.100000000000001" customHeight="1" thickBot="1" x14ac:dyDescent="0.25">
      <c r="A29" s="79" t="s">
        <v>204</v>
      </c>
      <c r="B29" s="129">
        <f t="shared" ref="B29:AF29" si="2">AVERAGE(B5:B28)</f>
        <v>25.431540453123947</v>
      </c>
      <c r="C29" s="81">
        <f t="shared" si="2"/>
        <v>26.197107079428509</v>
      </c>
      <c r="D29" s="81">
        <f t="shared" si="2"/>
        <v>27.724182023034608</v>
      </c>
      <c r="E29" s="81">
        <f t="shared" si="2"/>
        <v>27.92402855081426</v>
      </c>
      <c r="F29" s="81">
        <f t="shared" si="2"/>
        <v>26.733359997490432</v>
      </c>
      <c r="G29" s="81">
        <f t="shared" si="2"/>
        <v>28.577053938595441</v>
      </c>
      <c r="H29" s="81">
        <f t="shared" si="2"/>
        <v>30.109624655647384</v>
      </c>
      <c r="I29" s="81">
        <f t="shared" si="2"/>
        <v>29.224670569329657</v>
      </c>
      <c r="J29" s="81">
        <f t="shared" si="2"/>
        <v>20.719382133018499</v>
      </c>
      <c r="K29" s="81">
        <f t="shared" si="2"/>
        <v>19.820226771868171</v>
      </c>
      <c r="L29" s="81">
        <f t="shared" si="2"/>
        <v>22.807915972915975</v>
      </c>
      <c r="M29" s="81">
        <f t="shared" si="2"/>
        <v>26.902618362030125</v>
      </c>
      <c r="N29" s="81">
        <f t="shared" si="2"/>
        <v>29.927303719008272</v>
      </c>
      <c r="O29" s="81">
        <f t="shared" si="2"/>
        <v>28.896655844155841</v>
      </c>
      <c r="P29" s="81">
        <f t="shared" si="2"/>
        <v>25.192120703260056</v>
      </c>
      <c r="Q29" s="81">
        <f t="shared" si="2"/>
        <v>25.926038590307368</v>
      </c>
      <c r="R29" s="81">
        <f t="shared" si="2"/>
        <v>27.096358494446733</v>
      </c>
      <c r="S29" s="81">
        <f t="shared" si="2"/>
        <v>29.807234848484857</v>
      </c>
      <c r="T29" s="81">
        <f t="shared" si="2"/>
        <v>31.300846381878987</v>
      </c>
      <c r="U29" s="81">
        <f t="shared" si="2"/>
        <v>31.460913026367574</v>
      </c>
      <c r="V29" s="81">
        <f t="shared" si="2"/>
        <v>29.830340909090911</v>
      </c>
      <c r="W29" s="81">
        <f t="shared" si="2"/>
        <v>26.191125479750248</v>
      </c>
      <c r="X29" s="81">
        <f t="shared" si="2"/>
        <v>25.157156683895813</v>
      </c>
      <c r="Y29" s="81">
        <f t="shared" si="2"/>
        <v>26.350666439735445</v>
      </c>
      <c r="Z29" s="81">
        <f t="shared" si="2"/>
        <v>27.669391643709822</v>
      </c>
      <c r="AA29" s="81">
        <f t="shared" si="2"/>
        <v>26.854854879968514</v>
      </c>
      <c r="AB29" s="81">
        <f t="shared" si="2"/>
        <v>26.533359002108998</v>
      </c>
      <c r="AC29" s="81">
        <f t="shared" si="2"/>
        <v>29.107032546848234</v>
      </c>
      <c r="AD29" s="81">
        <f t="shared" si="2"/>
        <v>29.405566001918359</v>
      </c>
      <c r="AE29" s="82">
        <f t="shared" si="2"/>
        <v>30.072734717601548</v>
      </c>
      <c r="AF29" s="130">
        <f t="shared" si="2"/>
        <v>27.619538531789033</v>
      </c>
      <c r="AH29" s="5" t="s">
        <v>34</v>
      </c>
      <c r="AI29" s="5" t="s">
        <v>34</v>
      </c>
    </row>
    <row r="30" spans="1:37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73"/>
      <c r="AJ30" t="s">
        <v>34</v>
      </c>
    </row>
    <row r="31" spans="1:37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73"/>
      <c r="AH31" s="11" t="s">
        <v>34</v>
      </c>
    </row>
    <row r="32" spans="1:37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73"/>
    </row>
    <row r="33" spans="1:38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73"/>
    </row>
    <row r="34" spans="1:38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73"/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73"/>
      <c r="AH35" t="s">
        <v>34</v>
      </c>
    </row>
    <row r="36" spans="1:38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74"/>
      <c r="AJ36" s="11" t="s">
        <v>34</v>
      </c>
      <c r="AK36" s="11" t="s">
        <v>34</v>
      </c>
    </row>
    <row r="37" spans="1:38" x14ac:dyDescent="0.2">
      <c r="AJ37" s="11" t="s">
        <v>34</v>
      </c>
      <c r="AK37" s="11" t="s">
        <v>34</v>
      </c>
    </row>
    <row r="38" spans="1:38" x14ac:dyDescent="0.2">
      <c r="AH38" s="11" t="s">
        <v>34</v>
      </c>
      <c r="AJ38" s="11" t="s">
        <v>34</v>
      </c>
      <c r="AK38" s="11" t="s">
        <v>34</v>
      </c>
    </row>
    <row r="39" spans="1:38" x14ac:dyDescent="0.2">
      <c r="N39" s="2" t="s">
        <v>34</v>
      </c>
      <c r="AD39" s="2" t="s">
        <v>34</v>
      </c>
      <c r="AJ39" s="11" t="s">
        <v>34</v>
      </c>
      <c r="AK39" s="11" t="s">
        <v>34</v>
      </c>
    </row>
    <row r="40" spans="1:38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2" t="s">
        <v>34</v>
      </c>
      <c r="AK40" s="11" t="s">
        <v>34</v>
      </c>
    </row>
    <row r="41" spans="1:38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2" t="s">
        <v>34</v>
      </c>
      <c r="W41" s="2" t="s">
        <v>34</v>
      </c>
      <c r="AK41" s="11" t="s">
        <v>34</v>
      </c>
    </row>
    <row r="42" spans="1:38" x14ac:dyDescent="0.2">
      <c r="Z42" s="2" t="s">
        <v>34</v>
      </c>
      <c r="AK42" s="11" t="s">
        <v>34</v>
      </c>
    </row>
    <row r="43" spans="1:38" x14ac:dyDescent="0.2">
      <c r="AB43" s="2" t="s">
        <v>34</v>
      </c>
    </row>
    <row r="44" spans="1:38" x14ac:dyDescent="0.2">
      <c r="AF44" s="7" t="s">
        <v>34</v>
      </c>
    </row>
    <row r="46" spans="1:38" x14ac:dyDescent="0.2">
      <c r="I46" s="2" t="s">
        <v>34</v>
      </c>
      <c r="AH46" t="s">
        <v>34</v>
      </c>
    </row>
    <row r="48" spans="1:38" x14ac:dyDescent="0.2">
      <c r="AL48" s="11" t="s">
        <v>34</v>
      </c>
    </row>
    <row r="49" spans="31:31" x14ac:dyDescent="0.2">
      <c r="AE49" s="2" t="s">
        <v>34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31:X31"/>
    <mergeCell ref="T32:X3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topLeftCell="B1" zoomScale="90" zoomScaleNormal="90" workbookViewId="0">
      <selection activeCell="AK53" sqref="AK53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7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thickBot="1" x14ac:dyDescent="0.25">
      <c r="A1" s="157" t="s">
        <v>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58"/>
    </row>
    <row r="2" spans="1:36" s="4" customFormat="1" ht="20.100000000000001" customHeight="1" thickBot="1" x14ac:dyDescent="0.25">
      <c r="A2" s="160" t="s">
        <v>10</v>
      </c>
      <c r="B2" s="173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08"/>
    </row>
    <row r="3" spans="1:36" s="5" customFormat="1" ht="20.100000000000001" customHeight="1" x14ac:dyDescent="0.2">
      <c r="A3" s="161"/>
      <c r="B3" s="200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3">
        <v>30</v>
      </c>
      <c r="AF3" s="87" t="s">
        <v>28</v>
      </c>
      <c r="AG3" s="89" t="s">
        <v>26</v>
      </c>
      <c r="AH3" s="91" t="s">
        <v>202</v>
      </c>
    </row>
    <row r="4" spans="1:36" s="5" customFormat="1" ht="20.100000000000001" customHeight="1" thickBot="1" x14ac:dyDescent="0.25">
      <c r="A4" s="161"/>
      <c r="B4" s="20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4"/>
      <c r="AF4" s="101" t="s">
        <v>24</v>
      </c>
      <c r="AG4" s="111" t="s">
        <v>24</v>
      </c>
      <c r="AH4" s="112" t="s">
        <v>24</v>
      </c>
    </row>
    <row r="5" spans="1:36" s="5" customFormat="1" x14ac:dyDescent="0.2">
      <c r="A5" s="77" t="s">
        <v>29</v>
      </c>
      <c r="B5" s="137">
        <v>0</v>
      </c>
      <c r="C5" s="137">
        <v>0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3.6</v>
      </c>
      <c r="P5" s="137">
        <v>1.4</v>
      </c>
      <c r="Q5" s="137">
        <v>1.2</v>
      </c>
      <c r="R5" s="137">
        <v>0</v>
      </c>
      <c r="S5" s="137">
        <v>0</v>
      </c>
      <c r="T5" s="137">
        <v>0</v>
      </c>
      <c r="U5" s="137">
        <v>0</v>
      </c>
      <c r="V5" s="137">
        <v>0</v>
      </c>
      <c r="W5" s="137">
        <v>0</v>
      </c>
      <c r="X5" s="137">
        <v>0</v>
      </c>
      <c r="Y5" s="137">
        <v>0</v>
      </c>
      <c r="Z5" s="137">
        <v>0</v>
      </c>
      <c r="AA5" s="137">
        <v>11</v>
      </c>
      <c r="AB5" s="137">
        <v>0</v>
      </c>
      <c r="AC5" s="137">
        <v>0</v>
      </c>
      <c r="AD5" s="137">
        <v>0</v>
      </c>
      <c r="AE5" s="137">
        <v>0</v>
      </c>
      <c r="AF5" s="102">
        <f>SUM(B5:AE5)</f>
        <v>17.2</v>
      </c>
      <c r="AG5" s="109">
        <f>MAX(B5:AE5)</f>
        <v>11</v>
      </c>
      <c r="AH5" s="110">
        <f>COUNTIF(B5:AE5,"=0,0")</f>
        <v>26</v>
      </c>
    </row>
    <row r="6" spans="1:36" x14ac:dyDescent="0.2">
      <c r="A6" s="77" t="s">
        <v>88</v>
      </c>
      <c r="B6" s="137">
        <v>0</v>
      </c>
      <c r="C6" s="137">
        <v>0</v>
      </c>
      <c r="D6" s="137">
        <v>0</v>
      </c>
      <c r="E6" s="137">
        <v>0</v>
      </c>
      <c r="F6" s="137">
        <v>0.2</v>
      </c>
      <c r="G6" s="137">
        <v>0</v>
      </c>
      <c r="H6" s="137">
        <v>0</v>
      </c>
      <c r="I6" s="137">
        <v>0</v>
      </c>
      <c r="J6" s="137">
        <v>13.799999999999999</v>
      </c>
      <c r="K6" s="137">
        <v>0</v>
      </c>
      <c r="L6" s="137">
        <v>2.2000000000000002</v>
      </c>
      <c r="M6" s="137">
        <v>0</v>
      </c>
      <c r="N6" s="137">
        <v>0</v>
      </c>
      <c r="O6" s="137">
        <v>18.400000000000002</v>
      </c>
      <c r="P6" s="137">
        <v>2.4000000000000004</v>
      </c>
      <c r="Q6" s="137">
        <v>0</v>
      </c>
      <c r="R6" s="137">
        <v>0.6</v>
      </c>
      <c r="S6" s="137">
        <v>0</v>
      </c>
      <c r="T6" s="137">
        <v>0</v>
      </c>
      <c r="U6" s="137">
        <v>0</v>
      </c>
      <c r="V6" s="137">
        <v>0</v>
      </c>
      <c r="W6" s="137">
        <v>0</v>
      </c>
      <c r="X6" s="137">
        <v>0</v>
      </c>
      <c r="Y6" s="137">
        <v>0</v>
      </c>
      <c r="Z6" s="137">
        <v>0</v>
      </c>
      <c r="AA6" s="137">
        <v>2.8000000000000003</v>
      </c>
      <c r="AB6" s="137">
        <v>0</v>
      </c>
      <c r="AC6" s="137">
        <v>0</v>
      </c>
      <c r="AD6" s="137">
        <v>0</v>
      </c>
      <c r="AE6" s="137">
        <v>0</v>
      </c>
      <c r="AF6" s="102">
        <f t="shared" ref="AF6:AF26" si="1">SUM(B6:AE6)</f>
        <v>40.4</v>
      </c>
      <c r="AG6" s="109">
        <f t="shared" ref="AG6:AG26" si="2">MAX(B6:AE6)</f>
        <v>18.400000000000002</v>
      </c>
      <c r="AH6" s="110">
        <f t="shared" ref="AH6:AH26" si="3">COUNTIF(B6:AE6,"=0,0")</f>
        <v>23</v>
      </c>
    </row>
    <row r="7" spans="1:36" x14ac:dyDescent="0.2">
      <c r="A7" s="77" t="s">
        <v>146</v>
      </c>
      <c r="B7" s="137">
        <v>0.2</v>
      </c>
      <c r="C7" s="137">
        <v>0</v>
      </c>
      <c r="D7" s="137">
        <v>0</v>
      </c>
      <c r="E7" s="137">
        <v>0</v>
      </c>
      <c r="F7" s="137">
        <v>0.2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0</v>
      </c>
      <c r="W7" s="137">
        <v>0</v>
      </c>
      <c r="X7" s="137">
        <v>0</v>
      </c>
      <c r="Y7" s="137">
        <v>0</v>
      </c>
      <c r="Z7" s="137">
        <v>0</v>
      </c>
      <c r="AA7" s="137">
        <v>0</v>
      </c>
      <c r="AB7" s="137">
        <v>0.2</v>
      </c>
      <c r="AC7" s="137">
        <v>0</v>
      </c>
      <c r="AD7" s="137">
        <v>0</v>
      </c>
      <c r="AE7" s="137">
        <v>0</v>
      </c>
      <c r="AF7" s="102">
        <f t="shared" si="1"/>
        <v>0.60000000000000009</v>
      </c>
      <c r="AG7" s="109">
        <f t="shared" si="2"/>
        <v>0.2</v>
      </c>
      <c r="AH7" s="110">
        <f t="shared" si="3"/>
        <v>27</v>
      </c>
    </row>
    <row r="8" spans="1:36" x14ac:dyDescent="0.2">
      <c r="A8" s="77" t="s">
        <v>0</v>
      </c>
      <c r="B8" s="137">
        <v>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0.4</v>
      </c>
      <c r="J8" s="137">
        <v>17.799999999999997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0.4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7.2</v>
      </c>
      <c r="AB8" s="137">
        <v>1.2</v>
      </c>
      <c r="AC8" s="137">
        <v>0</v>
      </c>
      <c r="AD8" s="137">
        <v>0</v>
      </c>
      <c r="AE8" s="137">
        <v>0</v>
      </c>
      <c r="AF8" s="102">
        <f t="shared" si="1"/>
        <v>26.999999999999993</v>
      </c>
      <c r="AG8" s="109">
        <f t="shared" si="2"/>
        <v>17.799999999999997</v>
      </c>
      <c r="AH8" s="110">
        <f t="shared" si="3"/>
        <v>25</v>
      </c>
      <c r="AJ8" s="11" t="s">
        <v>34</v>
      </c>
    </row>
    <row r="9" spans="1:36" x14ac:dyDescent="0.2">
      <c r="A9" s="77" t="s">
        <v>1</v>
      </c>
      <c r="B9" s="137" t="s">
        <v>203</v>
      </c>
      <c r="C9" s="137" t="s">
        <v>203</v>
      </c>
      <c r="D9" s="137" t="s">
        <v>203</v>
      </c>
      <c r="E9" s="137" t="s">
        <v>203</v>
      </c>
      <c r="F9" s="137" t="s">
        <v>203</v>
      </c>
      <c r="G9" s="137" t="s">
        <v>203</v>
      </c>
      <c r="H9" s="137" t="s">
        <v>203</v>
      </c>
      <c r="I9" s="137" t="s">
        <v>203</v>
      </c>
      <c r="J9" s="137" t="s">
        <v>203</v>
      </c>
      <c r="K9" s="137" t="s">
        <v>203</v>
      </c>
      <c r="L9" s="137" t="s">
        <v>203</v>
      </c>
      <c r="M9" s="137" t="s">
        <v>203</v>
      </c>
      <c r="N9" s="137" t="s">
        <v>203</v>
      </c>
      <c r="O9" s="137" t="s">
        <v>203</v>
      </c>
      <c r="P9" s="137" t="s">
        <v>203</v>
      </c>
      <c r="Q9" s="137" t="s">
        <v>203</v>
      </c>
      <c r="R9" s="137" t="s">
        <v>203</v>
      </c>
      <c r="S9" s="137" t="s">
        <v>203</v>
      </c>
      <c r="T9" s="137" t="s">
        <v>203</v>
      </c>
      <c r="U9" s="137" t="s">
        <v>203</v>
      </c>
      <c r="V9" s="137" t="s">
        <v>203</v>
      </c>
      <c r="W9" s="137" t="s">
        <v>203</v>
      </c>
      <c r="X9" s="137" t="s">
        <v>203</v>
      </c>
      <c r="Y9" s="137" t="s">
        <v>203</v>
      </c>
      <c r="Z9" s="137" t="s">
        <v>203</v>
      </c>
      <c r="AA9" s="137" t="s">
        <v>203</v>
      </c>
      <c r="AB9" s="137" t="s">
        <v>203</v>
      </c>
      <c r="AC9" s="137" t="s">
        <v>203</v>
      </c>
      <c r="AD9" s="137" t="s">
        <v>203</v>
      </c>
      <c r="AE9" s="137" t="s">
        <v>203</v>
      </c>
      <c r="AF9" s="140" t="s">
        <v>203</v>
      </c>
      <c r="AG9" s="109" t="s">
        <v>203</v>
      </c>
      <c r="AH9" s="110" t="s">
        <v>203</v>
      </c>
      <c r="AI9" s="11" t="s">
        <v>34</v>
      </c>
      <c r="AJ9" s="11" t="s">
        <v>34</v>
      </c>
    </row>
    <row r="10" spans="1:36" x14ac:dyDescent="0.2">
      <c r="A10" s="77" t="s">
        <v>2</v>
      </c>
      <c r="B10" s="137">
        <v>0</v>
      </c>
      <c r="C10" s="137">
        <v>0</v>
      </c>
      <c r="D10" s="137">
        <v>0.2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5.6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37">
        <v>0</v>
      </c>
      <c r="AF10" s="102">
        <f t="shared" si="1"/>
        <v>5.8</v>
      </c>
      <c r="AG10" s="109">
        <f t="shared" si="2"/>
        <v>5.6</v>
      </c>
      <c r="AH10" s="110">
        <f t="shared" si="3"/>
        <v>28</v>
      </c>
      <c r="AI10" s="11" t="s">
        <v>34</v>
      </c>
    </row>
    <row r="11" spans="1:36" x14ac:dyDescent="0.2">
      <c r="A11" s="77" t="s">
        <v>31</v>
      </c>
      <c r="B11" s="137">
        <v>0</v>
      </c>
      <c r="C11" s="137">
        <v>0</v>
      </c>
      <c r="D11" s="137">
        <v>0</v>
      </c>
      <c r="E11" s="137">
        <v>0</v>
      </c>
      <c r="F11" s="137">
        <v>1.4</v>
      </c>
      <c r="G11" s="137">
        <v>0</v>
      </c>
      <c r="H11" s="137">
        <v>0</v>
      </c>
      <c r="I11" s="137">
        <v>0</v>
      </c>
      <c r="J11" s="137">
        <v>31.599999999999998</v>
      </c>
      <c r="K11" s="137">
        <v>0</v>
      </c>
      <c r="L11" s="137">
        <v>4.2</v>
      </c>
      <c r="M11" s="137">
        <v>0</v>
      </c>
      <c r="N11" s="137">
        <v>0</v>
      </c>
      <c r="O11" s="137">
        <v>0.4</v>
      </c>
      <c r="P11" s="137">
        <v>0</v>
      </c>
      <c r="Q11" s="137">
        <v>0.2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0</v>
      </c>
      <c r="X11" s="137">
        <v>0</v>
      </c>
      <c r="Y11" s="137">
        <v>0</v>
      </c>
      <c r="Z11" s="137">
        <v>0</v>
      </c>
      <c r="AA11" s="137">
        <v>0.2</v>
      </c>
      <c r="AB11" s="137">
        <v>0</v>
      </c>
      <c r="AC11" s="137">
        <v>0</v>
      </c>
      <c r="AD11" s="137">
        <v>0</v>
      </c>
      <c r="AE11" s="137">
        <v>0.2</v>
      </c>
      <c r="AF11" s="102">
        <f t="shared" si="1"/>
        <v>38.20000000000001</v>
      </c>
      <c r="AG11" s="109">
        <f t="shared" si="2"/>
        <v>31.599999999999998</v>
      </c>
      <c r="AH11" s="110">
        <f t="shared" si="3"/>
        <v>23</v>
      </c>
    </row>
    <row r="12" spans="1:36" x14ac:dyDescent="0.2">
      <c r="A12" s="77" t="s">
        <v>3</v>
      </c>
      <c r="B12" s="136" t="s">
        <v>203</v>
      </c>
      <c r="C12" s="136" t="s">
        <v>203</v>
      </c>
      <c r="D12" s="136" t="s">
        <v>203</v>
      </c>
      <c r="E12" s="136" t="s">
        <v>203</v>
      </c>
      <c r="F12" s="136" t="s">
        <v>203</v>
      </c>
      <c r="G12" s="136" t="s">
        <v>203</v>
      </c>
      <c r="H12" s="136" t="s">
        <v>203</v>
      </c>
      <c r="I12" s="136" t="s">
        <v>203</v>
      </c>
      <c r="J12" s="136" t="s">
        <v>203</v>
      </c>
      <c r="K12" s="136" t="s">
        <v>203</v>
      </c>
      <c r="L12" s="136" t="s">
        <v>203</v>
      </c>
      <c r="M12" s="136" t="s">
        <v>203</v>
      </c>
      <c r="N12" s="136" t="s">
        <v>203</v>
      </c>
      <c r="O12" s="136" t="s">
        <v>203</v>
      </c>
      <c r="P12" s="136" t="s">
        <v>203</v>
      </c>
      <c r="Q12" s="136" t="s">
        <v>203</v>
      </c>
      <c r="R12" s="136" t="s">
        <v>203</v>
      </c>
      <c r="S12" s="136" t="s">
        <v>203</v>
      </c>
      <c r="T12" s="136" t="s">
        <v>203</v>
      </c>
      <c r="U12" s="136" t="s">
        <v>203</v>
      </c>
      <c r="V12" s="136" t="s">
        <v>203</v>
      </c>
      <c r="W12" s="136" t="s">
        <v>203</v>
      </c>
      <c r="X12" s="136" t="s">
        <v>203</v>
      </c>
      <c r="Y12" s="136" t="s">
        <v>203</v>
      </c>
      <c r="Z12" s="136" t="s">
        <v>203</v>
      </c>
      <c r="AA12" s="136" t="s">
        <v>203</v>
      </c>
      <c r="AB12" s="136" t="s">
        <v>203</v>
      </c>
      <c r="AC12" s="136" t="s">
        <v>203</v>
      </c>
      <c r="AD12" s="136" t="s">
        <v>203</v>
      </c>
      <c r="AE12" s="136" t="s">
        <v>203</v>
      </c>
      <c r="AF12" s="140" t="s">
        <v>203</v>
      </c>
      <c r="AG12" s="109" t="s">
        <v>203</v>
      </c>
      <c r="AH12" s="110" t="s">
        <v>203</v>
      </c>
    </row>
    <row r="13" spans="1:36" x14ac:dyDescent="0.2">
      <c r="A13" s="77" t="s">
        <v>147</v>
      </c>
      <c r="B13" s="137" t="s">
        <v>203</v>
      </c>
      <c r="C13" s="137" t="s">
        <v>203</v>
      </c>
      <c r="D13" s="137">
        <v>0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0</v>
      </c>
      <c r="AD13" s="137">
        <v>0</v>
      </c>
      <c r="AE13" s="137">
        <v>0</v>
      </c>
      <c r="AF13" s="102">
        <f t="shared" si="1"/>
        <v>0</v>
      </c>
      <c r="AG13" s="109">
        <f t="shared" si="2"/>
        <v>0</v>
      </c>
      <c r="AH13" s="110">
        <f t="shared" si="3"/>
        <v>4</v>
      </c>
      <c r="AI13" s="11" t="s">
        <v>34</v>
      </c>
    </row>
    <row r="14" spans="1:36" x14ac:dyDescent="0.2">
      <c r="A14" s="77" t="s">
        <v>148</v>
      </c>
      <c r="B14" s="137">
        <v>0</v>
      </c>
      <c r="C14" s="137">
        <v>0</v>
      </c>
      <c r="D14" s="137">
        <v>0</v>
      </c>
      <c r="E14" s="137">
        <v>0</v>
      </c>
      <c r="F14" s="137">
        <v>15</v>
      </c>
      <c r="G14" s="137">
        <v>0</v>
      </c>
      <c r="H14" s="137">
        <v>0</v>
      </c>
      <c r="I14" s="137">
        <v>4.4000000000000004</v>
      </c>
      <c r="J14" s="137">
        <v>3.2</v>
      </c>
      <c r="K14" s="137">
        <v>0.4</v>
      </c>
      <c r="L14" s="137">
        <v>1.2000000000000002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60.4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137">
        <v>6.6</v>
      </c>
      <c r="AB14" s="137">
        <v>0</v>
      </c>
      <c r="AC14" s="137">
        <v>0</v>
      </c>
      <c r="AD14" s="137">
        <v>0</v>
      </c>
      <c r="AE14" s="137">
        <v>0</v>
      </c>
      <c r="AF14" s="102">
        <f t="shared" si="1"/>
        <v>91.199999999999989</v>
      </c>
      <c r="AG14" s="109">
        <f t="shared" si="2"/>
        <v>60.4</v>
      </c>
      <c r="AH14" s="110">
        <f t="shared" si="3"/>
        <v>23</v>
      </c>
    </row>
    <row r="15" spans="1:36" x14ac:dyDescent="0.2">
      <c r="A15" s="77" t="s">
        <v>4</v>
      </c>
      <c r="B15" s="137">
        <v>0</v>
      </c>
      <c r="C15" s="137">
        <v>0</v>
      </c>
      <c r="D15" s="137">
        <v>0</v>
      </c>
      <c r="E15" s="137">
        <v>0</v>
      </c>
      <c r="F15" s="137">
        <v>0.8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137">
        <v>0</v>
      </c>
      <c r="AB15" s="137">
        <v>0</v>
      </c>
      <c r="AC15" s="137">
        <v>0</v>
      </c>
      <c r="AD15" s="137">
        <v>0</v>
      </c>
      <c r="AE15" s="137">
        <v>0</v>
      </c>
      <c r="AF15" s="102">
        <f t="shared" si="1"/>
        <v>0.8</v>
      </c>
      <c r="AG15" s="109">
        <f t="shared" si="2"/>
        <v>0.8</v>
      </c>
      <c r="AH15" s="110">
        <f t="shared" si="3"/>
        <v>29</v>
      </c>
    </row>
    <row r="16" spans="1:36" x14ac:dyDescent="0.2">
      <c r="A16" s="77" t="s">
        <v>5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0.2</v>
      </c>
      <c r="L16" s="137">
        <v>0</v>
      </c>
      <c r="M16" s="137">
        <v>22.2</v>
      </c>
      <c r="N16" s="137">
        <v>10.199999999999999</v>
      </c>
      <c r="O16" s="137">
        <v>0.4</v>
      </c>
      <c r="P16" s="137">
        <v>0.6</v>
      </c>
      <c r="Q16" s="137">
        <v>0</v>
      </c>
      <c r="R16" s="137">
        <v>0.2</v>
      </c>
      <c r="S16" s="137">
        <v>0.60000000000000009</v>
      </c>
      <c r="T16" s="137">
        <v>2.6000000000000005</v>
      </c>
      <c r="U16" s="137">
        <v>0.4</v>
      </c>
      <c r="V16" s="137">
        <v>0.2</v>
      </c>
      <c r="W16" s="137">
        <v>0.2</v>
      </c>
      <c r="X16" s="137">
        <v>0</v>
      </c>
      <c r="Y16" s="137">
        <v>0</v>
      </c>
      <c r="Z16" s="137">
        <v>0.4</v>
      </c>
      <c r="AA16" s="137">
        <v>0.2</v>
      </c>
      <c r="AB16" s="137">
        <v>0.2</v>
      </c>
      <c r="AC16" s="137">
        <v>0.2</v>
      </c>
      <c r="AD16" s="137">
        <v>0.2</v>
      </c>
      <c r="AE16" s="137">
        <v>0.2</v>
      </c>
      <c r="AF16" s="102">
        <f t="shared" si="1"/>
        <v>39.200000000000017</v>
      </c>
      <c r="AG16" s="109">
        <f t="shared" si="2"/>
        <v>22.2</v>
      </c>
      <c r="AH16" s="110">
        <f t="shared" si="3"/>
        <v>13</v>
      </c>
    </row>
    <row r="17" spans="1:36" x14ac:dyDescent="0.2">
      <c r="A17" s="77" t="s">
        <v>30</v>
      </c>
      <c r="B17" s="137">
        <v>0</v>
      </c>
      <c r="C17" s="137">
        <v>0</v>
      </c>
      <c r="D17" s="137">
        <v>0</v>
      </c>
      <c r="E17" s="137">
        <v>0</v>
      </c>
      <c r="F17" s="137">
        <v>0.6</v>
      </c>
      <c r="G17" s="137">
        <v>0</v>
      </c>
      <c r="H17" s="137">
        <v>0</v>
      </c>
      <c r="I17" s="137">
        <v>3.2</v>
      </c>
      <c r="J17" s="137">
        <v>0.4</v>
      </c>
      <c r="K17" s="137">
        <v>0</v>
      </c>
      <c r="L17" s="137">
        <v>0.60000000000000009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37">
        <v>0</v>
      </c>
      <c r="AC17" s="137">
        <v>0</v>
      </c>
      <c r="AD17" s="137">
        <v>0</v>
      </c>
      <c r="AE17" s="137">
        <v>0</v>
      </c>
      <c r="AF17" s="102">
        <f t="shared" si="1"/>
        <v>4.8000000000000007</v>
      </c>
      <c r="AG17" s="109">
        <f t="shared" si="2"/>
        <v>3.2</v>
      </c>
      <c r="AH17" s="110">
        <f t="shared" si="3"/>
        <v>26</v>
      </c>
    </row>
    <row r="18" spans="1:36" x14ac:dyDescent="0.2">
      <c r="A18" s="77" t="s">
        <v>149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0.2</v>
      </c>
      <c r="M18" s="137">
        <v>0</v>
      </c>
      <c r="N18" s="137">
        <v>0</v>
      </c>
      <c r="O18" s="137">
        <v>0</v>
      </c>
      <c r="P18" s="137">
        <v>0</v>
      </c>
      <c r="Q18" s="137">
        <v>16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02">
        <f t="shared" si="1"/>
        <v>16.2</v>
      </c>
      <c r="AG18" s="109">
        <f t="shared" si="2"/>
        <v>16</v>
      </c>
      <c r="AH18" s="110">
        <f t="shared" si="3"/>
        <v>28</v>
      </c>
      <c r="AI18" s="11" t="s">
        <v>34</v>
      </c>
    </row>
    <row r="19" spans="1:36" x14ac:dyDescent="0.2">
      <c r="A19" s="77" t="s">
        <v>150</v>
      </c>
      <c r="B19" s="137">
        <v>0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0.8</v>
      </c>
      <c r="K19" s="137">
        <v>0</v>
      </c>
      <c r="L19" s="137">
        <v>0</v>
      </c>
      <c r="M19" s="137">
        <v>0</v>
      </c>
      <c r="N19" s="137">
        <v>0</v>
      </c>
      <c r="O19" s="137">
        <v>0.4</v>
      </c>
      <c r="P19" s="137">
        <v>4</v>
      </c>
      <c r="Q19" s="137">
        <v>14.399999999999999</v>
      </c>
      <c r="R19" s="137">
        <v>0.2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11.400000000000002</v>
      </c>
      <c r="AB19" s="137">
        <v>0</v>
      </c>
      <c r="AC19" s="137">
        <v>0</v>
      </c>
      <c r="AD19" s="137">
        <v>0</v>
      </c>
      <c r="AE19" s="137">
        <v>0</v>
      </c>
      <c r="AF19" s="102">
        <f t="shared" si="1"/>
        <v>31.2</v>
      </c>
      <c r="AG19" s="109">
        <f t="shared" si="2"/>
        <v>14.399999999999999</v>
      </c>
      <c r="AH19" s="110">
        <f t="shared" si="3"/>
        <v>24</v>
      </c>
    </row>
    <row r="20" spans="1:36" x14ac:dyDescent="0.2">
      <c r="A20" s="77" t="s">
        <v>124</v>
      </c>
      <c r="B20" s="137">
        <v>0</v>
      </c>
      <c r="C20" s="137">
        <v>0</v>
      </c>
      <c r="D20" s="137">
        <v>0</v>
      </c>
      <c r="E20" s="137">
        <v>0</v>
      </c>
      <c r="F20" s="137">
        <v>0.2</v>
      </c>
      <c r="G20" s="137">
        <v>0</v>
      </c>
      <c r="H20" s="137">
        <v>0</v>
      </c>
      <c r="I20" s="137">
        <v>0</v>
      </c>
      <c r="J20" s="137">
        <v>2.2000000000000002</v>
      </c>
      <c r="K20" s="137">
        <v>0</v>
      </c>
      <c r="L20" s="137">
        <v>3.6</v>
      </c>
      <c r="M20" s="137">
        <v>0.2</v>
      </c>
      <c r="N20" s="137">
        <v>0</v>
      </c>
      <c r="O20" s="137">
        <v>0.8</v>
      </c>
      <c r="P20" s="137">
        <v>0.4</v>
      </c>
      <c r="Q20" s="137">
        <v>0.2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0.4</v>
      </c>
      <c r="AB20" s="137">
        <v>0</v>
      </c>
      <c r="AC20" s="137">
        <v>0</v>
      </c>
      <c r="AD20" s="137">
        <v>0</v>
      </c>
      <c r="AE20" s="137">
        <v>0</v>
      </c>
      <c r="AF20" s="102">
        <f t="shared" si="1"/>
        <v>8</v>
      </c>
      <c r="AG20" s="109">
        <f t="shared" si="2"/>
        <v>3.6</v>
      </c>
      <c r="AH20" s="110">
        <f t="shared" si="3"/>
        <v>22</v>
      </c>
    </row>
    <row r="21" spans="1:36" x14ac:dyDescent="0.2">
      <c r="A21" s="77" t="s">
        <v>151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0.8</v>
      </c>
      <c r="K21" s="137">
        <v>0</v>
      </c>
      <c r="L21" s="137">
        <v>0</v>
      </c>
      <c r="M21" s="137">
        <v>0</v>
      </c>
      <c r="N21" s="137">
        <v>2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12.6</v>
      </c>
      <c r="AB21" s="137">
        <v>2.5999999999999996</v>
      </c>
      <c r="AC21" s="137">
        <v>0</v>
      </c>
      <c r="AD21" s="137">
        <v>0</v>
      </c>
      <c r="AE21" s="137">
        <v>0</v>
      </c>
      <c r="AF21" s="102">
        <f t="shared" si="1"/>
        <v>18</v>
      </c>
      <c r="AG21" s="109">
        <f t="shared" si="2"/>
        <v>12.6</v>
      </c>
      <c r="AH21" s="110">
        <f t="shared" si="3"/>
        <v>26</v>
      </c>
    </row>
    <row r="22" spans="1:36" x14ac:dyDescent="0.2">
      <c r="A22" s="77" t="s">
        <v>6</v>
      </c>
      <c r="B22" s="136" t="s">
        <v>203</v>
      </c>
      <c r="C22" s="136" t="s">
        <v>203</v>
      </c>
      <c r="D22" s="136" t="s">
        <v>203</v>
      </c>
      <c r="E22" s="136" t="s">
        <v>203</v>
      </c>
      <c r="F22" s="136" t="s">
        <v>203</v>
      </c>
      <c r="G22" s="136" t="s">
        <v>203</v>
      </c>
      <c r="H22" s="136" t="s">
        <v>203</v>
      </c>
      <c r="I22" s="136" t="s">
        <v>203</v>
      </c>
      <c r="J22" s="136" t="s">
        <v>203</v>
      </c>
      <c r="K22" s="136" t="s">
        <v>203</v>
      </c>
      <c r="L22" s="136" t="s">
        <v>203</v>
      </c>
      <c r="M22" s="136" t="s">
        <v>203</v>
      </c>
      <c r="N22" s="136" t="s">
        <v>203</v>
      </c>
      <c r="O22" s="136" t="s">
        <v>203</v>
      </c>
      <c r="P22" s="136" t="s">
        <v>203</v>
      </c>
      <c r="Q22" s="136" t="s">
        <v>203</v>
      </c>
      <c r="R22" s="136" t="s">
        <v>203</v>
      </c>
      <c r="S22" s="136" t="s">
        <v>203</v>
      </c>
      <c r="T22" s="136" t="s">
        <v>203</v>
      </c>
      <c r="U22" s="136" t="s">
        <v>203</v>
      </c>
      <c r="V22" s="136" t="s">
        <v>203</v>
      </c>
      <c r="W22" s="136" t="s">
        <v>203</v>
      </c>
      <c r="X22" s="136" t="s">
        <v>203</v>
      </c>
      <c r="Y22" s="136" t="s">
        <v>203</v>
      </c>
      <c r="Z22" s="136" t="s">
        <v>203</v>
      </c>
      <c r="AA22" s="136" t="s">
        <v>203</v>
      </c>
      <c r="AB22" s="136" t="s">
        <v>203</v>
      </c>
      <c r="AC22" s="136" t="s">
        <v>203</v>
      </c>
      <c r="AD22" s="136" t="s">
        <v>203</v>
      </c>
      <c r="AE22" s="136" t="s">
        <v>203</v>
      </c>
      <c r="AF22" s="102" t="s">
        <v>203</v>
      </c>
      <c r="AG22" s="109" t="s">
        <v>203</v>
      </c>
      <c r="AH22" s="110" t="s">
        <v>203</v>
      </c>
      <c r="AI22" s="11" t="s">
        <v>34</v>
      </c>
    </row>
    <row r="23" spans="1:36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0</v>
      </c>
      <c r="H23" s="137">
        <v>0</v>
      </c>
      <c r="I23" s="137">
        <v>0</v>
      </c>
      <c r="J23" s="137">
        <v>0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0</v>
      </c>
      <c r="X23" s="137">
        <v>0</v>
      </c>
      <c r="Y23" s="137">
        <v>0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0</v>
      </c>
      <c r="AG23" s="109">
        <f t="shared" si="2"/>
        <v>0</v>
      </c>
      <c r="AH23" s="110">
        <f t="shared" si="3"/>
        <v>7</v>
      </c>
    </row>
    <row r="24" spans="1:36" x14ac:dyDescent="0.2">
      <c r="A24" s="77" t="s">
        <v>152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3.6000000000000005</v>
      </c>
      <c r="K24" s="137">
        <v>0</v>
      </c>
      <c r="L24" s="137">
        <v>0</v>
      </c>
      <c r="M24" s="137">
        <v>0.4</v>
      </c>
      <c r="N24" s="137">
        <v>0</v>
      </c>
      <c r="O24" s="137">
        <v>0</v>
      </c>
      <c r="P24" s="137">
        <v>2.5999999999999996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11.2</v>
      </c>
      <c r="AB24" s="137">
        <v>0</v>
      </c>
      <c r="AC24" s="137">
        <v>0</v>
      </c>
      <c r="AD24" s="137">
        <v>0</v>
      </c>
      <c r="AE24" s="137">
        <v>0</v>
      </c>
      <c r="AF24" s="102">
        <f t="shared" si="1"/>
        <v>17.8</v>
      </c>
      <c r="AG24" s="109">
        <f t="shared" si="2"/>
        <v>11.2</v>
      </c>
      <c r="AH24" s="110">
        <f t="shared" si="3"/>
        <v>26</v>
      </c>
    </row>
    <row r="25" spans="1:36" x14ac:dyDescent="0.2">
      <c r="A25" s="77" t="s">
        <v>8</v>
      </c>
      <c r="B25" s="137">
        <v>0</v>
      </c>
      <c r="C25" s="137">
        <v>0</v>
      </c>
      <c r="D25" s="137">
        <v>0</v>
      </c>
      <c r="E25" s="137">
        <v>0</v>
      </c>
      <c r="F25" s="137">
        <v>1.9999999999999998</v>
      </c>
      <c r="G25" s="137">
        <v>0</v>
      </c>
      <c r="H25" s="137">
        <v>0</v>
      </c>
      <c r="I25" s="137">
        <v>0</v>
      </c>
      <c r="J25" s="137">
        <v>5.0000000000000009</v>
      </c>
      <c r="K25" s="137">
        <v>0</v>
      </c>
      <c r="L25" s="137">
        <v>0.4</v>
      </c>
      <c r="M25" s="137">
        <v>3.6</v>
      </c>
      <c r="N25" s="137">
        <v>0</v>
      </c>
      <c r="O25" s="137">
        <v>0.6</v>
      </c>
      <c r="P25" s="137">
        <v>6.6000000000000005</v>
      </c>
      <c r="Q25" s="137">
        <v>6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37">
        <v>0</v>
      </c>
      <c r="Z25" s="137">
        <v>0</v>
      </c>
      <c r="AA25" s="137">
        <v>4.5999999999999996</v>
      </c>
      <c r="AB25" s="137">
        <v>0</v>
      </c>
      <c r="AC25" s="137">
        <v>0</v>
      </c>
      <c r="AD25" s="137">
        <v>0</v>
      </c>
      <c r="AE25" s="137">
        <v>0</v>
      </c>
      <c r="AF25" s="102">
        <f t="shared" si="1"/>
        <v>28.800000000000004</v>
      </c>
      <c r="AG25" s="109">
        <f t="shared" si="2"/>
        <v>6.6000000000000005</v>
      </c>
      <c r="AH25" s="110">
        <f t="shared" si="3"/>
        <v>22</v>
      </c>
    </row>
    <row r="26" spans="1:36" x14ac:dyDescent="0.2">
      <c r="A26" s="77" t="s">
        <v>137</v>
      </c>
      <c r="B26" s="137">
        <v>0</v>
      </c>
      <c r="C26" s="137" t="s">
        <v>203</v>
      </c>
      <c r="D26" s="137">
        <v>0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137">
        <v>0</v>
      </c>
      <c r="AC26" s="137">
        <v>0</v>
      </c>
      <c r="AD26" s="137">
        <v>0</v>
      </c>
      <c r="AE26" s="137">
        <v>0</v>
      </c>
      <c r="AF26" s="102">
        <f t="shared" si="1"/>
        <v>0</v>
      </c>
      <c r="AG26" s="109">
        <f t="shared" si="2"/>
        <v>0</v>
      </c>
      <c r="AH26" s="110">
        <f t="shared" si="3"/>
        <v>20</v>
      </c>
      <c r="AJ26" s="11" t="s">
        <v>34</v>
      </c>
    </row>
    <row r="27" spans="1:36" x14ac:dyDescent="0.2">
      <c r="A27" s="77" t="s">
        <v>20</v>
      </c>
      <c r="B27" s="136" t="s">
        <v>203</v>
      </c>
      <c r="C27" s="136" t="s">
        <v>203</v>
      </c>
      <c r="D27" s="136" t="s">
        <v>203</v>
      </c>
      <c r="E27" s="136" t="s">
        <v>203</v>
      </c>
      <c r="F27" s="136" t="s">
        <v>203</v>
      </c>
      <c r="G27" s="136" t="s">
        <v>203</v>
      </c>
      <c r="H27" s="136" t="s">
        <v>203</v>
      </c>
      <c r="I27" s="136" t="s">
        <v>203</v>
      </c>
      <c r="J27" s="136" t="s">
        <v>203</v>
      </c>
      <c r="K27" s="136" t="s">
        <v>203</v>
      </c>
      <c r="L27" s="136" t="s">
        <v>203</v>
      </c>
      <c r="M27" s="136" t="s">
        <v>203</v>
      </c>
      <c r="N27" s="136" t="s">
        <v>203</v>
      </c>
      <c r="O27" s="136" t="s">
        <v>203</v>
      </c>
      <c r="P27" s="136" t="s">
        <v>203</v>
      </c>
      <c r="Q27" s="136" t="s">
        <v>203</v>
      </c>
      <c r="R27" s="136" t="s">
        <v>203</v>
      </c>
      <c r="S27" s="136" t="s">
        <v>203</v>
      </c>
      <c r="T27" s="136" t="s">
        <v>203</v>
      </c>
      <c r="U27" s="136" t="s">
        <v>203</v>
      </c>
      <c r="V27" s="136" t="s">
        <v>203</v>
      </c>
      <c r="W27" s="136" t="s">
        <v>203</v>
      </c>
      <c r="X27" s="136" t="s">
        <v>203</v>
      </c>
      <c r="Y27" s="136" t="s">
        <v>203</v>
      </c>
      <c r="Z27" s="136" t="s">
        <v>203</v>
      </c>
      <c r="AA27" s="136" t="s">
        <v>203</v>
      </c>
      <c r="AB27" s="136" t="s">
        <v>203</v>
      </c>
      <c r="AC27" s="136" t="s">
        <v>203</v>
      </c>
      <c r="AD27" s="136" t="s">
        <v>203</v>
      </c>
      <c r="AE27" s="136" t="s">
        <v>203</v>
      </c>
      <c r="AF27" s="102" t="s">
        <v>203</v>
      </c>
      <c r="AG27" s="109" t="s">
        <v>203</v>
      </c>
      <c r="AH27" s="110" t="s">
        <v>203</v>
      </c>
    </row>
    <row r="28" spans="1:36" ht="13.5" thickBot="1" x14ac:dyDescent="0.25">
      <c r="A28" s="113" t="s">
        <v>9</v>
      </c>
      <c r="B28" s="136" t="s">
        <v>203</v>
      </c>
      <c r="C28" s="136" t="s">
        <v>203</v>
      </c>
      <c r="D28" s="136" t="s">
        <v>203</v>
      </c>
      <c r="E28" s="136" t="s">
        <v>203</v>
      </c>
      <c r="F28" s="136" t="s">
        <v>203</v>
      </c>
      <c r="G28" s="136" t="s">
        <v>203</v>
      </c>
      <c r="H28" s="136" t="s">
        <v>203</v>
      </c>
      <c r="I28" s="136" t="s">
        <v>203</v>
      </c>
      <c r="J28" s="136" t="s">
        <v>203</v>
      </c>
      <c r="K28" s="136" t="s">
        <v>203</v>
      </c>
      <c r="L28" s="136" t="s">
        <v>203</v>
      </c>
      <c r="M28" s="136" t="s">
        <v>203</v>
      </c>
      <c r="N28" s="136" t="s">
        <v>203</v>
      </c>
      <c r="O28" s="136" t="s">
        <v>203</v>
      </c>
      <c r="P28" s="136" t="s">
        <v>203</v>
      </c>
      <c r="Q28" s="136" t="s">
        <v>203</v>
      </c>
      <c r="R28" s="136" t="s">
        <v>203</v>
      </c>
      <c r="S28" s="136" t="s">
        <v>203</v>
      </c>
      <c r="T28" s="136" t="s">
        <v>203</v>
      </c>
      <c r="U28" s="136" t="s">
        <v>203</v>
      </c>
      <c r="V28" s="136" t="s">
        <v>203</v>
      </c>
      <c r="W28" s="136" t="s">
        <v>203</v>
      </c>
      <c r="X28" s="136" t="s">
        <v>203</v>
      </c>
      <c r="Y28" s="136" t="s">
        <v>203</v>
      </c>
      <c r="Z28" s="136" t="s">
        <v>203</v>
      </c>
      <c r="AA28" s="136" t="s">
        <v>203</v>
      </c>
      <c r="AB28" s="136" t="s">
        <v>203</v>
      </c>
      <c r="AC28" s="136" t="s">
        <v>203</v>
      </c>
      <c r="AD28" s="136" t="s">
        <v>203</v>
      </c>
      <c r="AE28" s="136" t="s">
        <v>203</v>
      </c>
      <c r="AF28" s="102" t="s">
        <v>203</v>
      </c>
      <c r="AG28" s="109" t="s">
        <v>203</v>
      </c>
      <c r="AH28" s="110" t="s">
        <v>203</v>
      </c>
    </row>
    <row r="29" spans="1:36" s="5" customFormat="1" ht="17.100000000000001" customHeight="1" x14ac:dyDescent="0.2">
      <c r="A29" s="116" t="s">
        <v>22</v>
      </c>
      <c r="B29" s="114">
        <f t="shared" ref="B29:AG29" si="4">MAX(B5:B28)</f>
        <v>0.2</v>
      </c>
      <c r="C29" s="92">
        <f t="shared" si="4"/>
        <v>0</v>
      </c>
      <c r="D29" s="92">
        <f t="shared" si="4"/>
        <v>0.2</v>
      </c>
      <c r="E29" s="92">
        <f t="shared" si="4"/>
        <v>0</v>
      </c>
      <c r="F29" s="92">
        <f t="shared" si="4"/>
        <v>15</v>
      </c>
      <c r="G29" s="92">
        <f t="shared" si="4"/>
        <v>0</v>
      </c>
      <c r="H29" s="92">
        <f t="shared" si="4"/>
        <v>0</v>
      </c>
      <c r="I29" s="92">
        <f t="shared" si="4"/>
        <v>4.4000000000000004</v>
      </c>
      <c r="J29" s="92">
        <f t="shared" si="4"/>
        <v>31.599999999999998</v>
      </c>
      <c r="K29" s="92">
        <f t="shared" si="4"/>
        <v>0.4</v>
      </c>
      <c r="L29" s="92">
        <f t="shared" si="4"/>
        <v>4.2</v>
      </c>
      <c r="M29" s="92">
        <f t="shared" si="4"/>
        <v>22.2</v>
      </c>
      <c r="N29" s="92">
        <f t="shared" si="4"/>
        <v>10.199999999999999</v>
      </c>
      <c r="O29" s="92">
        <f t="shared" si="4"/>
        <v>18.400000000000002</v>
      </c>
      <c r="P29" s="92">
        <f t="shared" si="4"/>
        <v>6.6000000000000005</v>
      </c>
      <c r="Q29" s="92">
        <f t="shared" si="4"/>
        <v>16</v>
      </c>
      <c r="R29" s="92">
        <f t="shared" si="4"/>
        <v>60.4</v>
      </c>
      <c r="S29" s="92">
        <f t="shared" si="4"/>
        <v>0.60000000000000009</v>
      </c>
      <c r="T29" s="92">
        <f t="shared" si="4"/>
        <v>2.6000000000000005</v>
      </c>
      <c r="U29" s="92">
        <f t="shared" si="4"/>
        <v>0.4</v>
      </c>
      <c r="V29" s="92">
        <f t="shared" si="4"/>
        <v>0.2</v>
      </c>
      <c r="W29" s="92">
        <f t="shared" si="4"/>
        <v>0.2</v>
      </c>
      <c r="X29" s="92">
        <f t="shared" si="4"/>
        <v>0</v>
      </c>
      <c r="Y29" s="92">
        <f t="shared" si="4"/>
        <v>0</v>
      </c>
      <c r="Z29" s="92">
        <f t="shared" si="4"/>
        <v>0.4</v>
      </c>
      <c r="AA29" s="92">
        <f t="shared" si="4"/>
        <v>12.6</v>
      </c>
      <c r="AB29" s="92">
        <f t="shared" si="4"/>
        <v>2.5999999999999996</v>
      </c>
      <c r="AC29" s="92">
        <f t="shared" si="4"/>
        <v>0.2</v>
      </c>
      <c r="AD29" s="92">
        <f t="shared" si="4"/>
        <v>0.2</v>
      </c>
      <c r="AE29" s="93">
        <f t="shared" si="4"/>
        <v>0.2</v>
      </c>
      <c r="AF29" s="94">
        <f t="shared" si="4"/>
        <v>91.199999999999989</v>
      </c>
      <c r="AG29" s="95">
        <f t="shared" si="4"/>
        <v>60.4</v>
      </c>
      <c r="AH29" s="198"/>
    </row>
    <row r="30" spans="1:36" s="8" customFormat="1" ht="13.5" thickBot="1" x14ac:dyDescent="0.25">
      <c r="A30" s="117" t="s">
        <v>23</v>
      </c>
      <c r="B30" s="115">
        <f t="shared" ref="B30:AF30" si="5">SUM(B5:B28)</f>
        <v>0.2</v>
      </c>
      <c r="C30" s="96">
        <f t="shared" si="5"/>
        <v>0</v>
      </c>
      <c r="D30" s="96">
        <f t="shared" si="5"/>
        <v>0.2</v>
      </c>
      <c r="E30" s="96">
        <f t="shared" si="5"/>
        <v>0</v>
      </c>
      <c r="F30" s="96">
        <f t="shared" si="5"/>
        <v>20.400000000000002</v>
      </c>
      <c r="G30" s="96">
        <f t="shared" si="5"/>
        <v>0</v>
      </c>
      <c r="H30" s="96">
        <f t="shared" si="5"/>
        <v>0</v>
      </c>
      <c r="I30" s="96">
        <f t="shared" si="5"/>
        <v>8</v>
      </c>
      <c r="J30" s="96">
        <f t="shared" si="5"/>
        <v>84.8</v>
      </c>
      <c r="K30" s="96">
        <f t="shared" si="5"/>
        <v>0.60000000000000009</v>
      </c>
      <c r="L30" s="96">
        <f t="shared" si="5"/>
        <v>12.4</v>
      </c>
      <c r="M30" s="96">
        <f t="shared" si="5"/>
        <v>26.4</v>
      </c>
      <c r="N30" s="96">
        <f t="shared" si="5"/>
        <v>12.2</v>
      </c>
      <c r="O30" s="96">
        <f t="shared" si="5"/>
        <v>24.6</v>
      </c>
      <c r="P30" s="96">
        <f t="shared" si="5"/>
        <v>18.400000000000002</v>
      </c>
      <c r="Q30" s="96">
        <f t="shared" si="5"/>
        <v>38</v>
      </c>
      <c r="R30" s="96">
        <f t="shared" si="5"/>
        <v>61.400000000000006</v>
      </c>
      <c r="S30" s="96">
        <f t="shared" si="5"/>
        <v>0.60000000000000009</v>
      </c>
      <c r="T30" s="96">
        <f t="shared" si="5"/>
        <v>2.6000000000000005</v>
      </c>
      <c r="U30" s="96">
        <f t="shared" si="5"/>
        <v>0.4</v>
      </c>
      <c r="V30" s="96">
        <f t="shared" si="5"/>
        <v>0.2</v>
      </c>
      <c r="W30" s="96">
        <f t="shared" si="5"/>
        <v>0.2</v>
      </c>
      <c r="X30" s="96">
        <f t="shared" si="5"/>
        <v>0</v>
      </c>
      <c r="Y30" s="96">
        <f t="shared" si="5"/>
        <v>0</v>
      </c>
      <c r="Z30" s="96">
        <f t="shared" si="5"/>
        <v>0.4</v>
      </c>
      <c r="AA30" s="96">
        <f t="shared" si="5"/>
        <v>68.199999999999989</v>
      </c>
      <c r="AB30" s="96">
        <f t="shared" si="5"/>
        <v>4.1999999999999993</v>
      </c>
      <c r="AC30" s="96">
        <f t="shared" si="5"/>
        <v>0.2</v>
      </c>
      <c r="AD30" s="96">
        <f t="shared" si="5"/>
        <v>0.2</v>
      </c>
      <c r="AE30" s="97">
        <f t="shared" si="5"/>
        <v>0.4</v>
      </c>
      <c r="AF30" s="88">
        <f t="shared" si="5"/>
        <v>385.2</v>
      </c>
      <c r="AG30" s="90"/>
      <c r="AH30" s="199"/>
    </row>
    <row r="31" spans="1:36" x14ac:dyDescent="0.2">
      <c r="A31" s="41"/>
      <c r="B31" s="42"/>
      <c r="C31" s="42"/>
      <c r="D31" s="42" t="s">
        <v>85</v>
      </c>
      <c r="E31" s="42"/>
      <c r="F31" s="42"/>
      <c r="G31" s="4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49"/>
      <c r="AE31" s="52" t="s">
        <v>34</v>
      </c>
      <c r="AF31" s="46"/>
      <c r="AG31" s="50"/>
      <c r="AH31" s="48"/>
    </row>
    <row r="32" spans="1:36" x14ac:dyDescent="0.2">
      <c r="A32" s="41"/>
      <c r="B32" s="43" t="s">
        <v>86</v>
      </c>
      <c r="C32" s="43"/>
      <c r="D32" s="43"/>
      <c r="E32" s="43"/>
      <c r="F32" s="43"/>
      <c r="G32" s="43"/>
      <c r="H32" s="43"/>
      <c r="I32" s="43"/>
      <c r="J32" s="85"/>
      <c r="K32" s="85"/>
      <c r="L32" s="85"/>
      <c r="M32" s="85" t="s">
        <v>32</v>
      </c>
      <c r="N32" s="85"/>
      <c r="O32" s="85"/>
      <c r="P32" s="85"/>
      <c r="Q32" s="85"/>
      <c r="R32" s="85"/>
      <c r="S32" s="85"/>
      <c r="T32" s="149" t="s">
        <v>207</v>
      </c>
      <c r="U32" s="149"/>
      <c r="V32" s="149"/>
      <c r="W32" s="149"/>
      <c r="X32" s="149"/>
      <c r="Y32" s="85"/>
      <c r="Z32" s="85"/>
      <c r="AA32" s="85"/>
      <c r="AB32" s="85"/>
      <c r="AC32" s="85"/>
      <c r="AD32" s="85"/>
      <c r="AE32" s="85"/>
      <c r="AF32" s="46"/>
      <c r="AG32" s="85"/>
      <c r="AH32" s="48"/>
    </row>
    <row r="33" spans="1:37" x14ac:dyDescent="0.2">
      <c r="A33" s="44"/>
      <c r="B33" s="85"/>
      <c r="C33" s="85"/>
      <c r="D33" s="85"/>
      <c r="E33" s="85"/>
      <c r="F33" s="85"/>
      <c r="G33" s="85"/>
      <c r="H33" s="85"/>
      <c r="I33" s="85"/>
      <c r="J33" s="86"/>
      <c r="K33" s="86"/>
      <c r="L33" s="86"/>
      <c r="M33" s="86" t="s">
        <v>33</v>
      </c>
      <c r="N33" s="86"/>
      <c r="O33" s="86"/>
      <c r="P33" s="86"/>
      <c r="Q33" s="85"/>
      <c r="R33" s="85"/>
      <c r="S33" s="85"/>
      <c r="T33" s="150" t="s">
        <v>208</v>
      </c>
      <c r="U33" s="150"/>
      <c r="V33" s="150"/>
      <c r="W33" s="150"/>
      <c r="X33" s="150"/>
      <c r="Y33" s="85"/>
      <c r="Z33" s="85"/>
      <c r="AA33" s="85"/>
      <c r="AB33" s="85"/>
      <c r="AC33" s="85"/>
      <c r="AD33" s="49"/>
      <c r="AE33" s="49"/>
      <c r="AF33" s="46"/>
      <c r="AG33" s="85"/>
      <c r="AH33" s="45"/>
    </row>
    <row r="34" spans="1:37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85"/>
      <c r="L34" s="85"/>
      <c r="M34" s="85"/>
      <c r="N34" s="85"/>
      <c r="O34" s="85"/>
      <c r="P34" s="85"/>
      <c r="Q34" s="85"/>
      <c r="R34" s="85"/>
      <c r="S34" s="85"/>
      <c r="T34" s="135"/>
      <c r="U34" s="135" t="s">
        <v>209</v>
      </c>
      <c r="V34" s="135"/>
      <c r="W34" s="135"/>
      <c r="X34" s="135"/>
      <c r="Y34" s="85"/>
      <c r="Z34" s="85"/>
      <c r="AA34" s="85"/>
      <c r="AB34" s="85"/>
      <c r="AC34" s="85"/>
      <c r="AD34" s="49"/>
      <c r="AE34" s="49"/>
      <c r="AF34" s="46"/>
      <c r="AG34" s="86"/>
      <c r="AH34" s="45"/>
    </row>
    <row r="35" spans="1:37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49"/>
      <c r="AF35" s="46"/>
      <c r="AG35" s="50"/>
      <c r="AH35" s="56"/>
    </row>
    <row r="36" spans="1:37" x14ac:dyDescent="0.2">
      <c r="A36" s="4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0"/>
      <c r="AF36" s="46"/>
      <c r="AG36" s="50"/>
      <c r="AH36" s="56"/>
    </row>
    <row r="37" spans="1:37" ht="13.5" thickBot="1" x14ac:dyDescent="0.25">
      <c r="A37" s="53"/>
      <c r="B37" s="54"/>
      <c r="C37" s="54"/>
      <c r="D37" s="54"/>
      <c r="E37" s="54"/>
      <c r="F37" s="54"/>
      <c r="G37" s="54" t="s">
        <v>34</v>
      </c>
      <c r="H37" s="54"/>
      <c r="I37" s="54"/>
      <c r="J37" s="54"/>
      <c r="K37" s="54"/>
      <c r="L37" s="54" t="s">
        <v>34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5"/>
      <c r="AG37" s="57"/>
      <c r="AH37" s="51" t="s">
        <v>34</v>
      </c>
    </row>
    <row r="39" spans="1:37" x14ac:dyDescent="0.2">
      <c r="AK39" s="11" t="s">
        <v>34</v>
      </c>
    </row>
    <row r="40" spans="1:37" x14ac:dyDescent="0.2">
      <c r="G40" s="2" t="s">
        <v>34</v>
      </c>
      <c r="AE40" s="2" t="s">
        <v>34</v>
      </c>
      <c r="AI40" s="11" t="s">
        <v>34</v>
      </c>
    </row>
    <row r="41" spans="1:37" x14ac:dyDescent="0.2">
      <c r="Q41" s="2" t="s">
        <v>34</v>
      </c>
      <c r="T41" s="2" t="s">
        <v>34</v>
      </c>
      <c r="V41" s="2" t="s">
        <v>34</v>
      </c>
      <c r="X41" s="2" t="s">
        <v>34</v>
      </c>
      <c r="Z41" s="2" t="s">
        <v>34</v>
      </c>
      <c r="AI41" t="s">
        <v>34</v>
      </c>
    </row>
    <row r="42" spans="1:37" x14ac:dyDescent="0.2">
      <c r="J42" s="2" t="s">
        <v>34</v>
      </c>
      <c r="M42" s="2" t="s">
        <v>34</v>
      </c>
      <c r="P42" s="2" t="s">
        <v>34</v>
      </c>
      <c r="Q42" s="2" t="s">
        <v>34</v>
      </c>
      <c r="R42" s="2" t="s">
        <v>34</v>
      </c>
      <c r="S42" s="2" t="s">
        <v>34</v>
      </c>
      <c r="T42" s="2" t="s">
        <v>34</v>
      </c>
      <c r="W42" s="2" t="s">
        <v>34</v>
      </c>
      <c r="X42" s="2" t="s">
        <v>34</v>
      </c>
      <c r="Z42" s="2" t="s">
        <v>34</v>
      </c>
      <c r="AB42" s="2" t="s">
        <v>34</v>
      </c>
    </row>
    <row r="43" spans="1:37" x14ac:dyDescent="0.2">
      <c r="Q43" s="2" t="s">
        <v>34</v>
      </c>
      <c r="S43" s="2" t="s">
        <v>34</v>
      </c>
      <c r="V43" s="2" t="s">
        <v>34</v>
      </c>
      <c r="W43" s="2" t="s">
        <v>34</v>
      </c>
      <c r="AB43" s="2" t="s">
        <v>34</v>
      </c>
      <c r="AC43" s="2" t="s">
        <v>34</v>
      </c>
      <c r="AF43" s="7" t="s">
        <v>34</v>
      </c>
      <c r="AG43" s="1" t="s">
        <v>34</v>
      </c>
      <c r="AH43" s="10" t="s">
        <v>34</v>
      </c>
    </row>
    <row r="44" spans="1:37" x14ac:dyDescent="0.2">
      <c r="J44" s="2" t="s">
        <v>34</v>
      </c>
      <c r="O44" s="2" t="s">
        <v>206</v>
      </c>
      <c r="P44" s="2" t="s">
        <v>34</v>
      </c>
      <c r="S44" s="2" t="s">
        <v>34</v>
      </c>
      <c r="T44" s="2" t="s">
        <v>34</v>
      </c>
      <c r="U44" s="2" t="s">
        <v>34</v>
      </c>
      <c r="V44" s="2" t="s">
        <v>34</v>
      </c>
      <c r="Z44" s="2" t="s">
        <v>34</v>
      </c>
      <c r="AG44" s="144" t="s">
        <v>34</v>
      </c>
      <c r="AH44" s="10" t="s">
        <v>34</v>
      </c>
    </row>
    <row r="45" spans="1:37" x14ac:dyDescent="0.2">
      <c r="K45" s="2" t="s">
        <v>34</v>
      </c>
      <c r="L45" s="2" t="s">
        <v>34</v>
      </c>
      <c r="M45" s="2" t="s">
        <v>34</v>
      </c>
      <c r="P45" s="2" t="s">
        <v>34</v>
      </c>
      <c r="Q45" s="2" t="s">
        <v>34</v>
      </c>
      <c r="S45" s="2" t="s">
        <v>34</v>
      </c>
      <c r="W45" s="2" t="s">
        <v>34</v>
      </c>
      <c r="Z45" s="2" t="s">
        <v>34</v>
      </c>
      <c r="AB45" s="2" t="s">
        <v>34</v>
      </c>
      <c r="AH45" s="10" t="s">
        <v>34</v>
      </c>
      <c r="AI45" s="11" t="s">
        <v>34</v>
      </c>
    </row>
    <row r="46" spans="1:37" x14ac:dyDescent="0.2">
      <c r="H46" s="2" t="s">
        <v>34</v>
      </c>
      <c r="S46" s="2" t="s">
        <v>34</v>
      </c>
      <c r="W46" s="2" t="s">
        <v>34</v>
      </c>
      <c r="AI46" s="11" t="s">
        <v>34</v>
      </c>
    </row>
    <row r="47" spans="1:37" x14ac:dyDescent="0.2">
      <c r="Q47" s="2" t="s">
        <v>34</v>
      </c>
      <c r="R47" s="2" t="s">
        <v>34</v>
      </c>
      <c r="AE47" s="2" t="s">
        <v>34</v>
      </c>
      <c r="AF47" s="7" t="s">
        <v>34</v>
      </c>
      <c r="AG47" s="144" t="s">
        <v>34</v>
      </c>
      <c r="AH47" s="10" t="s">
        <v>34</v>
      </c>
      <c r="AI47" s="11" t="s">
        <v>34</v>
      </c>
      <c r="AJ47" s="11" t="s">
        <v>34</v>
      </c>
      <c r="AK47" s="11" t="s">
        <v>34</v>
      </c>
    </row>
    <row r="48" spans="1:37" x14ac:dyDescent="0.2">
      <c r="S48" s="2" t="s">
        <v>34</v>
      </c>
      <c r="X48" s="2" t="s">
        <v>34</v>
      </c>
      <c r="AC48" s="2" t="s">
        <v>34</v>
      </c>
      <c r="AG48" s="144" t="s">
        <v>34</v>
      </c>
      <c r="AH48" s="10" t="s">
        <v>34</v>
      </c>
      <c r="AI48" s="11" t="s">
        <v>34</v>
      </c>
    </row>
    <row r="49" spans="19:37" x14ac:dyDescent="0.2">
      <c r="Y49" s="2" t="s">
        <v>34</v>
      </c>
    </row>
    <row r="50" spans="19:37" x14ac:dyDescent="0.2">
      <c r="AI50" s="11" t="s">
        <v>34</v>
      </c>
    </row>
    <row r="51" spans="19:37" x14ac:dyDescent="0.2">
      <c r="AG51" s="144" t="s">
        <v>34</v>
      </c>
      <c r="AH51" s="10" t="s">
        <v>34</v>
      </c>
      <c r="AI51" s="11" t="s">
        <v>34</v>
      </c>
    </row>
    <row r="52" spans="19:37" x14ac:dyDescent="0.2">
      <c r="AI52" s="11" t="s">
        <v>34</v>
      </c>
    </row>
    <row r="53" spans="19:37" x14ac:dyDescent="0.2">
      <c r="S53" s="2" t="s">
        <v>34</v>
      </c>
      <c r="AG53" s="144" t="s">
        <v>34</v>
      </c>
      <c r="AH53" s="10" t="s">
        <v>34</v>
      </c>
      <c r="AI53" s="11" t="s">
        <v>34</v>
      </c>
    </row>
    <row r="57" spans="19:37" x14ac:dyDescent="0.2">
      <c r="AI57" s="11" t="s">
        <v>34</v>
      </c>
    </row>
    <row r="58" spans="19:37" x14ac:dyDescent="0.2">
      <c r="AK58" s="11" t="s">
        <v>34</v>
      </c>
    </row>
    <row r="59" spans="19:37" x14ac:dyDescent="0.2">
      <c r="AI59" s="11" t="s">
        <v>34</v>
      </c>
    </row>
    <row r="60" spans="19:37" x14ac:dyDescent="0.2">
      <c r="AI60" s="11" t="s">
        <v>34</v>
      </c>
    </row>
    <row r="83" spans="35:35" x14ac:dyDescent="0.2">
      <c r="AI83" s="11" t="s">
        <v>34</v>
      </c>
    </row>
  </sheetData>
  <sheetProtection password="C6EC" sheet="1" objects="1" scenarios="1"/>
  <sortState ref="A5:AI49">
    <sortCondition ref="A5:A49"/>
  </sortState>
  <mergeCells count="36"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H29:AH30"/>
    <mergeCell ref="S3:S4"/>
    <mergeCell ref="T32:X32"/>
    <mergeCell ref="R3:R4"/>
    <mergeCell ref="T33:X33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9" customWidth="1"/>
    <col min="3" max="3" width="9.5703125" style="40" customWidth="1"/>
    <col min="4" max="4" width="18.140625" style="39" customWidth="1"/>
    <col min="5" max="5" width="14" style="39" customWidth="1"/>
    <col min="6" max="6" width="10.140625" style="39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4" customFormat="1" ht="42.75" customHeight="1" x14ac:dyDescent="0.2">
      <c r="A1" s="12" t="s">
        <v>198</v>
      </c>
      <c r="B1" s="12" t="s">
        <v>35</v>
      </c>
      <c r="C1" s="12" t="s">
        <v>36</v>
      </c>
      <c r="D1" s="12" t="s">
        <v>37</v>
      </c>
      <c r="E1" s="12" t="s">
        <v>38</v>
      </c>
      <c r="F1" s="12" t="s">
        <v>39</v>
      </c>
      <c r="G1" s="12" t="s">
        <v>40</v>
      </c>
      <c r="H1" s="12" t="s">
        <v>87</v>
      </c>
      <c r="I1" s="12" t="s">
        <v>41</v>
      </c>
      <c r="J1" s="13"/>
      <c r="K1" s="13"/>
      <c r="L1" s="13"/>
      <c r="M1" s="13"/>
    </row>
    <row r="2" spans="1:13" s="19" customFormat="1" x14ac:dyDescent="0.2">
      <c r="A2" s="15" t="s">
        <v>153</v>
      </c>
      <c r="B2" s="15" t="s">
        <v>42</v>
      </c>
      <c r="C2" s="16" t="s">
        <v>43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44</v>
      </c>
      <c r="J2" s="13"/>
      <c r="K2" s="13"/>
      <c r="L2" s="13"/>
      <c r="M2" s="13"/>
    </row>
    <row r="3" spans="1:13" ht="12.75" customHeight="1" x14ac:dyDescent="0.2">
      <c r="A3" s="15" t="s">
        <v>154</v>
      </c>
      <c r="B3" s="15" t="s">
        <v>42</v>
      </c>
      <c r="C3" s="16" t="s">
        <v>45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46</v>
      </c>
      <c r="J3" s="21"/>
      <c r="K3" s="21"/>
      <c r="L3" s="21"/>
      <c r="M3" s="21"/>
    </row>
    <row r="4" spans="1:13" x14ac:dyDescent="0.2">
      <c r="A4" s="15" t="s">
        <v>155</v>
      </c>
      <c r="B4" s="15" t="s">
        <v>42</v>
      </c>
      <c r="C4" s="16" t="s">
        <v>47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48</v>
      </c>
      <c r="J4" s="21"/>
      <c r="K4" s="21"/>
      <c r="L4" s="21"/>
      <c r="M4" s="21"/>
    </row>
    <row r="5" spans="1:13" ht="14.25" customHeight="1" x14ac:dyDescent="0.2">
      <c r="A5" s="15" t="s">
        <v>156</v>
      </c>
      <c r="B5" s="15" t="s">
        <v>89</v>
      </c>
      <c r="C5" s="16" t="s">
        <v>90</v>
      </c>
      <c r="D5" s="60">
        <v>-11148083</v>
      </c>
      <c r="E5" s="61">
        <v>-53763736</v>
      </c>
      <c r="F5" s="22">
        <v>347</v>
      </c>
      <c r="G5" s="20">
        <v>43199</v>
      </c>
      <c r="H5" s="18">
        <v>1</v>
      </c>
      <c r="I5" s="16" t="s">
        <v>91</v>
      </c>
      <c r="J5" s="21"/>
      <c r="K5" s="21"/>
      <c r="L5" s="21"/>
      <c r="M5" s="21"/>
    </row>
    <row r="6" spans="1:13" ht="14.25" customHeight="1" x14ac:dyDescent="0.2">
      <c r="A6" s="15" t="s">
        <v>157</v>
      </c>
      <c r="B6" s="15" t="s">
        <v>89</v>
      </c>
      <c r="C6" s="16" t="s">
        <v>92</v>
      </c>
      <c r="D6" s="61">
        <v>-22955028</v>
      </c>
      <c r="E6" s="61">
        <v>-55626001</v>
      </c>
      <c r="F6" s="22">
        <v>605</v>
      </c>
      <c r="G6" s="20">
        <v>43203</v>
      </c>
      <c r="H6" s="18">
        <v>1</v>
      </c>
      <c r="I6" s="16" t="s">
        <v>93</v>
      </c>
      <c r="J6" s="21"/>
      <c r="K6" s="21"/>
      <c r="L6" s="21"/>
      <c r="M6" s="21"/>
    </row>
    <row r="7" spans="1:13" s="24" customFormat="1" x14ac:dyDescent="0.2">
      <c r="A7" s="15" t="s">
        <v>158</v>
      </c>
      <c r="B7" s="15" t="s">
        <v>42</v>
      </c>
      <c r="C7" s="16" t="s">
        <v>49</v>
      </c>
      <c r="D7" s="22">
        <v>-22.1008</v>
      </c>
      <c r="E7" s="22">
        <v>-56.54</v>
      </c>
      <c r="F7" s="22">
        <v>208</v>
      </c>
      <c r="G7" s="20">
        <v>40764</v>
      </c>
      <c r="H7" s="18">
        <v>1</v>
      </c>
      <c r="I7" s="23" t="s">
        <v>50</v>
      </c>
      <c r="J7" s="21"/>
      <c r="K7" s="21"/>
      <c r="L7" s="21"/>
      <c r="M7" s="21"/>
    </row>
    <row r="8" spans="1:13" s="24" customFormat="1" x14ac:dyDescent="0.2">
      <c r="A8" s="15" t="s">
        <v>159</v>
      </c>
      <c r="B8" s="15" t="s">
        <v>42</v>
      </c>
      <c r="C8" s="16" t="s">
        <v>51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94</v>
      </c>
      <c r="J8" s="21"/>
      <c r="K8" s="21"/>
      <c r="L8" s="21"/>
      <c r="M8" s="21"/>
    </row>
    <row r="9" spans="1:13" s="24" customFormat="1" x14ac:dyDescent="0.2">
      <c r="A9" s="15" t="s">
        <v>160</v>
      </c>
      <c r="B9" s="15" t="s">
        <v>89</v>
      </c>
      <c r="C9" s="16" t="s">
        <v>95</v>
      </c>
      <c r="D9" s="61">
        <v>-19945539</v>
      </c>
      <c r="E9" s="61">
        <v>-54368533</v>
      </c>
      <c r="F9" s="22">
        <v>624</v>
      </c>
      <c r="G9" s="20">
        <v>43129</v>
      </c>
      <c r="H9" s="18">
        <v>1</v>
      </c>
      <c r="I9" s="23" t="s">
        <v>96</v>
      </c>
      <c r="J9" s="21"/>
      <c r="K9" s="21"/>
      <c r="L9" s="21"/>
      <c r="M9" s="21"/>
    </row>
    <row r="10" spans="1:13" s="24" customFormat="1" x14ac:dyDescent="0.2">
      <c r="A10" s="15" t="s">
        <v>161</v>
      </c>
      <c r="B10" s="15" t="s">
        <v>89</v>
      </c>
      <c r="C10" s="16" t="s">
        <v>97</v>
      </c>
      <c r="D10" s="61">
        <v>-21246756</v>
      </c>
      <c r="E10" s="61">
        <v>-564560442</v>
      </c>
      <c r="F10" s="22">
        <v>329</v>
      </c>
      <c r="G10" s="20" t="s">
        <v>98</v>
      </c>
      <c r="H10" s="18">
        <v>1</v>
      </c>
      <c r="I10" s="23" t="s">
        <v>99</v>
      </c>
      <c r="J10" s="21"/>
      <c r="K10" s="21"/>
      <c r="L10" s="21"/>
      <c r="M10" s="21"/>
    </row>
    <row r="11" spans="1:13" s="24" customFormat="1" x14ac:dyDescent="0.2">
      <c r="A11" s="15" t="s">
        <v>162</v>
      </c>
      <c r="B11" s="15" t="s">
        <v>89</v>
      </c>
      <c r="C11" s="16" t="s">
        <v>100</v>
      </c>
      <c r="D11" s="61">
        <v>-21298278</v>
      </c>
      <c r="E11" s="61">
        <v>-52068917</v>
      </c>
      <c r="F11" s="22">
        <v>345</v>
      </c>
      <c r="G11" s="20">
        <v>43196</v>
      </c>
      <c r="H11" s="18">
        <v>1</v>
      </c>
      <c r="I11" s="23" t="s">
        <v>101</v>
      </c>
      <c r="J11" s="21"/>
      <c r="K11" s="21"/>
      <c r="L11" s="21"/>
      <c r="M11" s="21"/>
    </row>
    <row r="12" spans="1:13" s="24" customFormat="1" x14ac:dyDescent="0.2">
      <c r="A12" s="15" t="s">
        <v>163</v>
      </c>
      <c r="B12" s="15" t="s">
        <v>89</v>
      </c>
      <c r="C12" s="16" t="s">
        <v>102</v>
      </c>
      <c r="D12" s="61">
        <v>-22657056</v>
      </c>
      <c r="E12" s="61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70" customFormat="1" ht="15" x14ac:dyDescent="0.25">
      <c r="A13" s="62" t="s">
        <v>164</v>
      </c>
      <c r="B13" s="62" t="s">
        <v>89</v>
      </c>
      <c r="C13" s="63" t="s">
        <v>104</v>
      </c>
      <c r="D13" s="64">
        <v>-19587528</v>
      </c>
      <c r="E13" s="64">
        <v>-54030083</v>
      </c>
      <c r="F13" s="65">
        <v>540</v>
      </c>
      <c r="G13" s="66">
        <v>43206</v>
      </c>
      <c r="H13" s="67">
        <v>1</v>
      </c>
      <c r="I13" s="68" t="s">
        <v>105</v>
      </c>
      <c r="J13" s="69"/>
      <c r="K13" s="69"/>
      <c r="L13" s="69"/>
      <c r="M13" s="69"/>
    </row>
    <row r="14" spans="1:13" x14ac:dyDescent="0.2">
      <c r="A14" s="15" t="s">
        <v>165</v>
      </c>
      <c r="B14" s="15" t="s">
        <v>42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52</v>
      </c>
      <c r="J14" s="21"/>
      <c r="K14" s="21"/>
      <c r="L14" s="21"/>
      <c r="M14" s="21"/>
    </row>
    <row r="15" spans="1:13" x14ac:dyDescent="0.2">
      <c r="A15" s="15" t="s">
        <v>166</v>
      </c>
      <c r="B15" s="15" t="s">
        <v>42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53</v>
      </c>
      <c r="J15" s="21"/>
      <c r="K15" s="21"/>
      <c r="L15" s="21" t="s">
        <v>34</v>
      </c>
      <c r="M15" s="21"/>
    </row>
    <row r="16" spans="1:13" x14ac:dyDescent="0.2">
      <c r="A16" s="15" t="s">
        <v>167</v>
      </c>
      <c r="B16" s="15" t="s">
        <v>42</v>
      </c>
      <c r="C16" s="16" t="s">
        <v>108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83</v>
      </c>
      <c r="J16" s="21"/>
      <c r="K16" s="21"/>
      <c r="L16" s="21"/>
      <c r="M16" s="21"/>
    </row>
    <row r="17" spans="1:13" ht="13.5" customHeight="1" x14ac:dyDescent="0.2">
      <c r="A17" s="15" t="s">
        <v>168</v>
      </c>
      <c r="B17" s="15" t="s">
        <v>42</v>
      </c>
      <c r="C17" s="16" t="s">
        <v>109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54</v>
      </c>
      <c r="J17" s="21"/>
      <c r="K17" s="21"/>
      <c r="L17" s="21"/>
      <c r="M17" s="21"/>
    </row>
    <row r="18" spans="1:13" ht="13.5" customHeight="1" x14ac:dyDescent="0.2">
      <c r="A18" s="15" t="s">
        <v>169</v>
      </c>
      <c r="B18" s="15" t="s">
        <v>42</v>
      </c>
      <c r="C18" s="16" t="s">
        <v>110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55</v>
      </c>
      <c r="J18" s="21"/>
      <c r="K18" s="21"/>
      <c r="L18" s="21" t="s">
        <v>34</v>
      </c>
      <c r="M18" s="21"/>
    </row>
    <row r="19" spans="1:13" x14ac:dyDescent="0.2">
      <c r="A19" s="15" t="s">
        <v>170</v>
      </c>
      <c r="B19" s="15" t="s">
        <v>42</v>
      </c>
      <c r="C19" s="16" t="s">
        <v>111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56</v>
      </c>
      <c r="J19" s="21"/>
      <c r="K19" s="21"/>
      <c r="L19" s="21" t="s">
        <v>34</v>
      </c>
      <c r="M19" s="21"/>
    </row>
    <row r="20" spans="1:13" x14ac:dyDescent="0.2">
      <c r="A20" s="15" t="s">
        <v>171</v>
      </c>
      <c r="B20" s="15" t="s">
        <v>42</v>
      </c>
      <c r="C20" s="16" t="s">
        <v>112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57</v>
      </c>
      <c r="J20" s="21"/>
      <c r="K20" s="21"/>
      <c r="L20" s="21"/>
      <c r="M20" s="21"/>
    </row>
    <row r="21" spans="1:13" x14ac:dyDescent="0.2">
      <c r="A21" s="15" t="s">
        <v>172</v>
      </c>
      <c r="B21" s="15" t="s">
        <v>89</v>
      </c>
      <c r="C21" s="16" t="s">
        <v>113</v>
      </c>
      <c r="D21" s="61">
        <v>-22308694</v>
      </c>
      <c r="E21" s="71">
        <v>-54325833</v>
      </c>
      <c r="F21" s="22">
        <v>340</v>
      </c>
      <c r="G21" s="20">
        <v>43159</v>
      </c>
      <c r="H21" s="18">
        <v>1</v>
      </c>
      <c r="I21" s="16" t="s">
        <v>114</v>
      </c>
      <c r="J21" s="21"/>
      <c r="K21" s="21"/>
      <c r="L21" s="21"/>
      <c r="M21" s="21" t="s">
        <v>34</v>
      </c>
    </row>
    <row r="22" spans="1:13" ht="25.5" x14ac:dyDescent="0.2">
      <c r="A22" s="15" t="s">
        <v>173</v>
      </c>
      <c r="B22" s="15" t="s">
        <v>89</v>
      </c>
      <c r="C22" s="16" t="s">
        <v>115</v>
      </c>
      <c r="D22" s="61">
        <v>-23644881</v>
      </c>
      <c r="E22" s="71">
        <v>-54570289</v>
      </c>
      <c r="F22" s="22">
        <v>319</v>
      </c>
      <c r="G22" s="20">
        <v>43204</v>
      </c>
      <c r="H22" s="18">
        <v>1</v>
      </c>
      <c r="I22" s="16" t="s">
        <v>116</v>
      </c>
      <c r="J22" s="21"/>
      <c r="K22" s="21"/>
      <c r="L22" s="21"/>
      <c r="M22" s="21"/>
    </row>
    <row r="23" spans="1:13" x14ac:dyDescent="0.2">
      <c r="A23" s="15" t="s">
        <v>174</v>
      </c>
      <c r="B23" s="15" t="s">
        <v>89</v>
      </c>
      <c r="C23" s="16" t="s">
        <v>117</v>
      </c>
      <c r="D23" s="61">
        <v>-22092833</v>
      </c>
      <c r="E23" s="71">
        <v>-54798833</v>
      </c>
      <c r="F23" s="22">
        <v>360</v>
      </c>
      <c r="G23" s="20">
        <v>43157</v>
      </c>
      <c r="H23" s="18">
        <v>1</v>
      </c>
      <c r="I23" s="16" t="s">
        <v>118</v>
      </c>
      <c r="J23" s="21"/>
      <c r="K23" s="21"/>
      <c r="L23" s="21"/>
      <c r="M23" s="21"/>
    </row>
    <row r="24" spans="1:13" x14ac:dyDescent="0.2">
      <c r="A24" s="15" t="s">
        <v>175</v>
      </c>
      <c r="B24" s="15" t="s">
        <v>42</v>
      </c>
      <c r="C24" s="16" t="s">
        <v>58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59</v>
      </c>
      <c r="J24" s="21"/>
      <c r="K24" s="21"/>
      <c r="L24" s="21" t="s">
        <v>34</v>
      </c>
      <c r="M24" s="21" t="s">
        <v>34</v>
      </c>
    </row>
    <row r="25" spans="1:13" x14ac:dyDescent="0.2">
      <c r="A25" s="15" t="s">
        <v>176</v>
      </c>
      <c r="B25" s="15" t="s">
        <v>42</v>
      </c>
      <c r="C25" s="16" t="s">
        <v>60</v>
      </c>
      <c r="D25" s="22">
        <v>-22.3</v>
      </c>
      <c r="E25" s="22">
        <v>-53.816600000000001</v>
      </c>
      <c r="F25" s="22">
        <v>373.29</v>
      </c>
      <c r="G25" s="20">
        <v>37662</v>
      </c>
      <c r="H25" s="18">
        <v>1</v>
      </c>
      <c r="I25" s="16" t="s">
        <v>61</v>
      </c>
      <c r="J25" s="21"/>
      <c r="K25" s="21"/>
      <c r="L25" s="21" t="s">
        <v>34</v>
      </c>
      <c r="M25" s="21"/>
    </row>
    <row r="26" spans="1:13" s="24" customFormat="1" x14ac:dyDescent="0.2">
      <c r="A26" s="15" t="s">
        <v>177</v>
      </c>
      <c r="B26" s="15" t="s">
        <v>42</v>
      </c>
      <c r="C26" s="16" t="s">
        <v>62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63</v>
      </c>
      <c r="J26" s="21"/>
      <c r="K26" s="21"/>
      <c r="L26" s="21"/>
      <c r="M26" s="21"/>
    </row>
    <row r="27" spans="1:13" x14ac:dyDescent="0.2">
      <c r="A27" s="15" t="s">
        <v>178</v>
      </c>
      <c r="B27" s="15" t="s">
        <v>42</v>
      </c>
      <c r="C27" s="16" t="s">
        <v>64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65</v>
      </c>
      <c r="J27" s="21"/>
      <c r="K27" s="21"/>
      <c r="L27" s="21"/>
      <c r="M27" s="21"/>
    </row>
    <row r="28" spans="1:13" x14ac:dyDescent="0.2">
      <c r="A28" s="15" t="s">
        <v>179</v>
      </c>
      <c r="B28" s="15" t="s">
        <v>89</v>
      </c>
      <c r="C28" s="16" t="s">
        <v>119</v>
      </c>
      <c r="D28" s="61">
        <v>-22575389</v>
      </c>
      <c r="E28" s="61">
        <v>-55160833</v>
      </c>
      <c r="F28" s="18">
        <v>499</v>
      </c>
      <c r="G28" s="20">
        <v>43166</v>
      </c>
      <c r="H28" s="18">
        <v>1</v>
      </c>
      <c r="I28" s="16" t="s">
        <v>120</v>
      </c>
      <c r="J28" s="21"/>
      <c r="K28" s="21"/>
      <c r="L28" s="21"/>
      <c r="M28" s="21"/>
    </row>
    <row r="29" spans="1:13" ht="12.75" customHeight="1" x14ac:dyDescent="0.2">
      <c r="A29" s="15" t="s">
        <v>180</v>
      </c>
      <c r="B29" s="15" t="s">
        <v>42</v>
      </c>
      <c r="C29" s="16" t="s">
        <v>121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66</v>
      </c>
      <c r="J29" s="21"/>
      <c r="K29" s="21"/>
      <c r="L29" s="21"/>
      <c r="M29" s="21"/>
    </row>
    <row r="30" spans="1:13" ht="12.75" customHeight="1" x14ac:dyDescent="0.2">
      <c r="A30" s="15" t="s">
        <v>181</v>
      </c>
      <c r="B30" s="15" t="s">
        <v>89</v>
      </c>
      <c r="C30" s="16" t="s">
        <v>122</v>
      </c>
      <c r="D30" s="61">
        <v>-21450972</v>
      </c>
      <c r="E30" s="61">
        <v>-54341972</v>
      </c>
      <c r="F30" s="22">
        <v>500</v>
      </c>
      <c r="G30" s="20">
        <v>43153</v>
      </c>
      <c r="H30" s="18">
        <v>1</v>
      </c>
      <c r="I30" s="16" t="s">
        <v>123</v>
      </c>
      <c r="J30" s="21"/>
      <c r="K30" s="21"/>
      <c r="L30" s="21"/>
      <c r="M30" s="21"/>
    </row>
    <row r="31" spans="1:13" ht="12.75" customHeight="1" x14ac:dyDescent="0.2">
      <c r="A31" s="15" t="s">
        <v>182</v>
      </c>
      <c r="B31" s="15" t="s">
        <v>89</v>
      </c>
      <c r="C31" s="16" t="s">
        <v>125</v>
      </c>
      <c r="D31" s="61">
        <v>-22078528</v>
      </c>
      <c r="E31" s="61">
        <v>-53465889</v>
      </c>
      <c r="F31" s="22">
        <v>372</v>
      </c>
      <c r="G31" s="20">
        <v>43199</v>
      </c>
      <c r="H31" s="18">
        <v>1</v>
      </c>
      <c r="I31" s="16" t="s">
        <v>126</v>
      </c>
      <c r="J31" s="21"/>
      <c r="K31" s="21"/>
      <c r="L31" s="21"/>
      <c r="M31" s="21"/>
    </row>
    <row r="32" spans="1:13" s="24" customFormat="1" x14ac:dyDescent="0.2">
      <c r="A32" s="15" t="s">
        <v>183</v>
      </c>
      <c r="B32" s="15" t="s">
        <v>42</v>
      </c>
      <c r="C32" s="16" t="s">
        <v>127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67</v>
      </c>
      <c r="J32" s="21"/>
      <c r="K32" s="21"/>
      <c r="L32" s="21"/>
      <c r="M32" s="21" t="s">
        <v>34</v>
      </c>
    </row>
    <row r="33" spans="1:13" x14ac:dyDescent="0.2">
      <c r="A33" s="15" t="s">
        <v>184</v>
      </c>
      <c r="B33" s="15" t="s">
        <v>42</v>
      </c>
      <c r="C33" s="16" t="s">
        <v>128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68</v>
      </c>
      <c r="J33" s="21"/>
      <c r="K33" s="21"/>
      <c r="L33" s="21"/>
      <c r="M33" s="21"/>
    </row>
    <row r="34" spans="1:13" s="24" customFormat="1" x14ac:dyDescent="0.2">
      <c r="A34" s="15" t="s">
        <v>185</v>
      </c>
      <c r="B34" s="15" t="s">
        <v>42</v>
      </c>
      <c r="C34" s="16" t="s">
        <v>129</v>
      </c>
      <c r="D34" s="22">
        <v>-19.414300000000001</v>
      </c>
      <c r="E34" s="22">
        <v>-51.1053</v>
      </c>
      <c r="F34" s="22">
        <v>424</v>
      </c>
      <c r="G34" s="20" t="s">
        <v>69</v>
      </c>
      <c r="H34" s="18">
        <v>1</v>
      </c>
      <c r="I34" s="16" t="s">
        <v>70</v>
      </c>
      <c r="J34" s="21"/>
      <c r="K34" s="21"/>
      <c r="L34" s="21"/>
      <c r="M34" s="21"/>
    </row>
    <row r="35" spans="1:13" s="24" customFormat="1" x14ac:dyDescent="0.2">
      <c r="A35" s="15" t="s">
        <v>186</v>
      </c>
      <c r="B35" s="15" t="s">
        <v>89</v>
      </c>
      <c r="C35" s="16" t="s">
        <v>130</v>
      </c>
      <c r="D35" s="61">
        <v>-18072711</v>
      </c>
      <c r="E35" s="61">
        <v>-54548811</v>
      </c>
      <c r="F35" s="22">
        <v>251</v>
      </c>
      <c r="G35" s="20">
        <v>43133</v>
      </c>
      <c r="H35" s="18">
        <v>1</v>
      </c>
      <c r="I35" s="16" t="s">
        <v>131</v>
      </c>
      <c r="J35" s="21"/>
      <c r="K35" s="21"/>
      <c r="L35" s="21"/>
      <c r="M35" s="21" t="s">
        <v>34</v>
      </c>
    </row>
    <row r="36" spans="1:13" x14ac:dyDescent="0.2">
      <c r="A36" s="15" t="s">
        <v>187</v>
      </c>
      <c r="B36" s="15" t="s">
        <v>42</v>
      </c>
      <c r="C36" s="16" t="s">
        <v>132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71</v>
      </c>
      <c r="J36" s="21"/>
      <c r="K36" s="21"/>
      <c r="L36" s="21"/>
      <c r="M36" s="21"/>
    </row>
    <row r="37" spans="1:13" x14ac:dyDescent="0.2">
      <c r="A37" s="15" t="s">
        <v>188</v>
      </c>
      <c r="B37" s="15" t="s">
        <v>42</v>
      </c>
      <c r="C37" s="16" t="s">
        <v>133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72</v>
      </c>
      <c r="J37" s="21"/>
      <c r="K37" s="21"/>
      <c r="L37" s="21"/>
      <c r="M37" s="21"/>
    </row>
    <row r="38" spans="1:13" s="24" customFormat="1" x14ac:dyDescent="0.2">
      <c r="A38" s="15" t="s">
        <v>189</v>
      </c>
      <c r="B38" s="15" t="s">
        <v>42</v>
      </c>
      <c r="C38" s="16" t="s">
        <v>134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84</v>
      </c>
      <c r="J38" s="21"/>
      <c r="K38" s="21"/>
      <c r="L38" s="21"/>
      <c r="M38" s="21"/>
    </row>
    <row r="39" spans="1:13" s="24" customFormat="1" x14ac:dyDescent="0.2">
      <c r="A39" s="15" t="s">
        <v>190</v>
      </c>
      <c r="B39" s="15" t="s">
        <v>89</v>
      </c>
      <c r="C39" s="16" t="s">
        <v>135</v>
      </c>
      <c r="D39" s="61">
        <v>-20466094</v>
      </c>
      <c r="E39" s="61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191</v>
      </c>
      <c r="B40" s="15" t="s">
        <v>42</v>
      </c>
      <c r="C40" s="16" t="s">
        <v>136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73</v>
      </c>
      <c r="J40" s="21"/>
      <c r="K40" s="21"/>
      <c r="L40" s="21"/>
      <c r="M40" s="21" t="s">
        <v>34</v>
      </c>
    </row>
    <row r="41" spans="1:13" s="29" customFormat="1" ht="15" customHeight="1" x14ac:dyDescent="0.2">
      <c r="A41" s="26" t="s">
        <v>192</v>
      </c>
      <c r="B41" s="26" t="s">
        <v>89</v>
      </c>
      <c r="C41" s="16" t="s">
        <v>138</v>
      </c>
      <c r="D41" s="72">
        <v>-21305889</v>
      </c>
      <c r="E41" s="72">
        <v>-52820375</v>
      </c>
      <c r="F41" s="27">
        <v>383</v>
      </c>
      <c r="G41" s="17">
        <v>43209</v>
      </c>
      <c r="H41" s="16">
        <v>1</v>
      </c>
      <c r="I41" s="26" t="s">
        <v>139</v>
      </c>
      <c r="J41" s="28"/>
      <c r="K41" s="28"/>
      <c r="L41" s="28"/>
      <c r="M41" s="28"/>
    </row>
    <row r="42" spans="1:13" s="29" customFormat="1" ht="15" customHeight="1" x14ac:dyDescent="0.2">
      <c r="A42" s="26" t="s">
        <v>193</v>
      </c>
      <c r="B42" s="26" t="s">
        <v>42</v>
      </c>
      <c r="C42" s="16" t="s">
        <v>140</v>
      </c>
      <c r="D42" s="72">
        <v>-20981633</v>
      </c>
      <c r="E42" s="27">
        <v>-54.971899999999998</v>
      </c>
      <c r="F42" s="27">
        <v>464</v>
      </c>
      <c r="G42" s="17" t="s">
        <v>74</v>
      </c>
      <c r="H42" s="16">
        <v>1</v>
      </c>
      <c r="I42" s="26" t="s">
        <v>75</v>
      </c>
      <c r="J42" s="28"/>
      <c r="K42" s="28"/>
      <c r="L42" s="28"/>
      <c r="M42" s="28"/>
    </row>
    <row r="43" spans="1:13" s="24" customFormat="1" x14ac:dyDescent="0.2">
      <c r="A43" s="15" t="s">
        <v>194</v>
      </c>
      <c r="B43" s="15" t="s">
        <v>42</v>
      </c>
      <c r="C43" s="16" t="s">
        <v>141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76</v>
      </c>
      <c r="J43" s="21"/>
      <c r="K43" s="21"/>
      <c r="L43" s="21"/>
      <c r="M43" s="21"/>
    </row>
    <row r="44" spans="1:13" s="24" customFormat="1" x14ac:dyDescent="0.2">
      <c r="A44" s="15" t="s">
        <v>195</v>
      </c>
      <c r="B44" s="15" t="s">
        <v>89</v>
      </c>
      <c r="C44" s="16" t="s">
        <v>142</v>
      </c>
      <c r="D44" s="61">
        <v>-20351444</v>
      </c>
      <c r="E44" s="61">
        <v>-51430222</v>
      </c>
      <c r="F44" s="18">
        <v>374</v>
      </c>
      <c r="G44" s="20">
        <v>43196</v>
      </c>
      <c r="H44" s="18">
        <v>1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196</v>
      </c>
      <c r="B45" s="26" t="s">
        <v>42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77</v>
      </c>
      <c r="H45" s="16">
        <v>1</v>
      </c>
      <c r="I45" s="18" t="s">
        <v>78</v>
      </c>
      <c r="J45" s="30"/>
      <c r="K45" s="30"/>
      <c r="L45" s="30"/>
      <c r="M45" s="30"/>
    </row>
    <row r="46" spans="1:13" x14ac:dyDescent="0.2">
      <c r="A46" s="15" t="s">
        <v>197</v>
      </c>
      <c r="B46" s="15" t="s">
        <v>42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79</v>
      </c>
      <c r="J46" s="21"/>
      <c r="K46" s="21"/>
      <c r="L46" s="21"/>
      <c r="M46" s="21"/>
    </row>
    <row r="47" spans="1:13" ht="18" customHeight="1" x14ac:dyDescent="0.2">
      <c r="A47" s="32"/>
      <c r="B47" s="33"/>
      <c r="C47" s="34"/>
      <c r="D47" s="34"/>
      <c r="E47" s="34"/>
      <c r="F47" s="34"/>
      <c r="G47" s="12" t="s">
        <v>80</v>
      </c>
      <c r="H47" s="16">
        <f>SUM(H2:H46)</f>
        <v>45</v>
      </c>
      <c r="I47" s="32"/>
      <c r="J47" s="21"/>
      <c r="K47" s="21"/>
      <c r="L47" s="21"/>
      <c r="M47" s="21"/>
    </row>
    <row r="48" spans="1:13" x14ac:dyDescent="0.2">
      <c r="A48" s="21" t="s">
        <v>81</v>
      </c>
      <c r="B48" s="35"/>
      <c r="C48" s="35"/>
      <c r="D48" s="35"/>
      <c r="E48" s="35"/>
      <c r="F48" s="35"/>
      <c r="G48" s="21"/>
      <c r="H48" s="36"/>
      <c r="I48" s="21"/>
      <c r="J48" s="21"/>
      <c r="K48" s="21"/>
      <c r="L48" s="21"/>
      <c r="M48" s="21"/>
    </row>
    <row r="49" spans="1:13" x14ac:dyDescent="0.2">
      <c r="A49" s="37" t="s">
        <v>82</v>
      </c>
      <c r="B49" s="38"/>
      <c r="C49" s="38"/>
      <c r="D49" s="38"/>
      <c r="E49" s="38"/>
      <c r="F49" s="38"/>
      <c r="G49" s="21"/>
      <c r="H49" s="21"/>
      <c r="I49" s="21"/>
      <c r="J49" s="21"/>
      <c r="K49" s="21"/>
      <c r="L49" s="21"/>
      <c r="M49" s="21"/>
    </row>
    <row r="50" spans="1:13" x14ac:dyDescent="0.2">
      <c r="A50" s="21"/>
      <c r="B50" s="38"/>
      <c r="C50" s="38"/>
      <c r="D50" s="38"/>
      <c r="E50" s="38"/>
      <c r="F50" s="38"/>
      <c r="G50" s="21"/>
      <c r="H50" s="21"/>
      <c r="I50" s="21"/>
      <c r="J50" s="21"/>
      <c r="K50" s="21"/>
      <c r="L50" s="21"/>
      <c r="M50" s="21"/>
    </row>
    <row r="51" spans="1:13" x14ac:dyDescent="0.2">
      <c r="A51" s="21"/>
      <c r="B51" s="38"/>
      <c r="C51" s="38"/>
      <c r="D51" s="38"/>
      <c r="E51" s="38"/>
      <c r="F51" s="38"/>
      <c r="G51" s="21"/>
      <c r="H51" s="21"/>
      <c r="I51" s="21"/>
      <c r="J51" s="21"/>
      <c r="K51" s="21"/>
      <c r="L51" s="21"/>
      <c r="M51" s="21"/>
    </row>
    <row r="52" spans="1:13" x14ac:dyDescent="0.2">
      <c r="A52" s="21"/>
      <c r="B52" s="38"/>
      <c r="C52" s="38"/>
      <c r="D52" s="38"/>
      <c r="E52" s="38"/>
      <c r="F52" s="38"/>
      <c r="G52" s="21"/>
      <c r="H52" s="21"/>
      <c r="I52" s="21"/>
      <c r="J52" s="21"/>
      <c r="K52" s="21"/>
      <c r="L52" s="21"/>
      <c r="M52" s="21"/>
    </row>
    <row r="53" spans="1:13" x14ac:dyDescent="0.2">
      <c r="A53" s="21"/>
      <c r="B53" s="38"/>
      <c r="C53" s="38"/>
      <c r="D53" s="38"/>
      <c r="E53" s="38"/>
      <c r="F53" s="38"/>
      <c r="G53" s="21"/>
      <c r="H53" s="21"/>
      <c r="I53" s="21"/>
      <c r="J53" s="21"/>
      <c r="K53" s="21"/>
      <c r="L53" s="21"/>
      <c r="M53" s="21"/>
    </row>
    <row r="54" spans="1:13" x14ac:dyDescent="0.2">
      <c r="A54" s="21"/>
      <c r="B54" s="38"/>
      <c r="C54" s="38"/>
      <c r="D54" s="38"/>
      <c r="E54" s="38"/>
      <c r="F54" s="38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8"/>
      <c r="C55" s="38"/>
      <c r="D55" s="38"/>
      <c r="E55" s="38"/>
      <c r="F55" s="38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8"/>
      <c r="C56" s="38"/>
      <c r="D56" s="38"/>
      <c r="E56" s="38"/>
      <c r="F56" s="38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8"/>
      <c r="C57" s="38"/>
      <c r="D57" s="38"/>
      <c r="E57" s="38"/>
      <c r="F57" s="38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8"/>
      <c r="C58" s="38"/>
      <c r="D58" s="38"/>
      <c r="E58" s="38"/>
      <c r="F58" s="38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8"/>
      <c r="C59" s="38"/>
      <c r="D59" s="38"/>
      <c r="E59" s="38"/>
      <c r="F59" s="38" t="s">
        <v>34</v>
      </c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8"/>
      <c r="C60" s="38"/>
      <c r="D60" s="38"/>
      <c r="E60" s="38"/>
      <c r="F60" s="38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8"/>
      <c r="C61" s="38"/>
      <c r="D61" s="38"/>
      <c r="E61" s="38"/>
      <c r="F61" s="38"/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8"/>
      <c r="C62" s="38"/>
      <c r="D62" s="38"/>
      <c r="E62" s="38"/>
      <c r="F62" s="38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8"/>
      <c r="C63" s="38"/>
      <c r="D63" s="38"/>
      <c r="E63" s="38"/>
      <c r="F63" s="38"/>
      <c r="G63" s="21"/>
      <c r="H63" s="21"/>
      <c r="I63" s="21"/>
      <c r="J63" s="21"/>
      <c r="K63" s="21"/>
      <c r="L63" s="21"/>
      <c r="M63" s="21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zoomScale="90" zoomScaleNormal="90" workbookViewId="0">
      <selection activeCell="AL48" sqref="AL4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8" ht="20.100000000000001" customHeight="1" thickBot="1" x14ac:dyDescent="0.25">
      <c r="A1" s="157" t="s">
        <v>12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8" ht="20.100000000000001" customHeight="1" thickBot="1" x14ac:dyDescent="0.25">
      <c r="A2" s="169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4"/>
    </row>
    <row r="3" spans="1:38" s="4" customFormat="1" ht="20.100000000000001" customHeight="1" x14ac:dyDescent="0.2">
      <c r="A3" s="170"/>
      <c r="B3" s="167">
        <v>1</v>
      </c>
      <c r="C3" s="165">
        <f>SUM(B3+1)</f>
        <v>2</v>
      </c>
      <c r="D3" s="165">
        <f t="shared" ref="D3:AD3" si="0">SUM(C3+1)</f>
        <v>3</v>
      </c>
      <c r="E3" s="165">
        <f t="shared" si="0"/>
        <v>4</v>
      </c>
      <c r="F3" s="165">
        <f t="shared" si="0"/>
        <v>5</v>
      </c>
      <c r="G3" s="165">
        <f t="shared" si="0"/>
        <v>6</v>
      </c>
      <c r="H3" s="165">
        <f t="shared" si="0"/>
        <v>7</v>
      </c>
      <c r="I3" s="165">
        <f t="shared" si="0"/>
        <v>8</v>
      </c>
      <c r="J3" s="165">
        <f t="shared" si="0"/>
        <v>9</v>
      </c>
      <c r="K3" s="165">
        <f t="shared" si="0"/>
        <v>10</v>
      </c>
      <c r="L3" s="165">
        <f t="shared" si="0"/>
        <v>11</v>
      </c>
      <c r="M3" s="165">
        <f t="shared" si="0"/>
        <v>12</v>
      </c>
      <c r="N3" s="165">
        <f t="shared" si="0"/>
        <v>13</v>
      </c>
      <c r="O3" s="165">
        <f t="shared" si="0"/>
        <v>14</v>
      </c>
      <c r="P3" s="165">
        <f t="shared" si="0"/>
        <v>15</v>
      </c>
      <c r="Q3" s="165">
        <f t="shared" si="0"/>
        <v>16</v>
      </c>
      <c r="R3" s="165">
        <f t="shared" si="0"/>
        <v>17</v>
      </c>
      <c r="S3" s="165">
        <f t="shared" si="0"/>
        <v>18</v>
      </c>
      <c r="T3" s="165">
        <f t="shared" si="0"/>
        <v>19</v>
      </c>
      <c r="U3" s="165">
        <f t="shared" si="0"/>
        <v>20</v>
      </c>
      <c r="V3" s="165">
        <f t="shared" si="0"/>
        <v>21</v>
      </c>
      <c r="W3" s="165">
        <f t="shared" si="0"/>
        <v>22</v>
      </c>
      <c r="X3" s="165">
        <f t="shared" si="0"/>
        <v>23</v>
      </c>
      <c r="Y3" s="165">
        <f t="shared" si="0"/>
        <v>24</v>
      </c>
      <c r="Z3" s="165">
        <f t="shared" si="0"/>
        <v>25</v>
      </c>
      <c r="AA3" s="165">
        <f t="shared" si="0"/>
        <v>26</v>
      </c>
      <c r="AB3" s="165">
        <f t="shared" si="0"/>
        <v>27</v>
      </c>
      <c r="AC3" s="165">
        <f t="shared" si="0"/>
        <v>28</v>
      </c>
      <c r="AD3" s="165">
        <f t="shared" si="0"/>
        <v>29</v>
      </c>
      <c r="AE3" s="175">
        <v>30</v>
      </c>
      <c r="AF3" s="131" t="s">
        <v>26</v>
      </c>
      <c r="AG3" s="98" t="s">
        <v>25</v>
      </c>
    </row>
    <row r="4" spans="1:38" s="5" customFormat="1" ht="20.100000000000001" customHeight="1" thickBot="1" x14ac:dyDescent="0.25">
      <c r="A4" s="171"/>
      <c r="B4" s="168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76"/>
      <c r="AF4" s="132" t="s">
        <v>24</v>
      </c>
      <c r="AG4" s="99" t="s">
        <v>24</v>
      </c>
    </row>
    <row r="5" spans="1:38" s="5" customFormat="1" x14ac:dyDescent="0.2">
      <c r="A5" s="118" t="s">
        <v>29</v>
      </c>
      <c r="B5" s="137">
        <v>34.799999999999997</v>
      </c>
      <c r="C5" s="137">
        <v>37</v>
      </c>
      <c r="D5" s="137">
        <v>38.5</v>
      </c>
      <c r="E5" s="137">
        <v>39.9</v>
      </c>
      <c r="F5" s="137">
        <v>37.9</v>
      </c>
      <c r="G5" s="137">
        <v>40.1</v>
      </c>
      <c r="H5" s="137">
        <v>42</v>
      </c>
      <c r="I5" s="137">
        <v>40.5</v>
      </c>
      <c r="J5" s="137">
        <v>34</v>
      </c>
      <c r="K5" s="137">
        <v>25.5</v>
      </c>
      <c r="L5" s="137">
        <v>30.1</v>
      </c>
      <c r="M5" s="137">
        <v>39.9</v>
      </c>
      <c r="N5" s="137">
        <v>39.5</v>
      </c>
      <c r="O5" s="137">
        <v>38.4</v>
      </c>
      <c r="P5" s="137">
        <v>37.9</v>
      </c>
      <c r="Q5" s="137">
        <v>31.1</v>
      </c>
      <c r="R5" s="137">
        <v>38.200000000000003</v>
      </c>
      <c r="S5" s="137">
        <v>41.1</v>
      </c>
      <c r="T5" s="137">
        <v>42.3</v>
      </c>
      <c r="U5" s="137">
        <v>43.2</v>
      </c>
      <c r="V5" s="137">
        <v>42.7</v>
      </c>
      <c r="W5" s="137">
        <v>35</v>
      </c>
      <c r="X5" s="137">
        <v>33.299999999999997</v>
      </c>
      <c r="Y5" s="137">
        <v>36.9</v>
      </c>
      <c r="Z5" s="137">
        <v>38.1</v>
      </c>
      <c r="AA5" s="137">
        <v>39.299999999999997</v>
      </c>
      <c r="AB5" s="137">
        <v>36.4</v>
      </c>
      <c r="AC5" s="137">
        <v>39.1</v>
      </c>
      <c r="AD5" s="137">
        <v>40.200000000000003</v>
      </c>
      <c r="AE5" s="137">
        <v>40</v>
      </c>
      <c r="AF5" s="133">
        <f>MAX(B5:AE5)</f>
        <v>43.2</v>
      </c>
      <c r="AG5" s="124">
        <f>AVERAGE(B5:AE5)</f>
        <v>37.763333333333335</v>
      </c>
    </row>
    <row r="6" spans="1:38" x14ac:dyDescent="0.2">
      <c r="A6" s="77" t="s">
        <v>88</v>
      </c>
      <c r="B6" s="137">
        <v>32.4</v>
      </c>
      <c r="C6" s="137">
        <v>34.5</v>
      </c>
      <c r="D6" s="137">
        <v>37.4</v>
      </c>
      <c r="E6" s="137">
        <v>37.4</v>
      </c>
      <c r="F6" s="137">
        <v>33.700000000000003</v>
      </c>
      <c r="G6" s="137">
        <v>38</v>
      </c>
      <c r="H6" s="137">
        <v>39.299999999999997</v>
      </c>
      <c r="I6" s="137">
        <v>37.700000000000003</v>
      </c>
      <c r="J6" s="137">
        <v>24.7</v>
      </c>
      <c r="K6" s="137">
        <v>23.4</v>
      </c>
      <c r="L6" s="137">
        <v>28.7</v>
      </c>
      <c r="M6" s="137">
        <v>35.4</v>
      </c>
      <c r="N6" s="137">
        <v>38.200000000000003</v>
      </c>
      <c r="O6" s="137">
        <v>35.9</v>
      </c>
      <c r="P6" s="137">
        <v>29.8</v>
      </c>
      <c r="Q6" s="137">
        <v>33</v>
      </c>
      <c r="R6" s="137">
        <v>34.1</v>
      </c>
      <c r="S6" s="137">
        <v>38.1</v>
      </c>
      <c r="T6" s="137">
        <v>40.299999999999997</v>
      </c>
      <c r="U6" s="137">
        <v>40</v>
      </c>
      <c r="V6" s="137">
        <v>39.5</v>
      </c>
      <c r="W6" s="137">
        <v>30.1</v>
      </c>
      <c r="X6" s="137">
        <v>29.7</v>
      </c>
      <c r="Y6" s="137">
        <v>30.5</v>
      </c>
      <c r="Z6" s="137">
        <v>34.700000000000003</v>
      </c>
      <c r="AA6" s="137">
        <v>29.2</v>
      </c>
      <c r="AB6" s="137">
        <v>35.4</v>
      </c>
      <c r="AC6" s="137">
        <v>37.299999999999997</v>
      </c>
      <c r="AD6" s="137">
        <v>38.6</v>
      </c>
      <c r="AE6" s="137">
        <v>37.700000000000003</v>
      </c>
      <c r="AF6" s="133">
        <f t="shared" ref="AF6:AF28" si="1">MAX(B6:AE6)</f>
        <v>40.299999999999997</v>
      </c>
      <c r="AG6" s="124">
        <f t="shared" ref="AG6:AG28" si="2">AVERAGE(B6:AE6)</f>
        <v>34.49</v>
      </c>
    </row>
    <row r="7" spans="1:38" x14ac:dyDescent="0.2">
      <c r="A7" s="77" t="s">
        <v>146</v>
      </c>
      <c r="B7" s="137">
        <v>30.8</v>
      </c>
      <c r="C7" s="137">
        <v>33.6</v>
      </c>
      <c r="D7" s="137">
        <v>32.799999999999997</v>
      </c>
      <c r="E7" s="137">
        <v>35.299999999999997</v>
      </c>
      <c r="F7" s="137">
        <v>31</v>
      </c>
      <c r="G7" s="137">
        <v>35.200000000000003</v>
      </c>
      <c r="H7" s="137">
        <v>36.4</v>
      </c>
      <c r="I7" s="137">
        <v>30.6</v>
      </c>
      <c r="J7" s="137">
        <v>18.7</v>
      </c>
      <c r="K7" s="137">
        <v>24.9</v>
      </c>
      <c r="L7" s="137">
        <v>30.4</v>
      </c>
      <c r="M7" s="137">
        <v>33.5</v>
      </c>
      <c r="N7" s="137">
        <v>35.6</v>
      </c>
      <c r="O7" s="137">
        <v>32.200000000000003</v>
      </c>
      <c r="P7" s="137">
        <v>25.3</v>
      </c>
      <c r="Q7" s="137">
        <v>29</v>
      </c>
      <c r="R7" s="137">
        <v>34</v>
      </c>
      <c r="S7" s="137">
        <v>36</v>
      </c>
      <c r="T7" s="137">
        <v>37.299999999999997</v>
      </c>
      <c r="U7" s="137">
        <v>37.799999999999997</v>
      </c>
      <c r="V7" s="137">
        <v>32</v>
      </c>
      <c r="W7" s="137">
        <v>30.8</v>
      </c>
      <c r="X7" s="137">
        <v>30.1</v>
      </c>
      <c r="Y7" s="137">
        <v>29</v>
      </c>
      <c r="Z7" s="137">
        <v>30.5</v>
      </c>
      <c r="AA7" s="137">
        <v>34.200000000000003</v>
      </c>
      <c r="AB7" s="137">
        <v>35</v>
      </c>
      <c r="AC7" s="137">
        <v>36.700000000000003</v>
      </c>
      <c r="AD7" s="137">
        <v>34.9</v>
      </c>
      <c r="AE7" s="137">
        <v>36.700000000000003</v>
      </c>
      <c r="AF7" s="133">
        <f t="shared" si="1"/>
        <v>37.799999999999997</v>
      </c>
      <c r="AG7" s="124">
        <f t="shared" si="2"/>
        <v>32.343333333333334</v>
      </c>
    </row>
    <row r="8" spans="1:38" x14ac:dyDescent="0.2">
      <c r="A8" s="77" t="s">
        <v>0</v>
      </c>
      <c r="B8" s="137">
        <v>34.1</v>
      </c>
      <c r="C8" s="137">
        <v>35.5</v>
      </c>
      <c r="D8" s="137">
        <v>36.200000000000003</v>
      </c>
      <c r="E8" s="137">
        <v>36.799999999999997</v>
      </c>
      <c r="F8" s="137">
        <v>34</v>
      </c>
      <c r="G8" s="137">
        <v>36.700000000000003</v>
      </c>
      <c r="H8" s="137">
        <v>38</v>
      </c>
      <c r="I8" s="137">
        <v>36.200000000000003</v>
      </c>
      <c r="J8" s="137">
        <v>25.1</v>
      </c>
      <c r="K8" s="137">
        <v>26</v>
      </c>
      <c r="L8" s="137">
        <v>31.9</v>
      </c>
      <c r="M8" s="137">
        <v>36.299999999999997</v>
      </c>
      <c r="N8" s="137">
        <v>34.5</v>
      </c>
      <c r="O8" s="137">
        <v>35.299999999999997</v>
      </c>
      <c r="P8" s="137">
        <v>33.6</v>
      </c>
      <c r="Q8" s="137">
        <v>34.6</v>
      </c>
      <c r="R8" s="137">
        <v>35.799999999999997</v>
      </c>
      <c r="S8" s="137">
        <v>38</v>
      </c>
      <c r="T8" s="137">
        <v>38.799999999999997</v>
      </c>
      <c r="U8" s="137">
        <v>39.299999999999997</v>
      </c>
      <c r="V8" s="137">
        <v>38.4</v>
      </c>
      <c r="W8" s="137">
        <v>35.5</v>
      </c>
      <c r="X8" s="137">
        <v>34.4</v>
      </c>
      <c r="Y8" s="137">
        <v>35.5</v>
      </c>
      <c r="Z8" s="137">
        <v>35.6</v>
      </c>
      <c r="AA8" s="137">
        <v>35.5</v>
      </c>
      <c r="AB8" s="137">
        <v>32.299999999999997</v>
      </c>
      <c r="AC8" s="137">
        <v>35.9</v>
      </c>
      <c r="AD8" s="137">
        <v>36.5</v>
      </c>
      <c r="AE8" s="137">
        <v>37.4</v>
      </c>
      <c r="AF8" s="133">
        <f t="shared" si="1"/>
        <v>39.299999999999997</v>
      </c>
      <c r="AG8" s="124">
        <f t="shared" si="2"/>
        <v>35.123333333333328</v>
      </c>
      <c r="AI8" s="11" t="s">
        <v>34</v>
      </c>
    </row>
    <row r="9" spans="1:38" x14ac:dyDescent="0.2">
      <c r="A9" s="77" t="s">
        <v>1</v>
      </c>
      <c r="B9" s="137">
        <v>32.299999999999997</v>
      </c>
      <c r="C9" s="137">
        <v>34.799999999999997</v>
      </c>
      <c r="D9" s="137">
        <v>37.200000000000003</v>
      </c>
      <c r="E9" s="137">
        <v>37.700000000000003</v>
      </c>
      <c r="F9" s="137">
        <v>38</v>
      </c>
      <c r="G9" s="137">
        <v>37.9</v>
      </c>
      <c r="H9" s="137">
        <v>39.799999999999997</v>
      </c>
      <c r="I9" s="137">
        <v>40</v>
      </c>
      <c r="J9" s="137">
        <v>31.8</v>
      </c>
      <c r="K9" s="137">
        <v>31</v>
      </c>
      <c r="L9" s="137">
        <v>32.299999999999997</v>
      </c>
      <c r="M9" s="137">
        <v>38.6</v>
      </c>
      <c r="N9" s="137">
        <v>36.700000000000003</v>
      </c>
      <c r="O9" s="137">
        <v>38.1</v>
      </c>
      <c r="P9" s="137">
        <v>37.799999999999997</v>
      </c>
      <c r="Q9" s="137">
        <v>35.1</v>
      </c>
      <c r="R9" s="137">
        <v>38.200000000000003</v>
      </c>
      <c r="S9" s="137">
        <v>38.799999999999997</v>
      </c>
      <c r="T9" s="137">
        <v>40.4</v>
      </c>
      <c r="U9" s="137">
        <v>41.1</v>
      </c>
      <c r="V9" s="137">
        <v>41.6</v>
      </c>
      <c r="W9" s="137">
        <v>34.5</v>
      </c>
      <c r="X9" s="137">
        <v>36.1</v>
      </c>
      <c r="Y9" s="137">
        <v>37.9</v>
      </c>
      <c r="Z9" s="137">
        <v>37.6</v>
      </c>
      <c r="AA9" s="137">
        <v>37</v>
      </c>
      <c r="AB9" s="137">
        <v>35.9</v>
      </c>
      <c r="AC9" s="137">
        <v>37.200000000000003</v>
      </c>
      <c r="AD9" s="137">
        <v>38.4</v>
      </c>
      <c r="AE9" s="137">
        <v>39.4</v>
      </c>
      <c r="AF9" s="133">
        <f t="shared" si="1"/>
        <v>41.6</v>
      </c>
      <c r="AG9" s="124">
        <f t="shared" si="2"/>
        <v>37.106666666666676</v>
      </c>
      <c r="AH9" s="11" t="s">
        <v>34</v>
      </c>
      <c r="AI9" s="11" t="s">
        <v>34</v>
      </c>
    </row>
    <row r="10" spans="1:38" x14ac:dyDescent="0.2">
      <c r="A10" s="77" t="s">
        <v>2</v>
      </c>
      <c r="B10" s="137">
        <v>38.200000000000003</v>
      </c>
      <c r="C10" s="137">
        <v>39.700000000000003</v>
      </c>
      <c r="D10" s="137">
        <v>33.299999999999997</v>
      </c>
      <c r="E10" s="137">
        <v>39.9</v>
      </c>
      <c r="F10" s="137">
        <v>37.4</v>
      </c>
      <c r="G10" s="137">
        <v>41.5</v>
      </c>
      <c r="H10" s="137">
        <v>42.2</v>
      </c>
      <c r="I10" s="137">
        <v>40.299999999999997</v>
      </c>
      <c r="J10" s="137">
        <v>27.2</v>
      </c>
      <c r="K10" s="137">
        <v>28.7</v>
      </c>
      <c r="L10" s="137">
        <v>37</v>
      </c>
      <c r="M10" s="137">
        <v>39.700000000000003</v>
      </c>
      <c r="N10" s="137">
        <v>40.6</v>
      </c>
      <c r="O10" s="137">
        <v>40.1</v>
      </c>
      <c r="P10" s="137">
        <v>31.5</v>
      </c>
      <c r="Q10" s="137">
        <v>34.799999999999997</v>
      </c>
      <c r="R10" s="137">
        <v>39.700000000000003</v>
      </c>
      <c r="S10" s="137">
        <v>41.3</v>
      </c>
      <c r="T10" s="137">
        <v>42.1</v>
      </c>
      <c r="U10" s="137">
        <v>43.9</v>
      </c>
      <c r="V10" s="137">
        <v>35.200000000000003</v>
      </c>
      <c r="W10" s="137">
        <v>33.5</v>
      </c>
      <c r="X10" s="137">
        <v>36.4</v>
      </c>
      <c r="Y10" s="137">
        <v>36</v>
      </c>
      <c r="Z10" s="137">
        <v>38.9</v>
      </c>
      <c r="AA10" s="137">
        <v>39.299999999999997</v>
      </c>
      <c r="AB10" s="137">
        <v>34.9</v>
      </c>
      <c r="AC10" s="137">
        <v>38.6</v>
      </c>
      <c r="AD10" s="137">
        <v>39.200000000000003</v>
      </c>
      <c r="AE10" s="137">
        <v>42.2</v>
      </c>
      <c r="AF10" s="133">
        <f t="shared" si="1"/>
        <v>43.9</v>
      </c>
      <c r="AG10" s="124">
        <f t="shared" si="2"/>
        <v>37.776666666666664</v>
      </c>
      <c r="AH10" s="11" t="s">
        <v>34</v>
      </c>
      <c r="AI10" t="s">
        <v>34</v>
      </c>
      <c r="AK10" t="s">
        <v>34</v>
      </c>
    </row>
    <row r="11" spans="1:38" x14ac:dyDescent="0.2">
      <c r="A11" s="77" t="s">
        <v>31</v>
      </c>
      <c r="B11" s="137">
        <v>32.9</v>
      </c>
      <c r="C11" s="137">
        <v>35</v>
      </c>
      <c r="D11" s="137">
        <v>35.9</v>
      </c>
      <c r="E11" s="137">
        <v>35.700000000000003</v>
      </c>
      <c r="F11" s="137">
        <v>36.200000000000003</v>
      </c>
      <c r="G11" s="137">
        <v>36.9</v>
      </c>
      <c r="H11" s="137">
        <v>38.9</v>
      </c>
      <c r="I11" s="137">
        <v>36.1</v>
      </c>
      <c r="J11" s="137">
        <v>30.1</v>
      </c>
      <c r="K11" s="137">
        <v>28.9</v>
      </c>
      <c r="L11" s="137">
        <v>34.1</v>
      </c>
      <c r="M11" s="137">
        <v>36.9</v>
      </c>
      <c r="N11" s="137">
        <v>34.4</v>
      </c>
      <c r="O11" s="137">
        <v>34.1</v>
      </c>
      <c r="P11" s="137">
        <v>35.700000000000003</v>
      </c>
      <c r="Q11" s="137">
        <v>33.200000000000003</v>
      </c>
      <c r="R11" s="137">
        <v>37</v>
      </c>
      <c r="S11" s="137">
        <v>36.799999999999997</v>
      </c>
      <c r="T11" s="137">
        <v>37.5</v>
      </c>
      <c r="U11" s="137">
        <v>38.6</v>
      </c>
      <c r="V11" s="137">
        <v>38.6</v>
      </c>
      <c r="W11" s="137">
        <v>36.6</v>
      </c>
      <c r="X11" s="137">
        <v>36.4</v>
      </c>
      <c r="Y11" s="137">
        <v>36.5</v>
      </c>
      <c r="Z11" s="137">
        <v>35.5</v>
      </c>
      <c r="AA11" s="137">
        <v>35.1</v>
      </c>
      <c r="AB11" s="137">
        <v>34.4</v>
      </c>
      <c r="AC11" s="137">
        <v>35.700000000000003</v>
      </c>
      <c r="AD11" s="137">
        <v>35.6</v>
      </c>
      <c r="AE11" s="137">
        <v>35</v>
      </c>
      <c r="AF11" s="133">
        <f t="shared" si="1"/>
        <v>38.9</v>
      </c>
      <c r="AG11" s="124">
        <f t="shared" si="2"/>
        <v>35.476666666666674</v>
      </c>
      <c r="AI11" t="s">
        <v>206</v>
      </c>
      <c r="AK11" t="s">
        <v>34</v>
      </c>
    </row>
    <row r="12" spans="1:38" x14ac:dyDescent="0.2">
      <c r="A12" s="77" t="s">
        <v>3</v>
      </c>
      <c r="B12" s="137">
        <v>37.6</v>
      </c>
      <c r="C12" s="137">
        <v>39.1</v>
      </c>
      <c r="D12" s="137">
        <v>38.200000000000003</v>
      </c>
      <c r="E12" s="137">
        <v>38.4</v>
      </c>
      <c r="F12" s="137">
        <v>39.6</v>
      </c>
      <c r="G12" s="137">
        <v>40.700000000000003</v>
      </c>
      <c r="H12" s="137">
        <v>41</v>
      </c>
      <c r="I12" s="137">
        <v>39.799999999999997</v>
      </c>
      <c r="J12" s="137">
        <v>32.5</v>
      </c>
      <c r="K12" s="137">
        <v>29.9</v>
      </c>
      <c r="L12" s="137">
        <v>36.5</v>
      </c>
      <c r="M12" s="137">
        <v>40.5</v>
      </c>
      <c r="N12" s="137">
        <v>34</v>
      </c>
      <c r="O12" s="137">
        <v>38.1</v>
      </c>
      <c r="P12" s="137">
        <v>36.6</v>
      </c>
      <c r="Q12" s="137">
        <v>38.4</v>
      </c>
      <c r="R12" s="137">
        <v>38.9</v>
      </c>
      <c r="S12" s="137">
        <v>40.5</v>
      </c>
      <c r="T12" s="137">
        <v>41.7</v>
      </c>
      <c r="U12" s="137">
        <v>42.4</v>
      </c>
      <c r="V12" s="137">
        <v>40.5</v>
      </c>
      <c r="W12" s="137">
        <v>39.200000000000003</v>
      </c>
      <c r="X12" s="137">
        <v>36.5</v>
      </c>
      <c r="Y12" s="137">
        <v>39.5</v>
      </c>
      <c r="Z12" s="137">
        <v>39.700000000000003</v>
      </c>
      <c r="AA12" s="137">
        <v>38.799999999999997</v>
      </c>
      <c r="AB12" s="137">
        <v>35.5</v>
      </c>
      <c r="AC12" s="137">
        <v>39</v>
      </c>
      <c r="AD12" s="137">
        <v>39.6</v>
      </c>
      <c r="AE12" s="137">
        <v>39.4</v>
      </c>
      <c r="AF12" s="133">
        <f t="shared" si="1"/>
        <v>42.4</v>
      </c>
      <c r="AG12" s="124">
        <f t="shared" si="2"/>
        <v>38.403333333333329</v>
      </c>
      <c r="AI12" t="s">
        <v>34</v>
      </c>
    </row>
    <row r="13" spans="1:38" x14ac:dyDescent="0.2">
      <c r="A13" s="77" t="s">
        <v>147</v>
      </c>
      <c r="B13" s="137" t="s">
        <v>203</v>
      </c>
      <c r="C13" s="137" t="s">
        <v>203</v>
      </c>
      <c r="D13" s="137">
        <v>33.4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38.6</v>
      </c>
      <c r="AD13" s="137">
        <v>31.9</v>
      </c>
      <c r="AE13" s="137">
        <v>34.1</v>
      </c>
      <c r="AF13" s="133">
        <f t="shared" si="1"/>
        <v>38.6</v>
      </c>
      <c r="AG13" s="124">
        <f t="shared" si="2"/>
        <v>34.5</v>
      </c>
      <c r="AH13" s="11" t="s">
        <v>34</v>
      </c>
      <c r="AI13" t="s">
        <v>34</v>
      </c>
      <c r="AJ13" t="s">
        <v>34</v>
      </c>
      <c r="AL13" t="s">
        <v>34</v>
      </c>
    </row>
    <row r="14" spans="1:38" x14ac:dyDescent="0.2">
      <c r="A14" s="77" t="s">
        <v>148</v>
      </c>
      <c r="B14" s="137">
        <v>33.200000000000003</v>
      </c>
      <c r="C14" s="137">
        <v>36.1</v>
      </c>
      <c r="D14" s="137">
        <v>37.5</v>
      </c>
      <c r="E14" s="137">
        <v>38</v>
      </c>
      <c r="F14" s="137">
        <v>30.1</v>
      </c>
      <c r="G14" s="137">
        <v>36.799999999999997</v>
      </c>
      <c r="H14" s="137">
        <v>39.4</v>
      </c>
      <c r="I14" s="137">
        <v>36.700000000000003</v>
      </c>
      <c r="J14" s="137">
        <v>24.7</v>
      </c>
      <c r="K14" s="137">
        <v>22.8</v>
      </c>
      <c r="L14" s="137">
        <v>30.4</v>
      </c>
      <c r="M14" s="137">
        <v>36</v>
      </c>
      <c r="N14" s="137">
        <v>37.200000000000003</v>
      </c>
      <c r="O14" s="137">
        <v>36.5</v>
      </c>
      <c r="P14" s="137">
        <v>31.5</v>
      </c>
      <c r="Q14" s="137">
        <v>34.200000000000003</v>
      </c>
      <c r="R14" s="137">
        <v>32.9</v>
      </c>
      <c r="S14" s="137">
        <v>37.6</v>
      </c>
      <c r="T14" s="137">
        <v>38.799999999999997</v>
      </c>
      <c r="U14" s="137">
        <v>39.700000000000003</v>
      </c>
      <c r="V14" s="137">
        <v>37.700000000000003</v>
      </c>
      <c r="W14" s="137">
        <v>32.1</v>
      </c>
      <c r="X14" s="137">
        <v>31.6</v>
      </c>
      <c r="Y14" s="137">
        <v>30.7</v>
      </c>
      <c r="Z14" s="137">
        <v>33.700000000000003</v>
      </c>
      <c r="AA14" s="137">
        <v>30.4</v>
      </c>
      <c r="AB14" s="137">
        <v>35.4</v>
      </c>
      <c r="AC14" s="137">
        <v>36.799999999999997</v>
      </c>
      <c r="AD14" s="137">
        <v>37.5</v>
      </c>
      <c r="AE14" s="137">
        <v>37.9</v>
      </c>
      <c r="AF14" s="133">
        <f t="shared" si="1"/>
        <v>39.700000000000003</v>
      </c>
      <c r="AG14" s="124">
        <f t="shared" si="2"/>
        <v>34.463333333333338</v>
      </c>
      <c r="AI14" t="s">
        <v>34</v>
      </c>
      <c r="AK14" t="s">
        <v>34</v>
      </c>
    </row>
    <row r="15" spans="1:38" x14ac:dyDescent="0.2">
      <c r="A15" s="77" t="s">
        <v>4</v>
      </c>
      <c r="B15" s="137">
        <v>30.6</v>
      </c>
      <c r="C15" s="137">
        <v>32.4</v>
      </c>
      <c r="D15" s="137">
        <v>34.299999999999997</v>
      </c>
      <c r="E15" s="137">
        <v>36</v>
      </c>
      <c r="F15" s="137">
        <v>32.200000000000003</v>
      </c>
      <c r="G15" s="137">
        <v>35.4</v>
      </c>
      <c r="H15" s="137">
        <v>34.299999999999997</v>
      </c>
      <c r="I15" s="137">
        <v>33.9</v>
      </c>
      <c r="J15" s="137">
        <v>22.6</v>
      </c>
      <c r="K15" s="137">
        <v>25.8</v>
      </c>
      <c r="L15" s="137">
        <v>28.2</v>
      </c>
      <c r="M15" s="137">
        <v>32.799999999999997</v>
      </c>
      <c r="N15" s="137">
        <v>37.6</v>
      </c>
      <c r="O15" s="137">
        <v>33.200000000000003</v>
      </c>
      <c r="P15" s="137">
        <v>29.6</v>
      </c>
      <c r="Q15" s="137">
        <v>32</v>
      </c>
      <c r="R15" s="137">
        <v>31.7</v>
      </c>
      <c r="S15" s="137">
        <v>36.1</v>
      </c>
      <c r="T15" s="137">
        <v>37</v>
      </c>
      <c r="U15" s="137">
        <v>40.1</v>
      </c>
      <c r="V15" s="137">
        <v>34.9</v>
      </c>
      <c r="W15" s="137">
        <v>30.3</v>
      </c>
      <c r="X15" s="137">
        <v>28.6</v>
      </c>
      <c r="Y15" s="137">
        <v>31.7</v>
      </c>
      <c r="Z15" s="137">
        <v>33.4</v>
      </c>
      <c r="AA15" s="137">
        <v>35</v>
      </c>
      <c r="AB15" s="137">
        <v>35.6</v>
      </c>
      <c r="AC15" s="137">
        <v>37.200000000000003</v>
      </c>
      <c r="AD15" s="137">
        <v>34.200000000000003</v>
      </c>
      <c r="AE15" s="137">
        <v>34.700000000000003</v>
      </c>
      <c r="AF15" s="133">
        <f t="shared" si="1"/>
        <v>40.1</v>
      </c>
      <c r="AG15" s="124">
        <f t="shared" si="2"/>
        <v>33.046666666666674</v>
      </c>
      <c r="AI15" t="s">
        <v>34</v>
      </c>
    </row>
    <row r="16" spans="1:38" x14ac:dyDescent="0.2">
      <c r="A16" s="77" t="s">
        <v>5</v>
      </c>
      <c r="B16" s="137">
        <v>31.9</v>
      </c>
      <c r="C16" s="137">
        <v>33.799999999999997</v>
      </c>
      <c r="D16" s="137">
        <v>36.200000000000003</v>
      </c>
      <c r="E16" s="137">
        <v>36.5</v>
      </c>
      <c r="F16" s="137">
        <v>32.700000000000003</v>
      </c>
      <c r="G16" s="137">
        <v>37.299999999999997</v>
      </c>
      <c r="H16" s="137">
        <v>38.299999999999997</v>
      </c>
      <c r="I16" s="137">
        <v>36.9</v>
      </c>
      <c r="J16" s="137">
        <v>19.8</v>
      </c>
      <c r="K16" s="137">
        <v>21.5</v>
      </c>
      <c r="L16" s="137">
        <v>28</v>
      </c>
      <c r="M16" s="137">
        <v>35.200000000000003</v>
      </c>
      <c r="N16" s="137">
        <v>37.299999999999997</v>
      </c>
      <c r="O16" s="137">
        <v>34.799999999999997</v>
      </c>
      <c r="P16" s="137">
        <v>29.5</v>
      </c>
      <c r="Q16" s="137">
        <v>32.5</v>
      </c>
      <c r="R16" s="137">
        <v>33.4</v>
      </c>
      <c r="S16" s="137">
        <v>36.6</v>
      </c>
      <c r="T16" s="137">
        <v>39.299999999999997</v>
      </c>
      <c r="U16" s="137">
        <v>39.5</v>
      </c>
      <c r="V16" s="137">
        <v>38.9</v>
      </c>
      <c r="W16" s="137">
        <v>28.7</v>
      </c>
      <c r="X16" s="137">
        <v>29.1</v>
      </c>
      <c r="Y16" s="137">
        <v>29.9</v>
      </c>
      <c r="Z16" s="137">
        <v>33.700000000000003</v>
      </c>
      <c r="AA16" s="137">
        <v>30.1</v>
      </c>
      <c r="AB16" s="137">
        <v>34.9</v>
      </c>
      <c r="AC16" s="137">
        <v>36.799999999999997</v>
      </c>
      <c r="AD16" s="137">
        <v>38.1</v>
      </c>
      <c r="AE16" s="137">
        <v>36.9</v>
      </c>
      <c r="AF16" s="133">
        <f t="shared" si="1"/>
        <v>39.5</v>
      </c>
      <c r="AG16" s="124">
        <f t="shared" si="2"/>
        <v>33.603333333333332</v>
      </c>
      <c r="AK16" t="s">
        <v>34</v>
      </c>
    </row>
    <row r="17" spans="1:38" x14ac:dyDescent="0.2">
      <c r="A17" s="77" t="s">
        <v>30</v>
      </c>
      <c r="B17" s="137">
        <v>35.4</v>
      </c>
      <c r="C17" s="137">
        <v>35.200000000000003</v>
      </c>
      <c r="D17" s="137">
        <v>37.1</v>
      </c>
      <c r="E17" s="137">
        <v>37.4</v>
      </c>
      <c r="F17" s="137">
        <v>31.9</v>
      </c>
      <c r="G17" s="137">
        <v>37.9</v>
      </c>
      <c r="H17" s="137">
        <v>39.1</v>
      </c>
      <c r="I17" s="137">
        <v>36.9</v>
      </c>
      <c r="J17" s="137">
        <v>26.8</v>
      </c>
      <c r="K17" s="137">
        <v>26.1</v>
      </c>
      <c r="L17" s="137">
        <v>33.799999999999997</v>
      </c>
      <c r="M17" s="137">
        <v>37.200000000000003</v>
      </c>
      <c r="N17" s="137">
        <v>38.1</v>
      </c>
      <c r="O17" s="137">
        <v>38.299999999999997</v>
      </c>
      <c r="P17" s="137">
        <v>30.7</v>
      </c>
      <c r="Q17" s="137">
        <v>35.299999999999997</v>
      </c>
      <c r="R17" s="137">
        <v>37.5</v>
      </c>
      <c r="S17" s="137">
        <v>39.700000000000003</v>
      </c>
      <c r="T17" s="137">
        <v>40.299999999999997</v>
      </c>
      <c r="U17" s="137">
        <v>41.2</v>
      </c>
      <c r="V17" s="137">
        <v>35.6</v>
      </c>
      <c r="W17" s="137">
        <v>33.9</v>
      </c>
      <c r="X17" s="137">
        <v>35.700000000000003</v>
      </c>
      <c r="Y17" s="137">
        <v>33.700000000000003</v>
      </c>
      <c r="Z17" s="137">
        <v>36</v>
      </c>
      <c r="AA17" s="137">
        <v>37.799999999999997</v>
      </c>
      <c r="AB17" s="137">
        <v>35.4</v>
      </c>
      <c r="AC17" s="137">
        <v>39</v>
      </c>
      <c r="AD17" s="137">
        <v>39.5</v>
      </c>
      <c r="AE17" s="137">
        <v>39.6</v>
      </c>
      <c r="AF17" s="133">
        <f t="shared" si="1"/>
        <v>41.2</v>
      </c>
      <c r="AG17" s="124">
        <f t="shared" si="2"/>
        <v>36.07</v>
      </c>
      <c r="AK17" t="s">
        <v>34</v>
      </c>
      <c r="AL17" t="s">
        <v>34</v>
      </c>
    </row>
    <row r="18" spans="1:38" x14ac:dyDescent="0.2">
      <c r="A18" s="77" t="s">
        <v>149</v>
      </c>
      <c r="B18" s="137">
        <v>32.4</v>
      </c>
      <c r="C18" s="137">
        <v>34.6</v>
      </c>
      <c r="D18" s="137">
        <v>36.1</v>
      </c>
      <c r="E18" s="137">
        <v>37</v>
      </c>
      <c r="F18" s="137">
        <v>29.9</v>
      </c>
      <c r="G18" s="137">
        <v>36.299999999999997</v>
      </c>
      <c r="H18" s="137">
        <v>38</v>
      </c>
      <c r="I18" s="137">
        <v>33.9</v>
      </c>
      <c r="J18" s="137">
        <v>21.3</v>
      </c>
      <c r="K18" s="137">
        <v>23.8</v>
      </c>
      <c r="L18" s="137">
        <v>30.4</v>
      </c>
      <c r="M18" s="137">
        <v>35.4</v>
      </c>
      <c r="N18" s="137">
        <v>36.9</v>
      </c>
      <c r="O18" s="137">
        <v>35.299999999999997</v>
      </c>
      <c r="P18" s="137">
        <v>28.8</v>
      </c>
      <c r="Q18" s="137">
        <v>32.1</v>
      </c>
      <c r="R18" s="137">
        <v>33</v>
      </c>
      <c r="S18" s="137">
        <v>36.9</v>
      </c>
      <c r="T18" s="137">
        <v>39.4</v>
      </c>
      <c r="U18" s="137">
        <v>40.200000000000003</v>
      </c>
      <c r="V18" s="137">
        <v>32.700000000000003</v>
      </c>
      <c r="W18" s="137">
        <v>31.9</v>
      </c>
      <c r="X18" s="137">
        <v>31.1</v>
      </c>
      <c r="Y18" s="137">
        <v>30</v>
      </c>
      <c r="Z18" s="137">
        <v>32.9</v>
      </c>
      <c r="AA18" s="137">
        <v>33.799999999999997</v>
      </c>
      <c r="AB18" s="137">
        <v>35.799999999999997</v>
      </c>
      <c r="AC18" s="137">
        <v>37.700000000000003</v>
      </c>
      <c r="AD18" s="137">
        <v>36.6</v>
      </c>
      <c r="AE18" s="137">
        <v>37.9</v>
      </c>
      <c r="AF18" s="133">
        <f t="shared" si="1"/>
        <v>40.200000000000003</v>
      </c>
      <c r="AG18" s="124">
        <f t="shared" si="2"/>
        <v>33.736666666666665</v>
      </c>
      <c r="AH18" s="11" t="s">
        <v>34</v>
      </c>
      <c r="AK18" t="s">
        <v>34</v>
      </c>
    </row>
    <row r="19" spans="1:38" x14ac:dyDescent="0.2">
      <c r="A19" s="77" t="s">
        <v>150</v>
      </c>
      <c r="B19" s="137">
        <v>32.799999999999997</v>
      </c>
      <c r="C19" s="137">
        <v>35.6</v>
      </c>
      <c r="D19" s="137">
        <v>37.799999999999997</v>
      </c>
      <c r="E19" s="137">
        <v>37.5</v>
      </c>
      <c r="F19" s="137">
        <v>28</v>
      </c>
      <c r="G19" s="137">
        <v>37.6</v>
      </c>
      <c r="H19" s="137">
        <v>39.200000000000003</v>
      </c>
      <c r="I19" s="137">
        <v>38.1</v>
      </c>
      <c r="J19" s="137">
        <v>26.6</v>
      </c>
      <c r="K19" s="137">
        <v>25</v>
      </c>
      <c r="L19" s="137">
        <v>31.5</v>
      </c>
      <c r="M19" s="137">
        <v>37.299999999999997</v>
      </c>
      <c r="N19" s="137">
        <v>37.200000000000003</v>
      </c>
      <c r="O19" s="137">
        <v>37.4</v>
      </c>
      <c r="P19" s="137">
        <v>30.2</v>
      </c>
      <c r="Q19" s="137">
        <v>34.799999999999997</v>
      </c>
      <c r="R19" s="137">
        <v>35.4</v>
      </c>
      <c r="S19" s="137">
        <v>38.1</v>
      </c>
      <c r="T19" s="137">
        <v>39.700000000000003</v>
      </c>
      <c r="U19" s="137">
        <v>40.299999999999997</v>
      </c>
      <c r="V19" s="137">
        <v>39.799999999999997</v>
      </c>
      <c r="W19" s="137">
        <v>32.700000000000003</v>
      </c>
      <c r="X19" s="137">
        <v>31.9</v>
      </c>
      <c r="Y19" s="137">
        <v>33.4</v>
      </c>
      <c r="Z19" s="137">
        <v>34.6</v>
      </c>
      <c r="AA19" s="137">
        <v>30.2</v>
      </c>
      <c r="AB19" s="137">
        <v>33.6</v>
      </c>
      <c r="AC19" s="137">
        <v>36.5</v>
      </c>
      <c r="AD19" s="137">
        <v>38.4</v>
      </c>
      <c r="AE19" s="137">
        <v>38.1</v>
      </c>
      <c r="AF19" s="133">
        <f t="shared" si="1"/>
        <v>40.299999999999997</v>
      </c>
      <c r="AG19" s="124">
        <f t="shared" si="2"/>
        <v>34.976666666666667</v>
      </c>
    </row>
    <row r="20" spans="1:38" x14ac:dyDescent="0.2">
      <c r="A20" s="77" t="s">
        <v>124</v>
      </c>
      <c r="B20" s="137">
        <v>32.9</v>
      </c>
      <c r="C20" s="137">
        <v>34.799999999999997</v>
      </c>
      <c r="D20" s="137">
        <v>36.700000000000003</v>
      </c>
      <c r="E20" s="137">
        <v>37.6</v>
      </c>
      <c r="F20" s="137">
        <v>35.1</v>
      </c>
      <c r="G20" s="137">
        <v>38.6</v>
      </c>
      <c r="H20" s="137">
        <v>39.200000000000003</v>
      </c>
      <c r="I20" s="137">
        <v>39.5</v>
      </c>
      <c r="J20" s="137">
        <v>25.2</v>
      </c>
      <c r="K20" s="137">
        <v>24.3</v>
      </c>
      <c r="L20" s="137">
        <v>31.1</v>
      </c>
      <c r="M20" s="137">
        <v>23</v>
      </c>
      <c r="N20" s="137">
        <v>39.700000000000003</v>
      </c>
      <c r="O20" s="137">
        <v>37.200000000000003</v>
      </c>
      <c r="P20" s="137">
        <v>29.3</v>
      </c>
      <c r="Q20" s="137">
        <v>33.9</v>
      </c>
      <c r="R20" s="137">
        <v>35.299999999999997</v>
      </c>
      <c r="S20" s="137">
        <v>38.6</v>
      </c>
      <c r="T20" s="137">
        <v>41</v>
      </c>
      <c r="U20" s="137">
        <v>41.7</v>
      </c>
      <c r="V20" s="137">
        <v>41.4</v>
      </c>
      <c r="W20" s="137">
        <v>29.9</v>
      </c>
      <c r="X20" s="137">
        <v>30.7</v>
      </c>
      <c r="Y20" s="137">
        <v>31.6</v>
      </c>
      <c r="Z20" s="137">
        <v>34.5</v>
      </c>
      <c r="AA20" s="137">
        <v>33.1</v>
      </c>
      <c r="AB20" s="137">
        <v>35.9</v>
      </c>
      <c r="AC20" s="137">
        <v>38.200000000000003</v>
      </c>
      <c r="AD20" s="137">
        <v>39.4</v>
      </c>
      <c r="AE20" s="137">
        <v>37.799999999999997</v>
      </c>
      <c r="AF20" s="133">
        <f t="shared" si="1"/>
        <v>41.7</v>
      </c>
      <c r="AG20" s="124">
        <f t="shared" si="2"/>
        <v>34.906666666666666</v>
      </c>
      <c r="AK20" t="s">
        <v>34</v>
      </c>
      <c r="AL20" s="11" t="s">
        <v>34</v>
      </c>
    </row>
    <row r="21" spans="1:38" x14ac:dyDescent="0.2">
      <c r="A21" s="77" t="s">
        <v>151</v>
      </c>
      <c r="B21" s="137">
        <v>30.1</v>
      </c>
      <c r="C21" s="137">
        <v>27.6</v>
      </c>
      <c r="D21" s="137">
        <v>27.8</v>
      </c>
      <c r="E21" s="137">
        <v>28.4</v>
      </c>
      <c r="F21" s="137">
        <v>29</v>
      </c>
      <c r="G21" s="137">
        <v>28.2</v>
      </c>
      <c r="H21" s="137">
        <v>27.7</v>
      </c>
      <c r="I21" s="137">
        <v>29.9</v>
      </c>
      <c r="J21" s="137">
        <v>29.9</v>
      </c>
      <c r="K21" s="137">
        <v>28.1</v>
      </c>
      <c r="L21" s="137">
        <v>26.7</v>
      </c>
      <c r="M21" s="137">
        <v>29.2</v>
      </c>
      <c r="N21" s="137">
        <v>28.4</v>
      </c>
      <c r="O21" s="137">
        <v>31.3</v>
      </c>
      <c r="P21" s="137">
        <v>27.9</v>
      </c>
      <c r="Q21" s="137">
        <v>28.5</v>
      </c>
      <c r="R21" s="137">
        <v>28.5</v>
      </c>
      <c r="S21" s="137">
        <v>30.5</v>
      </c>
      <c r="T21" s="137">
        <v>29.1</v>
      </c>
      <c r="U21" s="137">
        <v>29.4</v>
      </c>
      <c r="V21" s="137">
        <v>28.3</v>
      </c>
      <c r="W21" s="137">
        <v>27.5</v>
      </c>
      <c r="X21" s="137">
        <v>27.9</v>
      </c>
      <c r="Y21" s="137">
        <v>27.7</v>
      </c>
      <c r="Z21" s="137">
        <v>28.5</v>
      </c>
      <c r="AA21" s="137">
        <v>29.4</v>
      </c>
      <c r="AB21" s="137">
        <v>25.4</v>
      </c>
      <c r="AC21" s="137">
        <v>27.6</v>
      </c>
      <c r="AD21" s="137">
        <v>28.6</v>
      </c>
      <c r="AE21" s="137">
        <v>27.7</v>
      </c>
      <c r="AF21" s="133">
        <f t="shared" si="1"/>
        <v>31.3</v>
      </c>
      <c r="AG21" s="124">
        <f t="shared" si="2"/>
        <v>28.493333333333332</v>
      </c>
      <c r="AL21" s="11" t="s">
        <v>34</v>
      </c>
    </row>
    <row r="22" spans="1:38" x14ac:dyDescent="0.2">
      <c r="A22" s="77" t="s">
        <v>6</v>
      </c>
      <c r="B22" s="137">
        <v>30.7</v>
      </c>
      <c r="C22" s="137">
        <v>33.1</v>
      </c>
      <c r="D22" s="137">
        <v>34</v>
      </c>
      <c r="E22" s="137">
        <v>34.9</v>
      </c>
      <c r="F22" s="137">
        <v>29.5</v>
      </c>
      <c r="G22" s="137">
        <v>35</v>
      </c>
      <c r="H22" s="137">
        <v>35.4</v>
      </c>
      <c r="I22" s="137">
        <v>30.7</v>
      </c>
      <c r="J22" s="137">
        <v>20.6</v>
      </c>
      <c r="K22" s="137">
        <v>24.1</v>
      </c>
      <c r="L22" s="137">
        <v>29.1</v>
      </c>
      <c r="M22" s="137">
        <v>33.200000000000003</v>
      </c>
      <c r="N22" s="137">
        <v>34.6</v>
      </c>
      <c r="O22" s="137">
        <v>32.799999999999997</v>
      </c>
      <c r="P22" s="137">
        <v>25.9</v>
      </c>
      <c r="Q22" s="137">
        <v>30.1</v>
      </c>
      <c r="R22" s="137">
        <v>34.200000000000003</v>
      </c>
      <c r="S22" s="137">
        <v>36.1</v>
      </c>
      <c r="T22" s="137">
        <v>37.200000000000003</v>
      </c>
      <c r="U22" s="137">
        <v>37.6</v>
      </c>
      <c r="V22" s="137">
        <v>31.2</v>
      </c>
      <c r="W22" s="137">
        <v>31</v>
      </c>
      <c r="X22" s="137">
        <v>31</v>
      </c>
      <c r="Y22" s="137">
        <v>29.1</v>
      </c>
      <c r="Z22" s="137">
        <v>31.2</v>
      </c>
      <c r="AA22" s="137">
        <v>33.4</v>
      </c>
      <c r="AB22" s="137">
        <v>35</v>
      </c>
      <c r="AC22" s="137">
        <v>35.9</v>
      </c>
      <c r="AD22" s="137">
        <v>34.799999999999997</v>
      </c>
      <c r="AE22" s="137">
        <v>35.9</v>
      </c>
      <c r="AF22" s="133">
        <f t="shared" si="1"/>
        <v>37.6</v>
      </c>
      <c r="AG22" s="124">
        <f t="shared" si="2"/>
        <v>32.243333333333339</v>
      </c>
      <c r="AH22" s="11" t="s">
        <v>34</v>
      </c>
      <c r="AK22" t="s">
        <v>34</v>
      </c>
    </row>
    <row r="23" spans="1:38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39.200000000000003</v>
      </c>
      <c r="H23" s="137">
        <v>41.3</v>
      </c>
      <c r="I23" s="137">
        <v>36.9</v>
      </c>
      <c r="J23" s="137">
        <v>18.899999999999999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29.3</v>
      </c>
      <c r="X23" s="137">
        <v>34</v>
      </c>
      <c r="Y23" s="137">
        <v>32.700000000000003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33">
        <f t="shared" si="1"/>
        <v>41.3</v>
      </c>
      <c r="AG23" s="124">
        <f t="shared" si="2"/>
        <v>33.18571428571429</v>
      </c>
      <c r="AJ23" t="s">
        <v>34</v>
      </c>
      <c r="AK23" t="s">
        <v>34</v>
      </c>
      <c r="AL23" t="s">
        <v>34</v>
      </c>
    </row>
    <row r="24" spans="1:38" x14ac:dyDescent="0.2">
      <c r="A24" s="77" t="s">
        <v>152</v>
      </c>
      <c r="B24" s="137">
        <v>33.1</v>
      </c>
      <c r="C24" s="137">
        <v>35.6</v>
      </c>
      <c r="D24" s="137">
        <v>37.299999999999997</v>
      </c>
      <c r="E24" s="137">
        <v>37.9</v>
      </c>
      <c r="F24" s="137">
        <v>35.4</v>
      </c>
      <c r="G24" s="137">
        <v>38</v>
      </c>
      <c r="H24" s="137">
        <v>40</v>
      </c>
      <c r="I24" s="137">
        <v>38.299999999999997</v>
      </c>
      <c r="J24" s="137">
        <v>28.7</v>
      </c>
      <c r="K24" s="137">
        <v>26.2</v>
      </c>
      <c r="L24" s="137">
        <v>29.8</v>
      </c>
      <c r="M24" s="137">
        <v>37.799999999999997</v>
      </c>
      <c r="N24" s="137">
        <v>37.9</v>
      </c>
      <c r="O24" s="137">
        <v>37.5</v>
      </c>
      <c r="P24" s="137">
        <v>36</v>
      </c>
      <c r="Q24" s="137">
        <v>32.6</v>
      </c>
      <c r="R24" s="137">
        <v>36.700000000000003</v>
      </c>
      <c r="S24" s="137">
        <v>39.200000000000003</v>
      </c>
      <c r="T24" s="137">
        <v>40.299999999999997</v>
      </c>
      <c r="U24" s="137">
        <v>41.6</v>
      </c>
      <c r="V24" s="137">
        <v>41.4</v>
      </c>
      <c r="W24" s="137">
        <v>35.1</v>
      </c>
      <c r="X24" s="137">
        <v>33.200000000000003</v>
      </c>
      <c r="Y24" s="137">
        <v>35.700000000000003</v>
      </c>
      <c r="Z24" s="137">
        <v>37.200000000000003</v>
      </c>
      <c r="AA24" s="137">
        <v>37.299999999999997</v>
      </c>
      <c r="AB24" s="137">
        <v>34.1</v>
      </c>
      <c r="AC24" s="137">
        <v>37.5</v>
      </c>
      <c r="AD24" s="137">
        <v>38.799999999999997</v>
      </c>
      <c r="AE24" s="137">
        <v>38.700000000000003</v>
      </c>
      <c r="AF24" s="133">
        <f t="shared" si="1"/>
        <v>41.6</v>
      </c>
      <c r="AG24" s="124">
        <f t="shared" si="2"/>
        <v>36.296666666666674</v>
      </c>
      <c r="AI24" t="s">
        <v>34</v>
      </c>
      <c r="AK24" t="s">
        <v>34</v>
      </c>
      <c r="AL24" s="11" t="s">
        <v>34</v>
      </c>
    </row>
    <row r="25" spans="1:38" x14ac:dyDescent="0.2">
      <c r="A25" s="77" t="s">
        <v>8</v>
      </c>
      <c r="B25" s="137">
        <v>34.1</v>
      </c>
      <c r="C25" s="137">
        <v>36.6</v>
      </c>
      <c r="D25" s="137">
        <v>38.299999999999997</v>
      </c>
      <c r="E25" s="137">
        <v>38.799999999999997</v>
      </c>
      <c r="F25" s="137">
        <v>32.799999999999997</v>
      </c>
      <c r="G25" s="137">
        <v>38.700000000000003</v>
      </c>
      <c r="H25" s="137">
        <v>41.1</v>
      </c>
      <c r="I25" s="137">
        <v>38.700000000000003</v>
      </c>
      <c r="J25" s="137">
        <v>25.3</v>
      </c>
      <c r="K25" s="137">
        <v>24.2</v>
      </c>
      <c r="L25" s="137">
        <v>32.299999999999997</v>
      </c>
      <c r="M25" s="137">
        <v>37.9</v>
      </c>
      <c r="N25" s="137">
        <v>38.299999999999997</v>
      </c>
      <c r="O25" s="137">
        <v>38.5</v>
      </c>
      <c r="P25" s="137">
        <v>30.3</v>
      </c>
      <c r="Q25" s="137">
        <v>34.9</v>
      </c>
      <c r="R25" s="137">
        <v>35.1</v>
      </c>
      <c r="S25" s="137">
        <v>38.6</v>
      </c>
      <c r="T25" s="137">
        <v>40.9</v>
      </c>
      <c r="U25" s="137">
        <v>41.6</v>
      </c>
      <c r="V25" s="137">
        <v>40</v>
      </c>
      <c r="W25" s="137">
        <v>33.1</v>
      </c>
      <c r="X25" s="137">
        <v>31.7</v>
      </c>
      <c r="Y25" s="137">
        <v>32.700000000000003</v>
      </c>
      <c r="Z25" s="137">
        <v>34.799999999999997</v>
      </c>
      <c r="AA25" s="137">
        <v>27.7</v>
      </c>
      <c r="AB25" s="137">
        <v>35.6</v>
      </c>
      <c r="AC25" s="137">
        <v>37.9</v>
      </c>
      <c r="AD25" s="137">
        <v>38.9</v>
      </c>
      <c r="AE25" s="137">
        <v>38.9</v>
      </c>
      <c r="AF25" s="133">
        <f t="shared" si="1"/>
        <v>41.6</v>
      </c>
      <c r="AG25" s="124">
        <f t="shared" si="2"/>
        <v>35.610000000000007</v>
      </c>
      <c r="AL25" s="11" t="s">
        <v>34</v>
      </c>
    </row>
    <row r="26" spans="1:38" x14ac:dyDescent="0.2">
      <c r="A26" s="77" t="s">
        <v>137</v>
      </c>
      <c r="B26" s="137">
        <v>32</v>
      </c>
      <c r="C26" s="137" t="s">
        <v>203</v>
      </c>
      <c r="D26" s="137">
        <v>36.4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38.200000000000003</v>
      </c>
      <c r="O26" s="137">
        <v>36.9</v>
      </c>
      <c r="P26" s="137">
        <v>34.4</v>
      </c>
      <c r="Q26" s="137">
        <v>31.2</v>
      </c>
      <c r="R26" s="137">
        <v>36</v>
      </c>
      <c r="S26" s="137">
        <v>38.6</v>
      </c>
      <c r="T26" s="137">
        <v>40.6</v>
      </c>
      <c r="U26" s="137">
        <v>41.6</v>
      </c>
      <c r="V26" s="137">
        <v>41.5</v>
      </c>
      <c r="W26" s="137">
        <v>30.4</v>
      </c>
      <c r="X26" s="137">
        <v>30.3</v>
      </c>
      <c r="Y26" s="137">
        <v>33.6</v>
      </c>
      <c r="Z26" s="137">
        <v>35.700000000000003</v>
      </c>
      <c r="AA26" s="137">
        <v>36.200000000000003</v>
      </c>
      <c r="AB26" s="137">
        <v>34.5</v>
      </c>
      <c r="AC26" s="137">
        <v>36.9</v>
      </c>
      <c r="AD26" s="137">
        <v>38.4</v>
      </c>
      <c r="AE26" s="137">
        <v>36.9</v>
      </c>
      <c r="AF26" s="133">
        <f t="shared" si="1"/>
        <v>41.6</v>
      </c>
      <c r="AG26" s="124">
        <f t="shared" si="2"/>
        <v>36.015000000000001</v>
      </c>
      <c r="AI26" s="11" t="s">
        <v>34</v>
      </c>
      <c r="AK26" t="s">
        <v>34</v>
      </c>
    </row>
    <row r="27" spans="1:38" x14ac:dyDescent="0.2">
      <c r="A27" s="77" t="s">
        <v>20</v>
      </c>
      <c r="B27" s="137">
        <v>28.4</v>
      </c>
      <c r="C27" s="137">
        <v>24.9</v>
      </c>
      <c r="D27" s="137">
        <v>31.1</v>
      </c>
      <c r="E27" s="137">
        <v>25.6</v>
      </c>
      <c r="F27" s="137">
        <v>29.3</v>
      </c>
      <c r="G27" s="137">
        <v>28.4</v>
      </c>
      <c r="H27" s="137">
        <v>33.799999999999997</v>
      </c>
      <c r="I27" s="137">
        <v>27.7</v>
      </c>
      <c r="J27" s="137">
        <v>26.3</v>
      </c>
      <c r="K27" s="137">
        <v>26.4</v>
      </c>
      <c r="L27" s="137">
        <v>32.799999999999997</v>
      </c>
      <c r="M27" s="137">
        <v>28.4</v>
      </c>
      <c r="N27" s="137">
        <v>29.8</v>
      </c>
      <c r="O27" s="137">
        <v>27.1</v>
      </c>
      <c r="P27" s="137">
        <v>27.5</v>
      </c>
      <c r="Q27" s="137">
        <v>35.299999999999997</v>
      </c>
      <c r="R27" s="137">
        <v>35.799999999999997</v>
      </c>
      <c r="S27" s="137">
        <v>38.9</v>
      </c>
      <c r="T27" s="137">
        <v>39.6</v>
      </c>
      <c r="U27" s="137">
        <v>40.299999999999997</v>
      </c>
      <c r="V27" s="137">
        <v>39.9</v>
      </c>
      <c r="W27" s="137">
        <v>35.200000000000003</v>
      </c>
      <c r="X27" s="137">
        <v>33.200000000000003</v>
      </c>
      <c r="Y27" s="137">
        <v>34.1</v>
      </c>
      <c r="Z27" s="137">
        <v>35.9</v>
      </c>
      <c r="AA27" s="137">
        <v>36.1</v>
      </c>
      <c r="AB27" s="137">
        <v>22.1</v>
      </c>
      <c r="AC27" s="137">
        <v>22.4</v>
      </c>
      <c r="AD27" s="137">
        <v>33</v>
      </c>
      <c r="AE27" s="137">
        <v>37.4</v>
      </c>
      <c r="AF27" s="133">
        <f t="shared" si="1"/>
        <v>40.299999999999997</v>
      </c>
      <c r="AG27" s="124">
        <f t="shared" si="2"/>
        <v>31.556666666666668</v>
      </c>
      <c r="AI27" s="11" t="s">
        <v>34</v>
      </c>
      <c r="AJ27" t="s">
        <v>34</v>
      </c>
      <c r="AK27" t="s">
        <v>34</v>
      </c>
    </row>
    <row r="28" spans="1:38" ht="13.5" thickBot="1" x14ac:dyDescent="0.25">
      <c r="A28" s="78" t="s">
        <v>9</v>
      </c>
      <c r="B28" s="137">
        <v>33.799999999999997</v>
      </c>
      <c r="C28" s="137">
        <v>35.200000000000003</v>
      </c>
      <c r="D28" s="137">
        <v>37.700000000000003</v>
      </c>
      <c r="E28" s="137">
        <v>38.799999999999997</v>
      </c>
      <c r="F28" s="137">
        <v>39.299999999999997</v>
      </c>
      <c r="G28" s="137">
        <v>38.799999999999997</v>
      </c>
      <c r="H28" s="137">
        <v>40.4</v>
      </c>
      <c r="I28" s="137">
        <v>40.799999999999997</v>
      </c>
      <c r="J28" s="137">
        <v>30.8</v>
      </c>
      <c r="K28" s="137">
        <v>28.8</v>
      </c>
      <c r="L28" s="137">
        <v>29.2</v>
      </c>
      <c r="M28" s="137">
        <v>38.1</v>
      </c>
      <c r="N28" s="137">
        <v>39.299999999999997</v>
      </c>
      <c r="O28" s="137">
        <v>39.200000000000003</v>
      </c>
      <c r="P28" s="137">
        <v>37.700000000000003</v>
      </c>
      <c r="Q28" s="137">
        <v>29.6</v>
      </c>
      <c r="R28" s="137">
        <v>37.6</v>
      </c>
      <c r="S28" s="137">
        <v>40.799999999999997</v>
      </c>
      <c r="T28" s="137">
        <v>41.7</v>
      </c>
      <c r="U28" s="137">
        <v>43.1</v>
      </c>
      <c r="V28" s="137">
        <v>42.3</v>
      </c>
      <c r="W28" s="137">
        <v>34.299999999999997</v>
      </c>
      <c r="X28" s="137">
        <v>32.6</v>
      </c>
      <c r="Y28" s="137">
        <v>35.6</v>
      </c>
      <c r="Z28" s="137">
        <v>37.700000000000003</v>
      </c>
      <c r="AA28" s="137">
        <v>37.700000000000003</v>
      </c>
      <c r="AB28" s="137">
        <v>34.200000000000003</v>
      </c>
      <c r="AC28" s="137">
        <v>39</v>
      </c>
      <c r="AD28" s="137">
        <v>40.6</v>
      </c>
      <c r="AE28" s="137">
        <v>38.6</v>
      </c>
      <c r="AF28" s="133">
        <f t="shared" si="1"/>
        <v>43.1</v>
      </c>
      <c r="AG28" s="124">
        <f t="shared" si="2"/>
        <v>37.110000000000007</v>
      </c>
      <c r="AK28" t="s">
        <v>34</v>
      </c>
      <c r="AL28" s="11" t="s">
        <v>34</v>
      </c>
    </row>
    <row r="29" spans="1:38" s="5" customFormat="1" ht="17.100000000000001" customHeight="1" thickBot="1" x14ac:dyDescent="0.25">
      <c r="A29" s="79" t="s">
        <v>22</v>
      </c>
      <c r="B29" s="129">
        <f t="shared" ref="B29:AF29" si="3">MAX(B5:B28)</f>
        <v>38.200000000000003</v>
      </c>
      <c r="C29" s="81">
        <f t="shared" si="3"/>
        <v>39.700000000000003</v>
      </c>
      <c r="D29" s="81">
        <f t="shared" si="3"/>
        <v>38.5</v>
      </c>
      <c r="E29" s="81">
        <f t="shared" si="3"/>
        <v>39.9</v>
      </c>
      <c r="F29" s="81">
        <f t="shared" si="3"/>
        <v>39.6</v>
      </c>
      <c r="G29" s="81">
        <f t="shared" si="3"/>
        <v>41.5</v>
      </c>
      <c r="H29" s="81">
        <f t="shared" si="3"/>
        <v>42.2</v>
      </c>
      <c r="I29" s="81">
        <f t="shared" si="3"/>
        <v>40.799999999999997</v>
      </c>
      <c r="J29" s="81">
        <f t="shared" si="3"/>
        <v>34</v>
      </c>
      <c r="K29" s="81">
        <f t="shared" si="3"/>
        <v>31</v>
      </c>
      <c r="L29" s="81">
        <f t="shared" si="3"/>
        <v>37</v>
      </c>
      <c r="M29" s="81">
        <f t="shared" si="3"/>
        <v>40.5</v>
      </c>
      <c r="N29" s="81">
        <f t="shared" si="3"/>
        <v>40.6</v>
      </c>
      <c r="O29" s="81">
        <f t="shared" si="3"/>
        <v>40.1</v>
      </c>
      <c r="P29" s="81">
        <f t="shared" si="3"/>
        <v>37.9</v>
      </c>
      <c r="Q29" s="81">
        <f t="shared" si="3"/>
        <v>38.4</v>
      </c>
      <c r="R29" s="81">
        <f t="shared" si="3"/>
        <v>39.700000000000003</v>
      </c>
      <c r="S29" s="81">
        <f t="shared" si="3"/>
        <v>41.3</v>
      </c>
      <c r="T29" s="81">
        <f t="shared" si="3"/>
        <v>42.3</v>
      </c>
      <c r="U29" s="81">
        <f t="shared" si="3"/>
        <v>43.9</v>
      </c>
      <c r="V29" s="81">
        <f t="shared" si="3"/>
        <v>42.7</v>
      </c>
      <c r="W29" s="81">
        <f t="shared" si="3"/>
        <v>39.200000000000003</v>
      </c>
      <c r="X29" s="81">
        <f t="shared" si="3"/>
        <v>36.5</v>
      </c>
      <c r="Y29" s="81">
        <f t="shared" si="3"/>
        <v>39.5</v>
      </c>
      <c r="Z29" s="81">
        <f t="shared" si="3"/>
        <v>39.700000000000003</v>
      </c>
      <c r="AA29" s="81">
        <f t="shared" si="3"/>
        <v>39.299999999999997</v>
      </c>
      <c r="AB29" s="81">
        <f t="shared" si="3"/>
        <v>36.4</v>
      </c>
      <c r="AC29" s="81">
        <f t="shared" si="3"/>
        <v>39.1</v>
      </c>
      <c r="AD29" s="81">
        <f t="shared" si="3"/>
        <v>40.6</v>
      </c>
      <c r="AE29" s="82">
        <f t="shared" si="3"/>
        <v>42.2</v>
      </c>
      <c r="AF29" s="104">
        <f t="shared" si="3"/>
        <v>43.9</v>
      </c>
      <c r="AG29" s="105">
        <f>AVERAGE(AG5:AG28)</f>
        <v>34.762390873015875</v>
      </c>
      <c r="AK29" s="5" t="s">
        <v>34</v>
      </c>
    </row>
    <row r="30" spans="1:38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49"/>
      <c r="AF30" s="46"/>
      <c r="AG30" s="48"/>
      <c r="AJ30" t="s">
        <v>34</v>
      </c>
      <c r="AK30" t="s">
        <v>34</v>
      </c>
    </row>
    <row r="31" spans="1:38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  <c r="AL31" t="s">
        <v>34</v>
      </c>
    </row>
    <row r="32" spans="1:38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  <c r="AK32" s="11" t="s">
        <v>34</v>
      </c>
    </row>
    <row r="33" spans="1:38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</row>
    <row r="34" spans="1:38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46"/>
      <c r="AG34" s="48"/>
      <c r="AI34" s="11" t="s">
        <v>34</v>
      </c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46"/>
      <c r="AG35" s="48"/>
      <c r="AK35" s="11" t="s">
        <v>34</v>
      </c>
      <c r="AL35" s="11" t="s">
        <v>34</v>
      </c>
    </row>
    <row r="36" spans="1:38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K36" s="11" t="s">
        <v>34</v>
      </c>
    </row>
    <row r="37" spans="1:38" x14ac:dyDescent="0.2">
      <c r="AG37" s="1"/>
      <c r="AL37" s="11" t="s">
        <v>34</v>
      </c>
    </row>
    <row r="38" spans="1:38" x14ac:dyDescent="0.2">
      <c r="Z38" s="2" t="s">
        <v>34</v>
      </c>
      <c r="AG38" s="1"/>
      <c r="AI38" t="s">
        <v>34</v>
      </c>
      <c r="AK38" s="11" t="s">
        <v>34</v>
      </c>
      <c r="AL38" s="11" t="s">
        <v>34</v>
      </c>
    </row>
    <row r="39" spans="1:38" x14ac:dyDescent="0.2">
      <c r="AK39" s="11" t="s">
        <v>34</v>
      </c>
      <c r="AL39" s="11" t="s">
        <v>34</v>
      </c>
    </row>
    <row r="40" spans="1:38" x14ac:dyDescent="0.2">
      <c r="AL40" s="11" t="s">
        <v>34</v>
      </c>
    </row>
    <row r="41" spans="1:38" x14ac:dyDescent="0.2">
      <c r="X41" s="2" t="s">
        <v>34</v>
      </c>
      <c r="Z41" s="2" t="s">
        <v>34</v>
      </c>
    </row>
    <row r="42" spans="1:38" x14ac:dyDescent="0.2">
      <c r="L42" s="2" t="s">
        <v>34</v>
      </c>
      <c r="S42" s="2" t="s">
        <v>34</v>
      </c>
    </row>
    <row r="43" spans="1:38" x14ac:dyDescent="0.2">
      <c r="V43" s="2" t="s">
        <v>34</v>
      </c>
      <c r="AH43" t="s">
        <v>34</v>
      </c>
    </row>
    <row r="45" spans="1:38" x14ac:dyDescent="0.2">
      <c r="S45" s="2" t="s">
        <v>34</v>
      </c>
    </row>
    <row r="46" spans="1:38" x14ac:dyDescent="0.2">
      <c r="U46" s="2" t="s">
        <v>34</v>
      </c>
      <c r="AF46" s="7" t="s">
        <v>34</v>
      </c>
    </row>
  </sheetData>
  <sheetProtection password="C6EC" sheet="1" objects="1" scenarios="1"/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32:X32"/>
    <mergeCell ref="T31:X31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90" zoomScaleNormal="90" workbookViewId="0">
      <selection activeCell="AL51" sqref="AL5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8" ht="20.100000000000001" customHeight="1" thickBot="1" x14ac:dyDescent="0.25">
      <c r="A1" s="157" t="s">
        <v>13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8" s="4" customFormat="1" ht="20.100000000000001" customHeight="1" thickBot="1" x14ac:dyDescent="0.25">
      <c r="A2" s="160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4"/>
    </row>
    <row r="3" spans="1:38" s="5" customFormat="1" ht="20.100000000000001" customHeight="1" x14ac:dyDescent="0.2">
      <c r="A3" s="161"/>
      <c r="B3" s="163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3">
        <f t="shared" si="0"/>
        <v>29</v>
      </c>
      <c r="AE3" s="177">
        <v>30</v>
      </c>
      <c r="AF3" s="87" t="s">
        <v>27</v>
      </c>
      <c r="AG3" s="119" t="s">
        <v>25</v>
      </c>
    </row>
    <row r="4" spans="1:38" s="5" customFormat="1" ht="20.100000000000001" customHeight="1" thickBot="1" x14ac:dyDescent="0.25">
      <c r="A4" s="161"/>
      <c r="B4" s="164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4"/>
      <c r="AE4" s="178"/>
      <c r="AF4" s="101" t="s">
        <v>24</v>
      </c>
      <c r="AG4" s="99" t="s">
        <v>24</v>
      </c>
    </row>
    <row r="5" spans="1:38" s="5" customFormat="1" x14ac:dyDescent="0.2">
      <c r="A5" s="77" t="s">
        <v>29</v>
      </c>
      <c r="B5" s="137">
        <v>17.3</v>
      </c>
      <c r="C5" s="137">
        <v>14.6</v>
      </c>
      <c r="D5" s="137">
        <v>14.5</v>
      </c>
      <c r="E5" s="137">
        <v>16.3</v>
      </c>
      <c r="F5" s="137">
        <v>17</v>
      </c>
      <c r="G5" s="137">
        <v>18.3</v>
      </c>
      <c r="H5" s="137">
        <v>19.3</v>
      </c>
      <c r="I5" s="137">
        <v>19.100000000000001</v>
      </c>
      <c r="J5" s="137">
        <v>18.8</v>
      </c>
      <c r="K5" s="137">
        <v>17.100000000000001</v>
      </c>
      <c r="L5" s="137">
        <v>12.7</v>
      </c>
      <c r="M5" s="137">
        <v>15.4</v>
      </c>
      <c r="N5" s="137">
        <v>20.7</v>
      </c>
      <c r="O5" s="137">
        <v>21.3</v>
      </c>
      <c r="P5" s="137">
        <v>22</v>
      </c>
      <c r="Q5" s="137">
        <v>20.9</v>
      </c>
      <c r="R5" s="137">
        <v>19.399999999999999</v>
      </c>
      <c r="S5" s="137">
        <v>19.7</v>
      </c>
      <c r="T5" s="137">
        <v>19.5</v>
      </c>
      <c r="U5" s="137">
        <v>18.100000000000001</v>
      </c>
      <c r="V5" s="137">
        <v>20.5</v>
      </c>
      <c r="W5" s="137">
        <v>23.4</v>
      </c>
      <c r="X5" s="137">
        <v>16.600000000000001</v>
      </c>
      <c r="Y5" s="137">
        <v>19.100000000000001</v>
      </c>
      <c r="Z5" s="137">
        <v>19.899999999999999</v>
      </c>
      <c r="AA5" s="137">
        <v>20.100000000000001</v>
      </c>
      <c r="AB5" s="137">
        <v>19.7</v>
      </c>
      <c r="AC5" s="137">
        <v>20.3</v>
      </c>
      <c r="AD5" s="137">
        <v>21.8</v>
      </c>
      <c r="AE5" s="137">
        <v>22.2</v>
      </c>
      <c r="AF5" s="102">
        <f>MIN(B5:AE5)</f>
        <v>12.7</v>
      </c>
      <c r="AG5" s="124">
        <f>AVERAGE(B5:AE5)</f>
        <v>18.853333333333332</v>
      </c>
    </row>
    <row r="6" spans="1:38" x14ac:dyDescent="0.2">
      <c r="A6" s="77" t="s">
        <v>88</v>
      </c>
      <c r="B6" s="137">
        <v>16.8</v>
      </c>
      <c r="C6" s="137">
        <v>18.600000000000001</v>
      </c>
      <c r="D6" s="137">
        <v>15.4</v>
      </c>
      <c r="E6" s="137">
        <v>16.899999999999999</v>
      </c>
      <c r="F6" s="137">
        <v>21.6</v>
      </c>
      <c r="G6" s="137">
        <v>20.100000000000001</v>
      </c>
      <c r="H6" s="137">
        <v>23.3</v>
      </c>
      <c r="I6" s="137">
        <v>22.7</v>
      </c>
      <c r="J6" s="137">
        <v>15.3</v>
      </c>
      <c r="K6" s="137">
        <v>15</v>
      </c>
      <c r="L6" s="137">
        <v>15.4</v>
      </c>
      <c r="M6" s="137">
        <v>18</v>
      </c>
      <c r="N6" s="137">
        <v>23.8</v>
      </c>
      <c r="O6" s="137">
        <v>21</v>
      </c>
      <c r="P6" s="137">
        <v>19.3</v>
      </c>
      <c r="Q6" s="137">
        <v>20.6</v>
      </c>
      <c r="R6" s="137">
        <v>18.7</v>
      </c>
      <c r="S6" s="137">
        <v>21</v>
      </c>
      <c r="T6" s="137">
        <v>23.8</v>
      </c>
      <c r="U6" s="137">
        <v>22</v>
      </c>
      <c r="V6" s="137">
        <v>22.7</v>
      </c>
      <c r="W6" s="137">
        <v>20.2</v>
      </c>
      <c r="X6" s="137">
        <v>15.9</v>
      </c>
      <c r="Y6" s="137">
        <v>18.899999999999999</v>
      </c>
      <c r="Z6" s="137">
        <v>20.8</v>
      </c>
      <c r="AA6" s="137">
        <v>21.9</v>
      </c>
      <c r="AB6" s="137">
        <v>17.100000000000001</v>
      </c>
      <c r="AC6" s="137">
        <v>21.5</v>
      </c>
      <c r="AD6" s="137">
        <v>21.6</v>
      </c>
      <c r="AE6" s="137">
        <v>21.2</v>
      </c>
      <c r="AF6" s="102">
        <f t="shared" ref="AF6:AF28" si="1">MIN(B6:AE6)</f>
        <v>15</v>
      </c>
      <c r="AG6" s="124">
        <f t="shared" ref="AG6:AG28" si="2">AVERAGE(B6:AE6)</f>
        <v>19.703333333333333</v>
      </c>
    </row>
    <row r="7" spans="1:38" x14ac:dyDescent="0.2">
      <c r="A7" s="77" t="s">
        <v>146</v>
      </c>
      <c r="B7" s="137">
        <v>15.2</v>
      </c>
      <c r="C7" s="137">
        <v>17.2</v>
      </c>
      <c r="D7" s="137">
        <v>21.1</v>
      </c>
      <c r="E7" s="137">
        <v>21.8</v>
      </c>
      <c r="F7" s="137">
        <v>18.5</v>
      </c>
      <c r="G7" s="137">
        <v>22.2</v>
      </c>
      <c r="H7" s="137">
        <v>23.3</v>
      </c>
      <c r="I7" s="137">
        <v>15.6</v>
      </c>
      <c r="J7" s="137">
        <v>14.3</v>
      </c>
      <c r="K7" s="137">
        <v>13.5</v>
      </c>
      <c r="L7" s="137">
        <v>14.8</v>
      </c>
      <c r="M7" s="137">
        <v>18</v>
      </c>
      <c r="N7" s="137">
        <v>23.5</v>
      </c>
      <c r="O7" s="137">
        <v>21.3</v>
      </c>
      <c r="P7" s="137">
        <v>17.399999999999999</v>
      </c>
      <c r="Q7" s="137">
        <v>17.2</v>
      </c>
      <c r="R7" s="137">
        <v>18.899999999999999</v>
      </c>
      <c r="S7" s="137">
        <v>22</v>
      </c>
      <c r="T7" s="137">
        <v>25.3</v>
      </c>
      <c r="U7" s="137">
        <v>23.9</v>
      </c>
      <c r="V7" s="137">
        <v>21.5</v>
      </c>
      <c r="W7" s="137">
        <v>14.6</v>
      </c>
      <c r="X7" s="137">
        <v>16.100000000000001</v>
      </c>
      <c r="Y7" s="137">
        <v>17.600000000000001</v>
      </c>
      <c r="Z7" s="137">
        <v>16.600000000000001</v>
      </c>
      <c r="AA7" s="137">
        <v>21.7</v>
      </c>
      <c r="AB7" s="137">
        <v>20.100000000000001</v>
      </c>
      <c r="AC7" s="137">
        <v>22.1</v>
      </c>
      <c r="AD7" s="137">
        <v>21.1</v>
      </c>
      <c r="AE7" s="137">
        <v>21</v>
      </c>
      <c r="AF7" s="102">
        <f t="shared" si="1"/>
        <v>13.5</v>
      </c>
      <c r="AG7" s="124">
        <f t="shared" si="2"/>
        <v>19.24666666666667</v>
      </c>
    </row>
    <row r="8" spans="1:38" x14ac:dyDescent="0.2">
      <c r="A8" s="77" t="s">
        <v>0</v>
      </c>
      <c r="B8" s="137">
        <v>20.399999999999999</v>
      </c>
      <c r="C8" s="137">
        <v>22.7</v>
      </c>
      <c r="D8" s="137">
        <v>22</v>
      </c>
      <c r="E8" s="137">
        <v>19.8</v>
      </c>
      <c r="F8" s="137">
        <v>21</v>
      </c>
      <c r="G8" s="137">
        <v>22.4</v>
      </c>
      <c r="H8" s="137">
        <v>24.5</v>
      </c>
      <c r="I8" s="137">
        <v>22.9</v>
      </c>
      <c r="J8" s="137">
        <v>15.6</v>
      </c>
      <c r="K8" s="137">
        <v>14.8</v>
      </c>
      <c r="L8" s="137">
        <v>17.3</v>
      </c>
      <c r="M8" s="137">
        <v>23</v>
      </c>
      <c r="N8" s="137">
        <v>24.3</v>
      </c>
      <c r="O8" s="137">
        <v>24.6</v>
      </c>
      <c r="P8" s="137">
        <v>20.7</v>
      </c>
      <c r="Q8" s="137">
        <v>21.1</v>
      </c>
      <c r="R8" s="137">
        <v>21.8</v>
      </c>
      <c r="S8" s="137">
        <v>24.9</v>
      </c>
      <c r="T8" s="137">
        <v>23.3</v>
      </c>
      <c r="U8" s="137">
        <v>21.3</v>
      </c>
      <c r="V8" s="137">
        <v>22.2</v>
      </c>
      <c r="W8" s="137">
        <v>20.100000000000001</v>
      </c>
      <c r="X8" s="137">
        <v>20.399999999999999</v>
      </c>
      <c r="Y8" s="137">
        <v>22.2</v>
      </c>
      <c r="Z8" s="137">
        <v>22.5</v>
      </c>
      <c r="AA8" s="137">
        <v>19.899999999999999</v>
      </c>
      <c r="AB8" s="137">
        <v>17.8</v>
      </c>
      <c r="AC8" s="137">
        <v>19.7</v>
      </c>
      <c r="AD8" s="137">
        <v>20.8</v>
      </c>
      <c r="AE8" s="137">
        <v>25.4</v>
      </c>
      <c r="AF8" s="102">
        <f t="shared" si="1"/>
        <v>14.8</v>
      </c>
      <c r="AG8" s="124">
        <f t="shared" si="2"/>
        <v>21.313333333333333</v>
      </c>
      <c r="AI8" s="11" t="s">
        <v>34</v>
      </c>
    </row>
    <row r="9" spans="1:38" x14ac:dyDescent="0.2">
      <c r="A9" s="77" t="s">
        <v>1</v>
      </c>
      <c r="B9" s="137">
        <v>16.2</v>
      </c>
      <c r="C9" s="137">
        <v>13.1</v>
      </c>
      <c r="D9" s="137">
        <v>14.3</v>
      </c>
      <c r="E9" s="137">
        <v>14.8</v>
      </c>
      <c r="F9" s="137">
        <v>19.899999999999999</v>
      </c>
      <c r="G9" s="137">
        <v>19.399999999999999</v>
      </c>
      <c r="H9" s="137">
        <v>18.899999999999999</v>
      </c>
      <c r="I9" s="137">
        <v>18.7</v>
      </c>
      <c r="J9" s="137">
        <v>21.9</v>
      </c>
      <c r="K9" s="137">
        <v>17.8</v>
      </c>
      <c r="L9" s="137">
        <v>17.399999999999999</v>
      </c>
      <c r="M9" s="137">
        <v>17.7</v>
      </c>
      <c r="N9" s="137">
        <v>21.7</v>
      </c>
      <c r="O9" s="137">
        <v>20.7</v>
      </c>
      <c r="P9" s="137">
        <v>21</v>
      </c>
      <c r="Q9" s="137">
        <v>23.6</v>
      </c>
      <c r="R9" s="137">
        <v>20.8</v>
      </c>
      <c r="S9" s="137">
        <v>20</v>
      </c>
      <c r="T9" s="137">
        <v>17.7</v>
      </c>
      <c r="U9" s="137">
        <v>18.399999999999999</v>
      </c>
      <c r="V9" s="137">
        <v>19.5</v>
      </c>
      <c r="W9" s="137">
        <v>24.2</v>
      </c>
      <c r="X9" s="137">
        <v>17.399999999999999</v>
      </c>
      <c r="Y9" s="137">
        <v>18.100000000000001</v>
      </c>
      <c r="Z9" s="137">
        <v>19.100000000000001</v>
      </c>
      <c r="AA9" s="137">
        <v>19.7</v>
      </c>
      <c r="AB9" s="137">
        <v>19</v>
      </c>
      <c r="AC9" s="137">
        <v>21.6</v>
      </c>
      <c r="AD9" s="137">
        <v>21.4</v>
      </c>
      <c r="AE9" s="137">
        <v>20.100000000000001</v>
      </c>
      <c r="AF9" s="102">
        <f t="shared" si="1"/>
        <v>13.1</v>
      </c>
      <c r="AG9" s="124">
        <f t="shared" si="2"/>
        <v>19.136666666666667</v>
      </c>
      <c r="AH9" s="11" t="s">
        <v>34</v>
      </c>
      <c r="AI9" s="11" t="s">
        <v>34</v>
      </c>
    </row>
    <row r="10" spans="1:38" x14ac:dyDescent="0.2">
      <c r="A10" s="77" t="s">
        <v>2</v>
      </c>
      <c r="B10" s="137">
        <v>25.2</v>
      </c>
      <c r="C10" s="137">
        <v>24.9</v>
      </c>
      <c r="D10" s="137">
        <v>24</v>
      </c>
      <c r="E10" s="137">
        <v>23.7</v>
      </c>
      <c r="F10" s="137">
        <v>26.6</v>
      </c>
      <c r="G10" s="137">
        <v>23.3</v>
      </c>
      <c r="H10" s="137">
        <v>28.5</v>
      </c>
      <c r="I10" s="137">
        <v>25.4</v>
      </c>
      <c r="J10" s="137">
        <v>18.3</v>
      </c>
      <c r="K10" s="137">
        <v>17.600000000000001</v>
      </c>
      <c r="L10" s="137">
        <v>18.3</v>
      </c>
      <c r="M10" s="137">
        <v>26.2</v>
      </c>
      <c r="N10" s="137">
        <v>28</v>
      </c>
      <c r="O10" s="137">
        <v>27.7</v>
      </c>
      <c r="P10" s="137">
        <v>20.7</v>
      </c>
      <c r="Q10" s="137">
        <v>20.8</v>
      </c>
      <c r="R10" s="137">
        <v>21.9</v>
      </c>
      <c r="S10" s="137">
        <v>26.4</v>
      </c>
      <c r="T10" s="137">
        <v>28.9</v>
      </c>
      <c r="U10" s="137">
        <v>27.9</v>
      </c>
      <c r="V10" s="137">
        <v>27.3</v>
      </c>
      <c r="W10" s="137">
        <v>20.5</v>
      </c>
      <c r="X10" s="137">
        <v>20.3</v>
      </c>
      <c r="Y10" s="137">
        <v>23.3</v>
      </c>
      <c r="Z10" s="137">
        <v>22</v>
      </c>
      <c r="AA10" s="137">
        <v>24</v>
      </c>
      <c r="AB10" s="137">
        <v>23.2</v>
      </c>
      <c r="AC10" s="137">
        <v>24</v>
      </c>
      <c r="AD10" s="137">
        <v>25.1</v>
      </c>
      <c r="AE10" s="137">
        <v>27.2</v>
      </c>
      <c r="AF10" s="102">
        <f t="shared" si="1"/>
        <v>17.600000000000001</v>
      </c>
      <c r="AG10" s="124">
        <f t="shared" si="2"/>
        <v>24.04</v>
      </c>
      <c r="AH10" s="11" t="s">
        <v>34</v>
      </c>
      <c r="AK10" t="s">
        <v>34</v>
      </c>
    </row>
    <row r="11" spans="1:38" x14ac:dyDescent="0.2">
      <c r="A11" s="77" t="s">
        <v>31</v>
      </c>
      <c r="B11" s="137">
        <v>17.399999999999999</v>
      </c>
      <c r="C11" s="137">
        <v>17</v>
      </c>
      <c r="D11" s="137">
        <v>18.8</v>
      </c>
      <c r="E11" s="137">
        <v>18.899999999999999</v>
      </c>
      <c r="F11" s="137">
        <v>22.3</v>
      </c>
      <c r="G11" s="137">
        <v>20.3</v>
      </c>
      <c r="H11" s="137">
        <v>22.5</v>
      </c>
      <c r="I11" s="137">
        <v>23.3</v>
      </c>
      <c r="J11" s="137">
        <v>16.7</v>
      </c>
      <c r="K11" s="137">
        <v>15.5</v>
      </c>
      <c r="L11" s="137">
        <v>17</v>
      </c>
      <c r="M11" s="137">
        <v>19.5</v>
      </c>
      <c r="N11" s="137">
        <v>21.2</v>
      </c>
      <c r="O11" s="137">
        <v>21.4</v>
      </c>
      <c r="P11" s="137">
        <v>20.3</v>
      </c>
      <c r="Q11" s="137">
        <v>20.399999999999999</v>
      </c>
      <c r="R11" s="137">
        <v>21</v>
      </c>
      <c r="S11" s="137">
        <v>21.1</v>
      </c>
      <c r="T11" s="137">
        <v>21.9</v>
      </c>
      <c r="U11" s="137">
        <v>21.1</v>
      </c>
      <c r="V11" s="137">
        <v>21.7</v>
      </c>
      <c r="W11" s="137">
        <v>22.1</v>
      </c>
      <c r="X11" s="137">
        <v>20</v>
      </c>
      <c r="Y11" s="137">
        <v>18.8</v>
      </c>
      <c r="Z11" s="137">
        <v>18.399999999999999</v>
      </c>
      <c r="AA11" s="137">
        <v>19.399999999999999</v>
      </c>
      <c r="AB11" s="137">
        <v>18.2</v>
      </c>
      <c r="AC11" s="137">
        <v>19.399999999999999</v>
      </c>
      <c r="AD11" s="137">
        <v>21.8</v>
      </c>
      <c r="AE11" s="137">
        <v>18.899999999999999</v>
      </c>
      <c r="AF11" s="102">
        <f t="shared" si="1"/>
        <v>15.5</v>
      </c>
      <c r="AG11" s="124">
        <f t="shared" si="2"/>
        <v>19.876666666666665</v>
      </c>
      <c r="AI11" t="s">
        <v>34</v>
      </c>
    </row>
    <row r="12" spans="1:38" x14ac:dyDescent="0.2">
      <c r="A12" s="77" t="s">
        <v>3</v>
      </c>
      <c r="B12" s="137">
        <v>19.5</v>
      </c>
      <c r="C12" s="137">
        <v>18.5</v>
      </c>
      <c r="D12" s="137">
        <v>19.100000000000001</v>
      </c>
      <c r="E12" s="137">
        <v>19.600000000000001</v>
      </c>
      <c r="F12" s="137">
        <v>20.7</v>
      </c>
      <c r="G12" s="137">
        <v>21.2</v>
      </c>
      <c r="H12" s="137">
        <v>19.5</v>
      </c>
      <c r="I12" s="137">
        <v>21.5</v>
      </c>
      <c r="J12" s="137">
        <v>22.5</v>
      </c>
      <c r="K12" s="137">
        <v>19.600000000000001</v>
      </c>
      <c r="L12" s="137">
        <v>19.3</v>
      </c>
      <c r="M12" s="137">
        <v>21.5</v>
      </c>
      <c r="N12" s="137">
        <v>22.1</v>
      </c>
      <c r="O12" s="137">
        <v>20.8</v>
      </c>
      <c r="P12" s="137">
        <v>23</v>
      </c>
      <c r="Q12" s="137">
        <v>22</v>
      </c>
      <c r="R12" s="137">
        <v>23.1</v>
      </c>
      <c r="S12" s="137">
        <v>24.4</v>
      </c>
      <c r="T12" s="137">
        <v>19.899999999999999</v>
      </c>
      <c r="U12" s="137">
        <v>18.5</v>
      </c>
      <c r="V12" s="137">
        <v>19.600000000000001</v>
      </c>
      <c r="W12" s="137">
        <v>21.1</v>
      </c>
      <c r="X12" s="137">
        <v>23.7</v>
      </c>
      <c r="Y12" s="137">
        <v>21.2</v>
      </c>
      <c r="Z12" s="137">
        <v>22.5</v>
      </c>
      <c r="AA12" s="137">
        <v>20.3</v>
      </c>
      <c r="AB12" s="137">
        <v>20.3</v>
      </c>
      <c r="AC12" s="137">
        <v>20.399999999999999</v>
      </c>
      <c r="AD12" s="137">
        <v>21.3</v>
      </c>
      <c r="AE12" s="137">
        <v>22.1</v>
      </c>
      <c r="AF12" s="102">
        <f t="shared" si="1"/>
        <v>18.5</v>
      </c>
      <c r="AG12" s="124">
        <f t="shared" si="2"/>
        <v>20.959999999999997</v>
      </c>
      <c r="AI12" t="s">
        <v>34</v>
      </c>
      <c r="AK12" t="s">
        <v>34</v>
      </c>
    </row>
    <row r="13" spans="1:38" x14ac:dyDescent="0.2">
      <c r="A13" s="77" t="s">
        <v>147</v>
      </c>
      <c r="B13" s="137" t="s">
        <v>203</v>
      </c>
      <c r="C13" s="137" t="s">
        <v>203</v>
      </c>
      <c r="D13" s="137">
        <v>27.8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36.4</v>
      </c>
      <c r="AD13" s="137">
        <v>26.8</v>
      </c>
      <c r="AE13" s="137">
        <v>31.4</v>
      </c>
      <c r="AF13" s="102">
        <f t="shared" si="1"/>
        <v>26.8</v>
      </c>
      <c r="AG13" s="124">
        <f t="shared" si="2"/>
        <v>30.6</v>
      </c>
      <c r="AH13" s="11" t="s">
        <v>34</v>
      </c>
      <c r="AI13" t="s">
        <v>34</v>
      </c>
      <c r="AK13" t="s">
        <v>34</v>
      </c>
      <c r="AL13" t="s">
        <v>34</v>
      </c>
    </row>
    <row r="14" spans="1:38" x14ac:dyDescent="0.2">
      <c r="A14" s="77" t="s">
        <v>148</v>
      </c>
      <c r="B14" s="137">
        <v>17</v>
      </c>
      <c r="C14" s="137">
        <v>17.3</v>
      </c>
      <c r="D14" s="137">
        <v>16.399999999999999</v>
      </c>
      <c r="E14" s="137">
        <v>18.3</v>
      </c>
      <c r="F14" s="137">
        <v>20.3</v>
      </c>
      <c r="G14" s="137">
        <v>18.8</v>
      </c>
      <c r="H14" s="137">
        <v>21.1</v>
      </c>
      <c r="I14" s="137">
        <v>21.9</v>
      </c>
      <c r="J14" s="137">
        <v>16.399999999999999</v>
      </c>
      <c r="K14" s="137">
        <v>13.5</v>
      </c>
      <c r="L14" s="137">
        <v>15.6</v>
      </c>
      <c r="M14" s="137">
        <v>18.2</v>
      </c>
      <c r="N14" s="137">
        <v>21.6</v>
      </c>
      <c r="O14" s="137">
        <v>21.2</v>
      </c>
      <c r="P14" s="137">
        <v>18.899999999999999</v>
      </c>
      <c r="Q14" s="137">
        <v>19.2</v>
      </c>
      <c r="R14" s="137">
        <v>19</v>
      </c>
      <c r="S14" s="137">
        <v>20.7</v>
      </c>
      <c r="T14" s="137">
        <v>24.3</v>
      </c>
      <c r="U14" s="137">
        <v>19.399999999999999</v>
      </c>
      <c r="V14" s="137">
        <v>20.9</v>
      </c>
      <c r="W14" s="137">
        <v>18.100000000000001</v>
      </c>
      <c r="X14" s="137">
        <v>16.5</v>
      </c>
      <c r="Y14" s="137">
        <v>17.7</v>
      </c>
      <c r="Z14" s="137">
        <v>20.9</v>
      </c>
      <c r="AA14" s="137">
        <v>21.2</v>
      </c>
      <c r="AB14" s="137">
        <v>17.7</v>
      </c>
      <c r="AC14" s="137">
        <v>20.5</v>
      </c>
      <c r="AD14" s="137">
        <v>19.899999999999999</v>
      </c>
      <c r="AE14" s="137">
        <v>21.3</v>
      </c>
      <c r="AF14" s="102">
        <f t="shared" si="1"/>
        <v>13.5</v>
      </c>
      <c r="AG14" s="124">
        <f t="shared" si="2"/>
        <v>19.126666666666662</v>
      </c>
      <c r="AI14" t="s">
        <v>34</v>
      </c>
      <c r="AL14" t="s">
        <v>34</v>
      </c>
    </row>
    <row r="15" spans="1:38" x14ac:dyDescent="0.2">
      <c r="A15" s="77" t="s">
        <v>4</v>
      </c>
      <c r="B15" s="137">
        <v>16.7</v>
      </c>
      <c r="C15" s="137">
        <v>18.2</v>
      </c>
      <c r="D15" s="137">
        <v>17.3</v>
      </c>
      <c r="E15" s="137">
        <v>18.899999999999999</v>
      </c>
      <c r="F15" s="137">
        <v>20.8</v>
      </c>
      <c r="G15" s="137">
        <v>20.6</v>
      </c>
      <c r="H15" s="137">
        <v>21.7</v>
      </c>
      <c r="I15" s="137">
        <v>22.1</v>
      </c>
      <c r="J15" s="137">
        <v>16.399999999999999</v>
      </c>
      <c r="K15" s="137">
        <v>14.5</v>
      </c>
      <c r="L15" s="137">
        <v>15.5</v>
      </c>
      <c r="M15" s="137">
        <v>18.8</v>
      </c>
      <c r="N15" s="137">
        <v>23.1</v>
      </c>
      <c r="O15" s="137">
        <v>22.5</v>
      </c>
      <c r="P15" s="137">
        <v>19</v>
      </c>
      <c r="Q15" s="137">
        <v>19.5</v>
      </c>
      <c r="R15" s="137">
        <v>19</v>
      </c>
      <c r="S15" s="137">
        <v>21</v>
      </c>
      <c r="T15" s="137">
        <v>24.7</v>
      </c>
      <c r="U15" s="137">
        <v>23.9</v>
      </c>
      <c r="V15" s="137">
        <v>23.9</v>
      </c>
      <c r="W15" s="137">
        <v>17.8</v>
      </c>
      <c r="X15" s="137">
        <v>17</v>
      </c>
      <c r="Y15" s="137">
        <v>18.3</v>
      </c>
      <c r="Z15" s="137">
        <v>19.3</v>
      </c>
      <c r="AA15" s="137">
        <v>20.100000000000001</v>
      </c>
      <c r="AB15" s="137">
        <v>19.899999999999999</v>
      </c>
      <c r="AC15" s="137">
        <v>24.1</v>
      </c>
      <c r="AD15" s="137">
        <v>24.4</v>
      </c>
      <c r="AE15" s="137">
        <v>20.9</v>
      </c>
      <c r="AF15" s="102">
        <f t="shared" si="1"/>
        <v>14.5</v>
      </c>
      <c r="AG15" s="124">
        <f t="shared" si="2"/>
        <v>19.996666666666666</v>
      </c>
      <c r="AI15" t="s">
        <v>34</v>
      </c>
      <c r="AK15" t="s">
        <v>34</v>
      </c>
    </row>
    <row r="16" spans="1:38" x14ac:dyDescent="0.2">
      <c r="A16" s="77" t="s">
        <v>5</v>
      </c>
      <c r="B16" s="137">
        <v>17.399999999999999</v>
      </c>
      <c r="C16" s="137">
        <v>19</v>
      </c>
      <c r="D16" s="137">
        <v>18.2</v>
      </c>
      <c r="E16" s="137">
        <v>20.7</v>
      </c>
      <c r="F16" s="137">
        <v>21.8</v>
      </c>
      <c r="G16" s="137">
        <v>21.4</v>
      </c>
      <c r="H16" s="137">
        <v>23.8</v>
      </c>
      <c r="I16" s="137">
        <v>24.9</v>
      </c>
      <c r="J16" s="137">
        <v>17.600000000000001</v>
      </c>
      <c r="K16" s="137">
        <v>15.4</v>
      </c>
      <c r="L16" s="137">
        <v>16</v>
      </c>
      <c r="M16" s="137">
        <v>19.3</v>
      </c>
      <c r="N16" s="137">
        <v>25.1</v>
      </c>
      <c r="O16" s="137">
        <v>24.1</v>
      </c>
      <c r="P16" s="137">
        <v>18.8</v>
      </c>
      <c r="Q16" s="137">
        <v>21.2</v>
      </c>
      <c r="R16" s="137">
        <v>18.7</v>
      </c>
      <c r="S16" s="137">
        <v>21.5</v>
      </c>
      <c r="T16" s="137">
        <v>26.3</v>
      </c>
      <c r="U16" s="137">
        <v>25.3</v>
      </c>
      <c r="V16" s="137">
        <v>25.4</v>
      </c>
      <c r="W16" s="137">
        <v>19.8</v>
      </c>
      <c r="X16" s="137">
        <v>16.100000000000001</v>
      </c>
      <c r="Y16" s="137">
        <v>19.100000000000001</v>
      </c>
      <c r="Z16" s="137">
        <v>22.4</v>
      </c>
      <c r="AA16" s="137">
        <v>24.2</v>
      </c>
      <c r="AB16" s="137">
        <v>18.600000000000001</v>
      </c>
      <c r="AC16" s="137">
        <v>23.5</v>
      </c>
      <c r="AD16" s="137">
        <v>25.8</v>
      </c>
      <c r="AE16" s="137">
        <v>25</v>
      </c>
      <c r="AF16" s="102">
        <f t="shared" si="1"/>
        <v>15.4</v>
      </c>
      <c r="AG16" s="124">
        <f t="shared" si="2"/>
        <v>21.213333333333335</v>
      </c>
      <c r="AK16" t="s">
        <v>34</v>
      </c>
      <c r="AL16" t="s">
        <v>34</v>
      </c>
    </row>
    <row r="17" spans="1:38" x14ac:dyDescent="0.2">
      <c r="A17" s="77" t="s">
        <v>30</v>
      </c>
      <c r="B17" s="137">
        <v>21.7</v>
      </c>
      <c r="C17" s="137">
        <v>18.100000000000001</v>
      </c>
      <c r="D17" s="137">
        <v>17.8</v>
      </c>
      <c r="E17" s="137">
        <v>20</v>
      </c>
      <c r="F17" s="137">
        <v>22.7</v>
      </c>
      <c r="G17" s="137">
        <v>20.100000000000001</v>
      </c>
      <c r="H17" s="137">
        <v>21.9</v>
      </c>
      <c r="I17" s="137">
        <v>21.7</v>
      </c>
      <c r="J17" s="137">
        <v>17.899999999999999</v>
      </c>
      <c r="K17" s="137">
        <v>14.8</v>
      </c>
      <c r="L17" s="137">
        <v>17.899999999999999</v>
      </c>
      <c r="M17" s="137">
        <v>19.899999999999999</v>
      </c>
      <c r="N17" s="137">
        <v>24.2</v>
      </c>
      <c r="O17" s="137">
        <v>25.3</v>
      </c>
      <c r="P17" s="137">
        <v>20.2</v>
      </c>
      <c r="Q17" s="137">
        <v>18.7</v>
      </c>
      <c r="R17" s="137">
        <v>22.1</v>
      </c>
      <c r="S17" s="137">
        <v>21.4</v>
      </c>
      <c r="T17" s="137">
        <v>25</v>
      </c>
      <c r="U17" s="137">
        <v>20.7</v>
      </c>
      <c r="V17" s="137">
        <v>22.1</v>
      </c>
      <c r="W17" s="137">
        <v>18.7</v>
      </c>
      <c r="X17" s="137">
        <v>20.5</v>
      </c>
      <c r="Y17" s="137">
        <v>20.3</v>
      </c>
      <c r="Z17" s="137">
        <v>19.8</v>
      </c>
      <c r="AA17" s="137">
        <v>20.5</v>
      </c>
      <c r="AB17" s="137">
        <v>20.7</v>
      </c>
      <c r="AC17" s="137">
        <v>20.6</v>
      </c>
      <c r="AD17" s="137">
        <v>20.5</v>
      </c>
      <c r="AE17" s="137">
        <v>24.1</v>
      </c>
      <c r="AF17" s="102">
        <f t="shared" si="1"/>
        <v>14.8</v>
      </c>
      <c r="AG17" s="124">
        <f t="shared" si="2"/>
        <v>20.663333333333338</v>
      </c>
      <c r="AL17" t="s">
        <v>34</v>
      </c>
    </row>
    <row r="18" spans="1:38" x14ac:dyDescent="0.2">
      <c r="A18" s="77" t="s">
        <v>149</v>
      </c>
      <c r="B18" s="137">
        <v>17.100000000000001</v>
      </c>
      <c r="C18" s="137">
        <v>15.1</v>
      </c>
      <c r="D18" s="137">
        <v>17.2</v>
      </c>
      <c r="E18" s="137">
        <v>18.7</v>
      </c>
      <c r="F18" s="137">
        <v>21.3</v>
      </c>
      <c r="G18" s="137">
        <v>18.899999999999999</v>
      </c>
      <c r="H18" s="137">
        <v>21.2</v>
      </c>
      <c r="I18" s="137">
        <v>23.2</v>
      </c>
      <c r="J18" s="137">
        <v>15.4</v>
      </c>
      <c r="K18" s="137">
        <v>14</v>
      </c>
      <c r="L18" s="137">
        <v>14.8</v>
      </c>
      <c r="M18" s="137">
        <v>16.5</v>
      </c>
      <c r="N18" s="137">
        <v>21.4</v>
      </c>
      <c r="O18" s="137">
        <v>24.6</v>
      </c>
      <c r="P18" s="137">
        <v>17.399999999999999</v>
      </c>
      <c r="Q18" s="137">
        <v>18.100000000000001</v>
      </c>
      <c r="R18" s="137">
        <v>18.5</v>
      </c>
      <c r="S18" s="137">
        <v>19.3</v>
      </c>
      <c r="T18" s="137">
        <v>22.6</v>
      </c>
      <c r="U18" s="137">
        <v>21.4</v>
      </c>
      <c r="V18" s="137">
        <v>20.5</v>
      </c>
      <c r="W18" s="137">
        <v>16.5</v>
      </c>
      <c r="X18" s="137">
        <v>16</v>
      </c>
      <c r="Y18" s="137">
        <v>17.7</v>
      </c>
      <c r="Z18" s="137">
        <v>17.5</v>
      </c>
      <c r="AA18" s="137">
        <v>19.899999999999999</v>
      </c>
      <c r="AB18" s="137">
        <v>17.2</v>
      </c>
      <c r="AC18" s="137">
        <v>18.7</v>
      </c>
      <c r="AD18" s="137">
        <v>21.3</v>
      </c>
      <c r="AE18" s="137">
        <v>18.7</v>
      </c>
      <c r="AF18" s="102">
        <f t="shared" si="1"/>
        <v>14</v>
      </c>
      <c r="AG18" s="124">
        <f t="shared" si="2"/>
        <v>18.690000000000001</v>
      </c>
      <c r="AH18" s="11" t="s">
        <v>34</v>
      </c>
      <c r="AI18" t="s">
        <v>34</v>
      </c>
      <c r="AK18" t="s">
        <v>34</v>
      </c>
      <c r="AL18" t="s">
        <v>34</v>
      </c>
    </row>
    <row r="19" spans="1:38" x14ac:dyDescent="0.2">
      <c r="A19" s="77" t="s">
        <v>150</v>
      </c>
      <c r="B19" s="137">
        <v>17.600000000000001</v>
      </c>
      <c r="C19" s="137">
        <v>19.100000000000001</v>
      </c>
      <c r="D19" s="137">
        <v>20.8</v>
      </c>
      <c r="E19" s="137">
        <v>21.1</v>
      </c>
      <c r="F19" s="137">
        <v>21.9</v>
      </c>
      <c r="G19" s="137">
        <v>20.399999999999999</v>
      </c>
      <c r="H19" s="137">
        <v>23.6</v>
      </c>
      <c r="I19" s="137">
        <v>25.2</v>
      </c>
      <c r="J19" s="137">
        <v>17.100000000000001</v>
      </c>
      <c r="K19" s="137">
        <v>13.4</v>
      </c>
      <c r="L19" s="137">
        <v>16.5</v>
      </c>
      <c r="M19" s="137">
        <v>20.6</v>
      </c>
      <c r="N19" s="137">
        <v>24.5</v>
      </c>
      <c r="O19" s="137">
        <v>25.1</v>
      </c>
      <c r="P19" s="137">
        <v>19.399999999999999</v>
      </c>
      <c r="Q19" s="137">
        <v>19.399999999999999</v>
      </c>
      <c r="R19" s="137">
        <v>20.399999999999999</v>
      </c>
      <c r="S19" s="137">
        <v>21.4</v>
      </c>
      <c r="T19" s="137">
        <v>25.9</v>
      </c>
      <c r="U19" s="137">
        <v>23.3</v>
      </c>
      <c r="V19" s="137">
        <v>21.5</v>
      </c>
      <c r="W19" s="137">
        <v>19.600000000000001</v>
      </c>
      <c r="X19" s="137">
        <v>17.5</v>
      </c>
      <c r="Y19" s="137">
        <v>17</v>
      </c>
      <c r="Z19" s="137">
        <v>19.2</v>
      </c>
      <c r="AA19" s="137">
        <v>20.5</v>
      </c>
      <c r="AB19" s="137">
        <v>17.399999999999999</v>
      </c>
      <c r="AC19" s="137">
        <v>19.899999999999999</v>
      </c>
      <c r="AD19" s="137">
        <v>20.2</v>
      </c>
      <c r="AE19" s="137">
        <v>22.3</v>
      </c>
      <c r="AF19" s="102">
        <f t="shared" si="1"/>
        <v>13.4</v>
      </c>
      <c r="AG19" s="124">
        <f t="shared" si="2"/>
        <v>20.393333333333327</v>
      </c>
      <c r="AJ19" t="s">
        <v>34</v>
      </c>
    </row>
    <row r="20" spans="1:38" x14ac:dyDescent="0.2">
      <c r="A20" s="77" t="s">
        <v>124</v>
      </c>
      <c r="B20" s="137">
        <v>17.2</v>
      </c>
      <c r="C20" s="137">
        <v>19.8</v>
      </c>
      <c r="D20" s="137">
        <v>14.8</v>
      </c>
      <c r="E20" s="137">
        <v>17.7</v>
      </c>
      <c r="F20" s="137">
        <v>20.399999999999999</v>
      </c>
      <c r="G20" s="137">
        <v>20.100000000000001</v>
      </c>
      <c r="H20" s="137">
        <v>24.6</v>
      </c>
      <c r="I20" s="137">
        <v>23.1</v>
      </c>
      <c r="J20" s="137">
        <v>15.2</v>
      </c>
      <c r="K20" s="137">
        <v>13.5</v>
      </c>
      <c r="L20" s="137">
        <v>15.5</v>
      </c>
      <c r="M20" s="137">
        <v>19.899999999999999</v>
      </c>
      <c r="N20" s="137">
        <v>25.3</v>
      </c>
      <c r="O20" s="137">
        <v>21.9</v>
      </c>
      <c r="P20" s="137">
        <v>18.5</v>
      </c>
      <c r="Q20" s="137">
        <v>18.899999999999999</v>
      </c>
      <c r="R20" s="137">
        <v>18.899999999999999</v>
      </c>
      <c r="S20" s="137">
        <v>21.9</v>
      </c>
      <c r="T20" s="137">
        <v>21.8</v>
      </c>
      <c r="U20" s="137">
        <v>21.9</v>
      </c>
      <c r="V20" s="137">
        <v>21.6</v>
      </c>
      <c r="W20" s="137">
        <v>19.3</v>
      </c>
      <c r="X20" s="137">
        <v>15.8</v>
      </c>
      <c r="Y20" s="137">
        <v>17.899999999999999</v>
      </c>
      <c r="Z20" s="137">
        <v>18.7</v>
      </c>
      <c r="AA20" s="137">
        <v>21.9</v>
      </c>
      <c r="AB20" s="137">
        <v>16.5</v>
      </c>
      <c r="AC20" s="137">
        <v>19.399999999999999</v>
      </c>
      <c r="AD20" s="137">
        <v>21.7</v>
      </c>
      <c r="AE20" s="137">
        <v>21.1</v>
      </c>
      <c r="AF20" s="102">
        <f t="shared" si="1"/>
        <v>13.5</v>
      </c>
      <c r="AG20" s="124">
        <f t="shared" si="2"/>
        <v>19.493333333333332</v>
      </c>
      <c r="AI20" t="s">
        <v>34</v>
      </c>
    </row>
    <row r="21" spans="1:38" x14ac:dyDescent="0.2">
      <c r="A21" s="77" t="s">
        <v>151</v>
      </c>
      <c r="B21" s="137">
        <v>20</v>
      </c>
      <c r="C21" s="137">
        <v>16.7</v>
      </c>
      <c r="D21" s="137">
        <v>19.8</v>
      </c>
      <c r="E21" s="137">
        <v>19.399999999999999</v>
      </c>
      <c r="F21" s="137">
        <v>20.8</v>
      </c>
      <c r="G21" s="137">
        <v>20.9</v>
      </c>
      <c r="H21" s="137">
        <v>18.5</v>
      </c>
      <c r="I21" s="137">
        <v>21.1</v>
      </c>
      <c r="J21" s="137">
        <v>22.8</v>
      </c>
      <c r="K21" s="137">
        <v>20.100000000000001</v>
      </c>
      <c r="L21" s="137">
        <v>19.899999999999999</v>
      </c>
      <c r="M21" s="137">
        <v>21.3</v>
      </c>
      <c r="N21" s="137">
        <v>23.3</v>
      </c>
      <c r="O21" s="137">
        <v>21.8</v>
      </c>
      <c r="P21" s="137">
        <v>24.2</v>
      </c>
      <c r="Q21" s="137">
        <v>22</v>
      </c>
      <c r="R21" s="137">
        <v>24.5</v>
      </c>
      <c r="S21" s="137">
        <v>22.5</v>
      </c>
      <c r="T21" s="137">
        <v>17.5</v>
      </c>
      <c r="U21" s="137">
        <v>17.600000000000001</v>
      </c>
      <c r="V21" s="137">
        <v>18.5</v>
      </c>
      <c r="W21" s="137">
        <v>22.5</v>
      </c>
      <c r="X21" s="137">
        <v>25</v>
      </c>
      <c r="Y21" s="137">
        <v>21.4</v>
      </c>
      <c r="Z21" s="137">
        <v>22</v>
      </c>
      <c r="AA21" s="137">
        <v>20.8</v>
      </c>
      <c r="AB21" s="137">
        <v>22</v>
      </c>
      <c r="AC21" s="137">
        <v>21.1</v>
      </c>
      <c r="AD21" s="137">
        <v>22.6</v>
      </c>
      <c r="AE21" s="137">
        <v>23.3</v>
      </c>
      <c r="AF21" s="102">
        <f t="shared" si="1"/>
        <v>16.7</v>
      </c>
      <c r="AG21" s="124">
        <f t="shared" si="2"/>
        <v>21.13</v>
      </c>
      <c r="AI21" t="s">
        <v>34</v>
      </c>
      <c r="AK21" t="s">
        <v>34</v>
      </c>
    </row>
    <row r="22" spans="1:38" x14ac:dyDescent="0.2">
      <c r="A22" s="77" t="s">
        <v>6</v>
      </c>
      <c r="B22" s="137">
        <v>14.5</v>
      </c>
      <c r="C22" s="137">
        <v>15.7</v>
      </c>
      <c r="D22" s="137">
        <v>20.3</v>
      </c>
      <c r="E22" s="137">
        <v>20.7</v>
      </c>
      <c r="F22" s="137">
        <v>19.600000000000001</v>
      </c>
      <c r="G22" s="137">
        <v>19.2</v>
      </c>
      <c r="H22" s="137">
        <v>22.9</v>
      </c>
      <c r="I22" s="137">
        <v>16.2</v>
      </c>
      <c r="J22" s="137">
        <v>13.9</v>
      </c>
      <c r="K22" s="137">
        <v>13.5</v>
      </c>
      <c r="L22" s="137">
        <v>14.2</v>
      </c>
      <c r="M22" s="137">
        <v>17.399999999999999</v>
      </c>
      <c r="N22" s="137">
        <v>21.4</v>
      </c>
      <c r="O22" s="137">
        <v>21.5</v>
      </c>
      <c r="P22" s="137">
        <v>17.100000000000001</v>
      </c>
      <c r="Q22" s="137">
        <v>17.399999999999999</v>
      </c>
      <c r="R22" s="137">
        <v>18.7</v>
      </c>
      <c r="S22" s="137">
        <v>20.3</v>
      </c>
      <c r="T22" s="137">
        <v>24.1</v>
      </c>
      <c r="U22" s="137">
        <v>21.9</v>
      </c>
      <c r="V22" s="137">
        <v>20.7</v>
      </c>
      <c r="W22" s="137">
        <v>15</v>
      </c>
      <c r="X22" s="137">
        <v>15.7</v>
      </c>
      <c r="Y22" s="137">
        <v>17.100000000000001</v>
      </c>
      <c r="Z22" s="137">
        <v>17.899999999999999</v>
      </c>
      <c r="AA22" s="137">
        <v>21</v>
      </c>
      <c r="AB22" s="137">
        <v>22.7</v>
      </c>
      <c r="AC22" s="137">
        <v>20.9</v>
      </c>
      <c r="AD22" s="137">
        <v>20</v>
      </c>
      <c r="AE22" s="137">
        <v>19.399999999999999</v>
      </c>
      <c r="AF22" s="102">
        <f t="shared" si="1"/>
        <v>13.5</v>
      </c>
      <c r="AG22" s="124">
        <f t="shared" si="2"/>
        <v>18.696666666666665</v>
      </c>
      <c r="AH22" s="11" t="s">
        <v>34</v>
      </c>
      <c r="AI22" t="s">
        <v>34</v>
      </c>
      <c r="AK22" t="s">
        <v>34</v>
      </c>
      <c r="AL22" s="11" t="s">
        <v>34</v>
      </c>
    </row>
    <row r="23" spans="1:38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25.9</v>
      </c>
      <c r="H23" s="137">
        <v>25.5</v>
      </c>
      <c r="I23" s="137">
        <v>18.899999999999999</v>
      </c>
      <c r="J23" s="137">
        <v>18.600000000000001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18.7</v>
      </c>
      <c r="X23" s="137">
        <v>20.6</v>
      </c>
      <c r="Y23" s="137">
        <v>19.399999999999999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18.600000000000001</v>
      </c>
      <c r="AG23" s="124">
        <f t="shared" si="2"/>
        <v>21.085714285714289</v>
      </c>
      <c r="AI23" t="s">
        <v>34</v>
      </c>
      <c r="AJ23" t="s">
        <v>34</v>
      </c>
    </row>
    <row r="24" spans="1:38" x14ac:dyDescent="0.2">
      <c r="A24" s="77" t="s">
        <v>152</v>
      </c>
      <c r="B24" s="137">
        <v>18.600000000000001</v>
      </c>
      <c r="C24" s="137">
        <v>16.600000000000001</v>
      </c>
      <c r="D24" s="137">
        <v>16.600000000000001</v>
      </c>
      <c r="E24" s="137">
        <v>17.100000000000001</v>
      </c>
      <c r="F24" s="137">
        <v>20.399999999999999</v>
      </c>
      <c r="G24" s="137">
        <v>19.100000000000001</v>
      </c>
      <c r="H24" s="137">
        <v>20.7</v>
      </c>
      <c r="I24" s="137">
        <v>22.2</v>
      </c>
      <c r="J24" s="137">
        <v>15.9</v>
      </c>
      <c r="K24" s="137">
        <v>15.6</v>
      </c>
      <c r="L24" s="137">
        <v>13.9</v>
      </c>
      <c r="M24" s="137">
        <v>18.5</v>
      </c>
      <c r="N24" s="137">
        <v>20.7</v>
      </c>
      <c r="O24" s="137">
        <v>22.7</v>
      </c>
      <c r="P24" s="137">
        <v>21.8</v>
      </c>
      <c r="Q24" s="137">
        <v>20.8</v>
      </c>
      <c r="R24" s="137">
        <v>19.8</v>
      </c>
      <c r="S24" s="137">
        <v>22.1</v>
      </c>
      <c r="T24" s="137">
        <v>21.3</v>
      </c>
      <c r="U24" s="137">
        <v>20.6</v>
      </c>
      <c r="V24" s="137">
        <v>20.3</v>
      </c>
      <c r="W24" s="137">
        <v>21.7</v>
      </c>
      <c r="X24" s="137">
        <v>17.100000000000001</v>
      </c>
      <c r="Y24" s="137">
        <v>19.399999999999999</v>
      </c>
      <c r="Z24" s="137">
        <v>21</v>
      </c>
      <c r="AA24" s="137">
        <v>19.5</v>
      </c>
      <c r="AB24" s="137">
        <v>18.8</v>
      </c>
      <c r="AC24" s="137">
        <v>20.2</v>
      </c>
      <c r="AD24" s="137">
        <v>20.7</v>
      </c>
      <c r="AE24" s="137">
        <v>21.6</v>
      </c>
      <c r="AF24" s="102">
        <f t="shared" si="1"/>
        <v>13.9</v>
      </c>
      <c r="AG24" s="124">
        <f t="shared" si="2"/>
        <v>19.510000000000005</v>
      </c>
      <c r="AK24" t="s">
        <v>34</v>
      </c>
    </row>
    <row r="25" spans="1:38" x14ac:dyDescent="0.2">
      <c r="A25" s="77" t="s">
        <v>8</v>
      </c>
      <c r="B25" s="137">
        <v>17.7</v>
      </c>
      <c r="C25" s="137">
        <v>17.8</v>
      </c>
      <c r="D25" s="137">
        <v>14.1</v>
      </c>
      <c r="E25" s="137">
        <v>16.100000000000001</v>
      </c>
      <c r="F25" s="137">
        <v>21.2</v>
      </c>
      <c r="G25" s="137">
        <v>16.899999999999999</v>
      </c>
      <c r="H25" s="137">
        <v>21.2</v>
      </c>
      <c r="I25" s="137">
        <v>22.2</v>
      </c>
      <c r="J25" s="137">
        <v>16.100000000000001</v>
      </c>
      <c r="K25" s="137">
        <v>12.6</v>
      </c>
      <c r="L25" s="137">
        <v>15.9</v>
      </c>
      <c r="M25" s="137">
        <v>18.899999999999999</v>
      </c>
      <c r="N25" s="137">
        <v>20.8</v>
      </c>
      <c r="O25" s="137">
        <v>22.3</v>
      </c>
      <c r="P25" s="137">
        <v>18.7</v>
      </c>
      <c r="Q25" s="137">
        <v>19</v>
      </c>
      <c r="R25" s="137">
        <v>19.399999999999999</v>
      </c>
      <c r="S25" s="137">
        <v>19</v>
      </c>
      <c r="T25" s="137">
        <v>22.3</v>
      </c>
      <c r="U25" s="137">
        <v>18</v>
      </c>
      <c r="V25" s="137">
        <v>18.399999999999999</v>
      </c>
      <c r="W25" s="137">
        <v>19.3</v>
      </c>
      <c r="X25" s="137">
        <v>17.3</v>
      </c>
      <c r="Y25" s="137">
        <v>15.7</v>
      </c>
      <c r="Z25" s="137">
        <v>18.600000000000001</v>
      </c>
      <c r="AA25" s="137">
        <v>17.899999999999999</v>
      </c>
      <c r="AB25" s="137">
        <v>16.7</v>
      </c>
      <c r="AC25" s="137">
        <v>17.7</v>
      </c>
      <c r="AD25" s="137">
        <v>18.100000000000001</v>
      </c>
      <c r="AE25" s="137">
        <v>19</v>
      </c>
      <c r="AF25" s="102">
        <f t="shared" si="1"/>
        <v>12.6</v>
      </c>
      <c r="AG25" s="124">
        <f t="shared" si="2"/>
        <v>18.296666666666667</v>
      </c>
      <c r="AI25" t="s">
        <v>34</v>
      </c>
      <c r="AJ25" t="s">
        <v>34</v>
      </c>
      <c r="AK25" t="s">
        <v>34</v>
      </c>
      <c r="AL25" s="11" t="s">
        <v>34</v>
      </c>
    </row>
    <row r="26" spans="1:38" x14ac:dyDescent="0.2">
      <c r="A26" s="77" t="s">
        <v>137</v>
      </c>
      <c r="B26" s="137">
        <v>25.4</v>
      </c>
      <c r="C26" s="137" t="s">
        <v>203</v>
      </c>
      <c r="D26" s="137">
        <v>34.799999999999997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32.5</v>
      </c>
      <c r="O26" s="137">
        <v>25</v>
      </c>
      <c r="P26" s="137">
        <v>24.8</v>
      </c>
      <c r="Q26" s="137">
        <v>23.3</v>
      </c>
      <c r="R26" s="137">
        <v>20.7</v>
      </c>
      <c r="S26" s="137">
        <v>23.2</v>
      </c>
      <c r="T26" s="137">
        <v>27.7</v>
      </c>
      <c r="U26" s="137">
        <v>27</v>
      </c>
      <c r="V26" s="137">
        <v>24.7</v>
      </c>
      <c r="W26" s="137">
        <v>22.2</v>
      </c>
      <c r="X26" s="137">
        <v>17.899999999999999</v>
      </c>
      <c r="Y26" s="137">
        <v>21.2</v>
      </c>
      <c r="Z26" s="137">
        <v>22.7</v>
      </c>
      <c r="AA26" s="137">
        <v>26.9</v>
      </c>
      <c r="AB26" s="137">
        <v>20.399999999999999</v>
      </c>
      <c r="AC26" s="137">
        <v>21.3</v>
      </c>
      <c r="AD26" s="137">
        <v>23.1</v>
      </c>
      <c r="AE26" s="137">
        <v>25.4</v>
      </c>
      <c r="AF26" s="102">
        <f t="shared" si="1"/>
        <v>17.899999999999999</v>
      </c>
      <c r="AG26" s="124">
        <f t="shared" si="2"/>
        <v>24.509999999999994</v>
      </c>
      <c r="AI26" t="s">
        <v>34</v>
      </c>
    </row>
    <row r="27" spans="1:38" x14ac:dyDescent="0.2">
      <c r="A27" s="77" t="s">
        <v>20</v>
      </c>
      <c r="B27" s="137">
        <v>19.399999999999999</v>
      </c>
      <c r="C27" s="137">
        <v>21</v>
      </c>
      <c r="D27" s="137">
        <v>22.2</v>
      </c>
      <c r="E27" s="137">
        <v>20.100000000000001</v>
      </c>
      <c r="F27" s="137">
        <v>19.3</v>
      </c>
      <c r="G27" s="137">
        <v>19.899999999999999</v>
      </c>
      <c r="H27" s="137">
        <v>22.1</v>
      </c>
      <c r="I27" s="137">
        <v>24.3</v>
      </c>
      <c r="J27" s="137">
        <v>16.399999999999999</v>
      </c>
      <c r="K27" s="137">
        <v>12.4</v>
      </c>
      <c r="L27" s="137">
        <v>15</v>
      </c>
      <c r="M27" s="137">
        <v>22.8</v>
      </c>
      <c r="N27" s="137">
        <v>23.4</v>
      </c>
      <c r="O27" s="137">
        <v>23.3</v>
      </c>
      <c r="P27" s="137">
        <v>18.399999999999999</v>
      </c>
      <c r="Q27" s="137">
        <v>18.5</v>
      </c>
      <c r="R27" s="137">
        <v>19.8</v>
      </c>
      <c r="S27" s="137">
        <v>22.5</v>
      </c>
      <c r="T27" s="137">
        <v>23.4</v>
      </c>
      <c r="U27" s="137">
        <v>20.7</v>
      </c>
      <c r="V27" s="137">
        <v>20.9</v>
      </c>
      <c r="W27" s="137">
        <v>18.399999999999999</v>
      </c>
      <c r="X27" s="137">
        <v>17.7</v>
      </c>
      <c r="Y27" s="137">
        <v>16.899999999999999</v>
      </c>
      <c r="Z27" s="137">
        <v>17.7</v>
      </c>
      <c r="AA27" s="137">
        <v>19.8</v>
      </c>
      <c r="AB27" s="137">
        <v>20.9</v>
      </c>
      <c r="AC27" s="137">
        <v>20.100000000000001</v>
      </c>
      <c r="AD27" s="137">
        <v>20.100000000000001</v>
      </c>
      <c r="AE27" s="137">
        <v>24.4</v>
      </c>
      <c r="AF27" s="102">
        <f t="shared" si="1"/>
        <v>12.4</v>
      </c>
      <c r="AG27" s="124">
        <f t="shared" si="2"/>
        <v>20.059999999999995</v>
      </c>
    </row>
    <row r="28" spans="1:38" ht="13.5" thickBot="1" x14ac:dyDescent="0.25">
      <c r="A28" s="78" t="s">
        <v>9</v>
      </c>
      <c r="B28" s="137">
        <v>17.899999999999999</v>
      </c>
      <c r="C28" s="137">
        <v>16.100000000000001</v>
      </c>
      <c r="D28" s="137">
        <v>17.899999999999999</v>
      </c>
      <c r="E28" s="137">
        <v>18.899999999999999</v>
      </c>
      <c r="F28" s="137">
        <v>19.7</v>
      </c>
      <c r="G28" s="137">
        <v>21.3</v>
      </c>
      <c r="H28" s="137">
        <v>23.2</v>
      </c>
      <c r="I28" s="137">
        <v>24.2</v>
      </c>
      <c r="J28" s="137">
        <v>20</v>
      </c>
      <c r="K28" s="137">
        <v>17.100000000000001</v>
      </c>
      <c r="L28" s="137">
        <v>16.899999999999999</v>
      </c>
      <c r="M28" s="137">
        <v>18.100000000000001</v>
      </c>
      <c r="N28" s="137">
        <v>24.4</v>
      </c>
      <c r="O28" s="137">
        <v>23.5</v>
      </c>
      <c r="P28" s="137">
        <v>23.5</v>
      </c>
      <c r="Q28" s="137">
        <v>22.5</v>
      </c>
      <c r="R28" s="137">
        <v>18.8</v>
      </c>
      <c r="S28" s="137">
        <v>21.3</v>
      </c>
      <c r="T28" s="137">
        <v>22.3</v>
      </c>
      <c r="U28" s="137">
        <v>22.9</v>
      </c>
      <c r="V28" s="137">
        <v>24.6</v>
      </c>
      <c r="W28" s="137">
        <v>22.3</v>
      </c>
      <c r="X28" s="137">
        <v>16.600000000000001</v>
      </c>
      <c r="Y28" s="137">
        <v>19.2</v>
      </c>
      <c r="Z28" s="137">
        <v>21.9</v>
      </c>
      <c r="AA28" s="137">
        <v>21.4</v>
      </c>
      <c r="AB28" s="137">
        <v>21.7</v>
      </c>
      <c r="AC28" s="137">
        <v>21.4</v>
      </c>
      <c r="AD28" s="137">
        <v>24.3</v>
      </c>
      <c r="AE28" s="137">
        <v>24.6</v>
      </c>
      <c r="AF28" s="102">
        <f t="shared" si="1"/>
        <v>16.100000000000001</v>
      </c>
      <c r="AG28" s="124">
        <f t="shared" si="2"/>
        <v>20.95</v>
      </c>
      <c r="AL28" s="11" t="s">
        <v>34</v>
      </c>
    </row>
    <row r="29" spans="1:38" s="5" customFormat="1" ht="17.100000000000001" customHeight="1" thickBot="1" x14ac:dyDescent="0.25">
      <c r="A29" s="79" t="s">
        <v>205</v>
      </c>
      <c r="B29" s="129">
        <f t="shared" ref="B29:AF29" si="3">MIN(B5:B28)</f>
        <v>14.5</v>
      </c>
      <c r="C29" s="81">
        <f t="shared" si="3"/>
        <v>13.1</v>
      </c>
      <c r="D29" s="81">
        <f t="shared" si="3"/>
        <v>14.1</v>
      </c>
      <c r="E29" s="81">
        <f t="shared" si="3"/>
        <v>14.8</v>
      </c>
      <c r="F29" s="81">
        <f t="shared" si="3"/>
        <v>17</v>
      </c>
      <c r="G29" s="81">
        <f t="shared" si="3"/>
        <v>16.899999999999999</v>
      </c>
      <c r="H29" s="81">
        <f t="shared" si="3"/>
        <v>18.5</v>
      </c>
      <c r="I29" s="81">
        <f t="shared" si="3"/>
        <v>15.6</v>
      </c>
      <c r="J29" s="81">
        <f t="shared" si="3"/>
        <v>13.9</v>
      </c>
      <c r="K29" s="81">
        <f t="shared" si="3"/>
        <v>12.4</v>
      </c>
      <c r="L29" s="81">
        <f t="shared" si="3"/>
        <v>12.7</v>
      </c>
      <c r="M29" s="81">
        <f t="shared" si="3"/>
        <v>15.4</v>
      </c>
      <c r="N29" s="81">
        <f t="shared" si="3"/>
        <v>20.7</v>
      </c>
      <c r="O29" s="81">
        <f t="shared" si="3"/>
        <v>20.7</v>
      </c>
      <c r="P29" s="81">
        <f t="shared" si="3"/>
        <v>17.100000000000001</v>
      </c>
      <c r="Q29" s="81">
        <f t="shared" si="3"/>
        <v>17.2</v>
      </c>
      <c r="R29" s="81">
        <f t="shared" si="3"/>
        <v>18.5</v>
      </c>
      <c r="S29" s="81">
        <f t="shared" si="3"/>
        <v>19</v>
      </c>
      <c r="T29" s="81">
        <f t="shared" si="3"/>
        <v>17.5</v>
      </c>
      <c r="U29" s="81">
        <f t="shared" si="3"/>
        <v>17.600000000000001</v>
      </c>
      <c r="V29" s="81">
        <f t="shared" si="3"/>
        <v>18.399999999999999</v>
      </c>
      <c r="W29" s="81">
        <f t="shared" si="3"/>
        <v>14.6</v>
      </c>
      <c r="X29" s="81">
        <f t="shared" si="3"/>
        <v>15.7</v>
      </c>
      <c r="Y29" s="81">
        <f t="shared" si="3"/>
        <v>15.7</v>
      </c>
      <c r="Z29" s="81">
        <f t="shared" si="3"/>
        <v>16.600000000000001</v>
      </c>
      <c r="AA29" s="81">
        <f t="shared" si="3"/>
        <v>17.899999999999999</v>
      </c>
      <c r="AB29" s="81">
        <f t="shared" si="3"/>
        <v>16.5</v>
      </c>
      <c r="AC29" s="81">
        <f t="shared" si="3"/>
        <v>17.7</v>
      </c>
      <c r="AD29" s="81">
        <f t="shared" si="3"/>
        <v>18.100000000000001</v>
      </c>
      <c r="AE29" s="82">
        <f t="shared" si="3"/>
        <v>18.7</v>
      </c>
      <c r="AF29" s="104">
        <f t="shared" si="3"/>
        <v>12.4</v>
      </c>
      <c r="AG29" s="105">
        <f>AVERAGE(AG5:AG28)</f>
        <v>20.731071428571429</v>
      </c>
      <c r="AK29" s="5" t="s">
        <v>34</v>
      </c>
    </row>
    <row r="30" spans="1:38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49"/>
      <c r="AF30" s="46"/>
      <c r="AG30" s="48"/>
    </row>
    <row r="31" spans="1:38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  <c r="AK31" t="s">
        <v>34</v>
      </c>
      <c r="AL31" t="s">
        <v>34</v>
      </c>
    </row>
    <row r="32" spans="1:38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</row>
    <row r="33" spans="1:38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</row>
    <row r="34" spans="1:38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46"/>
      <c r="AG34" s="48"/>
      <c r="AJ34" t="s">
        <v>34</v>
      </c>
      <c r="AK34" s="11" t="s">
        <v>34</v>
      </c>
      <c r="AL34" s="11" t="s">
        <v>34</v>
      </c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46"/>
      <c r="AG35" s="48"/>
      <c r="AK35" s="11" t="s">
        <v>34</v>
      </c>
      <c r="AL35" s="11" t="s">
        <v>34</v>
      </c>
    </row>
    <row r="36" spans="1:38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J36" s="11" t="s">
        <v>34</v>
      </c>
      <c r="AK36" s="11" t="s">
        <v>34</v>
      </c>
      <c r="AL36" s="11" t="s">
        <v>34</v>
      </c>
    </row>
    <row r="37" spans="1:38" x14ac:dyDescent="0.2">
      <c r="AI37" t="s">
        <v>34</v>
      </c>
      <c r="AK37" s="11" t="s">
        <v>34</v>
      </c>
      <c r="AL37" s="11" t="s">
        <v>34</v>
      </c>
    </row>
    <row r="38" spans="1:38" x14ac:dyDescent="0.2">
      <c r="AL38" s="11" t="s">
        <v>34</v>
      </c>
    </row>
    <row r="39" spans="1:38" x14ac:dyDescent="0.2">
      <c r="AD39" s="2" t="s">
        <v>34</v>
      </c>
      <c r="AL39" s="11" t="s">
        <v>34</v>
      </c>
    </row>
    <row r="40" spans="1:38" x14ac:dyDescent="0.2">
      <c r="AL40" s="11" t="s">
        <v>34</v>
      </c>
    </row>
    <row r="41" spans="1:38" x14ac:dyDescent="0.2">
      <c r="AH41" s="11" t="s">
        <v>34</v>
      </c>
      <c r="AI41" t="s">
        <v>34</v>
      </c>
      <c r="AL41" s="11" t="s">
        <v>34</v>
      </c>
    </row>
    <row r="44" spans="1:38" x14ac:dyDescent="0.2">
      <c r="I44" s="2" t="s">
        <v>34</v>
      </c>
      <c r="Y44" s="2" t="s">
        <v>34</v>
      </c>
      <c r="AB44" s="2" t="s">
        <v>34</v>
      </c>
      <c r="AH44" t="s">
        <v>34</v>
      </c>
    </row>
    <row r="49" spans="34:39" x14ac:dyDescent="0.2">
      <c r="AM49" s="11" t="s">
        <v>34</v>
      </c>
    </row>
    <row r="50" spans="34:39" x14ac:dyDescent="0.2">
      <c r="AK50" s="11" t="s">
        <v>34</v>
      </c>
    </row>
    <row r="51" spans="34:39" x14ac:dyDescent="0.2">
      <c r="AH51" s="11" t="s">
        <v>34</v>
      </c>
      <c r="AK51" s="11" t="s">
        <v>34</v>
      </c>
    </row>
  </sheetData>
  <sheetProtection password="C6EC" sheet="1" objects="1" scenarios="1"/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32:X3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1:X31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zoomScale="90" zoomScaleNormal="90" workbookViewId="0">
      <selection activeCell="AK53" sqref="AK53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thickBot="1" x14ac:dyDescent="0.25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9"/>
    </row>
    <row r="2" spans="1:36" s="4" customFormat="1" ht="20.100000000000001" customHeight="1" thickBot="1" x14ac:dyDescent="0.25">
      <c r="A2" s="160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4"/>
    </row>
    <row r="3" spans="1:36" s="5" customFormat="1" ht="20.100000000000001" customHeight="1" x14ac:dyDescent="0.2">
      <c r="A3" s="161"/>
      <c r="B3" s="163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3">
        <v>30</v>
      </c>
      <c r="AF3" s="179" t="s">
        <v>25</v>
      </c>
    </row>
    <row r="4" spans="1:36" s="5" customFormat="1" ht="20.100000000000001" customHeight="1" thickBot="1" x14ac:dyDescent="0.25">
      <c r="A4" s="161"/>
      <c r="B4" s="164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4"/>
      <c r="AF4" s="180"/>
    </row>
    <row r="5" spans="1:36" s="5" customFormat="1" x14ac:dyDescent="0.2">
      <c r="A5" s="77" t="s">
        <v>29</v>
      </c>
      <c r="B5" s="137">
        <v>43.291666666666664</v>
      </c>
      <c r="C5" s="137">
        <v>38.208333333333336</v>
      </c>
      <c r="D5" s="137">
        <v>37.666666666666664</v>
      </c>
      <c r="E5" s="137">
        <v>36.375</v>
      </c>
      <c r="F5" s="137">
        <v>38.541666666666664</v>
      </c>
      <c r="G5" s="137">
        <v>46.666666666666664</v>
      </c>
      <c r="H5" s="137">
        <v>41.25</v>
      </c>
      <c r="I5" s="137">
        <v>40.041666666666664</v>
      </c>
      <c r="J5" s="137">
        <v>68.083333333333329</v>
      </c>
      <c r="K5" s="137">
        <v>56.375</v>
      </c>
      <c r="L5" s="137">
        <v>55.125</v>
      </c>
      <c r="M5" s="137">
        <v>52.583333333333336</v>
      </c>
      <c r="N5" s="137">
        <v>41.958333333333336</v>
      </c>
      <c r="O5" s="137">
        <v>54</v>
      </c>
      <c r="P5" s="137">
        <v>66.833333333333329</v>
      </c>
      <c r="Q5" s="137">
        <v>80.875</v>
      </c>
      <c r="R5" s="137">
        <v>60.333333333333336</v>
      </c>
      <c r="S5" s="137">
        <v>48.666666666666664</v>
      </c>
      <c r="T5" s="137">
        <v>46.666666666666664</v>
      </c>
      <c r="U5" s="137">
        <v>39.875</v>
      </c>
      <c r="V5" s="137">
        <v>32.125</v>
      </c>
      <c r="W5" s="137">
        <v>44.791666666666664</v>
      </c>
      <c r="X5" s="137">
        <v>47.75</v>
      </c>
      <c r="Y5" s="137">
        <v>42.041666666666664</v>
      </c>
      <c r="Z5" s="137">
        <v>40.125</v>
      </c>
      <c r="AA5" s="137">
        <v>55.75</v>
      </c>
      <c r="AB5" s="137">
        <v>64.166666666666671</v>
      </c>
      <c r="AC5" s="137">
        <v>51</v>
      </c>
      <c r="AD5" s="137">
        <v>46.75</v>
      </c>
      <c r="AE5" s="137">
        <v>43.791666666666664</v>
      </c>
      <c r="AF5" s="102">
        <f>AVERAGE(B5:AE5)</f>
        <v>48.723611111111126</v>
      </c>
    </row>
    <row r="6" spans="1:36" x14ac:dyDescent="0.2">
      <c r="A6" s="77" t="s">
        <v>88</v>
      </c>
      <c r="B6" s="137">
        <v>51.875</v>
      </c>
      <c r="C6" s="137">
        <v>38.791666666666664</v>
      </c>
      <c r="D6" s="137">
        <v>39.125</v>
      </c>
      <c r="E6" s="137">
        <v>34.875</v>
      </c>
      <c r="F6" s="137">
        <v>49.625</v>
      </c>
      <c r="G6" s="137">
        <v>52.958333333333336</v>
      </c>
      <c r="H6" s="137">
        <v>37.625</v>
      </c>
      <c r="I6" s="137">
        <v>45.333333333333336</v>
      </c>
      <c r="J6" s="137">
        <v>76.291666666666671</v>
      </c>
      <c r="K6" s="137">
        <v>61.958333333333336</v>
      </c>
      <c r="L6" s="137">
        <v>67.583333333333329</v>
      </c>
      <c r="M6" s="137">
        <v>56.666666666666664</v>
      </c>
      <c r="N6" s="137">
        <v>44.75</v>
      </c>
      <c r="O6" s="137">
        <v>55</v>
      </c>
      <c r="P6" s="137">
        <v>79.791666666666671</v>
      </c>
      <c r="Q6" s="137">
        <v>70.958333333333329</v>
      </c>
      <c r="R6" s="137">
        <v>63.375</v>
      </c>
      <c r="S6" s="137">
        <v>56.416666666666664</v>
      </c>
      <c r="T6" s="137">
        <v>42.666666666666664</v>
      </c>
      <c r="U6" s="137">
        <v>33.833333333333336</v>
      </c>
      <c r="V6" s="137">
        <v>38.583333333333336</v>
      </c>
      <c r="W6" s="137">
        <v>57.666666666666664</v>
      </c>
      <c r="X6" s="137">
        <v>51.666666666666664</v>
      </c>
      <c r="Y6" s="137">
        <v>50.75</v>
      </c>
      <c r="Z6" s="137">
        <v>49.916666666666664</v>
      </c>
      <c r="AA6" s="137">
        <v>62.208333333333336</v>
      </c>
      <c r="AB6" s="137">
        <v>61.583333333333336</v>
      </c>
      <c r="AC6" s="137">
        <v>46.666666666666664</v>
      </c>
      <c r="AD6" s="137">
        <v>45.166666666666664</v>
      </c>
      <c r="AE6" s="137">
        <v>48.708333333333336</v>
      </c>
      <c r="AF6" s="102">
        <f t="shared" ref="AF6:AF28" si="1">AVERAGE(B6:AE6)</f>
        <v>52.413888888888884</v>
      </c>
    </row>
    <row r="7" spans="1:36" x14ac:dyDescent="0.2">
      <c r="A7" s="77" t="s">
        <v>146</v>
      </c>
      <c r="B7" s="137">
        <v>55.875</v>
      </c>
      <c r="C7" s="137">
        <v>42.25</v>
      </c>
      <c r="D7" s="137">
        <v>33.916666666666664</v>
      </c>
      <c r="E7" s="137">
        <v>39.125</v>
      </c>
      <c r="F7" s="137">
        <v>70.083333333333329</v>
      </c>
      <c r="G7" s="137">
        <v>56.375</v>
      </c>
      <c r="H7" s="137">
        <v>43.875</v>
      </c>
      <c r="I7" s="137">
        <v>55.875</v>
      </c>
      <c r="J7" s="137">
        <v>78.083333333333329</v>
      </c>
      <c r="K7" s="137">
        <v>53.375</v>
      </c>
      <c r="L7" s="137">
        <v>53.5</v>
      </c>
      <c r="M7" s="137">
        <v>56.791666666666664</v>
      </c>
      <c r="N7" s="137">
        <v>45.333333333333336</v>
      </c>
      <c r="O7" s="137">
        <v>54.875</v>
      </c>
      <c r="P7" s="137">
        <v>81.5</v>
      </c>
      <c r="Q7" s="137">
        <v>75.083333333333329</v>
      </c>
      <c r="R7" s="137">
        <v>66.541666666666671</v>
      </c>
      <c r="S7" s="137">
        <v>53.791666666666664</v>
      </c>
      <c r="T7" s="137">
        <v>42.25</v>
      </c>
      <c r="U7" s="137">
        <v>29.291666666666668</v>
      </c>
      <c r="V7" s="137">
        <v>59.583333333333336</v>
      </c>
      <c r="W7" s="137">
        <v>72.833333333333329</v>
      </c>
      <c r="X7" s="137">
        <v>54.041666666666664</v>
      </c>
      <c r="Y7" s="137">
        <v>55.208333333333336</v>
      </c>
      <c r="Z7" s="137">
        <v>51.458333333333336</v>
      </c>
      <c r="AA7" s="137">
        <v>45.695652173913047</v>
      </c>
      <c r="AB7" s="137">
        <v>52.041666666666664</v>
      </c>
      <c r="AC7" s="137">
        <v>44.708333333333336</v>
      </c>
      <c r="AD7" s="137">
        <v>55.791666666666664</v>
      </c>
      <c r="AE7" s="137">
        <v>46.875</v>
      </c>
      <c r="AF7" s="102">
        <f t="shared" si="1"/>
        <v>54.200966183574877</v>
      </c>
    </row>
    <row r="8" spans="1:36" x14ac:dyDescent="0.2">
      <c r="A8" s="77" t="s">
        <v>0</v>
      </c>
      <c r="B8" s="137">
        <v>34.583333333333336</v>
      </c>
      <c r="C8" s="137">
        <v>26.458333333333332</v>
      </c>
      <c r="D8" s="137">
        <v>25.416666666666668</v>
      </c>
      <c r="E8" s="137">
        <v>30.791666666666668</v>
      </c>
      <c r="F8" s="137">
        <v>43.333333333333336</v>
      </c>
      <c r="G8" s="137">
        <v>43.875</v>
      </c>
      <c r="H8" s="137">
        <v>33.125</v>
      </c>
      <c r="I8" s="137">
        <v>39.958333333333336</v>
      </c>
      <c r="J8" s="137">
        <v>82.913043478260875</v>
      </c>
      <c r="K8" s="137">
        <v>57.916666666666664</v>
      </c>
      <c r="L8" s="137">
        <v>45.791666666666664</v>
      </c>
      <c r="M8" s="137">
        <v>37.541666666666664</v>
      </c>
      <c r="N8" s="137">
        <v>41.583333333333336</v>
      </c>
      <c r="O8" s="137">
        <v>40.625</v>
      </c>
      <c r="P8" s="137">
        <v>66.791666666666671</v>
      </c>
      <c r="Q8" s="137">
        <v>65.625</v>
      </c>
      <c r="R8" s="137">
        <v>55.166666666666664</v>
      </c>
      <c r="S8" s="137">
        <v>38.416666666666664</v>
      </c>
      <c r="T8" s="137">
        <v>32.291666666666664</v>
      </c>
      <c r="U8" s="137">
        <v>22.541666666666668</v>
      </c>
      <c r="V8" s="137">
        <v>30.625</v>
      </c>
      <c r="W8" s="137">
        <v>58.791666666666664</v>
      </c>
      <c r="X8" s="137">
        <v>37.333333333333336</v>
      </c>
      <c r="Y8" s="137">
        <v>35.291666666666664</v>
      </c>
      <c r="Z8" s="137">
        <v>38.041666666666664</v>
      </c>
      <c r="AA8" s="137">
        <v>50.083333333333336</v>
      </c>
      <c r="AB8" s="137">
        <v>58.25</v>
      </c>
      <c r="AC8" s="137">
        <v>48.083333333333336</v>
      </c>
      <c r="AD8" s="137">
        <v>40.166666666666664</v>
      </c>
      <c r="AE8" s="137">
        <v>39.208333333333336</v>
      </c>
      <c r="AF8" s="102">
        <f t="shared" si="1"/>
        <v>43.3540458937198</v>
      </c>
      <c r="AH8" s="11" t="s">
        <v>34</v>
      </c>
    </row>
    <row r="9" spans="1:36" x14ac:dyDescent="0.2">
      <c r="A9" s="77" t="s">
        <v>1</v>
      </c>
      <c r="B9" s="137">
        <v>41.25</v>
      </c>
      <c r="C9" s="137">
        <v>36.916666666666664</v>
      </c>
      <c r="D9" s="137">
        <v>33.666666666666664</v>
      </c>
      <c r="E9" s="137">
        <v>30.5</v>
      </c>
      <c r="F9" s="137">
        <v>38.458333333333336</v>
      </c>
      <c r="G9" s="137">
        <v>48.565217391304351</v>
      </c>
      <c r="H9" s="137">
        <v>37.125</v>
      </c>
      <c r="I9" s="137">
        <v>35.875</v>
      </c>
      <c r="J9" s="137">
        <v>62</v>
      </c>
      <c r="K9" s="137">
        <v>63.708333333333336</v>
      </c>
      <c r="L9" s="137">
        <v>43</v>
      </c>
      <c r="M9" s="137">
        <v>44.916666666666664</v>
      </c>
      <c r="N9" s="137">
        <v>42.625</v>
      </c>
      <c r="O9" s="137">
        <v>56.416666666666664</v>
      </c>
      <c r="P9" s="137">
        <v>56.25</v>
      </c>
      <c r="Q9" s="137">
        <v>52.625</v>
      </c>
      <c r="R9" s="137">
        <v>45.416666666666664</v>
      </c>
      <c r="S9" s="137">
        <v>31.666666666666668</v>
      </c>
      <c r="T9" s="137">
        <v>35.666666666666664</v>
      </c>
      <c r="U9" s="137">
        <v>33.166666666666664</v>
      </c>
      <c r="V9" s="137">
        <v>29.666666666666668</v>
      </c>
      <c r="W9" s="137">
        <v>36.833333333333336</v>
      </c>
      <c r="X9" s="137">
        <v>38.583333333333336</v>
      </c>
      <c r="Y9" s="137">
        <v>35.666666666666664</v>
      </c>
      <c r="Z9" s="137">
        <v>37.5</v>
      </c>
      <c r="AA9" s="137">
        <v>46.875</v>
      </c>
      <c r="AB9" s="137">
        <v>60</v>
      </c>
      <c r="AC9" s="137">
        <v>46.75</v>
      </c>
      <c r="AD9" s="137">
        <v>47.347826086956523</v>
      </c>
      <c r="AE9" s="137">
        <v>47.434782608695649</v>
      </c>
      <c r="AF9" s="102">
        <f t="shared" si="1"/>
        <v>43.215760869565209</v>
      </c>
      <c r="AG9" s="11" t="s">
        <v>34</v>
      </c>
      <c r="AH9" s="11" t="s">
        <v>34</v>
      </c>
    </row>
    <row r="10" spans="1:36" x14ac:dyDescent="0.2">
      <c r="A10" s="77" t="s">
        <v>2</v>
      </c>
      <c r="B10" s="137">
        <v>24.708333333333332</v>
      </c>
      <c r="C10" s="137">
        <v>25.416666666666668</v>
      </c>
      <c r="D10" s="137">
        <v>51.708333333333336</v>
      </c>
      <c r="E10" s="137">
        <v>47.375</v>
      </c>
      <c r="F10" s="137">
        <v>46.25</v>
      </c>
      <c r="G10" s="137">
        <v>44.043478260869563</v>
      </c>
      <c r="H10" s="137">
        <v>29.625</v>
      </c>
      <c r="I10" s="137">
        <v>37.791666666666664</v>
      </c>
      <c r="J10" s="137">
        <v>57.291666666666664</v>
      </c>
      <c r="K10" s="137">
        <v>40.565217391304351</v>
      </c>
      <c r="L10" s="137">
        <v>43.75</v>
      </c>
      <c r="M10" s="137">
        <v>38.083333333333336</v>
      </c>
      <c r="N10" s="137">
        <v>34.958333333333336</v>
      </c>
      <c r="O10" s="137">
        <v>38.25</v>
      </c>
      <c r="P10" s="137">
        <v>60.666666666666664</v>
      </c>
      <c r="Q10" s="137">
        <v>51.208333333333336</v>
      </c>
      <c r="R10" s="137">
        <v>46</v>
      </c>
      <c r="S10" s="137">
        <v>32.541666666666664</v>
      </c>
      <c r="T10" s="137">
        <v>31.347826086956523</v>
      </c>
      <c r="U10" s="137">
        <v>23.90909090909091</v>
      </c>
      <c r="V10" s="137">
        <v>34.875</v>
      </c>
      <c r="W10" s="137">
        <v>51.260869565217391</v>
      </c>
      <c r="X10" s="137">
        <v>48.583333333333336</v>
      </c>
      <c r="Y10" s="137">
        <v>34.625</v>
      </c>
      <c r="Z10" s="137">
        <v>36.458333333333336</v>
      </c>
      <c r="AA10" s="137">
        <v>36.166666666666664</v>
      </c>
      <c r="AB10" s="137">
        <v>48.416666666666664</v>
      </c>
      <c r="AC10" s="137">
        <v>40.166666666666664</v>
      </c>
      <c r="AD10" s="137">
        <v>34.347826086956523</v>
      </c>
      <c r="AE10" s="137">
        <v>33.434782608695649</v>
      </c>
      <c r="AF10" s="102">
        <f t="shared" si="1"/>
        <v>40.12752525252526</v>
      </c>
      <c r="AG10" s="11" t="s">
        <v>34</v>
      </c>
    </row>
    <row r="11" spans="1:36" x14ac:dyDescent="0.2">
      <c r="A11" s="77" t="s">
        <v>31</v>
      </c>
      <c r="B11" s="137">
        <v>34.25</v>
      </c>
      <c r="C11" s="137">
        <v>28.416666666666668</v>
      </c>
      <c r="D11" s="137">
        <v>25.25</v>
      </c>
      <c r="E11" s="137">
        <v>33.625</v>
      </c>
      <c r="F11" s="137">
        <v>40.875</v>
      </c>
      <c r="G11" s="137">
        <v>42.125</v>
      </c>
      <c r="H11" s="137">
        <v>26.583333333333332</v>
      </c>
      <c r="I11" s="137">
        <v>29</v>
      </c>
      <c r="J11" s="137">
        <v>69.333333333333329</v>
      </c>
      <c r="K11" s="137">
        <v>70.041666666666671</v>
      </c>
      <c r="L11" s="137">
        <v>49.875</v>
      </c>
      <c r="M11" s="137">
        <v>44.791666666666664</v>
      </c>
      <c r="N11" s="137">
        <v>40.708333333333336</v>
      </c>
      <c r="O11" s="137">
        <v>53.333333333333336</v>
      </c>
      <c r="P11" s="137">
        <v>55.458333333333336</v>
      </c>
      <c r="Q11" s="137">
        <v>66</v>
      </c>
      <c r="R11" s="137">
        <v>49.458333333333336</v>
      </c>
      <c r="S11" s="137">
        <v>27.583333333333332</v>
      </c>
      <c r="T11" s="137">
        <v>24.583333333333332</v>
      </c>
      <c r="U11" s="137">
        <v>21.791666666666668</v>
      </c>
      <c r="V11" s="137">
        <v>20.625</v>
      </c>
      <c r="W11" s="137">
        <v>43.291666666666664</v>
      </c>
      <c r="X11" s="137">
        <v>36.291666666666664</v>
      </c>
      <c r="Y11" s="137">
        <v>37.125</v>
      </c>
      <c r="Z11" s="137">
        <v>50.833333333333336</v>
      </c>
      <c r="AA11" s="137">
        <v>58.583333333333336</v>
      </c>
      <c r="AB11" s="137">
        <v>58.125</v>
      </c>
      <c r="AC11" s="137">
        <v>47.708333333333336</v>
      </c>
      <c r="AD11" s="137">
        <v>50.5</v>
      </c>
      <c r="AE11" s="137">
        <v>51.208333333333336</v>
      </c>
      <c r="AF11" s="102">
        <f t="shared" si="1"/>
        <v>42.912500000000001</v>
      </c>
      <c r="AH11" t="s">
        <v>34</v>
      </c>
      <c r="AI11" t="s">
        <v>34</v>
      </c>
      <c r="AJ11" s="11" t="s">
        <v>34</v>
      </c>
    </row>
    <row r="12" spans="1:36" x14ac:dyDescent="0.2">
      <c r="A12" s="77" t="s">
        <v>3</v>
      </c>
      <c r="B12" s="137">
        <v>35.625</v>
      </c>
      <c r="C12" s="137">
        <v>31.833333333333332</v>
      </c>
      <c r="D12" s="137">
        <v>39.041666666666664</v>
      </c>
      <c r="E12" s="137">
        <v>47.5</v>
      </c>
      <c r="F12" s="137">
        <v>47.416666666666664</v>
      </c>
      <c r="G12" s="137">
        <v>46.291666666666664</v>
      </c>
      <c r="H12" s="137">
        <v>40.708333333333336</v>
      </c>
      <c r="I12" s="137">
        <v>42.875</v>
      </c>
      <c r="J12" s="137">
        <v>60.916666666666664</v>
      </c>
      <c r="K12" s="137">
        <v>50.826086956521742</v>
      </c>
      <c r="L12" s="137">
        <v>36.916666666666664</v>
      </c>
      <c r="M12" s="137">
        <v>40.291666666666664</v>
      </c>
      <c r="N12" s="137">
        <v>62.166666666666664</v>
      </c>
      <c r="O12" s="137">
        <v>57.916666666666664</v>
      </c>
      <c r="P12" s="137">
        <v>56.458333333333336</v>
      </c>
      <c r="Q12" s="137">
        <v>55.521739130434781</v>
      </c>
      <c r="R12" s="137">
        <v>48.208333333333336</v>
      </c>
      <c r="S12" s="137">
        <v>39.958333333333336</v>
      </c>
      <c r="T12" s="137">
        <v>38.565217391304351</v>
      </c>
      <c r="U12" s="137">
        <v>32.956521739130437</v>
      </c>
      <c r="V12" s="137">
        <v>36.75</v>
      </c>
      <c r="W12" s="137">
        <v>51.083333333333336</v>
      </c>
      <c r="X12" s="137">
        <v>34.708333333333336</v>
      </c>
      <c r="Y12" s="137">
        <v>32.565217391304351</v>
      </c>
      <c r="Z12" s="137">
        <v>34.708333333333336</v>
      </c>
      <c r="AA12" s="137">
        <v>51.333333333333336</v>
      </c>
      <c r="AB12" s="137">
        <v>62.375</v>
      </c>
      <c r="AC12" s="137">
        <v>52.416666666666664</v>
      </c>
      <c r="AD12" s="137">
        <v>48.428571428571431</v>
      </c>
      <c r="AE12" s="137">
        <v>48.909090909090907</v>
      </c>
      <c r="AF12" s="102">
        <f t="shared" si="1"/>
        <v>45.509081498211927</v>
      </c>
      <c r="AJ12" t="s">
        <v>34</v>
      </c>
    </row>
    <row r="13" spans="1:36" x14ac:dyDescent="0.2">
      <c r="A13" s="77" t="s">
        <v>147</v>
      </c>
      <c r="B13" s="137" t="s">
        <v>203</v>
      </c>
      <c r="C13" s="137" t="s">
        <v>203</v>
      </c>
      <c r="D13" s="137">
        <v>24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20</v>
      </c>
      <c r="AD13" s="137">
        <v>48.333333333333336</v>
      </c>
      <c r="AE13" s="137">
        <v>37</v>
      </c>
      <c r="AF13" s="102">
        <f t="shared" si="1"/>
        <v>32.333333333333336</v>
      </c>
      <c r="AG13" s="11" t="s">
        <v>34</v>
      </c>
      <c r="AJ13" t="s">
        <v>34</v>
      </c>
    </row>
    <row r="14" spans="1:36" x14ac:dyDescent="0.2">
      <c r="A14" s="77" t="s">
        <v>148</v>
      </c>
      <c r="B14" s="137">
        <v>52.25</v>
      </c>
      <c r="C14" s="137">
        <v>39.666666666666664</v>
      </c>
      <c r="D14" s="137">
        <v>37.041666666666664</v>
      </c>
      <c r="E14" s="137">
        <v>38.958333333333336</v>
      </c>
      <c r="F14" s="137">
        <v>68.416666666666671</v>
      </c>
      <c r="G14" s="137">
        <v>63.625</v>
      </c>
      <c r="H14" s="137">
        <v>48.791666666666664</v>
      </c>
      <c r="I14" s="137">
        <v>52.5</v>
      </c>
      <c r="J14" s="137">
        <v>69.458333333333329</v>
      </c>
      <c r="K14" s="137">
        <v>64.375</v>
      </c>
      <c r="L14" s="137">
        <v>57</v>
      </c>
      <c r="M14" s="137">
        <v>57.625</v>
      </c>
      <c r="N14" s="137">
        <v>50.291666666666664</v>
      </c>
      <c r="O14" s="137">
        <v>56.416666666666664</v>
      </c>
      <c r="P14" s="137">
        <v>66.958333333333329</v>
      </c>
      <c r="Q14" s="137">
        <v>67.625</v>
      </c>
      <c r="R14" s="137">
        <v>74.375</v>
      </c>
      <c r="S14" s="137">
        <v>58.625</v>
      </c>
      <c r="T14" s="137">
        <v>46.875</v>
      </c>
      <c r="U14" s="137">
        <v>43.416666666666664</v>
      </c>
      <c r="V14" s="137">
        <v>50.458333333333336</v>
      </c>
      <c r="W14" s="137">
        <v>63.083333333333336</v>
      </c>
      <c r="X14" s="137">
        <v>52.916666666666664</v>
      </c>
      <c r="Y14" s="137">
        <v>48.833333333333336</v>
      </c>
      <c r="Z14" s="137">
        <v>48.458333333333336</v>
      </c>
      <c r="AA14" s="137">
        <v>60.875</v>
      </c>
      <c r="AB14" s="137">
        <v>65.041666666666671</v>
      </c>
      <c r="AC14" s="137">
        <v>51.833333333333336</v>
      </c>
      <c r="AD14" s="137">
        <v>52.625</v>
      </c>
      <c r="AE14" s="137">
        <v>48.708333333333336</v>
      </c>
      <c r="AF14" s="102">
        <f t="shared" si="1"/>
        <v>55.23749999999999</v>
      </c>
      <c r="AI14" t="s">
        <v>34</v>
      </c>
      <c r="AJ14" t="s">
        <v>34</v>
      </c>
    </row>
    <row r="15" spans="1:36" x14ac:dyDescent="0.2">
      <c r="A15" s="77" t="s">
        <v>4</v>
      </c>
      <c r="B15" s="137">
        <v>48.6875</v>
      </c>
      <c r="C15" s="137">
        <v>37.9375</v>
      </c>
      <c r="D15" s="137">
        <v>34.375</v>
      </c>
      <c r="E15" s="137">
        <v>34.875</v>
      </c>
      <c r="F15" s="137">
        <v>58.142857142857146</v>
      </c>
      <c r="G15" s="137">
        <v>51.333333333333336</v>
      </c>
      <c r="H15" s="137">
        <v>46.125</v>
      </c>
      <c r="I15" s="137">
        <v>54.8</v>
      </c>
      <c r="J15" s="137">
        <v>57.285714285714285</v>
      </c>
      <c r="K15" s="137">
        <v>47.3125</v>
      </c>
      <c r="L15" s="137">
        <v>59.533333333333331</v>
      </c>
      <c r="M15" s="137">
        <v>51.533333333333331</v>
      </c>
      <c r="N15" s="137">
        <v>37.6</v>
      </c>
      <c r="O15" s="137">
        <v>53.4</v>
      </c>
      <c r="P15" s="137">
        <v>67.5</v>
      </c>
      <c r="Q15" s="137">
        <v>64.571428571428569</v>
      </c>
      <c r="R15" s="137">
        <v>56.666666666666664</v>
      </c>
      <c r="S15" s="137">
        <v>47.733333333333334</v>
      </c>
      <c r="T15" s="137">
        <v>40.333333333333336</v>
      </c>
      <c r="U15" s="137">
        <v>28.6</v>
      </c>
      <c r="V15" s="137">
        <v>43.642857142857146</v>
      </c>
      <c r="W15" s="137">
        <v>56.6</v>
      </c>
      <c r="X15" s="137">
        <v>42.2</v>
      </c>
      <c r="Y15" s="137">
        <v>41.6</v>
      </c>
      <c r="Z15" s="137">
        <v>40.299999999999997</v>
      </c>
      <c r="AA15" s="137">
        <v>39</v>
      </c>
      <c r="AB15" s="137">
        <v>43.857142857142854</v>
      </c>
      <c r="AC15" s="137">
        <v>31.142857142857142</v>
      </c>
      <c r="AD15" s="137">
        <v>44.571428571428569</v>
      </c>
      <c r="AE15" s="137">
        <v>49.375</v>
      </c>
      <c r="AF15" s="102">
        <f t="shared" si="1"/>
        <v>47.02117063492063</v>
      </c>
    </row>
    <row r="16" spans="1:36" x14ac:dyDescent="0.2">
      <c r="A16" s="77" t="s">
        <v>5</v>
      </c>
      <c r="B16" s="137">
        <v>49.434782608695649</v>
      </c>
      <c r="C16" s="137">
        <v>34.409090909090907</v>
      </c>
      <c r="D16" s="137">
        <v>29.882352941176471</v>
      </c>
      <c r="E16" s="137">
        <v>22.5</v>
      </c>
      <c r="F16" s="137">
        <v>50.454545454545453</v>
      </c>
      <c r="G16" s="137">
        <v>35.18181818181818</v>
      </c>
      <c r="H16" s="137">
        <v>26.545454545454547</v>
      </c>
      <c r="I16" s="137">
        <v>33.666666666666664</v>
      </c>
      <c r="J16" s="137">
        <v>64.428571428571431</v>
      </c>
      <c r="K16" s="137">
        <v>56.1</v>
      </c>
      <c r="L16" s="137">
        <v>62.090909090909093</v>
      </c>
      <c r="M16" s="137">
        <v>41.545454545454547</v>
      </c>
      <c r="N16" s="137">
        <v>33.18181818181818</v>
      </c>
      <c r="O16" s="137">
        <v>47.5</v>
      </c>
      <c r="P16" s="137">
        <v>68.272727272727266</v>
      </c>
      <c r="Q16" s="137">
        <v>61.545454545454547</v>
      </c>
      <c r="R16" s="137">
        <v>50.25</v>
      </c>
      <c r="S16" s="137">
        <v>42.75</v>
      </c>
      <c r="T16" s="137">
        <v>28.846153846153847</v>
      </c>
      <c r="U16" s="137">
        <v>22.636363636363637</v>
      </c>
      <c r="V16" s="137">
        <v>28.363636363636363</v>
      </c>
      <c r="W16" s="137">
        <v>50.75</v>
      </c>
      <c r="X16" s="137">
        <v>42.81818181818182</v>
      </c>
      <c r="Y16" s="137">
        <v>42.636363636363633</v>
      </c>
      <c r="Z16" s="137">
        <v>38.636363636363633</v>
      </c>
      <c r="AA16" s="137">
        <v>52.81818181818182</v>
      </c>
      <c r="AB16" s="137">
        <v>43.166666666666664</v>
      </c>
      <c r="AC16" s="137">
        <v>32.272727272727273</v>
      </c>
      <c r="AD16" s="137">
        <v>28.625</v>
      </c>
      <c r="AE16" s="137">
        <v>34</v>
      </c>
      <c r="AF16" s="102">
        <f t="shared" si="1"/>
        <v>41.843642835567394</v>
      </c>
      <c r="AI16" t="s">
        <v>34</v>
      </c>
    </row>
    <row r="17" spans="1:36" x14ac:dyDescent="0.2">
      <c r="A17" s="77" t="s">
        <v>30</v>
      </c>
      <c r="B17" s="137">
        <v>33.549999999999997</v>
      </c>
      <c r="C17" s="137">
        <v>30.476190476190474</v>
      </c>
      <c r="D17" s="137">
        <v>41.173913043478258</v>
      </c>
      <c r="E17" s="137">
        <v>42.208333333333336</v>
      </c>
      <c r="F17" s="137">
        <v>54.652173913043477</v>
      </c>
      <c r="G17" s="137">
        <v>53.304347826086953</v>
      </c>
      <c r="H17" s="137">
        <v>39.583333333333336</v>
      </c>
      <c r="I17" s="137">
        <v>40.75</v>
      </c>
      <c r="J17" s="137">
        <v>55</v>
      </c>
      <c r="K17" s="137">
        <v>50.047619047619051</v>
      </c>
      <c r="L17" s="137">
        <v>43.68181818181818</v>
      </c>
      <c r="M17" s="137">
        <v>37.058823529411768</v>
      </c>
      <c r="N17" s="137">
        <v>36.4</v>
      </c>
      <c r="O17" s="137">
        <v>42.952380952380949</v>
      </c>
      <c r="P17" s="137">
        <v>62.473684210526315</v>
      </c>
      <c r="Q17" s="137">
        <v>62</v>
      </c>
      <c r="R17" s="137">
        <v>49.941176470588232</v>
      </c>
      <c r="S17" s="137">
        <v>44.272727272727273</v>
      </c>
      <c r="T17" s="137">
        <v>37.299999999999997</v>
      </c>
      <c r="U17" s="137">
        <v>34.571428571428569</v>
      </c>
      <c r="V17" s="137">
        <v>48.4</v>
      </c>
      <c r="W17" s="137">
        <v>59.631578947368418</v>
      </c>
      <c r="X17" s="137">
        <v>38.954545454545453</v>
      </c>
      <c r="Y17" s="137">
        <v>40.799999999999997</v>
      </c>
      <c r="Z17" s="137">
        <v>42.363636363636367</v>
      </c>
      <c r="AA17" s="137">
        <v>43.15</v>
      </c>
      <c r="AB17" s="137">
        <v>51.428571428571431</v>
      </c>
      <c r="AC17" s="137">
        <v>42.136363636363633</v>
      </c>
      <c r="AD17" s="137">
        <v>39.263157894736842</v>
      </c>
      <c r="AE17" s="137">
        <v>32.94736842105263</v>
      </c>
      <c r="AF17" s="102">
        <f t="shared" si="1"/>
        <v>44.349105743608028</v>
      </c>
      <c r="AJ17" t="s">
        <v>34</v>
      </c>
    </row>
    <row r="18" spans="1:36" x14ac:dyDescent="0.2">
      <c r="A18" s="77" t="s">
        <v>149</v>
      </c>
      <c r="B18" s="137">
        <v>44.928571428571431</v>
      </c>
      <c r="C18" s="137">
        <v>32.53846153846154</v>
      </c>
      <c r="D18" s="137">
        <v>30.25</v>
      </c>
      <c r="E18" s="137">
        <v>26.545454545454547</v>
      </c>
      <c r="F18" s="137">
        <v>61.5</v>
      </c>
      <c r="G18" s="137">
        <v>48</v>
      </c>
      <c r="H18" s="137">
        <v>37.25</v>
      </c>
      <c r="I18" s="137">
        <v>51.727272727272727</v>
      </c>
      <c r="J18" s="137">
        <v>55.363636363636367</v>
      </c>
      <c r="K18" s="137">
        <v>47.636363636363633</v>
      </c>
      <c r="L18" s="137">
        <v>46.916666666666664</v>
      </c>
      <c r="M18" s="137">
        <v>43.846153846153847</v>
      </c>
      <c r="N18" s="137">
        <v>40.25</v>
      </c>
      <c r="O18" s="137">
        <v>51.416666666666664</v>
      </c>
      <c r="P18" s="137">
        <v>65.307692307692307</v>
      </c>
      <c r="Q18" s="137">
        <v>66.833333333333329</v>
      </c>
      <c r="R18" s="137">
        <v>59.615384615384613</v>
      </c>
      <c r="S18" s="137">
        <v>47.083333333333336</v>
      </c>
      <c r="T18" s="137">
        <v>32.833333333333336</v>
      </c>
      <c r="U18" s="137">
        <v>27.916666666666668</v>
      </c>
      <c r="V18" s="137">
        <v>55.333333333333336</v>
      </c>
      <c r="W18" s="137">
        <v>55.166666666666664</v>
      </c>
      <c r="X18" s="137">
        <v>45.846153846153847</v>
      </c>
      <c r="Y18" s="137">
        <v>45.615384615384613</v>
      </c>
      <c r="Z18" s="137">
        <v>42.153846153846153</v>
      </c>
      <c r="AA18" s="137">
        <v>44.666666666666664</v>
      </c>
      <c r="AB18" s="137">
        <v>44.75</v>
      </c>
      <c r="AC18" s="137">
        <v>34.166666666666664</v>
      </c>
      <c r="AD18" s="137">
        <v>40.583333333333336</v>
      </c>
      <c r="AE18" s="137">
        <v>37.333333333333336</v>
      </c>
      <c r="AF18" s="102">
        <f t="shared" si="1"/>
        <v>45.445812520812524</v>
      </c>
      <c r="AG18" s="11" t="s">
        <v>34</v>
      </c>
      <c r="AI18" t="s">
        <v>34</v>
      </c>
    </row>
    <row r="19" spans="1:36" x14ac:dyDescent="0.2">
      <c r="A19" s="77" t="s">
        <v>150</v>
      </c>
      <c r="B19" s="137">
        <v>48.208333333333336</v>
      </c>
      <c r="C19" s="137">
        <v>37.916666666666664</v>
      </c>
      <c r="D19" s="137">
        <v>30.333333333333332</v>
      </c>
      <c r="E19" s="137">
        <v>33.875</v>
      </c>
      <c r="F19" s="137">
        <v>50.583333333333336</v>
      </c>
      <c r="G19" s="137">
        <v>52.208333333333336</v>
      </c>
      <c r="H19" s="137">
        <v>41</v>
      </c>
      <c r="I19" s="137">
        <v>39.833333333333336</v>
      </c>
      <c r="J19" s="137">
        <v>70.375</v>
      </c>
      <c r="K19" s="137">
        <v>65.166666666666671</v>
      </c>
      <c r="L19" s="137">
        <v>52.916666666666664</v>
      </c>
      <c r="M19" s="137">
        <v>45.291666666666664</v>
      </c>
      <c r="N19" s="137">
        <v>42.416666666666664</v>
      </c>
      <c r="O19" s="137">
        <v>44.958333333333336</v>
      </c>
      <c r="P19" s="137">
        <v>73.833333333333329</v>
      </c>
      <c r="Q19" s="137">
        <v>71.083333333333329</v>
      </c>
      <c r="R19" s="137">
        <v>68.25</v>
      </c>
      <c r="S19" s="137">
        <v>50.833333333333336</v>
      </c>
      <c r="T19" s="137">
        <v>36.833333333333336</v>
      </c>
      <c r="U19" s="137">
        <v>34.666666666666664</v>
      </c>
      <c r="V19" s="137">
        <v>38.5</v>
      </c>
      <c r="W19" s="137">
        <v>59.583333333333336</v>
      </c>
      <c r="X19" s="137">
        <v>47.666666666666664</v>
      </c>
      <c r="Y19" s="137">
        <v>48.75</v>
      </c>
      <c r="Z19" s="137">
        <v>52.916666666666664</v>
      </c>
      <c r="AA19" s="137">
        <v>59.916666666666664</v>
      </c>
      <c r="AB19" s="137">
        <v>65.416666666666671</v>
      </c>
      <c r="AC19" s="137">
        <v>54.375</v>
      </c>
      <c r="AD19" s="137">
        <v>49.416666666666664</v>
      </c>
      <c r="AE19" s="137">
        <v>43.958333333333336</v>
      </c>
      <c r="AF19" s="102">
        <f t="shared" si="1"/>
        <v>50.369444444444454</v>
      </c>
      <c r="AJ19" t="s">
        <v>34</v>
      </c>
    </row>
    <row r="20" spans="1:36" x14ac:dyDescent="0.2">
      <c r="A20" s="77" t="s">
        <v>124</v>
      </c>
      <c r="B20" s="137">
        <v>51.125</v>
      </c>
      <c r="C20" s="137">
        <v>35.75</v>
      </c>
      <c r="D20" s="137">
        <v>31.458333333333332</v>
      </c>
      <c r="E20" s="137">
        <v>29.875</v>
      </c>
      <c r="F20" s="137">
        <v>44.041666666666664</v>
      </c>
      <c r="G20" s="137">
        <v>49.375</v>
      </c>
      <c r="H20" s="137">
        <v>35.375</v>
      </c>
      <c r="I20" s="137">
        <v>38.166666666666664</v>
      </c>
      <c r="J20" s="137">
        <v>79.625</v>
      </c>
      <c r="K20" s="137">
        <v>64.833333333333329</v>
      </c>
      <c r="L20" s="137">
        <v>61.625</v>
      </c>
      <c r="M20" s="137">
        <v>64.3</v>
      </c>
      <c r="N20" s="137">
        <v>39.291666666666664</v>
      </c>
      <c r="O20" s="137">
        <v>54.25</v>
      </c>
      <c r="P20" s="137">
        <v>84</v>
      </c>
      <c r="Q20" s="137">
        <v>70.625</v>
      </c>
      <c r="R20" s="137">
        <v>58.75</v>
      </c>
      <c r="S20" s="137">
        <v>51</v>
      </c>
      <c r="T20" s="137">
        <v>34</v>
      </c>
      <c r="U20" s="137">
        <v>27.333333333333332</v>
      </c>
      <c r="V20" s="137">
        <v>36.333333333333336</v>
      </c>
      <c r="W20" s="137">
        <v>58.666666666666664</v>
      </c>
      <c r="X20" s="137">
        <v>49.833333333333336</v>
      </c>
      <c r="Y20" s="137">
        <v>49.375</v>
      </c>
      <c r="Z20" s="137">
        <v>50.958333333333336</v>
      </c>
      <c r="AA20" s="137">
        <v>52.541666666666664</v>
      </c>
      <c r="AB20" s="137">
        <v>55.208333333333336</v>
      </c>
      <c r="AC20" s="137">
        <v>42.791666666666664</v>
      </c>
      <c r="AD20" s="137">
        <v>41.291666666666664</v>
      </c>
      <c r="AE20" s="137">
        <v>47</v>
      </c>
      <c r="AF20" s="102">
        <f t="shared" si="1"/>
        <v>49.626666666666665</v>
      </c>
      <c r="AJ20" t="s">
        <v>34</v>
      </c>
    </row>
    <row r="21" spans="1:36" x14ac:dyDescent="0.2">
      <c r="A21" s="77" t="s">
        <v>151</v>
      </c>
      <c r="B21" s="137">
        <v>43.692307692307693</v>
      </c>
      <c r="C21" s="137">
        <v>54</v>
      </c>
      <c r="D21" s="137">
        <v>57.692307692307693</v>
      </c>
      <c r="E21" s="137">
        <v>70.181818181818187</v>
      </c>
      <c r="F21" s="137">
        <v>63.833333333333336</v>
      </c>
      <c r="G21" s="137">
        <v>68.3</v>
      </c>
      <c r="H21" s="137">
        <v>61.833333333333336</v>
      </c>
      <c r="I21" s="137">
        <v>58.75</v>
      </c>
      <c r="J21" s="137">
        <v>71.63636363636364</v>
      </c>
      <c r="K21" s="137">
        <v>66.705882352941174</v>
      </c>
      <c r="L21" s="137">
        <v>46.384615384615387</v>
      </c>
      <c r="M21" s="137">
        <v>58</v>
      </c>
      <c r="N21" s="137">
        <v>64.272727272727266</v>
      </c>
      <c r="O21" s="137">
        <v>71.666666666666671</v>
      </c>
      <c r="P21" s="137">
        <v>68.36363636363636</v>
      </c>
      <c r="Q21" s="137">
        <v>73.8</v>
      </c>
      <c r="R21" s="137">
        <v>67.8</v>
      </c>
      <c r="S21" s="137">
        <v>66</v>
      </c>
      <c r="T21" s="137">
        <v>61</v>
      </c>
      <c r="U21" s="137">
        <v>53.166666666666664</v>
      </c>
      <c r="V21" s="137">
        <v>53.416666666666664</v>
      </c>
      <c r="W21" s="137">
        <v>69.375</v>
      </c>
      <c r="X21" s="137">
        <v>43.166666666666664</v>
      </c>
      <c r="Y21" s="137">
        <v>48.5</v>
      </c>
      <c r="Z21" s="137">
        <v>54.888888888888886</v>
      </c>
      <c r="AA21" s="137">
        <v>63.857142857142854</v>
      </c>
      <c r="AB21" s="137">
        <v>77.307692307692307</v>
      </c>
      <c r="AC21" s="137">
        <v>84.15384615384616</v>
      </c>
      <c r="AD21" s="137">
        <v>83</v>
      </c>
      <c r="AE21" s="137">
        <v>82.9</v>
      </c>
      <c r="AF21" s="102">
        <f t="shared" si="1"/>
        <v>63.588185403920718</v>
      </c>
      <c r="AH21" t="s">
        <v>34</v>
      </c>
      <c r="AI21" t="s">
        <v>34</v>
      </c>
    </row>
    <row r="22" spans="1:36" x14ac:dyDescent="0.2">
      <c r="A22" s="77" t="s">
        <v>6</v>
      </c>
      <c r="B22" s="137">
        <v>54.666666666666664</v>
      </c>
      <c r="C22" s="137">
        <v>43.208333333333336</v>
      </c>
      <c r="D22" s="137">
        <v>32.666666666666664</v>
      </c>
      <c r="E22" s="137">
        <v>38.041666666666664</v>
      </c>
      <c r="F22" s="137">
        <v>71.583333333333329</v>
      </c>
      <c r="G22" s="137">
        <v>58.291666666666664</v>
      </c>
      <c r="H22" s="137">
        <v>42.291666666666664</v>
      </c>
      <c r="I22" s="137">
        <v>51.75</v>
      </c>
      <c r="J22" s="137">
        <v>76.375</v>
      </c>
      <c r="K22" s="137">
        <v>56.583333333333336</v>
      </c>
      <c r="L22" s="137">
        <v>57.541666666666664</v>
      </c>
      <c r="M22" s="137">
        <v>56.291666666666664</v>
      </c>
      <c r="N22" s="137">
        <v>48.041666666666664</v>
      </c>
      <c r="O22" s="137">
        <v>55.125</v>
      </c>
      <c r="P22" s="137">
        <v>78</v>
      </c>
      <c r="Q22" s="137">
        <v>72.166666666666671</v>
      </c>
      <c r="R22" s="137">
        <v>65.541666666666671</v>
      </c>
      <c r="S22" s="137">
        <v>53.583333333333336</v>
      </c>
      <c r="T22" s="137">
        <v>40.416666666666664</v>
      </c>
      <c r="U22" s="137">
        <v>25.791666666666668</v>
      </c>
      <c r="V22" s="137">
        <v>58.25</v>
      </c>
      <c r="W22" s="137">
        <v>71.375</v>
      </c>
      <c r="X22" s="137">
        <v>53.875</v>
      </c>
      <c r="Y22" s="137">
        <v>55.666666666666664</v>
      </c>
      <c r="Z22" s="137">
        <v>48.791666666666664</v>
      </c>
      <c r="AA22" s="137">
        <v>48.916666666666664</v>
      </c>
      <c r="AB22" s="137">
        <v>33.111111111111114</v>
      </c>
      <c r="AC22" s="137">
        <v>50.166666666666664</v>
      </c>
      <c r="AD22" s="137">
        <v>54.541666666666664</v>
      </c>
      <c r="AE22" s="137">
        <v>47.791666666666664</v>
      </c>
      <c r="AF22" s="102">
        <f t="shared" si="1"/>
        <v>53.348148148148162</v>
      </c>
      <c r="AG22" s="11" t="s">
        <v>34</v>
      </c>
      <c r="AH22" t="s">
        <v>34</v>
      </c>
      <c r="AJ22" t="s">
        <v>34</v>
      </c>
    </row>
    <row r="23" spans="1:36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33.333333333333336</v>
      </c>
      <c r="H23" s="137">
        <v>32.833333333333336</v>
      </c>
      <c r="I23" s="137">
        <v>45.875</v>
      </c>
      <c r="J23" s="137">
        <v>74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53.636363636363633</v>
      </c>
      <c r="X23" s="137">
        <v>53.541666666666664</v>
      </c>
      <c r="Y23" s="137">
        <v>44.130434782608695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48.192875964615098</v>
      </c>
      <c r="AI23" t="s">
        <v>34</v>
      </c>
      <c r="AJ23" s="11" t="s">
        <v>34</v>
      </c>
    </row>
    <row r="24" spans="1:36" x14ac:dyDescent="0.2">
      <c r="A24" s="77" t="s">
        <v>152</v>
      </c>
      <c r="B24" s="137">
        <v>39.5</v>
      </c>
      <c r="C24" s="137">
        <v>34.458333333333336</v>
      </c>
      <c r="D24" s="137">
        <v>33.916666666666664</v>
      </c>
      <c r="E24" s="137">
        <v>34.125</v>
      </c>
      <c r="F24" s="137">
        <v>42.041666666666664</v>
      </c>
      <c r="G24" s="137">
        <v>49</v>
      </c>
      <c r="H24" s="137">
        <v>42.958333333333336</v>
      </c>
      <c r="I24" s="137">
        <v>39.625</v>
      </c>
      <c r="J24" s="137">
        <v>80.666666666666671</v>
      </c>
      <c r="K24" s="137">
        <v>61.208333333333336</v>
      </c>
      <c r="L24" s="137">
        <v>60.25</v>
      </c>
      <c r="M24" s="137">
        <v>50.041666666666664</v>
      </c>
      <c r="N24" s="137">
        <v>51.208333333333336</v>
      </c>
      <c r="O24" s="137">
        <v>47.541666666666664</v>
      </c>
      <c r="P24" s="137">
        <v>71</v>
      </c>
      <c r="Q24" s="137">
        <v>75</v>
      </c>
      <c r="R24" s="137">
        <v>58.791666666666664</v>
      </c>
      <c r="S24" s="137">
        <v>44.5</v>
      </c>
      <c r="T24" s="137">
        <v>36</v>
      </c>
      <c r="U24" s="137">
        <v>29.791666666666668</v>
      </c>
      <c r="V24" s="137">
        <v>30.583333333333332</v>
      </c>
      <c r="W24" s="137">
        <v>54.666666666666664</v>
      </c>
      <c r="X24" s="137">
        <v>46.333333333333336</v>
      </c>
      <c r="Y24" s="137">
        <v>42.416666666666664</v>
      </c>
      <c r="Z24" s="137">
        <v>41.541666666666664</v>
      </c>
      <c r="AA24" s="137">
        <v>58.25</v>
      </c>
      <c r="AB24" s="137">
        <v>61.041666666666664</v>
      </c>
      <c r="AC24" s="137">
        <v>49.083333333333336</v>
      </c>
      <c r="AD24" s="137">
        <v>45.375</v>
      </c>
      <c r="AE24" s="137">
        <v>45.458333333333336</v>
      </c>
      <c r="AF24" s="102">
        <f t="shared" si="1"/>
        <v>48.545833333333334</v>
      </c>
      <c r="AH24" t="s">
        <v>34</v>
      </c>
      <c r="AI24" t="s">
        <v>34</v>
      </c>
    </row>
    <row r="25" spans="1:36" x14ac:dyDescent="0.2">
      <c r="A25" s="77" t="s">
        <v>8</v>
      </c>
      <c r="B25" s="137">
        <v>49.041666666666664</v>
      </c>
      <c r="C25" s="137">
        <v>35.25</v>
      </c>
      <c r="D25" s="137">
        <v>43.041666666666664</v>
      </c>
      <c r="E25" s="137">
        <v>43.333333333333336</v>
      </c>
      <c r="F25" s="137">
        <v>62.541666666666664</v>
      </c>
      <c r="G25" s="137">
        <v>62.333333333333336</v>
      </c>
      <c r="H25" s="137">
        <v>45</v>
      </c>
      <c r="I25" s="137">
        <v>48.5</v>
      </c>
      <c r="J25" s="137">
        <v>76.833333333333329</v>
      </c>
      <c r="K25" s="137">
        <v>66.291666666666671</v>
      </c>
      <c r="L25" s="137">
        <v>60</v>
      </c>
      <c r="M25" s="137">
        <v>52.375</v>
      </c>
      <c r="N25" s="137">
        <v>51.75</v>
      </c>
      <c r="O25" s="137">
        <v>51.666666666666664</v>
      </c>
      <c r="P25" s="137">
        <v>76.25</v>
      </c>
      <c r="Q25" s="137">
        <v>70.333333333333329</v>
      </c>
      <c r="R25" s="137">
        <v>69.375</v>
      </c>
      <c r="S25" s="137">
        <v>60.083333333333336</v>
      </c>
      <c r="T25" s="137">
        <v>46.083333333333336</v>
      </c>
      <c r="U25" s="137">
        <v>43.791666666666664</v>
      </c>
      <c r="V25" s="137">
        <v>49.041666666666664</v>
      </c>
      <c r="W25" s="137">
        <v>61.041666666666664</v>
      </c>
      <c r="X25" s="137">
        <v>49.416666666666664</v>
      </c>
      <c r="Y25" s="137">
        <v>53.416666666666664</v>
      </c>
      <c r="Z25" s="137">
        <v>53.291666666666664</v>
      </c>
      <c r="AA25" s="137">
        <v>75.958333333333329</v>
      </c>
      <c r="AB25" s="137">
        <v>65.916666666666671</v>
      </c>
      <c r="AC25" s="137">
        <v>57.913043478260867</v>
      </c>
      <c r="AD25" s="137">
        <v>53.125</v>
      </c>
      <c r="AE25" s="137">
        <v>48.958333333333336</v>
      </c>
      <c r="AF25" s="102">
        <f t="shared" si="1"/>
        <v>56.065157004830922</v>
      </c>
      <c r="AI25" t="s">
        <v>34</v>
      </c>
      <c r="AJ25" s="11" t="s">
        <v>34</v>
      </c>
    </row>
    <row r="26" spans="1:36" x14ac:dyDescent="0.2">
      <c r="A26" s="77" t="s">
        <v>137</v>
      </c>
      <c r="B26" s="137">
        <v>34.6</v>
      </c>
      <c r="C26" s="137" t="s">
        <v>203</v>
      </c>
      <c r="D26" s="137">
        <v>16.333333333333332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26.5</v>
      </c>
      <c r="O26" s="137">
        <v>38</v>
      </c>
      <c r="P26" s="137">
        <v>51.833333333333336</v>
      </c>
      <c r="Q26" s="137">
        <v>56.833333333333336</v>
      </c>
      <c r="R26" s="137">
        <v>41.625</v>
      </c>
      <c r="S26" s="137">
        <v>32</v>
      </c>
      <c r="T26" s="137">
        <v>19.25</v>
      </c>
      <c r="U26" s="137">
        <v>17.25</v>
      </c>
      <c r="V26" s="137">
        <v>20.857142857142858</v>
      </c>
      <c r="W26" s="137">
        <v>43.875</v>
      </c>
      <c r="X26" s="137">
        <v>39.375</v>
      </c>
      <c r="Y26" s="137">
        <v>36.375</v>
      </c>
      <c r="Z26" s="137">
        <v>35.25</v>
      </c>
      <c r="AA26" s="137">
        <v>32.200000000000003</v>
      </c>
      <c r="AB26" s="137">
        <v>45.444444444444443</v>
      </c>
      <c r="AC26" s="137">
        <v>36.444444444444443</v>
      </c>
      <c r="AD26" s="137">
        <v>34.5</v>
      </c>
      <c r="AE26" s="137">
        <v>38.875</v>
      </c>
      <c r="AF26" s="102">
        <f t="shared" si="1"/>
        <v>34.871051587301586</v>
      </c>
      <c r="AJ26" t="s">
        <v>34</v>
      </c>
    </row>
    <row r="27" spans="1:36" x14ac:dyDescent="0.2">
      <c r="A27" s="77" t="s">
        <v>20</v>
      </c>
      <c r="B27" s="137">
        <v>49.272727272727273</v>
      </c>
      <c r="C27" s="137">
        <v>36.799999999999997</v>
      </c>
      <c r="D27" s="137">
        <v>30.142857142857142</v>
      </c>
      <c r="E27" s="137">
        <v>46.285714285714285</v>
      </c>
      <c r="F27" s="137">
        <v>57.375</v>
      </c>
      <c r="G27" s="137">
        <v>63.555555555555557</v>
      </c>
      <c r="H27" s="137">
        <v>45.666666666666664</v>
      </c>
      <c r="I27" s="137">
        <v>46.333333333333336</v>
      </c>
      <c r="J27" s="137">
        <v>71.916666666666671</v>
      </c>
      <c r="K27" s="137">
        <v>59.416666666666664</v>
      </c>
      <c r="L27" s="137">
        <v>49.333333333333336</v>
      </c>
      <c r="M27" s="137">
        <v>45.92307692307692</v>
      </c>
      <c r="N27" s="137">
        <v>46.75</v>
      </c>
      <c r="O27" s="137">
        <v>50</v>
      </c>
      <c r="P27" s="137">
        <v>82.5</v>
      </c>
      <c r="Q27" s="137">
        <v>67.238095238095241</v>
      </c>
      <c r="R27" s="137">
        <v>65.083333333333329</v>
      </c>
      <c r="S27" s="137">
        <v>44.375</v>
      </c>
      <c r="T27" s="137">
        <v>35.875</v>
      </c>
      <c r="U27" s="137">
        <v>28.333333333333332</v>
      </c>
      <c r="V27" s="137">
        <v>36.041666666666664</v>
      </c>
      <c r="W27" s="137">
        <v>60.833333333333336</v>
      </c>
      <c r="X27" s="137">
        <v>43.916666666666664</v>
      </c>
      <c r="Y27" s="137">
        <v>45.75</v>
      </c>
      <c r="Z27" s="137">
        <v>47.958333333333336</v>
      </c>
      <c r="AA27" s="137">
        <v>55.583333333333336</v>
      </c>
      <c r="AB27" s="137">
        <v>74</v>
      </c>
      <c r="AC27" s="137">
        <v>75</v>
      </c>
      <c r="AD27" s="137">
        <v>56.333333333333336</v>
      </c>
      <c r="AE27" s="137">
        <v>45.352941176470587</v>
      </c>
      <c r="AF27" s="102">
        <f t="shared" si="1"/>
        <v>52.098198919816561</v>
      </c>
      <c r="AJ27" s="11" t="s">
        <v>34</v>
      </c>
    </row>
    <row r="28" spans="1:36" ht="13.5" thickBot="1" x14ac:dyDescent="0.25">
      <c r="A28" s="78" t="s">
        <v>9</v>
      </c>
      <c r="B28" s="137">
        <v>40.458333333333336</v>
      </c>
      <c r="C28" s="137">
        <v>37</v>
      </c>
      <c r="D28" s="137">
        <v>35</v>
      </c>
      <c r="E28" s="137">
        <v>32.25</v>
      </c>
      <c r="F28" s="137">
        <v>27.583333333333332</v>
      </c>
      <c r="G28" s="137">
        <v>31.875</v>
      </c>
      <c r="H28" s="137">
        <v>33</v>
      </c>
      <c r="I28" s="137">
        <v>28.583333333333332</v>
      </c>
      <c r="J28" s="137">
        <v>66.041666666666671</v>
      </c>
      <c r="K28" s="137">
        <v>52.666666666666664</v>
      </c>
      <c r="L28" s="137">
        <v>45.083333333333336</v>
      </c>
      <c r="M28" s="137">
        <v>51.083333333333336</v>
      </c>
      <c r="N28" s="137">
        <v>34.541666666666664</v>
      </c>
      <c r="O28" s="137">
        <v>41.583333333333336</v>
      </c>
      <c r="P28" s="137">
        <v>56.541666666666664</v>
      </c>
      <c r="Q28" s="137">
        <v>70.291666666666671</v>
      </c>
      <c r="R28" s="137">
        <v>53.125</v>
      </c>
      <c r="S28" s="137">
        <v>37.791666666666664</v>
      </c>
      <c r="T28" s="137">
        <v>31.125</v>
      </c>
      <c r="U28" s="137">
        <v>29.458333333333332</v>
      </c>
      <c r="V28" s="137">
        <v>24.083333333333332</v>
      </c>
      <c r="W28" s="137">
        <v>39.416666666666664</v>
      </c>
      <c r="X28" s="137">
        <v>42.583333333333336</v>
      </c>
      <c r="Y28" s="137">
        <v>40.666666666666664</v>
      </c>
      <c r="Z28" s="137">
        <v>39.166666666666664</v>
      </c>
      <c r="AA28" s="137">
        <v>47.916666666666664</v>
      </c>
      <c r="AB28" s="137">
        <v>57.083333333333336</v>
      </c>
      <c r="AC28" s="137">
        <v>43</v>
      </c>
      <c r="AD28" s="137">
        <v>35.25</v>
      </c>
      <c r="AE28" s="137">
        <v>38.708333333333336</v>
      </c>
      <c r="AF28" s="102">
        <f t="shared" si="1"/>
        <v>41.431944444444433</v>
      </c>
      <c r="AH28" t="s">
        <v>34</v>
      </c>
      <c r="AI28" t="s">
        <v>34</v>
      </c>
      <c r="AJ28" t="s">
        <v>34</v>
      </c>
    </row>
    <row r="29" spans="1:36" s="5" customFormat="1" ht="17.100000000000001" customHeight="1" thickBot="1" x14ac:dyDescent="0.25">
      <c r="A29" s="79" t="s">
        <v>204</v>
      </c>
      <c r="B29" s="129">
        <f t="shared" ref="B29:AF29" si="2">AVERAGE(B5:B28)</f>
        <v>43.676101015256158</v>
      </c>
      <c r="C29" s="81">
        <f t="shared" si="2"/>
        <v>36.081090932876656</v>
      </c>
      <c r="D29" s="81">
        <f t="shared" si="2"/>
        <v>34.482598441441425</v>
      </c>
      <c r="E29" s="81">
        <f t="shared" si="2"/>
        <v>37.772443826015255</v>
      </c>
      <c r="F29" s="81">
        <f t="shared" si="2"/>
        <v>51.77775761160855</v>
      </c>
      <c r="G29" s="81">
        <f t="shared" si="2"/>
        <v>50.028049267377334</v>
      </c>
      <c r="H29" s="81">
        <f t="shared" si="2"/>
        <v>39.462293388429757</v>
      </c>
      <c r="I29" s="81">
        <f t="shared" si="2"/>
        <v>43.527754820936643</v>
      </c>
      <c r="J29" s="81">
        <f t="shared" si="2"/>
        <v>69.269045266327893</v>
      </c>
      <c r="K29" s="81">
        <f t="shared" si="2"/>
        <v>57.767158859591277</v>
      </c>
      <c r="L29" s="81">
        <f t="shared" si="2"/>
        <v>52.280905205905192</v>
      </c>
      <c r="M29" s="81">
        <f t="shared" si="2"/>
        <v>48.884849627496678</v>
      </c>
      <c r="N29" s="81">
        <f t="shared" si="2"/>
        <v>43.480888429752063</v>
      </c>
      <c r="O29" s="81">
        <f t="shared" si="2"/>
        <v>50.767911255411256</v>
      </c>
      <c r="P29" s="81">
        <f t="shared" si="2"/>
        <v>68.02656394642041</v>
      </c>
      <c r="Q29" s="81">
        <f t="shared" si="2"/>
        <v>66.720153825094542</v>
      </c>
      <c r="R29" s="81">
        <f t="shared" si="2"/>
        <v>57.894995200877545</v>
      </c>
      <c r="S29" s="81">
        <f t="shared" si="2"/>
        <v>45.894214876033061</v>
      </c>
      <c r="T29" s="81">
        <f t="shared" si="2"/>
        <v>37.309508969291578</v>
      </c>
      <c r="U29" s="81">
        <f t="shared" si="2"/>
        <v>31.095003251030917</v>
      </c>
      <c r="V29" s="81">
        <f t="shared" si="2"/>
        <v>38.915392561983474</v>
      </c>
      <c r="W29" s="81">
        <f t="shared" si="2"/>
        <v>55.402339658649979</v>
      </c>
      <c r="X29" s="81">
        <f t="shared" si="2"/>
        <v>45.278357150096276</v>
      </c>
      <c r="Y29" s="81">
        <f t="shared" si="2"/>
        <v>43.817640598217153</v>
      </c>
      <c r="Z29" s="81">
        <f t="shared" si="2"/>
        <v>44.350806138306133</v>
      </c>
      <c r="AA29" s="81">
        <f t="shared" si="2"/>
        <v>51.924817129510799</v>
      </c>
      <c r="AB29" s="81">
        <f t="shared" si="2"/>
        <v>56.715104340104332</v>
      </c>
      <c r="AC29" s="81">
        <f t="shared" si="2"/>
        <v>47.04260646935505</v>
      </c>
      <c r="AD29" s="81">
        <f t="shared" si="2"/>
        <v>46.753643916028253</v>
      </c>
      <c r="AE29" s="82">
        <f t="shared" si="2"/>
        <v>45.127708654666904</v>
      </c>
      <c r="AF29" s="130">
        <f t="shared" si="2"/>
        <v>47.284393778473373</v>
      </c>
      <c r="AH29" s="5" t="s">
        <v>34</v>
      </c>
    </row>
    <row r="30" spans="1:36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73"/>
    </row>
    <row r="31" spans="1:36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73"/>
      <c r="AJ31" t="s">
        <v>34</v>
      </c>
    </row>
    <row r="32" spans="1:36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73"/>
    </row>
    <row r="33" spans="1:37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73"/>
    </row>
    <row r="34" spans="1:37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73"/>
      <c r="AJ34" s="11" t="s">
        <v>34</v>
      </c>
    </row>
    <row r="35" spans="1:37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73"/>
      <c r="AJ35" s="11" t="s">
        <v>34</v>
      </c>
    </row>
    <row r="36" spans="1:37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74"/>
      <c r="AH36" t="s">
        <v>34</v>
      </c>
      <c r="AI36" s="11" t="s">
        <v>34</v>
      </c>
      <c r="AJ36" s="11" t="s">
        <v>34</v>
      </c>
    </row>
    <row r="37" spans="1:37" x14ac:dyDescent="0.2">
      <c r="AJ37" s="11" t="s">
        <v>34</v>
      </c>
    </row>
    <row r="38" spans="1:37" x14ac:dyDescent="0.2">
      <c r="AH38" t="s">
        <v>34</v>
      </c>
      <c r="AJ38" s="11" t="s">
        <v>34</v>
      </c>
      <c r="AK38" s="11" t="s">
        <v>34</v>
      </c>
    </row>
    <row r="39" spans="1:37" x14ac:dyDescent="0.2">
      <c r="K39" s="2" t="s">
        <v>34</v>
      </c>
      <c r="AE39" s="2" t="s">
        <v>34</v>
      </c>
      <c r="AJ39" s="11" t="s">
        <v>34</v>
      </c>
      <c r="AK39" s="11" t="s">
        <v>34</v>
      </c>
    </row>
    <row r="40" spans="1:37" x14ac:dyDescent="0.2">
      <c r="AK40" s="11" t="s">
        <v>34</v>
      </c>
    </row>
    <row r="41" spans="1:37" x14ac:dyDescent="0.2">
      <c r="M41" s="2" t="s">
        <v>34</v>
      </c>
      <c r="T41" s="2" t="s">
        <v>34</v>
      </c>
    </row>
    <row r="42" spans="1:37" x14ac:dyDescent="0.2">
      <c r="AB42" s="2" t="s">
        <v>34</v>
      </c>
      <c r="AC42" s="2" t="s">
        <v>34</v>
      </c>
      <c r="AF42" s="7" t="s">
        <v>34</v>
      </c>
    </row>
    <row r="43" spans="1:37" x14ac:dyDescent="0.2">
      <c r="P43" s="2" t="s">
        <v>34</v>
      </c>
      <c r="R43" s="2" t="s">
        <v>34</v>
      </c>
    </row>
    <row r="44" spans="1:37" x14ac:dyDescent="0.2">
      <c r="AH44" t="s">
        <v>34</v>
      </c>
      <c r="AJ44" s="11" t="s">
        <v>34</v>
      </c>
    </row>
    <row r="45" spans="1:37" x14ac:dyDescent="0.2">
      <c r="AG45" t="s">
        <v>34</v>
      </c>
    </row>
    <row r="48" spans="1:37" x14ac:dyDescent="0.2">
      <c r="T48" s="2" t="s">
        <v>34</v>
      </c>
      <c r="AJ48" s="11" t="s">
        <v>34</v>
      </c>
      <c r="AK48" s="11" t="s">
        <v>34</v>
      </c>
    </row>
    <row r="51" spans="11:11" x14ac:dyDescent="0.2">
      <c r="K51" s="2" t="s">
        <v>34</v>
      </c>
    </row>
  </sheetData>
  <sheetProtection password="C6EC" sheet="1" objects="1" scenarios="1"/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31:X31"/>
    <mergeCell ref="T32:X32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zoomScale="90" zoomScaleNormal="90" workbookViewId="0">
      <selection activeCell="AJ48" sqref="AJ4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thickBot="1" x14ac:dyDescent="0.25">
      <c r="A1" s="157" t="s">
        <v>15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5" s="4" customFormat="1" ht="20.100000000000001" customHeight="1" thickBot="1" x14ac:dyDescent="0.25">
      <c r="A2" s="187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4"/>
    </row>
    <row r="3" spans="1:35" s="5" customFormat="1" ht="20.100000000000001" customHeight="1" x14ac:dyDescent="0.2">
      <c r="A3" s="188"/>
      <c r="B3" s="183">
        <v>1</v>
      </c>
      <c r="C3" s="181">
        <f>SUM(B3+1)</f>
        <v>2</v>
      </c>
      <c r="D3" s="181">
        <f t="shared" ref="D3:AD3" si="0">SUM(C3+1)</f>
        <v>3</v>
      </c>
      <c r="E3" s="181">
        <f t="shared" si="0"/>
        <v>4</v>
      </c>
      <c r="F3" s="181">
        <f t="shared" si="0"/>
        <v>5</v>
      </c>
      <c r="G3" s="181">
        <f t="shared" si="0"/>
        <v>6</v>
      </c>
      <c r="H3" s="181">
        <f t="shared" si="0"/>
        <v>7</v>
      </c>
      <c r="I3" s="181">
        <f t="shared" si="0"/>
        <v>8</v>
      </c>
      <c r="J3" s="181">
        <f t="shared" si="0"/>
        <v>9</v>
      </c>
      <c r="K3" s="181">
        <f t="shared" si="0"/>
        <v>10</v>
      </c>
      <c r="L3" s="181">
        <f t="shared" si="0"/>
        <v>11</v>
      </c>
      <c r="M3" s="181">
        <f t="shared" si="0"/>
        <v>12</v>
      </c>
      <c r="N3" s="181">
        <f t="shared" si="0"/>
        <v>13</v>
      </c>
      <c r="O3" s="181">
        <f t="shared" si="0"/>
        <v>14</v>
      </c>
      <c r="P3" s="181">
        <f t="shared" si="0"/>
        <v>15</v>
      </c>
      <c r="Q3" s="181">
        <f t="shared" si="0"/>
        <v>16</v>
      </c>
      <c r="R3" s="181">
        <f t="shared" si="0"/>
        <v>17</v>
      </c>
      <c r="S3" s="181">
        <f t="shared" si="0"/>
        <v>18</v>
      </c>
      <c r="T3" s="181">
        <f t="shared" si="0"/>
        <v>19</v>
      </c>
      <c r="U3" s="181">
        <f t="shared" si="0"/>
        <v>20</v>
      </c>
      <c r="V3" s="181">
        <f t="shared" si="0"/>
        <v>21</v>
      </c>
      <c r="W3" s="181">
        <f t="shared" si="0"/>
        <v>22</v>
      </c>
      <c r="X3" s="181">
        <f t="shared" si="0"/>
        <v>23</v>
      </c>
      <c r="Y3" s="181">
        <f t="shared" si="0"/>
        <v>24</v>
      </c>
      <c r="Z3" s="181">
        <f t="shared" si="0"/>
        <v>25</v>
      </c>
      <c r="AA3" s="181">
        <f t="shared" si="0"/>
        <v>26</v>
      </c>
      <c r="AB3" s="181">
        <f t="shared" si="0"/>
        <v>27</v>
      </c>
      <c r="AC3" s="181">
        <f t="shared" si="0"/>
        <v>28</v>
      </c>
      <c r="AD3" s="181">
        <f t="shared" si="0"/>
        <v>29</v>
      </c>
      <c r="AE3" s="185">
        <v>30</v>
      </c>
      <c r="AF3" s="127" t="s">
        <v>26</v>
      </c>
      <c r="AG3" s="125" t="s">
        <v>25</v>
      </c>
    </row>
    <row r="4" spans="1:35" s="5" customFormat="1" ht="20.100000000000001" customHeight="1" thickBot="1" x14ac:dyDescent="0.25">
      <c r="A4" s="188"/>
      <c r="B4" s="184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6"/>
      <c r="AF4" s="128" t="s">
        <v>24</v>
      </c>
      <c r="AG4" s="126" t="s">
        <v>24</v>
      </c>
    </row>
    <row r="5" spans="1:35" s="5" customFormat="1" x14ac:dyDescent="0.2">
      <c r="A5" s="77" t="s">
        <v>29</v>
      </c>
      <c r="B5" s="137">
        <v>68</v>
      </c>
      <c r="C5" s="137">
        <v>82</v>
      </c>
      <c r="D5" s="137">
        <v>83</v>
      </c>
      <c r="E5" s="137">
        <v>71</v>
      </c>
      <c r="F5" s="137">
        <v>70</v>
      </c>
      <c r="G5" s="137">
        <v>84</v>
      </c>
      <c r="H5" s="137">
        <v>81</v>
      </c>
      <c r="I5" s="137">
        <v>73</v>
      </c>
      <c r="J5" s="137">
        <v>83</v>
      </c>
      <c r="K5" s="137">
        <v>80</v>
      </c>
      <c r="L5" s="137">
        <v>88</v>
      </c>
      <c r="M5" s="137">
        <v>90</v>
      </c>
      <c r="N5" s="137">
        <v>75</v>
      </c>
      <c r="O5" s="137">
        <v>77</v>
      </c>
      <c r="P5" s="137">
        <v>91</v>
      </c>
      <c r="Q5" s="137">
        <v>98</v>
      </c>
      <c r="R5" s="137">
        <v>90</v>
      </c>
      <c r="S5" s="137">
        <v>88</v>
      </c>
      <c r="T5" s="137">
        <v>88</v>
      </c>
      <c r="U5" s="137">
        <v>86</v>
      </c>
      <c r="V5" s="137">
        <v>68</v>
      </c>
      <c r="W5" s="137">
        <v>68</v>
      </c>
      <c r="X5" s="137">
        <v>77</v>
      </c>
      <c r="Y5" s="137">
        <v>71</v>
      </c>
      <c r="Z5" s="137">
        <v>74</v>
      </c>
      <c r="AA5" s="137">
        <v>93</v>
      </c>
      <c r="AB5" s="137">
        <v>94</v>
      </c>
      <c r="AC5" s="137">
        <v>89</v>
      </c>
      <c r="AD5" s="137">
        <v>85</v>
      </c>
      <c r="AE5" s="137">
        <v>75</v>
      </c>
      <c r="AF5" s="102">
        <f>MAX(B5:AE5)</f>
        <v>98</v>
      </c>
      <c r="AG5" s="124">
        <f>AVERAGE(B5:AE5)</f>
        <v>81.333333333333329</v>
      </c>
    </row>
    <row r="6" spans="1:35" x14ac:dyDescent="0.2">
      <c r="A6" s="77" t="s">
        <v>88</v>
      </c>
      <c r="B6" s="137">
        <v>80</v>
      </c>
      <c r="C6" s="137">
        <v>55</v>
      </c>
      <c r="D6" s="137">
        <v>76</v>
      </c>
      <c r="E6" s="137">
        <v>68</v>
      </c>
      <c r="F6" s="137">
        <v>83</v>
      </c>
      <c r="G6" s="137">
        <v>81</v>
      </c>
      <c r="H6" s="137">
        <v>55</v>
      </c>
      <c r="I6" s="137">
        <v>75</v>
      </c>
      <c r="J6" s="137">
        <v>94</v>
      </c>
      <c r="K6" s="137">
        <v>81</v>
      </c>
      <c r="L6" s="137">
        <v>88</v>
      </c>
      <c r="M6" s="137">
        <v>84</v>
      </c>
      <c r="N6" s="137">
        <v>66</v>
      </c>
      <c r="O6" s="137">
        <v>93</v>
      </c>
      <c r="P6" s="137">
        <v>94</v>
      </c>
      <c r="Q6" s="137">
        <v>94</v>
      </c>
      <c r="R6" s="137">
        <v>86</v>
      </c>
      <c r="S6" s="137">
        <v>83</v>
      </c>
      <c r="T6" s="137">
        <v>71</v>
      </c>
      <c r="U6" s="137">
        <v>67</v>
      </c>
      <c r="V6" s="137">
        <v>62</v>
      </c>
      <c r="W6" s="137">
        <v>82</v>
      </c>
      <c r="X6" s="137">
        <v>75</v>
      </c>
      <c r="Y6" s="137">
        <v>69</v>
      </c>
      <c r="Z6" s="137">
        <v>69</v>
      </c>
      <c r="AA6" s="137">
        <v>85</v>
      </c>
      <c r="AB6" s="137">
        <v>95</v>
      </c>
      <c r="AC6" s="137">
        <v>74</v>
      </c>
      <c r="AD6" s="137">
        <v>73</v>
      </c>
      <c r="AE6" s="137">
        <v>71</v>
      </c>
      <c r="AF6" s="102">
        <f t="shared" ref="AF6:AF28" si="1">MAX(B6:AE6)</f>
        <v>95</v>
      </c>
      <c r="AG6" s="124">
        <f t="shared" ref="AG6:AG28" si="2">AVERAGE(B6:AE6)</f>
        <v>77.63333333333334</v>
      </c>
    </row>
    <row r="7" spans="1:35" x14ac:dyDescent="0.2">
      <c r="A7" s="77" t="s">
        <v>146</v>
      </c>
      <c r="B7" s="137">
        <v>81</v>
      </c>
      <c r="C7" s="137">
        <v>61</v>
      </c>
      <c r="D7" s="137">
        <v>47</v>
      </c>
      <c r="E7" s="137">
        <v>51</v>
      </c>
      <c r="F7" s="137">
        <v>98</v>
      </c>
      <c r="G7" s="137">
        <v>81</v>
      </c>
      <c r="H7" s="137">
        <v>61</v>
      </c>
      <c r="I7" s="137">
        <v>98</v>
      </c>
      <c r="J7" s="137">
        <v>99</v>
      </c>
      <c r="K7" s="137">
        <v>73</v>
      </c>
      <c r="L7" s="137">
        <v>77</v>
      </c>
      <c r="M7" s="137">
        <v>81</v>
      </c>
      <c r="N7" s="137">
        <v>59</v>
      </c>
      <c r="O7" s="137">
        <v>75</v>
      </c>
      <c r="P7" s="137">
        <v>94</v>
      </c>
      <c r="Q7" s="137">
        <v>93</v>
      </c>
      <c r="R7" s="137">
        <v>96</v>
      </c>
      <c r="S7" s="137">
        <v>73</v>
      </c>
      <c r="T7" s="137">
        <v>60</v>
      </c>
      <c r="U7" s="137">
        <v>44</v>
      </c>
      <c r="V7" s="137">
        <v>91</v>
      </c>
      <c r="W7" s="137">
        <v>99</v>
      </c>
      <c r="X7" s="137">
        <v>73</v>
      </c>
      <c r="Y7" s="137">
        <v>70</v>
      </c>
      <c r="Z7" s="137">
        <v>66</v>
      </c>
      <c r="AA7" s="137">
        <v>56</v>
      </c>
      <c r="AB7" s="137">
        <v>72</v>
      </c>
      <c r="AC7" s="137">
        <v>68</v>
      </c>
      <c r="AD7" s="137">
        <v>75</v>
      </c>
      <c r="AE7" s="137">
        <v>68</v>
      </c>
      <c r="AF7" s="102">
        <f t="shared" si="1"/>
        <v>99</v>
      </c>
      <c r="AG7" s="124">
        <f t="shared" si="2"/>
        <v>74.666666666666671</v>
      </c>
    </row>
    <row r="8" spans="1:35" x14ac:dyDescent="0.2">
      <c r="A8" s="77" t="s">
        <v>0</v>
      </c>
      <c r="B8" s="137">
        <v>47</v>
      </c>
      <c r="C8" s="137">
        <v>39</v>
      </c>
      <c r="D8" s="137">
        <v>45</v>
      </c>
      <c r="E8" s="137">
        <v>55</v>
      </c>
      <c r="F8" s="137">
        <v>67</v>
      </c>
      <c r="G8" s="137">
        <v>62</v>
      </c>
      <c r="H8" s="137">
        <v>51</v>
      </c>
      <c r="I8" s="137">
        <v>77</v>
      </c>
      <c r="J8" s="137">
        <v>100</v>
      </c>
      <c r="K8" s="137">
        <v>80</v>
      </c>
      <c r="L8" s="137">
        <v>64</v>
      </c>
      <c r="M8" s="137">
        <v>51</v>
      </c>
      <c r="N8" s="137">
        <v>59</v>
      </c>
      <c r="O8" s="137">
        <v>55</v>
      </c>
      <c r="P8" s="137">
        <v>96</v>
      </c>
      <c r="Q8" s="137">
        <v>90</v>
      </c>
      <c r="R8" s="137">
        <v>79</v>
      </c>
      <c r="S8" s="137">
        <v>58</v>
      </c>
      <c r="T8" s="137">
        <v>54</v>
      </c>
      <c r="U8" s="137">
        <v>47</v>
      </c>
      <c r="V8" s="137">
        <v>63</v>
      </c>
      <c r="W8" s="137">
        <v>86</v>
      </c>
      <c r="X8" s="137">
        <v>49</v>
      </c>
      <c r="Y8" s="137">
        <v>48</v>
      </c>
      <c r="Z8" s="137">
        <v>52</v>
      </c>
      <c r="AA8" s="137">
        <v>88</v>
      </c>
      <c r="AB8" s="137">
        <v>84</v>
      </c>
      <c r="AC8" s="137">
        <v>77</v>
      </c>
      <c r="AD8" s="137">
        <v>66</v>
      </c>
      <c r="AE8" s="137">
        <v>55</v>
      </c>
      <c r="AF8" s="102">
        <f t="shared" si="1"/>
        <v>100</v>
      </c>
      <c r="AG8" s="124">
        <f t="shared" si="2"/>
        <v>64.8</v>
      </c>
      <c r="AI8" s="11" t="s">
        <v>34</v>
      </c>
    </row>
    <row r="9" spans="1:35" x14ac:dyDescent="0.2">
      <c r="A9" s="77" t="s">
        <v>1</v>
      </c>
      <c r="B9" s="137">
        <v>67</v>
      </c>
      <c r="C9" s="137">
        <v>73</v>
      </c>
      <c r="D9" s="137">
        <v>66</v>
      </c>
      <c r="E9" s="137">
        <v>61</v>
      </c>
      <c r="F9" s="137">
        <v>60</v>
      </c>
      <c r="G9" s="137">
        <v>83</v>
      </c>
      <c r="H9" s="137">
        <v>67</v>
      </c>
      <c r="I9" s="137">
        <v>68</v>
      </c>
      <c r="J9" s="137">
        <v>90</v>
      </c>
      <c r="K9" s="137">
        <v>90</v>
      </c>
      <c r="L9" s="137">
        <v>77</v>
      </c>
      <c r="M9" s="137">
        <v>80</v>
      </c>
      <c r="N9" s="137">
        <v>65</v>
      </c>
      <c r="O9" s="137">
        <v>80</v>
      </c>
      <c r="P9" s="137">
        <v>87</v>
      </c>
      <c r="Q9" s="137">
        <v>73</v>
      </c>
      <c r="R9" s="137">
        <v>75</v>
      </c>
      <c r="S9" s="137">
        <v>61</v>
      </c>
      <c r="T9" s="137">
        <v>67</v>
      </c>
      <c r="U9" s="137">
        <v>66</v>
      </c>
      <c r="V9" s="137">
        <v>55</v>
      </c>
      <c r="W9" s="137">
        <v>60</v>
      </c>
      <c r="X9" s="137">
        <v>63</v>
      </c>
      <c r="Y9" s="137">
        <v>66</v>
      </c>
      <c r="Z9" s="137">
        <v>67</v>
      </c>
      <c r="AA9" s="137">
        <v>79</v>
      </c>
      <c r="AB9" s="137">
        <v>89</v>
      </c>
      <c r="AC9" s="137">
        <v>71</v>
      </c>
      <c r="AD9" s="137">
        <v>79</v>
      </c>
      <c r="AE9" s="137">
        <v>78</v>
      </c>
      <c r="AF9" s="102">
        <f t="shared" si="1"/>
        <v>90</v>
      </c>
      <c r="AG9" s="124">
        <f t="shared" si="2"/>
        <v>72.099999999999994</v>
      </c>
      <c r="AH9" s="11" t="s">
        <v>34</v>
      </c>
      <c r="AI9" s="11" t="s">
        <v>34</v>
      </c>
    </row>
    <row r="10" spans="1:35" x14ac:dyDescent="0.2">
      <c r="A10" s="77" t="s">
        <v>2</v>
      </c>
      <c r="B10" s="137">
        <v>45</v>
      </c>
      <c r="C10" s="137">
        <v>40</v>
      </c>
      <c r="D10" s="137">
        <v>82</v>
      </c>
      <c r="E10" s="137">
        <v>78</v>
      </c>
      <c r="F10" s="137">
        <v>66</v>
      </c>
      <c r="G10" s="137">
        <v>77</v>
      </c>
      <c r="H10" s="137">
        <v>41</v>
      </c>
      <c r="I10" s="137">
        <v>58</v>
      </c>
      <c r="J10" s="137">
        <v>78</v>
      </c>
      <c r="K10" s="137">
        <v>63</v>
      </c>
      <c r="L10" s="137">
        <v>77</v>
      </c>
      <c r="M10" s="137">
        <v>56</v>
      </c>
      <c r="N10" s="137">
        <v>56</v>
      </c>
      <c r="O10" s="137">
        <v>54</v>
      </c>
      <c r="P10" s="137">
        <v>77</v>
      </c>
      <c r="Q10" s="137">
        <v>68</v>
      </c>
      <c r="R10" s="137">
        <v>77</v>
      </c>
      <c r="S10" s="137">
        <v>65</v>
      </c>
      <c r="T10" s="137">
        <v>53</v>
      </c>
      <c r="U10" s="137">
        <v>53</v>
      </c>
      <c r="V10" s="137">
        <v>49</v>
      </c>
      <c r="W10" s="137">
        <v>67</v>
      </c>
      <c r="X10" s="137">
        <v>80</v>
      </c>
      <c r="Y10" s="137">
        <v>45</v>
      </c>
      <c r="Z10" s="137">
        <v>72</v>
      </c>
      <c r="AA10" s="137">
        <v>71</v>
      </c>
      <c r="AB10" s="137">
        <v>69</v>
      </c>
      <c r="AC10" s="137">
        <v>73</v>
      </c>
      <c r="AD10" s="137">
        <v>68</v>
      </c>
      <c r="AE10" s="137">
        <v>64</v>
      </c>
      <c r="AF10" s="102">
        <f t="shared" si="1"/>
        <v>82</v>
      </c>
      <c r="AG10" s="124">
        <f t="shared" si="2"/>
        <v>64.066666666666663</v>
      </c>
      <c r="AH10" s="11" t="s">
        <v>34</v>
      </c>
    </row>
    <row r="11" spans="1:35" x14ac:dyDescent="0.2">
      <c r="A11" s="77" t="s">
        <v>31</v>
      </c>
      <c r="B11" s="137">
        <v>56</v>
      </c>
      <c r="C11" s="137">
        <v>48</v>
      </c>
      <c r="D11" s="137">
        <v>42</v>
      </c>
      <c r="E11" s="137">
        <v>55</v>
      </c>
      <c r="F11" s="137">
        <v>70</v>
      </c>
      <c r="G11" s="137">
        <v>71</v>
      </c>
      <c r="H11" s="137">
        <v>45</v>
      </c>
      <c r="I11" s="137">
        <v>38</v>
      </c>
      <c r="J11" s="137">
        <v>98</v>
      </c>
      <c r="K11" s="137">
        <v>98</v>
      </c>
      <c r="L11" s="137">
        <v>80</v>
      </c>
      <c r="M11" s="137">
        <v>81</v>
      </c>
      <c r="N11" s="137">
        <v>62</v>
      </c>
      <c r="O11" s="137">
        <v>73</v>
      </c>
      <c r="P11" s="137">
        <v>86</v>
      </c>
      <c r="Q11" s="137">
        <v>92</v>
      </c>
      <c r="R11" s="137">
        <v>82</v>
      </c>
      <c r="S11" s="137">
        <v>46</v>
      </c>
      <c r="T11" s="137">
        <v>44</v>
      </c>
      <c r="U11" s="137">
        <v>38</v>
      </c>
      <c r="V11" s="137">
        <v>36</v>
      </c>
      <c r="W11" s="137">
        <v>74</v>
      </c>
      <c r="X11" s="137">
        <v>52</v>
      </c>
      <c r="Y11" s="137">
        <v>58</v>
      </c>
      <c r="Z11" s="137">
        <v>77</v>
      </c>
      <c r="AA11" s="137">
        <v>81</v>
      </c>
      <c r="AB11" s="137">
        <v>88</v>
      </c>
      <c r="AC11" s="137">
        <v>70</v>
      </c>
      <c r="AD11" s="137">
        <v>70</v>
      </c>
      <c r="AE11" s="137">
        <v>78</v>
      </c>
      <c r="AF11" s="102">
        <f t="shared" si="1"/>
        <v>98</v>
      </c>
      <c r="AG11" s="124">
        <f t="shared" si="2"/>
        <v>66.3</v>
      </c>
    </row>
    <row r="12" spans="1:35" x14ac:dyDescent="0.2">
      <c r="A12" s="77" t="s">
        <v>3</v>
      </c>
      <c r="B12" s="137">
        <v>56</v>
      </c>
      <c r="C12" s="137">
        <v>57</v>
      </c>
      <c r="D12" s="137">
        <v>66</v>
      </c>
      <c r="E12" s="137">
        <v>81</v>
      </c>
      <c r="F12" s="137">
        <v>79</v>
      </c>
      <c r="G12" s="137">
        <v>78</v>
      </c>
      <c r="H12" s="137">
        <v>76</v>
      </c>
      <c r="I12" s="137">
        <v>68</v>
      </c>
      <c r="J12" s="137">
        <v>77</v>
      </c>
      <c r="K12" s="137">
        <v>76</v>
      </c>
      <c r="L12" s="137">
        <v>56</v>
      </c>
      <c r="M12" s="137">
        <v>60</v>
      </c>
      <c r="N12" s="137">
        <v>89</v>
      </c>
      <c r="O12" s="137">
        <v>89</v>
      </c>
      <c r="P12" s="137">
        <v>82</v>
      </c>
      <c r="Q12" s="137">
        <v>85</v>
      </c>
      <c r="R12" s="137">
        <v>73</v>
      </c>
      <c r="S12" s="137">
        <v>69</v>
      </c>
      <c r="T12" s="137">
        <v>80</v>
      </c>
      <c r="U12" s="137">
        <v>70</v>
      </c>
      <c r="V12" s="137">
        <v>70</v>
      </c>
      <c r="W12" s="137">
        <v>85</v>
      </c>
      <c r="X12" s="137">
        <v>53</v>
      </c>
      <c r="Y12" s="137">
        <v>56</v>
      </c>
      <c r="Z12" s="137">
        <v>56</v>
      </c>
      <c r="AA12" s="137">
        <v>84</v>
      </c>
      <c r="AB12" s="137">
        <v>92</v>
      </c>
      <c r="AC12" s="137">
        <v>91</v>
      </c>
      <c r="AD12" s="137">
        <v>87</v>
      </c>
      <c r="AE12" s="137">
        <v>83</v>
      </c>
      <c r="AF12" s="102">
        <f t="shared" si="1"/>
        <v>92</v>
      </c>
      <c r="AG12" s="124">
        <f t="shared" si="2"/>
        <v>74.13333333333334</v>
      </c>
    </row>
    <row r="13" spans="1:35" x14ac:dyDescent="0.2">
      <c r="A13" s="77" t="s">
        <v>147</v>
      </c>
      <c r="B13" s="137" t="s">
        <v>203</v>
      </c>
      <c r="C13" s="137" t="s">
        <v>203</v>
      </c>
      <c r="D13" s="137">
        <v>34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24</v>
      </c>
      <c r="AD13" s="137">
        <v>58</v>
      </c>
      <c r="AE13" s="137">
        <v>44</v>
      </c>
      <c r="AF13" s="102">
        <f t="shared" si="1"/>
        <v>58</v>
      </c>
      <c r="AG13" s="124">
        <f t="shared" si="2"/>
        <v>40</v>
      </c>
      <c r="AH13" s="11" t="s">
        <v>34</v>
      </c>
    </row>
    <row r="14" spans="1:35" x14ac:dyDescent="0.2">
      <c r="A14" s="77" t="s">
        <v>148</v>
      </c>
      <c r="B14" s="137">
        <v>80</v>
      </c>
      <c r="C14" s="137">
        <v>65</v>
      </c>
      <c r="D14" s="137">
        <v>70</v>
      </c>
      <c r="E14" s="137">
        <v>73</v>
      </c>
      <c r="F14" s="137">
        <v>95</v>
      </c>
      <c r="G14" s="137">
        <v>92</v>
      </c>
      <c r="H14" s="137">
        <v>81</v>
      </c>
      <c r="I14" s="137">
        <v>98</v>
      </c>
      <c r="J14" s="137">
        <v>91</v>
      </c>
      <c r="K14" s="137">
        <v>89</v>
      </c>
      <c r="L14" s="137">
        <v>85</v>
      </c>
      <c r="M14" s="137">
        <v>81</v>
      </c>
      <c r="N14" s="137">
        <v>73</v>
      </c>
      <c r="O14" s="137">
        <v>77</v>
      </c>
      <c r="P14" s="137">
        <v>84</v>
      </c>
      <c r="Q14" s="137">
        <v>90</v>
      </c>
      <c r="R14" s="137">
        <v>99</v>
      </c>
      <c r="S14" s="137">
        <v>88</v>
      </c>
      <c r="T14" s="137">
        <v>73</v>
      </c>
      <c r="U14" s="137">
        <v>81</v>
      </c>
      <c r="V14" s="137">
        <v>79</v>
      </c>
      <c r="W14" s="137">
        <v>88</v>
      </c>
      <c r="X14" s="137">
        <v>77</v>
      </c>
      <c r="Y14" s="137">
        <v>80</v>
      </c>
      <c r="Z14" s="137">
        <v>65</v>
      </c>
      <c r="AA14" s="137">
        <v>83</v>
      </c>
      <c r="AB14" s="137">
        <v>93</v>
      </c>
      <c r="AC14" s="137">
        <v>87</v>
      </c>
      <c r="AD14" s="137">
        <v>86</v>
      </c>
      <c r="AE14" s="137">
        <v>73</v>
      </c>
      <c r="AF14" s="102">
        <f t="shared" si="1"/>
        <v>99</v>
      </c>
      <c r="AG14" s="124">
        <f t="shared" si="2"/>
        <v>82.533333333333331</v>
      </c>
      <c r="AI14" t="s">
        <v>34</v>
      </c>
    </row>
    <row r="15" spans="1:35" x14ac:dyDescent="0.2">
      <c r="A15" s="77" t="s">
        <v>4</v>
      </c>
      <c r="B15" s="137">
        <v>81</v>
      </c>
      <c r="C15" s="137">
        <v>64</v>
      </c>
      <c r="D15" s="137">
        <v>69</v>
      </c>
      <c r="E15" s="137">
        <v>77</v>
      </c>
      <c r="F15" s="137">
        <v>97</v>
      </c>
      <c r="G15" s="137">
        <v>91</v>
      </c>
      <c r="H15" s="137">
        <v>73</v>
      </c>
      <c r="I15" s="137">
        <v>75</v>
      </c>
      <c r="J15" s="137">
        <v>80</v>
      </c>
      <c r="K15" s="137">
        <v>74</v>
      </c>
      <c r="L15" s="137">
        <v>94</v>
      </c>
      <c r="M15" s="137">
        <v>87</v>
      </c>
      <c r="N15" s="137">
        <v>68</v>
      </c>
      <c r="O15" s="137">
        <v>67</v>
      </c>
      <c r="P15" s="137">
        <v>90</v>
      </c>
      <c r="Q15" s="137">
        <v>90</v>
      </c>
      <c r="R15" s="137">
        <v>82</v>
      </c>
      <c r="S15" s="137">
        <v>82</v>
      </c>
      <c r="T15" s="137">
        <v>65</v>
      </c>
      <c r="U15" s="137">
        <v>59</v>
      </c>
      <c r="V15" s="137">
        <v>66</v>
      </c>
      <c r="W15" s="137">
        <v>92</v>
      </c>
      <c r="X15" s="137">
        <v>67</v>
      </c>
      <c r="Y15" s="137">
        <v>77</v>
      </c>
      <c r="Z15" s="137">
        <v>72</v>
      </c>
      <c r="AA15" s="137">
        <v>82</v>
      </c>
      <c r="AB15" s="137">
        <v>80</v>
      </c>
      <c r="AC15" s="137">
        <v>60</v>
      </c>
      <c r="AD15" s="137">
        <v>67</v>
      </c>
      <c r="AE15" s="137">
        <v>85</v>
      </c>
      <c r="AF15" s="102">
        <f t="shared" si="1"/>
        <v>97</v>
      </c>
      <c r="AG15" s="124">
        <f t="shared" si="2"/>
        <v>77.099999999999994</v>
      </c>
      <c r="AI15" t="s">
        <v>34</v>
      </c>
    </row>
    <row r="16" spans="1:35" x14ac:dyDescent="0.2">
      <c r="A16" s="77" t="s">
        <v>5</v>
      </c>
      <c r="B16" s="137">
        <v>77</v>
      </c>
      <c r="C16" s="137">
        <v>53</v>
      </c>
      <c r="D16" s="137">
        <v>57</v>
      </c>
      <c r="E16" s="137">
        <v>54</v>
      </c>
      <c r="F16" s="137">
        <v>78</v>
      </c>
      <c r="G16" s="137">
        <v>75</v>
      </c>
      <c r="H16" s="137">
        <v>49</v>
      </c>
      <c r="I16" s="137">
        <v>51</v>
      </c>
      <c r="J16" s="137">
        <v>67</v>
      </c>
      <c r="K16" s="137">
        <v>71</v>
      </c>
      <c r="L16" s="137">
        <v>82</v>
      </c>
      <c r="M16" s="137">
        <v>76</v>
      </c>
      <c r="N16" s="137">
        <v>52</v>
      </c>
      <c r="O16" s="137">
        <v>72</v>
      </c>
      <c r="P16" s="137">
        <v>89</v>
      </c>
      <c r="Q16" s="137">
        <v>93</v>
      </c>
      <c r="R16" s="137">
        <v>78</v>
      </c>
      <c r="S16" s="137">
        <v>79</v>
      </c>
      <c r="T16" s="137">
        <v>51</v>
      </c>
      <c r="U16" s="137">
        <v>43</v>
      </c>
      <c r="V16" s="137">
        <v>51</v>
      </c>
      <c r="W16" s="137">
        <v>80</v>
      </c>
      <c r="X16" s="137">
        <v>73</v>
      </c>
      <c r="Y16" s="137">
        <v>68</v>
      </c>
      <c r="Z16" s="137">
        <v>56</v>
      </c>
      <c r="AA16" s="137">
        <v>74</v>
      </c>
      <c r="AB16" s="137">
        <v>87</v>
      </c>
      <c r="AC16" s="137">
        <v>61</v>
      </c>
      <c r="AD16" s="137">
        <v>57</v>
      </c>
      <c r="AE16" s="137">
        <v>60</v>
      </c>
      <c r="AF16" s="102">
        <f t="shared" si="1"/>
        <v>93</v>
      </c>
      <c r="AG16" s="124">
        <f t="shared" si="2"/>
        <v>67.13333333333334</v>
      </c>
      <c r="AI16" t="s">
        <v>34</v>
      </c>
    </row>
    <row r="17" spans="1:36" x14ac:dyDescent="0.2">
      <c r="A17" s="77" t="s">
        <v>30</v>
      </c>
      <c r="B17" s="137">
        <v>47</v>
      </c>
      <c r="C17" s="137">
        <v>55</v>
      </c>
      <c r="D17" s="137">
        <v>68</v>
      </c>
      <c r="E17" s="137">
        <v>67</v>
      </c>
      <c r="F17" s="137">
        <v>69</v>
      </c>
      <c r="G17" s="137">
        <v>77</v>
      </c>
      <c r="H17" s="137">
        <v>67</v>
      </c>
      <c r="I17" s="137">
        <v>62</v>
      </c>
      <c r="J17" s="137">
        <v>75</v>
      </c>
      <c r="K17" s="137">
        <v>71</v>
      </c>
      <c r="L17" s="137">
        <v>68</v>
      </c>
      <c r="M17" s="137">
        <v>58</v>
      </c>
      <c r="N17" s="137">
        <v>55</v>
      </c>
      <c r="O17" s="137">
        <v>59</v>
      </c>
      <c r="P17" s="137">
        <v>79</v>
      </c>
      <c r="Q17" s="137">
        <v>78</v>
      </c>
      <c r="R17" s="137">
        <v>75</v>
      </c>
      <c r="S17" s="137">
        <v>73</v>
      </c>
      <c r="T17" s="137">
        <v>62</v>
      </c>
      <c r="U17" s="137">
        <v>60</v>
      </c>
      <c r="V17" s="137">
        <v>68</v>
      </c>
      <c r="W17" s="137">
        <v>76</v>
      </c>
      <c r="X17" s="137">
        <v>51</v>
      </c>
      <c r="Y17" s="137">
        <v>66</v>
      </c>
      <c r="Z17" s="137">
        <v>70</v>
      </c>
      <c r="AA17" s="137">
        <v>67</v>
      </c>
      <c r="AB17" s="137">
        <v>75</v>
      </c>
      <c r="AC17" s="137">
        <v>69</v>
      </c>
      <c r="AD17" s="137">
        <v>67</v>
      </c>
      <c r="AE17" s="137">
        <v>52</v>
      </c>
      <c r="AF17" s="102">
        <f t="shared" si="1"/>
        <v>79</v>
      </c>
      <c r="AG17" s="124">
        <f t="shared" si="2"/>
        <v>66.2</v>
      </c>
      <c r="AI17" t="s">
        <v>34</v>
      </c>
    </row>
    <row r="18" spans="1:36" x14ac:dyDescent="0.2">
      <c r="A18" s="77" t="s">
        <v>149</v>
      </c>
      <c r="B18" s="137">
        <v>79</v>
      </c>
      <c r="C18" s="137">
        <v>71</v>
      </c>
      <c r="D18" s="137">
        <v>70</v>
      </c>
      <c r="E18" s="137">
        <v>64</v>
      </c>
      <c r="F18" s="137">
        <v>87</v>
      </c>
      <c r="G18" s="137">
        <v>94</v>
      </c>
      <c r="H18" s="137">
        <v>78</v>
      </c>
      <c r="I18" s="137">
        <v>74</v>
      </c>
      <c r="J18" s="137">
        <v>87</v>
      </c>
      <c r="K18" s="137">
        <v>73</v>
      </c>
      <c r="L18" s="137">
        <v>87</v>
      </c>
      <c r="M18" s="137">
        <v>87</v>
      </c>
      <c r="N18" s="137">
        <v>72</v>
      </c>
      <c r="O18" s="137">
        <v>73</v>
      </c>
      <c r="P18" s="137">
        <v>92</v>
      </c>
      <c r="Q18" s="137">
        <v>96</v>
      </c>
      <c r="R18" s="137">
        <v>93</v>
      </c>
      <c r="S18" s="137">
        <v>89</v>
      </c>
      <c r="T18" s="137">
        <v>78</v>
      </c>
      <c r="U18" s="137">
        <v>70</v>
      </c>
      <c r="V18" s="137">
        <v>74</v>
      </c>
      <c r="W18" s="137">
        <v>95</v>
      </c>
      <c r="X18" s="137">
        <v>80</v>
      </c>
      <c r="Y18" s="137">
        <v>73</v>
      </c>
      <c r="Z18" s="137">
        <v>67</v>
      </c>
      <c r="AA18" s="137">
        <v>77</v>
      </c>
      <c r="AB18" s="137">
        <v>93</v>
      </c>
      <c r="AC18" s="137">
        <v>80</v>
      </c>
      <c r="AD18" s="137">
        <v>76</v>
      </c>
      <c r="AE18" s="137">
        <v>79</v>
      </c>
      <c r="AF18" s="102">
        <f t="shared" si="1"/>
        <v>96</v>
      </c>
      <c r="AG18" s="124">
        <f t="shared" si="2"/>
        <v>80.266666666666666</v>
      </c>
      <c r="AH18" s="11" t="s">
        <v>34</v>
      </c>
    </row>
    <row r="19" spans="1:36" x14ac:dyDescent="0.2">
      <c r="A19" s="77" t="s">
        <v>150</v>
      </c>
      <c r="B19" s="137">
        <v>65</v>
      </c>
      <c r="C19" s="137">
        <v>51</v>
      </c>
      <c r="D19" s="137">
        <v>40</v>
      </c>
      <c r="E19" s="137">
        <v>48</v>
      </c>
      <c r="F19" s="137">
        <v>64</v>
      </c>
      <c r="G19" s="137">
        <v>69</v>
      </c>
      <c r="H19" s="137">
        <v>57</v>
      </c>
      <c r="I19" s="137">
        <v>56</v>
      </c>
      <c r="J19" s="137">
        <v>78</v>
      </c>
      <c r="K19" s="137">
        <v>78</v>
      </c>
      <c r="L19" s="137">
        <v>67</v>
      </c>
      <c r="M19" s="137">
        <v>60</v>
      </c>
      <c r="N19" s="137">
        <v>54</v>
      </c>
      <c r="O19" s="137">
        <v>59</v>
      </c>
      <c r="P19" s="137">
        <v>82</v>
      </c>
      <c r="Q19" s="137">
        <v>84</v>
      </c>
      <c r="R19" s="137">
        <v>83</v>
      </c>
      <c r="S19" s="137">
        <v>71</v>
      </c>
      <c r="T19" s="137">
        <v>50</v>
      </c>
      <c r="U19" s="137">
        <v>50</v>
      </c>
      <c r="V19" s="137">
        <v>55</v>
      </c>
      <c r="W19" s="137">
        <v>76</v>
      </c>
      <c r="X19" s="137">
        <v>63</v>
      </c>
      <c r="Y19" s="137">
        <v>69</v>
      </c>
      <c r="Z19" s="137">
        <v>71</v>
      </c>
      <c r="AA19" s="137">
        <v>73</v>
      </c>
      <c r="AB19" s="137">
        <v>82</v>
      </c>
      <c r="AC19" s="137">
        <v>75</v>
      </c>
      <c r="AD19" s="137">
        <v>72</v>
      </c>
      <c r="AE19" s="137">
        <v>59</v>
      </c>
      <c r="AF19" s="102">
        <f t="shared" si="1"/>
        <v>84</v>
      </c>
      <c r="AG19" s="124">
        <f t="shared" si="2"/>
        <v>65.36666666666666</v>
      </c>
      <c r="AI19" t="s">
        <v>34</v>
      </c>
    </row>
    <row r="20" spans="1:36" x14ac:dyDescent="0.2">
      <c r="A20" s="77" t="s">
        <v>124</v>
      </c>
      <c r="B20" s="137">
        <v>77</v>
      </c>
      <c r="C20" s="137">
        <v>49</v>
      </c>
      <c r="D20" s="137">
        <v>61</v>
      </c>
      <c r="E20" s="137">
        <v>55</v>
      </c>
      <c r="F20" s="137">
        <v>77</v>
      </c>
      <c r="G20" s="137">
        <v>74</v>
      </c>
      <c r="H20" s="137">
        <v>49</v>
      </c>
      <c r="I20" s="137">
        <v>67</v>
      </c>
      <c r="J20" s="137">
        <v>88</v>
      </c>
      <c r="K20" s="137">
        <v>83</v>
      </c>
      <c r="L20" s="137">
        <v>74</v>
      </c>
      <c r="M20" s="137">
        <v>71</v>
      </c>
      <c r="N20" s="137">
        <v>52</v>
      </c>
      <c r="O20" s="137">
        <v>87</v>
      </c>
      <c r="P20" s="137">
        <v>93</v>
      </c>
      <c r="Q20" s="137">
        <v>91</v>
      </c>
      <c r="R20" s="137">
        <v>75</v>
      </c>
      <c r="S20" s="137">
        <v>76</v>
      </c>
      <c r="T20" s="137">
        <v>66</v>
      </c>
      <c r="U20" s="137">
        <v>48</v>
      </c>
      <c r="V20" s="137">
        <v>56</v>
      </c>
      <c r="W20" s="137">
        <v>84</v>
      </c>
      <c r="X20" s="137">
        <v>70</v>
      </c>
      <c r="Y20" s="137">
        <v>69</v>
      </c>
      <c r="Z20" s="137">
        <v>72</v>
      </c>
      <c r="AA20" s="137">
        <v>67</v>
      </c>
      <c r="AB20" s="137">
        <v>83</v>
      </c>
      <c r="AC20" s="137">
        <v>69</v>
      </c>
      <c r="AD20" s="137">
        <v>62</v>
      </c>
      <c r="AE20" s="137">
        <v>68</v>
      </c>
      <c r="AF20" s="102">
        <f t="shared" si="1"/>
        <v>93</v>
      </c>
      <c r="AG20" s="124">
        <f t="shared" si="2"/>
        <v>70.433333333333337</v>
      </c>
    </row>
    <row r="21" spans="1:36" x14ac:dyDescent="0.2">
      <c r="A21" s="77" t="s">
        <v>151</v>
      </c>
      <c r="B21" s="137">
        <v>54</v>
      </c>
      <c r="C21" s="137">
        <v>68</v>
      </c>
      <c r="D21" s="137">
        <v>67</v>
      </c>
      <c r="E21" s="137">
        <v>80</v>
      </c>
      <c r="F21" s="137">
        <v>76</v>
      </c>
      <c r="G21" s="137">
        <v>78</v>
      </c>
      <c r="H21" s="137">
        <v>74</v>
      </c>
      <c r="I21" s="137">
        <v>70</v>
      </c>
      <c r="J21" s="137">
        <v>81</v>
      </c>
      <c r="K21" s="137">
        <v>77</v>
      </c>
      <c r="L21" s="137">
        <v>57</v>
      </c>
      <c r="M21" s="137">
        <v>68</v>
      </c>
      <c r="N21" s="137">
        <v>78</v>
      </c>
      <c r="O21" s="137">
        <v>83</v>
      </c>
      <c r="P21" s="137">
        <v>76</v>
      </c>
      <c r="Q21" s="137">
        <v>82</v>
      </c>
      <c r="R21" s="137">
        <v>73</v>
      </c>
      <c r="S21" s="137">
        <v>77</v>
      </c>
      <c r="T21" s="137">
        <v>76</v>
      </c>
      <c r="U21" s="137">
        <v>66</v>
      </c>
      <c r="V21" s="137">
        <v>66</v>
      </c>
      <c r="W21" s="137">
        <v>75</v>
      </c>
      <c r="X21" s="137">
        <v>47</v>
      </c>
      <c r="Y21" s="137">
        <v>58</v>
      </c>
      <c r="Z21" s="137">
        <v>63</v>
      </c>
      <c r="AA21" s="137">
        <v>79</v>
      </c>
      <c r="AB21" s="137">
        <v>83</v>
      </c>
      <c r="AC21" s="137">
        <v>91</v>
      </c>
      <c r="AD21" s="137">
        <v>90</v>
      </c>
      <c r="AE21" s="137">
        <v>89</v>
      </c>
      <c r="AF21" s="102">
        <f t="shared" si="1"/>
        <v>91</v>
      </c>
      <c r="AG21" s="124">
        <f t="shared" si="2"/>
        <v>73.400000000000006</v>
      </c>
      <c r="AJ21" s="11" t="s">
        <v>34</v>
      </c>
    </row>
    <row r="22" spans="1:36" x14ac:dyDescent="0.2">
      <c r="A22" s="77" t="s">
        <v>6</v>
      </c>
      <c r="B22" s="137">
        <v>82</v>
      </c>
      <c r="C22" s="137">
        <v>69</v>
      </c>
      <c r="D22" s="137">
        <v>46</v>
      </c>
      <c r="E22" s="137">
        <v>54</v>
      </c>
      <c r="F22" s="137">
        <v>92</v>
      </c>
      <c r="G22" s="137">
        <v>87</v>
      </c>
      <c r="H22" s="137">
        <v>63</v>
      </c>
      <c r="I22" s="137">
        <v>92</v>
      </c>
      <c r="J22" s="137">
        <v>97</v>
      </c>
      <c r="K22" s="137">
        <v>76</v>
      </c>
      <c r="L22" s="137">
        <v>86</v>
      </c>
      <c r="M22" s="137">
        <v>83</v>
      </c>
      <c r="N22" s="137">
        <v>67</v>
      </c>
      <c r="O22" s="137">
        <v>86</v>
      </c>
      <c r="P22" s="137">
        <v>91</v>
      </c>
      <c r="Q22" s="137">
        <v>91</v>
      </c>
      <c r="R22" s="137">
        <v>92</v>
      </c>
      <c r="S22" s="137">
        <v>81</v>
      </c>
      <c r="T22" s="137">
        <v>60</v>
      </c>
      <c r="U22" s="137">
        <v>49</v>
      </c>
      <c r="V22" s="137">
        <v>89</v>
      </c>
      <c r="W22" s="137">
        <v>97</v>
      </c>
      <c r="X22" s="137">
        <v>74</v>
      </c>
      <c r="Y22" s="137">
        <v>84</v>
      </c>
      <c r="Z22" s="137">
        <v>63</v>
      </c>
      <c r="AA22" s="137">
        <v>63</v>
      </c>
      <c r="AB22" s="137">
        <v>69</v>
      </c>
      <c r="AC22" s="137">
        <v>75</v>
      </c>
      <c r="AD22" s="137">
        <v>76</v>
      </c>
      <c r="AE22" s="137">
        <v>73</v>
      </c>
      <c r="AF22" s="102">
        <f t="shared" si="1"/>
        <v>97</v>
      </c>
      <c r="AG22" s="124">
        <f t="shared" si="2"/>
        <v>76.900000000000006</v>
      </c>
      <c r="AH22" s="11" t="s">
        <v>34</v>
      </c>
      <c r="AI22" t="s">
        <v>34</v>
      </c>
      <c r="AJ22" s="11" t="s">
        <v>34</v>
      </c>
    </row>
    <row r="23" spans="1:36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64</v>
      </c>
      <c r="H23" s="137">
        <v>50</v>
      </c>
      <c r="I23" s="137">
        <v>77</v>
      </c>
      <c r="J23" s="137">
        <v>74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74</v>
      </c>
      <c r="X23" s="137">
        <v>73</v>
      </c>
      <c r="Y23" s="137">
        <v>63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77</v>
      </c>
      <c r="AG23" s="124">
        <f t="shared" si="2"/>
        <v>67.857142857142861</v>
      </c>
      <c r="AJ23" s="11" t="s">
        <v>34</v>
      </c>
    </row>
    <row r="24" spans="1:36" x14ac:dyDescent="0.2">
      <c r="A24" s="77" t="s">
        <v>152</v>
      </c>
      <c r="B24" s="137">
        <v>61</v>
      </c>
      <c r="C24" s="137">
        <v>68</v>
      </c>
      <c r="D24" s="137">
        <v>68</v>
      </c>
      <c r="E24" s="137">
        <v>70</v>
      </c>
      <c r="F24" s="137">
        <v>64</v>
      </c>
      <c r="G24" s="137">
        <v>83</v>
      </c>
      <c r="H24" s="137">
        <v>77</v>
      </c>
      <c r="I24" s="137">
        <v>59</v>
      </c>
      <c r="J24" s="137">
        <v>96</v>
      </c>
      <c r="K24" s="137">
        <v>82</v>
      </c>
      <c r="L24" s="137">
        <v>90</v>
      </c>
      <c r="M24" s="137">
        <v>73</v>
      </c>
      <c r="N24" s="137">
        <v>80</v>
      </c>
      <c r="O24" s="137">
        <v>71</v>
      </c>
      <c r="P24" s="137">
        <v>93</v>
      </c>
      <c r="Q24" s="137">
        <v>98</v>
      </c>
      <c r="R24" s="137">
        <v>88</v>
      </c>
      <c r="S24" s="137">
        <v>72</v>
      </c>
      <c r="T24" s="137">
        <v>75</v>
      </c>
      <c r="U24" s="137">
        <v>60</v>
      </c>
      <c r="V24" s="137">
        <v>53</v>
      </c>
      <c r="W24" s="137">
        <v>73</v>
      </c>
      <c r="X24" s="137">
        <v>70</v>
      </c>
      <c r="Y24" s="137">
        <v>62</v>
      </c>
      <c r="Z24" s="137">
        <v>63</v>
      </c>
      <c r="AA24" s="137">
        <v>89</v>
      </c>
      <c r="AB24" s="137">
        <v>93</v>
      </c>
      <c r="AC24" s="137">
        <v>90</v>
      </c>
      <c r="AD24" s="137">
        <v>79</v>
      </c>
      <c r="AE24" s="137">
        <v>77</v>
      </c>
      <c r="AF24" s="102">
        <f t="shared" si="1"/>
        <v>98</v>
      </c>
      <c r="AG24" s="124">
        <f t="shared" si="2"/>
        <v>75.900000000000006</v>
      </c>
    </row>
    <row r="25" spans="1:36" x14ac:dyDescent="0.2">
      <c r="A25" s="77" t="s">
        <v>8</v>
      </c>
      <c r="B25" s="137">
        <v>78</v>
      </c>
      <c r="C25" s="137">
        <v>60</v>
      </c>
      <c r="D25" s="137">
        <v>84</v>
      </c>
      <c r="E25" s="137">
        <v>81</v>
      </c>
      <c r="F25" s="137">
        <v>90</v>
      </c>
      <c r="G25" s="137">
        <v>95</v>
      </c>
      <c r="H25" s="137">
        <v>74</v>
      </c>
      <c r="I25" s="137">
        <v>75</v>
      </c>
      <c r="J25" s="137">
        <v>95</v>
      </c>
      <c r="K25" s="137">
        <v>92</v>
      </c>
      <c r="L25" s="137">
        <v>90</v>
      </c>
      <c r="M25" s="137">
        <v>74</v>
      </c>
      <c r="N25" s="137">
        <v>86</v>
      </c>
      <c r="O25" s="137">
        <v>82</v>
      </c>
      <c r="P25" s="137">
        <v>91</v>
      </c>
      <c r="Q25" s="137">
        <v>95</v>
      </c>
      <c r="R25" s="137">
        <v>95</v>
      </c>
      <c r="S25" s="137">
        <v>94</v>
      </c>
      <c r="T25" s="137">
        <v>85</v>
      </c>
      <c r="U25" s="137">
        <v>86</v>
      </c>
      <c r="V25" s="137">
        <v>79</v>
      </c>
      <c r="W25" s="137">
        <v>90</v>
      </c>
      <c r="X25" s="137">
        <v>73</v>
      </c>
      <c r="Y25" s="137">
        <v>86</v>
      </c>
      <c r="Z25" s="137">
        <v>82</v>
      </c>
      <c r="AA25" s="137">
        <v>89</v>
      </c>
      <c r="AB25" s="137">
        <v>97</v>
      </c>
      <c r="AC25" s="137">
        <v>93</v>
      </c>
      <c r="AD25" s="137">
        <v>88</v>
      </c>
      <c r="AE25" s="137">
        <v>85</v>
      </c>
      <c r="AF25" s="102">
        <f t="shared" si="1"/>
        <v>97</v>
      </c>
      <c r="AG25" s="124">
        <f t="shared" si="2"/>
        <v>85.466666666666669</v>
      </c>
      <c r="AJ25" s="11" t="s">
        <v>34</v>
      </c>
    </row>
    <row r="26" spans="1:36" x14ac:dyDescent="0.2">
      <c r="A26" s="77" t="s">
        <v>137</v>
      </c>
      <c r="B26" s="137">
        <v>48</v>
      </c>
      <c r="C26" s="137" t="s">
        <v>203</v>
      </c>
      <c r="D26" s="137">
        <v>18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32</v>
      </c>
      <c r="O26" s="137">
        <v>72</v>
      </c>
      <c r="P26" s="137">
        <v>78</v>
      </c>
      <c r="Q26" s="137">
        <v>85</v>
      </c>
      <c r="R26" s="137">
        <v>70</v>
      </c>
      <c r="S26" s="137">
        <v>74</v>
      </c>
      <c r="T26" s="137">
        <v>38</v>
      </c>
      <c r="U26" s="137">
        <v>41</v>
      </c>
      <c r="V26" s="137">
        <v>53</v>
      </c>
      <c r="W26" s="137">
        <v>65</v>
      </c>
      <c r="X26" s="137">
        <v>63</v>
      </c>
      <c r="Y26" s="137">
        <v>58</v>
      </c>
      <c r="Z26" s="137">
        <v>67</v>
      </c>
      <c r="AA26" s="137">
        <v>48</v>
      </c>
      <c r="AB26" s="137">
        <v>90</v>
      </c>
      <c r="AC26" s="137">
        <v>80</v>
      </c>
      <c r="AD26" s="137">
        <v>85</v>
      </c>
      <c r="AE26" s="137">
        <v>57</v>
      </c>
      <c r="AF26" s="102">
        <f t="shared" si="1"/>
        <v>90</v>
      </c>
      <c r="AG26" s="124">
        <f t="shared" si="2"/>
        <v>61.1</v>
      </c>
    </row>
    <row r="27" spans="1:36" x14ac:dyDescent="0.2">
      <c r="A27" s="77" t="s">
        <v>20</v>
      </c>
      <c r="B27" s="137">
        <v>60</v>
      </c>
      <c r="C27" s="137">
        <v>40</v>
      </c>
      <c r="D27" s="137">
        <v>45</v>
      </c>
      <c r="E27" s="137">
        <v>58</v>
      </c>
      <c r="F27" s="137">
        <v>83</v>
      </c>
      <c r="G27" s="137">
        <v>73</v>
      </c>
      <c r="H27" s="137">
        <v>59</v>
      </c>
      <c r="I27" s="137">
        <v>50</v>
      </c>
      <c r="J27" s="137">
        <v>85</v>
      </c>
      <c r="K27" s="137">
        <v>83</v>
      </c>
      <c r="L27" s="137">
        <v>72</v>
      </c>
      <c r="M27" s="137">
        <v>51</v>
      </c>
      <c r="N27" s="137">
        <v>54</v>
      </c>
      <c r="O27" s="137">
        <v>59</v>
      </c>
      <c r="P27" s="137">
        <v>90</v>
      </c>
      <c r="Q27" s="137">
        <v>89</v>
      </c>
      <c r="R27" s="137">
        <v>93</v>
      </c>
      <c r="S27" s="137">
        <v>68</v>
      </c>
      <c r="T27" s="137">
        <v>65</v>
      </c>
      <c r="U27" s="137">
        <v>53</v>
      </c>
      <c r="V27" s="137">
        <v>68</v>
      </c>
      <c r="W27" s="137">
        <v>85</v>
      </c>
      <c r="X27" s="137">
        <v>64</v>
      </c>
      <c r="Y27" s="137">
        <v>70</v>
      </c>
      <c r="Z27" s="137">
        <v>74</v>
      </c>
      <c r="AA27" s="137">
        <v>87</v>
      </c>
      <c r="AB27" s="137">
        <v>76</v>
      </c>
      <c r="AC27" s="137">
        <v>78</v>
      </c>
      <c r="AD27" s="137">
        <v>71</v>
      </c>
      <c r="AE27" s="137">
        <v>58</v>
      </c>
      <c r="AF27" s="102">
        <f t="shared" si="1"/>
        <v>93</v>
      </c>
      <c r="AG27" s="124">
        <f t="shared" si="2"/>
        <v>68.7</v>
      </c>
      <c r="AI27" t="s">
        <v>34</v>
      </c>
    </row>
    <row r="28" spans="1:36" ht="13.5" thickBot="1" x14ac:dyDescent="0.25">
      <c r="A28" s="78" t="s">
        <v>9</v>
      </c>
      <c r="B28" s="137">
        <v>70</v>
      </c>
      <c r="C28" s="137">
        <v>62</v>
      </c>
      <c r="D28" s="137">
        <v>69</v>
      </c>
      <c r="E28" s="137">
        <v>73</v>
      </c>
      <c r="F28" s="137">
        <v>51</v>
      </c>
      <c r="G28" s="137">
        <v>50</v>
      </c>
      <c r="H28" s="137">
        <v>56</v>
      </c>
      <c r="I28" s="137">
        <v>51</v>
      </c>
      <c r="J28" s="137">
        <v>86</v>
      </c>
      <c r="K28" s="137">
        <v>81</v>
      </c>
      <c r="L28" s="137">
        <v>67</v>
      </c>
      <c r="M28" s="137">
        <v>84</v>
      </c>
      <c r="N28" s="137">
        <v>50</v>
      </c>
      <c r="O28" s="137">
        <v>66</v>
      </c>
      <c r="P28" s="137">
        <v>81</v>
      </c>
      <c r="Q28" s="137">
        <v>87</v>
      </c>
      <c r="R28" s="137">
        <v>77</v>
      </c>
      <c r="S28" s="137">
        <v>68</v>
      </c>
      <c r="T28" s="137">
        <v>62</v>
      </c>
      <c r="U28" s="137">
        <v>53</v>
      </c>
      <c r="V28" s="137">
        <v>45</v>
      </c>
      <c r="W28" s="137">
        <v>64</v>
      </c>
      <c r="X28" s="137">
        <v>68</v>
      </c>
      <c r="Y28" s="137">
        <v>62</v>
      </c>
      <c r="Z28" s="137">
        <v>64</v>
      </c>
      <c r="AA28" s="137">
        <v>82</v>
      </c>
      <c r="AB28" s="137">
        <v>80</v>
      </c>
      <c r="AC28" s="137">
        <v>76</v>
      </c>
      <c r="AD28" s="137">
        <v>59</v>
      </c>
      <c r="AE28" s="137">
        <v>59</v>
      </c>
      <c r="AF28" s="102">
        <f t="shared" si="1"/>
        <v>87</v>
      </c>
      <c r="AG28" s="124">
        <f t="shared" si="2"/>
        <v>66.766666666666666</v>
      </c>
      <c r="AJ28" s="11" t="s">
        <v>34</v>
      </c>
    </row>
    <row r="29" spans="1:36" s="5" customFormat="1" ht="17.100000000000001" customHeight="1" thickBot="1" x14ac:dyDescent="0.25">
      <c r="A29" s="79" t="s">
        <v>22</v>
      </c>
      <c r="B29" s="129">
        <f t="shared" ref="B29:AF29" si="3">MAX(B5:B28)</f>
        <v>82</v>
      </c>
      <c r="C29" s="81">
        <f t="shared" si="3"/>
        <v>82</v>
      </c>
      <c r="D29" s="81">
        <f t="shared" si="3"/>
        <v>84</v>
      </c>
      <c r="E29" s="81">
        <f t="shared" si="3"/>
        <v>81</v>
      </c>
      <c r="F29" s="81">
        <f t="shared" si="3"/>
        <v>98</v>
      </c>
      <c r="G29" s="81">
        <f t="shared" si="3"/>
        <v>95</v>
      </c>
      <c r="H29" s="81">
        <f t="shared" si="3"/>
        <v>81</v>
      </c>
      <c r="I29" s="81">
        <f t="shared" si="3"/>
        <v>98</v>
      </c>
      <c r="J29" s="81">
        <f t="shared" si="3"/>
        <v>100</v>
      </c>
      <c r="K29" s="81">
        <f t="shared" si="3"/>
        <v>98</v>
      </c>
      <c r="L29" s="81">
        <f t="shared" si="3"/>
        <v>94</v>
      </c>
      <c r="M29" s="81">
        <f t="shared" si="3"/>
        <v>90</v>
      </c>
      <c r="N29" s="81">
        <f t="shared" si="3"/>
        <v>89</v>
      </c>
      <c r="O29" s="81">
        <f t="shared" si="3"/>
        <v>93</v>
      </c>
      <c r="P29" s="81">
        <f t="shared" si="3"/>
        <v>96</v>
      </c>
      <c r="Q29" s="81">
        <f t="shared" si="3"/>
        <v>98</v>
      </c>
      <c r="R29" s="81">
        <f t="shared" si="3"/>
        <v>99</v>
      </c>
      <c r="S29" s="81">
        <f t="shared" si="3"/>
        <v>94</v>
      </c>
      <c r="T29" s="81">
        <f t="shared" si="3"/>
        <v>88</v>
      </c>
      <c r="U29" s="81">
        <f t="shared" si="3"/>
        <v>86</v>
      </c>
      <c r="V29" s="81">
        <f t="shared" si="3"/>
        <v>91</v>
      </c>
      <c r="W29" s="81">
        <f t="shared" si="3"/>
        <v>99</v>
      </c>
      <c r="X29" s="81">
        <f t="shared" si="3"/>
        <v>80</v>
      </c>
      <c r="Y29" s="81">
        <f t="shared" si="3"/>
        <v>86</v>
      </c>
      <c r="Z29" s="81">
        <f t="shared" si="3"/>
        <v>82</v>
      </c>
      <c r="AA29" s="81">
        <f t="shared" si="3"/>
        <v>93</v>
      </c>
      <c r="AB29" s="81">
        <f t="shared" si="3"/>
        <v>97</v>
      </c>
      <c r="AC29" s="81">
        <f t="shared" si="3"/>
        <v>93</v>
      </c>
      <c r="AD29" s="81">
        <f t="shared" si="3"/>
        <v>90</v>
      </c>
      <c r="AE29" s="82">
        <f t="shared" si="3"/>
        <v>89</v>
      </c>
      <c r="AF29" s="104">
        <f t="shared" si="3"/>
        <v>100</v>
      </c>
      <c r="AG29" s="105">
        <f>AVERAGE(AG5:AG28)</f>
        <v>70.839880952380966</v>
      </c>
      <c r="AI29" s="5" t="s">
        <v>34</v>
      </c>
    </row>
    <row r="30" spans="1:36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46"/>
      <c r="AG30" s="48"/>
    </row>
    <row r="31" spans="1:36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</row>
    <row r="32" spans="1:36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  <c r="AH32" s="11" t="s">
        <v>34</v>
      </c>
    </row>
    <row r="33" spans="1:36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</row>
    <row r="34" spans="1:36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46"/>
      <c r="AG34" s="48"/>
      <c r="AI34" t="s">
        <v>34</v>
      </c>
    </row>
    <row r="35" spans="1:36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46"/>
      <c r="AG35" s="48"/>
    </row>
    <row r="36" spans="1:36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J36" s="11" t="s">
        <v>34</v>
      </c>
    </row>
    <row r="37" spans="1:36" x14ac:dyDescent="0.2">
      <c r="AI37" t="s">
        <v>34</v>
      </c>
    </row>
    <row r="38" spans="1:36" x14ac:dyDescent="0.2">
      <c r="U38" s="2" t="s">
        <v>34</v>
      </c>
      <c r="Y38" s="2" t="s">
        <v>34</v>
      </c>
      <c r="AI38" t="s">
        <v>34</v>
      </c>
      <c r="AJ38" s="11" t="s">
        <v>34</v>
      </c>
    </row>
    <row r="39" spans="1:36" x14ac:dyDescent="0.2">
      <c r="L39" s="2" t="s">
        <v>34</v>
      </c>
      <c r="Q39" s="2" t="s">
        <v>34</v>
      </c>
      <c r="U39" s="2" t="s">
        <v>34</v>
      </c>
      <c r="AD39" s="2" t="s">
        <v>34</v>
      </c>
      <c r="AI39" s="11" t="s">
        <v>34</v>
      </c>
      <c r="AJ39" s="11" t="s">
        <v>34</v>
      </c>
    </row>
    <row r="40" spans="1:36" x14ac:dyDescent="0.2">
      <c r="O40" s="2" t="s">
        <v>34</v>
      </c>
      <c r="AB40" s="2" t="s">
        <v>34</v>
      </c>
      <c r="AF40" s="7" t="s">
        <v>34</v>
      </c>
      <c r="AH40" s="11" t="s">
        <v>34</v>
      </c>
      <c r="AI40" s="11" t="s">
        <v>34</v>
      </c>
      <c r="AJ40" s="11" t="s">
        <v>34</v>
      </c>
    </row>
    <row r="41" spans="1:36" x14ac:dyDescent="0.2">
      <c r="G41" s="2" t="s">
        <v>34</v>
      </c>
      <c r="L41" s="2" t="s">
        <v>34</v>
      </c>
    </row>
    <row r="42" spans="1:36" x14ac:dyDescent="0.2">
      <c r="P42" s="2" t="s">
        <v>206</v>
      </c>
      <c r="S42" s="2" t="s">
        <v>34</v>
      </c>
      <c r="U42" s="2" t="s">
        <v>34</v>
      </c>
      <c r="V42" s="2" t="s">
        <v>34</v>
      </c>
      <c r="Y42" s="2" t="s">
        <v>34</v>
      </c>
      <c r="AD42" s="2" t="s">
        <v>34</v>
      </c>
    </row>
    <row r="43" spans="1:36" x14ac:dyDescent="0.2">
      <c r="L43" s="2" t="s">
        <v>34</v>
      </c>
      <c r="S43" s="2" t="s">
        <v>34</v>
      </c>
      <c r="T43" s="2" t="s">
        <v>34</v>
      </c>
      <c r="Z43" s="2" t="s">
        <v>34</v>
      </c>
      <c r="AA43" s="2" t="s">
        <v>34</v>
      </c>
      <c r="AB43" s="2" t="s">
        <v>34</v>
      </c>
      <c r="AE43" s="2" t="s">
        <v>34</v>
      </c>
    </row>
    <row r="44" spans="1:36" x14ac:dyDescent="0.2">
      <c r="V44" s="2" t="s">
        <v>34</v>
      </c>
      <c r="W44" s="2" t="s">
        <v>34</v>
      </c>
      <c r="X44" s="2" t="s">
        <v>34</v>
      </c>
      <c r="Y44" s="2" t="s">
        <v>34</v>
      </c>
      <c r="AF44" s="7" t="s">
        <v>34</v>
      </c>
    </row>
    <row r="45" spans="1:36" x14ac:dyDescent="0.2">
      <c r="G45" s="2" t="s">
        <v>34</v>
      </c>
      <c r="P45" s="2" t="s">
        <v>34</v>
      </c>
      <c r="V45" s="2" t="s">
        <v>34</v>
      </c>
      <c r="Y45" s="2" t="s">
        <v>34</v>
      </c>
      <c r="AE45" s="2" t="s">
        <v>34</v>
      </c>
    </row>
    <row r="46" spans="1:36" x14ac:dyDescent="0.2">
      <c r="R46" s="2" t="s">
        <v>34</v>
      </c>
      <c r="U46" s="2" t="s">
        <v>34</v>
      </c>
      <c r="AI46" s="11" t="s">
        <v>34</v>
      </c>
    </row>
    <row r="47" spans="1:36" x14ac:dyDescent="0.2">
      <c r="L47" s="2" t="s">
        <v>34</v>
      </c>
      <c r="Y47" s="2" t="s">
        <v>34</v>
      </c>
      <c r="AC47" s="2" t="s">
        <v>34</v>
      </c>
      <c r="AD47" s="2" t="s">
        <v>34</v>
      </c>
      <c r="AJ47" s="11" t="s">
        <v>34</v>
      </c>
    </row>
    <row r="48" spans="1:36" x14ac:dyDescent="0.2">
      <c r="AI48" s="11" t="s">
        <v>206</v>
      </c>
    </row>
    <row r="49" spans="14:36" x14ac:dyDescent="0.2">
      <c r="N49" s="2" t="s">
        <v>34</v>
      </c>
    </row>
    <row r="50" spans="14:36" x14ac:dyDescent="0.2">
      <c r="U50" s="2" t="s">
        <v>34</v>
      </c>
      <c r="Z50" s="2" t="s">
        <v>34</v>
      </c>
      <c r="AH50" s="11" t="s">
        <v>34</v>
      </c>
      <c r="AI50" s="11" t="s">
        <v>34</v>
      </c>
    </row>
    <row r="54" spans="14:36" x14ac:dyDescent="0.2">
      <c r="AJ54" s="11" t="s">
        <v>34</v>
      </c>
    </row>
    <row r="55" spans="14:36" x14ac:dyDescent="0.2">
      <c r="W55" s="2" t="s">
        <v>34</v>
      </c>
    </row>
  </sheetData>
  <sheetProtection password="C6EC" sheet="1" objects="1" scenarios="1"/>
  <mergeCells count="35">
    <mergeCell ref="A2:A4"/>
    <mergeCell ref="S3:S4"/>
    <mergeCell ref="V3:V4"/>
    <mergeCell ref="T31:X31"/>
    <mergeCell ref="J3:J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T32:X32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zoomScale="90" zoomScaleNormal="90" workbookViewId="0">
      <selection activeCell="AM47" sqref="AM47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8" ht="20.100000000000001" customHeight="1" thickBot="1" x14ac:dyDescent="0.25">
      <c r="A1" s="157" t="s">
        <v>16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38" s="4" customFormat="1" ht="20.100000000000001" customHeight="1" thickBot="1" x14ac:dyDescent="0.25">
      <c r="A2" s="160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4"/>
    </row>
    <row r="3" spans="1:38" s="5" customFormat="1" ht="20.100000000000001" customHeight="1" x14ac:dyDescent="0.2">
      <c r="A3" s="161"/>
      <c r="B3" s="163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3">
        <v>30</v>
      </c>
      <c r="AF3" s="87" t="s">
        <v>27</v>
      </c>
      <c r="AG3" s="119" t="s">
        <v>25</v>
      </c>
    </row>
    <row r="4" spans="1:38" s="5" customFormat="1" ht="20.100000000000001" customHeight="1" thickBot="1" x14ac:dyDescent="0.25">
      <c r="A4" s="161"/>
      <c r="B4" s="164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4"/>
      <c r="AF4" s="101" t="s">
        <v>24</v>
      </c>
      <c r="AG4" s="99" t="s">
        <v>24</v>
      </c>
    </row>
    <row r="5" spans="1:38" s="5" customFormat="1" x14ac:dyDescent="0.2">
      <c r="A5" s="77" t="s">
        <v>29</v>
      </c>
      <c r="B5" s="137">
        <v>20</v>
      </c>
      <c r="C5" s="137">
        <v>12</v>
      </c>
      <c r="D5" s="137">
        <v>11</v>
      </c>
      <c r="E5" s="137">
        <v>10</v>
      </c>
      <c r="F5" s="137">
        <v>15</v>
      </c>
      <c r="G5" s="137">
        <v>17</v>
      </c>
      <c r="H5" s="137">
        <v>12</v>
      </c>
      <c r="I5" s="137">
        <v>19</v>
      </c>
      <c r="J5" s="137">
        <v>32</v>
      </c>
      <c r="K5" s="137">
        <v>29</v>
      </c>
      <c r="L5" s="137">
        <v>31</v>
      </c>
      <c r="M5" s="137">
        <v>15</v>
      </c>
      <c r="N5" s="137">
        <v>20</v>
      </c>
      <c r="O5" s="137">
        <v>25</v>
      </c>
      <c r="P5" s="137">
        <v>27</v>
      </c>
      <c r="Q5" s="137">
        <v>50</v>
      </c>
      <c r="R5" s="137">
        <v>20</v>
      </c>
      <c r="S5" s="137">
        <v>13</v>
      </c>
      <c r="T5" s="137">
        <v>10</v>
      </c>
      <c r="U5" s="137">
        <v>9</v>
      </c>
      <c r="V5" s="137">
        <v>9</v>
      </c>
      <c r="W5" s="137">
        <v>21</v>
      </c>
      <c r="X5" s="137">
        <v>24</v>
      </c>
      <c r="Y5" s="137">
        <v>18</v>
      </c>
      <c r="Z5" s="137">
        <v>19</v>
      </c>
      <c r="AA5" s="137">
        <v>18</v>
      </c>
      <c r="AB5" s="137">
        <v>23</v>
      </c>
      <c r="AC5" s="137">
        <v>19</v>
      </c>
      <c r="AD5" s="137">
        <v>14</v>
      </c>
      <c r="AE5" s="137">
        <v>19</v>
      </c>
      <c r="AF5" s="102">
        <f>MIN(B5:AE5)</f>
        <v>9</v>
      </c>
      <c r="AG5" s="124">
        <f>AVERAGE(B5:AE5)</f>
        <v>19.366666666666667</v>
      </c>
    </row>
    <row r="6" spans="1:38" x14ac:dyDescent="0.2">
      <c r="A6" s="77" t="s">
        <v>88</v>
      </c>
      <c r="B6" s="137">
        <v>25</v>
      </c>
      <c r="C6" s="137">
        <v>19</v>
      </c>
      <c r="D6" s="137">
        <v>16</v>
      </c>
      <c r="E6" s="137">
        <v>16</v>
      </c>
      <c r="F6" s="137">
        <v>28</v>
      </c>
      <c r="G6" s="137">
        <v>25</v>
      </c>
      <c r="H6" s="137">
        <v>19</v>
      </c>
      <c r="I6" s="137">
        <v>27</v>
      </c>
      <c r="J6" s="137">
        <v>52</v>
      </c>
      <c r="K6" s="137">
        <v>43</v>
      </c>
      <c r="L6" s="137">
        <v>44</v>
      </c>
      <c r="M6" s="137">
        <v>30</v>
      </c>
      <c r="N6" s="137">
        <v>26</v>
      </c>
      <c r="O6" s="137">
        <v>33</v>
      </c>
      <c r="P6" s="137">
        <v>57</v>
      </c>
      <c r="Q6" s="137">
        <v>44</v>
      </c>
      <c r="R6" s="137">
        <v>37</v>
      </c>
      <c r="S6" s="137">
        <v>27</v>
      </c>
      <c r="T6" s="137">
        <v>16</v>
      </c>
      <c r="U6" s="137">
        <v>15</v>
      </c>
      <c r="V6" s="137">
        <v>19</v>
      </c>
      <c r="W6" s="137">
        <v>38</v>
      </c>
      <c r="X6" s="137">
        <v>34</v>
      </c>
      <c r="Y6" s="137">
        <v>35</v>
      </c>
      <c r="Z6" s="137">
        <v>31</v>
      </c>
      <c r="AA6" s="137">
        <v>45</v>
      </c>
      <c r="AB6" s="137">
        <v>26</v>
      </c>
      <c r="AC6" s="137">
        <v>25</v>
      </c>
      <c r="AD6" s="137">
        <v>21</v>
      </c>
      <c r="AE6" s="137">
        <v>28</v>
      </c>
      <c r="AF6" s="102">
        <f t="shared" ref="AF6:AF28" si="1">MIN(B6:AE6)</f>
        <v>15</v>
      </c>
      <c r="AG6" s="124">
        <f t="shared" ref="AG6:AG28" si="2">AVERAGE(B6:AE6)</f>
        <v>30.033333333333335</v>
      </c>
    </row>
    <row r="7" spans="1:38" x14ac:dyDescent="0.2">
      <c r="A7" s="77" t="s">
        <v>146</v>
      </c>
      <c r="B7" s="137">
        <v>29</v>
      </c>
      <c r="C7" s="137">
        <v>21</v>
      </c>
      <c r="D7" s="137">
        <v>24</v>
      </c>
      <c r="E7" s="137">
        <v>24</v>
      </c>
      <c r="F7" s="137">
        <v>37</v>
      </c>
      <c r="G7" s="137">
        <v>30</v>
      </c>
      <c r="H7" s="137">
        <v>23</v>
      </c>
      <c r="I7" s="137">
        <v>35</v>
      </c>
      <c r="J7" s="137">
        <v>46</v>
      </c>
      <c r="K7" s="137">
        <v>30</v>
      </c>
      <c r="L7" s="137">
        <v>34</v>
      </c>
      <c r="M7" s="137">
        <v>33</v>
      </c>
      <c r="N7" s="137">
        <v>30</v>
      </c>
      <c r="O7" s="137">
        <v>42</v>
      </c>
      <c r="P7" s="137">
        <v>59</v>
      </c>
      <c r="Q7" s="137">
        <v>54</v>
      </c>
      <c r="R7" s="137">
        <v>35</v>
      </c>
      <c r="S7" s="137">
        <v>31</v>
      </c>
      <c r="T7" s="137">
        <v>22</v>
      </c>
      <c r="U7" s="137">
        <v>18</v>
      </c>
      <c r="V7" s="137">
        <v>32</v>
      </c>
      <c r="W7" s="137">
        <v>41</v>
      </c>
      <c r="X7" s="137">
        <v>37</v>
      </c>
      <c r="Y7" s="137">
        <v>38</v>
      </c>
      <c r="Z7" s="137">
        <v>37</v>
      </c>
      <c r="AA7" s="137">
        <v>29</v>
      </c>
      <c r="AB7" s="137">
        <v>27</v>
      </c>
      <c r="AC7" s="137">
        <v>17</v>
      </c>
      <c r="AD7" s="137">
        <v>29</v>
      </c>
      <c r="AE7" s="137">
        <v>26</v>
      </c>
      <c r="AF7" s="102">
        <f t="shared" si="1"/>
        <v>17</v>
      </c>
      <c r="AG7" s="124">
        <f t="shared" si="2"/>
        <v>32.333333333333336</v>
      </c>
    </row>
    <row r="8" spans="1:38" x14ac:dyDescent="0.2">
      <c r="A8" s="77" t="s">
        <v>0</v>
      </c>
      <c r="B8" s="137">
        <v>17</v>
      </c>
      <c r="C8" s="137">
        <v>14</v>
      </c>
      <c r="D8" s="137">
        <v>15</v>
      </c>
      <c r="E8" s="137">
        <v>13</v>
      </c>
      <c r="F8" s="137">
        <v>29</v>
      </c>
      <c r="G8" s="137">
        <v>22</v>
      </c>
      <c r="H8" s="137">
        <v>17</v>
      </c>
      <c r="I8" s="137">
        <v>26</v>
      </c>
      <c r="J8" s="137">
        <v>60</v>
      </c>
      <c r="K8" s="137">
        <v>36</v>
      </c>
      <c r="L8" s="137">
        <v>29</v>
      </c>
      <c r="M8" s="137">
        <v>24</v>
      </c>
      <c r="N8" s="137">
        <v>32</v>
      </c>
      <c r="O8" s="137">
        <v>29</v>
      </c>
      <c r="P8" s="137">
        <v>36</v>
      </c>
      <c r="Q8" s="137">
        <v>34</v>
      </c>
      <c r="R8" s="137">
        <v>26</v>
      </c>
      <c r="S8" s="137">
        <v>22</v>
      </c>
      <c r="T8" s="137">
        <v>13</v>
      </c>
      <c r="U8" s="137">
        <v>10</v>
      </c>
      <c r="V8" s="137">
        <v>15</v>
      </c>
      <c r="W8" s="137">
        <v>26</v>
      </c>
      <c r="X8" s="137">
        <v>22</v>
      </c>
      <c r="Y8" s="137">
        <v>23</v>
      </c>
      <c r="Z8" s="137">
        <v>23</v>
      </c>
      <c r="AA8" s="137">
        <v>26</v>
      </c>
      <c r="AB8" s="137">
        <v>31</v>
      </c>
      <c r="AC8" s="137">
        <v>22</v>
      </c>
      <c r="AD8" s="137">
        <v>24</v>
      </c>
      <c r="AE8" s="137">
        <v>23</v>
      </c>
      <c r="AF8" s="102">
        <f t="shared" si="1"/>
        <v>10</v>
      </c>
      <c r="AG8" s="124">
        <f t="shared" si="2"/>
        <v>24.633333333333333</v>
      </c>
      <c r="AI8" s="11" t="s">
        <v>34</v>
      </c>
    </row>
    <row r="9" spans="1:38" x14ac:dyDescent="0.2">
      <c r="A9" s="77" t="s">
        <v>1</v>
      </c>
      <c r="B9" s="137">
        <v>21</v>
      </c>
      <c r="C9" s="137">
        <v>15</v>
      </c>
      <c r="D9" s="137">
        <v>12</v>
      </c>
      <c r="E9" s="137">
        <v>12</v>
      </c>
      <c r="F9" s="137">
        <v>22</v>
      </c>
      <c r="G9" s="137">
        <v>16</v>
      </c>
      <c r="H9" s="137">
        <v>13</v>
      </c>
      <c r="I9" s="137">
        <v>13</v>
      </c>
      <c r="J9" s="137">
        <v>34</v>
      </c>
      <c r="K9" s="137">
        <v>31</v>
      </c>
      <c r="L9" s="137">
        <v>28</v>
      </c>
      <c r="M9" s="137">
        <v>15</v>
      </c>
      <c r="N9" s="137">
        <v>22</v>
      </c>
      <c r="O9" s="137">
        <v>23</v>
      </c>
      <c r="P9" s="137">
        <v>21</v>
      </c>
      <c r="Q9" s="137">
        <v>26</v>
      </c>
      <c r="R9" s="137">
        <v>14</v>
      </c>
      <c r="S9" s="137">
        <v>12</v>
      </c>
      <c r="T9" s="137">
        <v>11</v>
      </c>
      <c r="U9" s="137">
        <v>10</v>
      </c>
      <c r="V9" s="137">
        <v>10</v>
      </c>
      <c r="W9" s="137">
        <v>18</v>
      </c>
      <c r="X9" s="137">
        <v>21</v>
      </c>
      <c r="Y9" s="137">
        <v>17</v>
      </c>
      <c r="Z9" s="137">
        <v>19</v>
      </c>
      <c r="AA9" s="137">
        <v>21</v>
      </c>
      <c r="AB9" s="137">
        <v>24</v>
      </c>
      <c r="AC9" s="137">
        <v>20</v>
      </c>
      <c r="AD9" s="137">
        <v>21</v>
      </c>
      <c r="AE9" s="137">
        <v>21</v>
      </c>
      <c r="AF9" s="102">
        <f t="shared" si="1"/>
        <v>10</v>
      </c>
      <c r="AG9" s="124">
        <f t="shared" si="2"/>
        <v>18.766666666666666</v>
      </c>
      <c r="AH9" s="11" t="s">
        <v>34</v>
      </c>
      <c r="AI9" s="11" t="s">
        <v>34</v>
      </c>
    </row>
    <row r="10" spans="1:38" x14ac:dyDescent="0.2">
      <c r="A10" s="77" t="s">
        <v>2</v>
      </c>
      <c r="B10" s="137">
        <v>13</v>
      </c>
      <c r="C10" s="137">
        <v>17</v>
      </c>
      <c r="D10" s="137">
        <v>34</v>
      </c>
      <c r="E10" s="137">
        <v>22</v>
      </c>
      <c r="F10" s="137">
        <v>25</v>
      </c>
      <c r="G10" s="137">
        <v>19</v>
      </c>
      <c r="H10" s="137">
        <v>14</v>
      </c>
      <c r="I10" s="137">
        <v>21</v>
      </c>
      <c r="J10" s="137">
        <v>36</v>
      </c>
      <c r="K10" s="137">
        <v>28</v>
      </c>
      <c r="L10" s="137">
        <v>24</v>
      </c>
      <c r="M10" s="137">
        <v>22</v>
      </c>
      <c r="N10" s="137">
        <v>20</v>
      </c>
      <c r="O10" s="137">
        <v>21</v>
      </c>
      <c r="P10" s="137">
        <v>42</v>
      </c>
      <c r="Q10" s="137">
        <v>33</v>
      </c>
      <c r="R10" s="137">
        <v>23</v>
      </c>
      <c r="S10" s="137">
        <v>18</v>
      </c>
      <c r="T10" s="137">
        <v>11</v>
      </c>
      <c r="U10" s="137">
        <v>9</v>
      </c>
      <c r="V10" s="137">
        <v>19</v>
      </c>
      <c r="W10" s="137">
        <v>31</v>
      </c>
      <c r="X10" s="137">
        <v>28</v>
      </c>
      <c r="Y10" s="137">
        <v>24</v>
      </c>
      <c r="Z10" s="137">
        <v>20</v>
      </c>
      <c r="AA10" s="137">
        <v>21</v>
      </c>
      <c r="AB10" s="137">
        <v>27</v>
      </c>
      <c r="AC10" s="137">
        <v>22</v>
      </c>
      <c r="AD10" s="137">
        <v>23</v>
      </c>
      <c r="AE10" s="137">
        <v>18</v>
      </c>
      <c r="AF10" s="102">
        <f t="shared" si="1"/>
        <v>9</v>
      </c>
      <c r="AG10" s="124">
        <f t="shared" si="2"/>
        <v>22.833333333333332</v>
      </c>
      <c r="AH10" s="11" t="s">
        <v>34</v>
      </c>
    </row>
    <row r="11" spans="1:38" x14ac:dyDescent="0.2">
      <c r="A11" s="77" t="s">
        <v>31</v>
      </c>
      <c r="B11" s="137">
        <v>15</v>
      </c>
      <c r="C11" s="137">
        <v>13</v>
      </c>
      <c r="D11" s="137">
        <v>13</v>
      </c>
      <c r="E11" s="137">
        <v>20</v>
      </c>
      <c r="F11" s="137">
        <v>19</v>
      </c>
      <c r="G11" s="137">
        <v>15</v>
      </c>
      <c r="H11" s="137">
        <v>11</v>
      </c>
      <c r="I11" s="137">
        <v>19</v>
      </c>
      <c r="J11" s="137">
        <v>37</v>
      </c>
      <c r="K11" s="137">
        <v>39</v>
      </c>
      <c r="L11" s="137">
        <v>24</v>
      </c>
      <c r="M11" s="137">
        <v>15</v>
      </c>
      <c r="N11" s="137">
        <v>30</v>
      </c>
      <c r="O11" s="137">
        <v>29</v>
      </c>
      <c r="P11" s="137">
        <v>21</v>
      </c>
      <c r="Q11" s="137">
        <v>32</v>
      </c>
      <c r="R11" s="137">
        <v>14</v>
      </c>
      <c r="S11" s="137">
        <v>13</v>
      </c>
      <c r="T11" s="137">
        <v>12</v>
      </c>
      <c r="U11" s="137">
        <v>9</v>
      </c>
      <c r="V11" s="137">
        <v>10</v>
      </c>
      <c r="W11" s="137">
        <v>18</v>
      </c>
      <c r="X11" s="137">
        <v>14</v>
      </c>
      <c r="Y11" s="137">
        <v>18</v>
      </c>
      <c r="Z11" s="137">
        <v>25</v>
      </c>
      <c r="AA11" s="137">
        <v>25</v>
      </c>
      <c r="AB11" s="137">
        <v>21</v>
      </c>
      <c r="AC11" s="137">
        <v>23</v>
      </c>
      <c r="AD11" s="137">
        <v>24</v>
      </c>
      <c r="AE11" s="137">
        <v>28</v>
      </c>
      <c r="AF11" s="102">
        <f t="shared" si="1"/>
        <v>9</v>
      </c>
      <c r="AG11" s="124">
        <f t="shared" si="2"/>
        <v>20.2</v>
      </c>
      <c r="AI11" t="s">
        <v>34</v>
      </c>
      <c r="AK11" t="s">
        <v>34</v>
      </c>
    </row>
    <row r="12" spans="1:38" x14ac:dyDescent="0.2">
      <c r="A12" s="77" t="s">
        <v>3</v>
      </c>
      <c r="B12" s="137">
        <v>14</v>
      </c>
      <c r="C12" s="137">
        <v>11</v>
      </c>
      <c r="D12" s="137">
        <v>19</v>
      </c>
      <c r="E12" s="137">
        <v>22</v>
      </c>
      <c r="F12" s="137">
        <v>20</v>
      </c>
      <c r="G12" s="137">
        <v>14</v>
      </c>
      <c r="H12" s="137">
        <v>15</v>
      </c>
      <c r="I12" s="137">
        <v>24</v>
      </c>
      <c r="J12" s="137">
        <v>39</v>
      </c>
      <c r="K12" s="137">
        <v>29</v>
      </c>
      <c r="L12" s="137">
        <v>19</v>
      </c>
      <c r="M12" s="137">
        <v>19</v>
      </c>
      <c r="N12" s="137">
        <v>32</v>
      </c>
      <c r="O12" s="137">
        <v>25</v>
      </c>
      <c r="P12" s="137">
        <v>32</v>
      </c>
      <c r="Q12" s="137">
        <v>26</v>
      </c>
      <c r="R12" s="137">
        <v>22</v>
      </c>
      <c r="S12" s="137">
        <v>15</v>
      </c>
      <c r="T12" s="137">
        <v>10</v>
      </c>
      <c r="U12" s="137">
        <v>8</v>
      </c>
      <c r="V12" s="137">
        <v>14</v>
      </c>
      <c r="W12" s="137">
        <v>21</v>
      </c>
      <c r="X12" s="137">
        <v>20</v>
      </c>
      <c r="Y12" s="137">
        <v>16</v>
      </c>
      <c r="Z12" s="137">
        <v>19</v>
      </c>
      <c r="AA12" s="137">
        <v>25</v>
      </c>
      <c r="AB12" s="137">
        <v>26</v>
      </c>
      <c r="AC12" s="137">
        <v>21</v>
      </c>
      <c r="AD12" s="137">
        <v>19</v>
      </c>
      <c r="AE12" s="137">
        <v>25</v>
      </c>
      <c r="AF12" s="102">
        <f t="shared" si="1"/>
        <v>8</v>
      </c>
      <c r="AG12" s="124">
        <f t="shared" si="2"/>
        <v>20.7</v>
      </c>
      <c r="AJ12" t="s">
        <v>34</v>
      </c>
      <c r="AK12" t="s">
        <v>34</v>
      </c>
    </row>
    <row r="13" spans="1:38" x14ac:dyDescent="0.2">
      <c r="A13" s="77" t="s">
        <v>147</v>
      </c>
      <c r="B13" s="137" t="s">
        <v>203</v>
      </c>
      <c r="C13" s="137" t="s">
        <v>203</v>
      </c>
      <c r="D13" s="137">
        <v>21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20</v>
      </c>
      <c r="AD13" s="137">
        <v>41</v>
      </c>
      <c r="AE13" s="137">
        <v>37</v>
      </c>
      <c r="AF13" s="102">
        <f t="shared" si="1"/>
        <v>20</v>
      </c>
      <c r="AG13" s="124">
        <f t="shared" si="2"/>
        <v>29.75</v>
      </c>
      <c r="AH13" s="11" t="s">
        <v>34</v>
      </c>
      <c r="AI13" t="s">
        <v>34</v>
      </c>
    </row>
    <row r="14" spans="1:38" x14ac:dyDescent="0.2">
      <c r="A14" s="77" t="s">
        <v>148</v>
      </c>
      <c r="B14" s="137">
        <v>25</v>
      </c>
      <c r="C14" s="137">
        <v>17</v>
      </c>
      <c r="D14" s="137">
        <v>16</v>
      </c>
      <c r="E14" s="137">
        <v>15</v>
      </c>
      <c r="F14" s="137">
        <v>31</v>
      </c>
      <c r="G14" s="137">
        <v>30</v>
      </c>
      <c r="H14" s="137">
        <v>20</v>
      </c>
      <c r="I14" s="137">
        <v>32</v>
      </c>
      <c r="J14" s="137">
        <v>39</v>
      </c>
      <c r="K14" s="137">
        <v>40</v>
      </c>
      <c r="L14" s="137">
        <v>36</v>
      </c>
      <c r="M14" s="137">
        <v>29</v>
      </c>
      <c r="N14" s="137">
        <v>30</v>
      </c>
      <c r="O14" s="137">
        <v>31</v>
      </c>
      <c r="P14" s="137">
        <v>47</v>
      </c>
      <c r="Q14" s="137">
        <v>43</v>
      </c>
      <c r="R14" s="137">
        <v>46</v>
      </c>
      <c r="S14" s="137">
        <v>31</v>
      </c>
      <c r="T14" s="137">
        <v>22</v>
      </c>
      <c r="U14" s="137">
        <v>18</v>
      </c>
      <c r="V14" s="137">
        <v>23</v>
      </c>
      <c r="W14" s="137">
        <v>39</v>
      </c>
      <c r="X14" s="137">
        <v>33</v>
      </c>
      <c r="Y14" s="137">
        <v>34</v>
      </c>
      <c r="Z14" s="137">
        <v>34</v>
      </c>
      <c r="AA14" s="137">
        <v>46</v>
      </c>
      <c r="AB14" s="137">
        <v>27</v>
      </c>
      <c r="AC14" s="137">
        <v>26</v>
      </c>
      <c r="AD14" s="137">
        <v>25</v>
      </c>
      <c r="AE14" s="137">
        <v>27</v>
      </c>
      <c r="AF14" s="102">
        <f t="shared" si="1"/>
        <v>15</v>
      </c>
      <c r="AG14" s="124">
        <f t="shared" si="2"/>
        <v>30.4</v>
      </c>
      <c r="AI14" t="s">
        <v>34</v>
      </c>
      <c r="AL14" t="s">
        <v>34</v>
      </c>
    </row>
    <row r="15" spans="1:38" x14ac:dyDescent="0.2">
      <c r="A15" s="77" t="s">
        <v>4</v>
      </c>
      <c r="B15" s="137">
        <v>32</v>
      </c>
      <c r="C15" s="137">
        <v>24</v>
      </c>
      <c r="D15" s="137">
        <v>20</v>
      </c>
      <c r="E15" s="137">
        <v>16</v>
      </c>
      <c r="F15" s="137">
        <v>32</v>
      </c>
      <c r="G15" s="137">
        <v>30</v>
      </c>
      <c r="H15" s="137">
        <v>32</v>
      </c>
      <c r="I15" s="137">
        <v>38</v>
      </c>
      <c r="J15" s="137">
        <v>37</v>
      </c>
      <c r="K15" s="137">
        <v>28</v>
      </c>
      <c r="L15" s="137">
        <v>43</v>
      </c>
      <c r="M15" s="137">
        <v>37</v>
      </c>
      <c r="N15" s="137">
        <v>27</v>
      </c>
      <c r="O15" s="137">
        <v>40</v>
      </c>
      <c r="P15" s="137">
        <v>49</v>
      </c>
      <c r="Q15" s="137">
        <v>48</v>
      </c>
      <c r="R15" s="137">
        <v>39</v>
      </c>
      <c r="S15" s="137">
        <v>30</v>
      </c>
      <c r="T15" s="137">
        <v>29</v>
      </c>
      <c r="U15" s="137">
        <v>14</v>
      </c>
      <c r="V15" s="137">
        <v>25</v>
      </c>
      <c r="W15" s="137">
        <v>42</v>
      </c>
      <c r="X15" s="137">
        <v>30</v>
      </c>
      <c r="Y15" s="137">
        <v>30</v>
      </c>
      <c r="Z15" s="137">
        <v>31</v>
      </c>
      <c r="AA15" s="137">
        <v>30</v>
      </c>
      <c r="AB15" s="137">
        <v>24</v>
      </c>
      <c r="AC15" s="137">
        <v>20</v>
      </c>
      <c r="AD15" s="137">
        <v>32</v>
      </c>
      <c r="AE15" s="137">
        <v>33</v>
      </c>
      <c r="AF15" s="102">
        <f t="shared" si="1"/>
        <v>14</v>
      </c>
      <c r="AG15" s="124">
        <f t="shared" si="2"/>
        <v>31.4</v>
      </c>
      <c r="AI15" t="s">
        <v>34</v>
      </c>
      <c r="AJ15" t="s">
        <v>34</v>
      </c>
      <c r="AK15" t="s">
        <v>34</v>
      </c>
    </row>
    <row r="16" spans="1:38" x14ac:dyDescent="0.2">
      <c r="A16" s="77" t="s">
        <v>5</v>
      </c>
      <c r="B16" s="137">
        <v>23</v>
      </c>
      <c r="C16" s="137">
        <v>17</v>
      </c>
      <c r="D16" s="137">
        <v>14</v>
      </c>
      <c r="E16" s="137">
        <v>14</v>
      </c>
      <c r="F16" s="137">
        <v>31</v>
      </c>
      <c r="G16" s="137">
        <v>22</v>
      </c>
      <c r="H16" s="137">
        <v>17</v>
      </c>
      <c r="I16" s="137">
        <v>27</v>
      </c>
      <c r="J16" s="137">
        <v>53</v>
      </c>
      <c r="K16" s="137">
        <v>46</v>
      </c>
      <c r="L16" s="137">
        <v>44</v>
      </c>
      <c r="M16" s="137">
        <v>27</v>
      </c>
      <c r="N16" s="137">
        <v>25</v>
      </c>
      <c r="O16" s="137">
        <v>32</v>
      </c>
      <c r="P16" s="137">
        <v>54</v>
      </c>
      <c r="Q16" s="137">
        <v>44</v>
      </c>
      <c r="R16" s="137">
        <v>35</v>
      </c>
      <c r="S16" s="137">
        <v>27</v>
      </c>
      <c r="T16" s="137">
        <v>16</v>
      </c>
      <c r="U16" s="137">
        <v>13</v>
      </c>
      <c r="V16" s="137">
        <v>17</v>
      </c>
      <c r="W16" s="137">
        <v>39</v>
      </c>
      <c r="X16" s="137">
        <v>32</v>
      </c>
      <c r="Y16" s="137">
        <v>32</v>
      </c>
      <c r="Z16" s="137">
        <v>29</v>
      </c>
      <c r="AA16" s="137">
        <v>41</v>
      </c>
      <c r="AB16" s="137">
        <v>24</v>
      </c>
      <c r="AC16" s="137">
        <v>23</v>
      </c>
      <c r="AD16" s="137">
        <v>19</v>
      </c>
      <c r="AE16" s="137">
        <v>25</v>
      </c>
      <c r="AF16" s="102">
        <f t="shared" si="1"/>
        <v>13</v>
      </c>
      <c r="AG16" s="124">
        <f t="shared" si="2"/>
        <v>28.733333333333334</v>
      </c>
      <c r="AK16" t="s">
        <v>34</v>
      </c>
    </row>
    <row r="17" spans="1:39" x14ac:dyDescent="0.2">
      <c r="A17" s="77" t="s">
        <v>30</v>
      </c>
      <c r="B17" s="137">
        <v>17</v>
      </c>
      <c r="C17" s="137">
        <v>18</v>
      </c>
      <c r="D17" s="137">
        <v>18</v>
      </c>
      <c r="E17" s="137">
        <v>22</v>
      </c>
      <c r="F17" s="137">
        <v>29</v>
      </c>
      <c r="G17" s="137">
        <v>23</v>
      </c>
      <c r="H17" s="137">
        <v>17</v>
      </c>
      <c r="I17" s="137">
        <v>26</v>
      </c>
      <c r="J17" s="137">
        <v>29</v>
      </c>
      <c r="K17" s="137">
        <v>30</v>
      </c>
      <c r="L17" s="137">
        <v>27</v>
      </c>
      <c r="M17" s="137">
        <v>24</v>
      </c>
      <c r="N17" s="137">
        <v>24</v>
      </c>
      <c r="O17" s="137">
        <v>22</v>
      </c>
      <c r="P17" s="137">
        <v>45</v>
      </c>
      <c r="Q17" s="137">
        <v>32</v>
      </c>
      <c r="R17" s="137">
        <v>24</v>
      </c>
      <c r="S17" s="137">
        <v>19</v>
      </c>
      <c r="T17" s="137">
        <v>15</v>
      </c>
      <c r="U17" s="137">
        <v>12</v>
      </c>
      <c r="V17" s="137">
        <v>17</v>
      </c>
      <c r="W17" s="137">
        <v>33</v>
      </c>
      <c r="X17" s="137">
        <v>24</v>
      </c>
      <c r="Y17" s="137">
        <v>27</v>
      </c>
      <c r="Z17" s="137">
        <v>24</v>
      </c>
      <c r="AA17" s="137">
        <v>22</v>
      </c>
      <c r="AB17" s="137">
        <v>29</v>
      </c>
      <c r="AC17" s="137">
        <v>13</v>
      </c>
      <c r="AD17" s="137">
        <v>19</v>
      </c>
      <c r="AE17" s="137">
        <v>20</v>
      </c>
      <c r="AF17" s="102">
        <f t="shared" si="1"/>
        <v>12</v>
      </c>
      <c r="AG17" s="124">
        <f t="shared" si="2"/>
        <v>23.366666666666667</v>
      </c>
      <c r="AJ17" t="s">
        <v>34</v>
      </c>
      <c r="AK17" t="s">
        <v>34</v>
      </c>
    </row>
    <row r="18" spans="1:39" x14ac:dyDescent="0.2">
      <c r="A18" s="77" t="s">
        <v>149</v>
      </c>
      <c r="B18" s="137">
        <v>26</v>
      </c>
      <c r="C18" s="137">
        <v>20</v>
      </c>
      <c r="D18" s="137">
        <v>18</v>
      </c>
      <c r="E18" s="137">
        <v>16</v>
      </c>
      <c r="F18" s="137">
        <v>49</v>
      </c>
      <c r="G18" s="137">
        <v>30</v>
      </c>
      <c r="H18" s="137">
        <v>20</v>
      </c>
      <c r="I18" s="137">
        <v>38</v>
      </c>
      <c r="J18" s="137">
        <v>38</v>
      </c>
      <c r="K18" s="137">
        <v>34</v>
      </c>
      <c r="L18" s="137">
        <v>34</v>
      </c>
      <c r="M18" s="137">
        <v>29</v>
      </c>
      <c r="N18" s="137">
        <v>29</v>
      </c>
      <c r="O18" s="137">
        <v>33</v>
      </c>
      <c r="P18" s="137">
        <v>52</v>
      </c>
      <c r="Q18" s="137">
        <v>46</v>
      </c>
      <c r="R18" s="137">
        <v>39</v>
      </c>
      <c r="S18" s="137">
        <v>28</v>
      </c>
      <c r="T18" s="137">
        <v>17</v>
      </c>
      <c r="U18" s="137">
        <v>16</v>
      </c>
      <c r="V18" s="137">
        <v>32</v>
      </c>
      <c r="W18" s="137">
        <v>42</v>
      </c>
      <c r="X18" s="137">
        <v>33</v>
      </c>
      <c r="Y18" s="137">
        <v>34</v>
      </c>
      <c r="Z18" s="137">
        <v>32</v>
      </c>
      <c r="AA18" s="137">
        <v>33</v>
      </c>
      <c r="AB18" s="137">
        <v>23</v>
      </c>
      <c r="AC18" s="137">
        <v>18</v>
      </c>
      <c r="AD18" s="137">
        <v>24</v>
      </c>
      <c r="AE18" s="137">
        <v>25</v>
      </c>
      <c r="AF18" s="102">
        <f t="shared" si="1"/>
        <v>16</v>
      </c>
      <c r="AG18" s="124">
        <f t="shared" si="2"/>
        <v>30.266666666666666</v>
      </c>
      <c r="AH18" s="11" t="s">
        <v>34</v>
      </c>
      <c r="AI18" t="s">
        <v>34</v>
      </c>
      <c r="AK18" t="s">
        <v>34</v>
      </c>
    </row>
    <row r="19" spans="1:39" x14ac:dyDescent="0.2">
      <c r="A19" s="77" t="s">
        <v>150</v>
      </c>
      <c r="B19" s="137">
        <v>30</v>
      </c>
      <c r="C19" s="137">
        <v>21</v>
      </c>
      <c r="D19" s="137">
        <v>18</v>
      </c>
      <c r="E19" s="137">
        <v>18</v>
      </c>
      <c r="F19" s="137">
        <v>29</v>
      </c>
      <c r="G19" s="137">
        <v>30</v>
      </c>
      <c r="H19" s="137">
        <v>23</v>
      </c>
      <c r="I19" s="137">
        <v>30</v>
      </c>
      <c r="J19" s="137">
        <v>56</v>
      </c>
      <c r="K19" s="137">
        <v>46</v>
      </c>
      <c r="L19" s="137">
        <v>37</v>
      </c>
      <c r="M19" s="137">
        <v>29</v>
      </c>
      <c r="N19" s="137">
        <v>33</v>
      </c>
      <c r="O19" s="137">
        <v>31</v>
      </c>
      <c r="P19" s="137">
        <v>59</v>
      </c>
      <c r="Q19" s="137">
        <v>49</v>
      </c>
      <c r="R19" s="137">
        <v>43</v>
      </c>
      <c r="S19" s="137">
        <v>31</v>
      </c>
      <c r="T19" s="137">
        <v>20</v>
      </c>
      <c r="U19" s="137">
        <v>18</v>
      </c>
      <c r="V19" s="137">
        <v>22</v>
      </c>
      <c r="W19" s="137">
        <v>40</v>
      </c>
      <c r="X19" s="137">
        <v>34</v>
      </c>
      <c r="Y19" s="137">
        <v>35</v>
      </c>
      <c r="Z19" s="137">
        <v>35</v>
      </c>
      <c r="AA19" s="137">
        <v>45</v>
      </c>
      <c r="AB19" s="137">
        <v>41</v>
      </c>
      <c r="AC19" s="137">
        <v>32</v>
      </c>
      <c r="AD19" s="137">
        <v>29</v>
      </c>
      <c r="AE19" s="137">
        <v>29</v>
      </c>
      <c r="AF19" s="102">
        <f t="shared" si="1"/>
        <v>18</v>
      </c>
      <c r="AG19" s="124">
        <f t="shared" si="2"/>
        <v>33.1</v>
      </c>
    </row>
    <row r="20" spans="1:39" x14ac:dyDescent="0.2">
      <c r="A20" s="77" t="s">
        <v>124</v>
      </c>
      <c r="B20" s="137">
        <v>27</v>
      </c>
      <c r="C20" s="137">
        <v>20</v>
      </c>
      <c r="D20" s="137">
        <v>16</v>
      </c>
      <c r="E20" s="137">
        <v>16</v>
      </c>
      <c r="F20" s="137">
        <v>22</v>
      </c>
      <c r="G20" s="137">
        <v>24</v>
      </c>
      <c r="H20" s="137">
        <v>20</v>
      </c>
      <c r="I20" s="137">
        <v>25</v>
      </c>
      <c r="J20" s="137">
        <v>67</v>
      </c>
      <c r="K20" s="137">
        <v>39</v>
      </c>
      <c r="L20" s="137">
        <v>36</v>
      </c>
      <c r="M20" s="137">
        <v>60</v>
      </c>
      <c r="N20" s="137">
        <v>24</v>
      </c>
      <c r="O20" s="137">
        <v>31</v>
      </c>
      <c r="P20" s="137">
        <v>63</v>
      </c>
      <c r="Q20" s="137">
        <v>42</v>
      </c>
      <c r="R20" s="137">
        <v>34</v>
      </c>
      <c r="S20" s="137">
        <v>24</v>
      </c>
      <c r="T20" s="137">
        <v>15</v>
      </c>
      <c r="U20" s="137">
        <v>13</v>
      </c>
      <c r="V20" s="137">
        <v>15</v>
      </c>
      <c r="W20" s="137">
        <v>37</v>
      </c>
      <c r="X20" s="137">
        <v>31</v>
      </c>
      <c r="Y20" s="137">
        <v>33</v>
      </c>
      <c r="Z20" s="137">
        <v>31</v>
      </c>
      <c r="AA20" s="137">
        <v>37</v>
      </c>
      <c r="AB20" s="137">
        <v>26</v>
      </c>
      <c r="AC20" s="137">
        <v>25</v>
      </c>
      <c r="AD20" s="137">
        <v>21</v>
      </c>
      <c r="AE20" s="137">
        <v>28</v>
      </c>
      <c r="AF20" s="102">
        <f t="shared" si="1"/>
        <v>13</v>
      </c>
      <c r="AG20" s="124">
        <f t="shared" si="2"/>
        <v>30.066666666666666</v>
      </c>
    </row>
    <row r="21" spans="1:39" x14ac:dyDescent="0.2">
      <c r="A21" s="77" t="s">
        <v>151</v>
      </c>
      <c r="B21" s="137">
        <v>28</v>
      </c>
      <c r="C21" s="137">
        <v>31</v>
      </c>
      <c r="D21" s="137">
        <v>36</v>
      </c>
      <c r="E21" s="137">
        <v>49</v>
      </c>
      <c r="F21" s="137">
        <v>47</v>
      </c>
      <c r="G21" s="137">
        <v>51</v>
      </c>
      <c r="H21" s="137">
        <v>43</v>
      </c>
      <c r="I21" s="137">
        <v>43</v>
      </c>
      <c r="J21" s="137">
        <v>52</v>
      </c>
      <c r="K21" s="137">
        <v>41</v>
      </c>
      <c r="L21" s="137">
        <v>41</v>
      </c>
      <c r="M21" s="137">
        <v>45</v>
      </c>
      <c r="N21" s="137">
        <v>49</v>
      </c>
      <c r="O21" s="137">
        <v>46</v>
      </c>
      <c r="P21" s="137">
        <v>61</v>
      </c>
      <c r="Q21" s="137">
        <v>62</v>
      </c>
      <c r="R21" s="137">
        <v>57</v>
      </c>
      <c r="S21" s="137">
        <v>53</v>
      </c>
      <c r="T21" s="137">
        <v>42</v>
      </c>
      <c r="U21" s="137">
        <v>32</v>
      </c>
      <c r="V21" s="137">
        <v>32</v>
      </c>
      <c r="W21" s="137">
        <v>59</v>
      </c>
      <c r="X21" s="137">
        <v>39</v>
      </c>
      <c r="Y21" s="137">
        <v>41</v>
      </c>
      <c r="Z21" s="137">
        <v>41</v>
      </c>
      <c r="AA21" s="137">
        <v>47</v>
      </c>
      <c r="AB21" s="137">
        <v>66</v>
      </c>
      <c r="AC21" s="137">
        <v>66</v>
      </c>
      <c r="AD21" s="137">
        <v>63</v>
      </c>
      <c r="AE21" s="137">
        <v>71</v>
      </c>
      <c r="AF21" s="102">
        <f t="shared" si="1"/>
        <v>28</v>
      </c>
      <c r="AG21" s="124">
        <f t="shared" si="2"/>
        <v>47.8</v>
      </c>
      <c r="AI21" t="s">
        <v>34</v>
      </c>
      <c r="AJ21" t="s">
        <v>34</v>
      </c>
    </row>
    <row r="22" spans="1:39" x14ac:dyDescent="0.2">
      <c r="A22" s="77" t="s">
        <v>6</v>
      </c>
      <c r="B22" s="137">
        <v>26</v>
      </c>
      <c r="C22" s="137">
        <v>18</v>
      </c>
      <c r="D22" s="137">
        <v>17</v>
      </c>
      <c r="E22" s="137">
        <v>19</v>
      </c>
      <c r="F22" s="137">
        <v>35</v>
      </c>
      <c r="G22" s="137">
        <v>28</v>
      </c>
      <c r="H22" s="137">
        <v>21</v>
      </c>
      <c r="I22" s="137">
        <v>34</v>
      </c>
      <c r="J22" s="137">
        <v>42</v>
      </c>
      <c r="K22" s="137">
        <v>25</v>
      </c>
      <c r="L22" s="137">
        <v>32</v>
      </c>
      <c r="M22" s="137">
        <v>29</v>
      </c>
      <c r="N22" s="137">
        <v>30</v>
      </c>
      <c r="O22" s="137">
        <v>34</v>
      </c>
      <c r="P22" s="137">
        <v>59</v>
      </c>
      <c r="Q22" s="137">
        <v>46</v>
      </c>
      <c r="R22" s="137">
        <v>29</v>
      </c>
      <c r="S22" s="137">
        <v>24</v>
      </c>
      <c r="T22" s="137">
        <v>18</v>
      </c>
      <c r="U22" s="137">
        <v>14</v>
      </c>
      <c r="V22" s="137">
        <v>31</v>
      </c>
      <c r="W22" s="137">
        <v>38</v>
      </c>
      <c r="X22" s="137">
        <v>32</v>
      </c>
      <c r="Y22" s="137">
        <v>33</v>
      </c>
      <c r="Z22" s="137">
        <v>32</v>
      </c>
      <c r="AA22" s="137">
        <v>30</v>
      </c>
      <c r="AB22" s="137">
        <v>23</v>
      </c>
      <c r="AC22" s="137">
        <v>19</v>
      </c>
      <c r="AD22" s="137">
        <v>25</v>
      </c>
      <c r="AE22" s="137">
        <v>23</v>
      </c>
      <c r="AF22" s="102">
        <f t="shared" si="1"/>
        <v>14</v>
      </c>
      <c r="AG22" s="124">
        <f t="shared" si="2"/>
        <v>28.866666666666667</v>
      </c>
      <c r="AH22" s="11" t="s">
        <v>34</v>
      </c>
      <c r="AJ22" t="s">
        <v>34</v>
      </c>
      <c r="AK22" t="s">
        <v>34</v>
      </c>
      <c r="AL22" t="s">
        <v>34</v>
      </c>
    </row>
    <row r="23" spans="1:39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23</v>
      </c>
      <c r="H23" s="137">
        <v>15</v>
      </c>
      <c r="I23" s="137">
        <v>23</v>
      </c>
      <c r="J23" s="137">
        <v>73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39</v>
      </c>
      <c r="X23" s="137">
        <v>30</v>
      </c>
      <c r="Y23" s="137">
        <v>29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15</v>
      </c>
      <c r="AG23" s="124">
        <f t="shared" si="2"/>
        <v>33.142857142857146</v>
      </c>
      <c r="AK23" t="s">
        <v>34</v>
      </c>
    </row>
    <row r="24" spans="1:39" x14ac:dyDescent="0.2">
      <c r="A24" s="77" t="s">
        <v>152</v>
      </c>
      <c r="B24" s="137">
        <v>21</v>
      </c>
      <c r="C24" s="137">
        <v>16</v>
      </c>
      <c r="D24" s="137">
        <v>15</v>
      </c>
      <c r="E24" s="137">
        <v>13</v>
      </c>
      <c r="F24" s="137">
        <v>26</v>
      </c>
      <c r="G24" s="137">
        <v>23</v>
      </c>
      <c r="H24" s="137">
        <v>16</v>
      </c>
      <c r="I24" s="137">
        <v>25</v>
      </c>
      <c r="J24" s="137">
        <v>52</v>
      </c>
      <c r="K24" s="137">
        <v>34</v>
      </c>
      <c r="L24" s="137">
        <v>33</v>
      </c>
      <c r="M24" s="137">
        <v>24</v>
      </c>
      <c r="N24" s="137">
        <v>23</v>
      </c>
      <c r="O24" s="137">
        <v>26</v>
      </c>
      <c r="P24" s="137">
        <v>35</v>
      </c>
      <c r="Q24" s="137">
        <v>40</v>
      </c>
      <c r="R24" s="137">
        <v>26</v>
      </c>
      <c r="S24" s="137">
        <v>22</v>
      </c>
      <c r="T24" s="137">
        <v>13</v>
      </c>
      <c r="U24" s="137">
        <v>11</v>
      </c>
      <c r="V24" s="137">
        <v>11</v>
      </c>
      <c r="W24" s="137">
        <v>32</v>
      </c>
      <c r="X24" s="137">
        <v>27</v>
      </c>
      <c r="Y24" s="137">
        <v>24</v>
      </c>
      <c r="Z24" s="137">
        <v>23</v>
      </c>
      <c r="AA24" s="137">
        <v>25</v>
      </c>
      <c r="AB24" s="137">
        <v>29</v>
      </c>
      <c r="AC24" s="137">
        <v>23</v>
      </c>
      <c r="AD24" s="137">
        <v>21</v>
      </c>
      <c r="AE24" s="137">
        <v>23</v>
      </c>
      <c r="AF24" s="102">
        <f t="shared" si="1"/>
        <v>11</v>
      </c>
      <c r="AG24" s="124">
        <f t="shared" si="2"/>
        <v>24.4</v>
      </c>
      <c r="AI24" t="s">
        <v>34</v>
      </c>
      <c r="AK24" t="s">
        <v>34</v>
      </c>
      <c r="AM24" s="11" t="s">
        <v>34</v>
      </c>
    </row>
    <row r="25" spans="1:39" x14ac:dyDescent="0.2">
      <c r="A25" s="77" t="s">
        <v>8</v>
      </c>
      <c r="B25" s="137">
        <v>22</v>
      </c>
      <c r="C25" s="137">
        <v>14</v>
      </c>
      <c r="D25" s="137">
        <v>13</v>
      </c>
      <c r="E25" s="137">
        <v>13</v>
      </c>
      <c r="F25" s="137">
        <v>31</v>
      </c>
      <c r="G25" s="137">
        <v>23</v>
      </c>
      <c r="H25" s="137">
        <v>15</v>
      </c>
      <c r="I25" s="137">
        <v>25</v>
      </c>
      <c r="J25" s="137">
        <v>45</v>
      </c>
      <c r="K25" s="137">
        <v>38</v>
      </c>
      <c r="L25" s="137">
        <v>29</v>
      </c>
      <c r="M25" s="137">
        <v>24</v>
      </c>
      <c r="N25" s="137">
        <v>27</v>
      </c>
      <c r="O25" s="137">
        <v>26</v>
      </c>
      <c r="P25" s="137">
        <v>53</v>
      </c>
      <c r="Q25" s="137">
        <v>39</v>
      </c>
      <c r="R25" s="137">
        <v>33</v>
      </c>
      <c r="S25" s="137">
        <v>25</v>
      </c>
      <c r="T25" s="137">
        <v>14</v>
      </c>
      <c r="U25" s="137">
        <v>12</v>
      </c>
      <c r="V25" s="137">
        <v>18</v>
      </c>
      <c r="W25" s="137">
        <v>33</v>
      </c>
      <c r="X25" s="137">
        <v>29</v>
      </c>
      <c r="Y25" s="137">
        <v>31</v>
      </c>
      <c r="Z25" s="137">
        <v>29</v>
      </c>
      <c r="AA25" s="137">
        <v>48</v>
      </c>
      <c r="AB25" s="137">
        <v>28</v>
      </c>
      <c r="AC25" s="137">
        <v>23</v>
      </c>
      <c r="AD25" s="137">
        <v>20</v>
      </c>
      <c r="AE25" s="137">
        <v>23</v>
      </c>
      <c r="AF25" s="102">
        <f t="shared" si="1"/>
        <v>12</v>
      </c>
      <c r="AG25" s="124">
        <f t="shared" si="2"/>
        <v>26.766666666666666</v>
      </c>
    </row>
    <row r="26" spans="1:39" x14ac:dyDescent="0.2">
      <c r="A26" s="77" t="s">
        <v>137</v>
      </c>
      <c r="B26" s="137">
        <v>26</v>
      </c>
      <c r="C26" s="137" t="s">
        <v>203</v>
      </c>
      <c r="D26" s="137">
        <v>16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25</v>
      </c>
      <c r="O26" s="137">
        <v>32</v>
      </c>
      <c r="P26" s="137">
        <v>41</v>
      </c>
      <c r="Q26" s="137">
        <v>45</v>
      </c>
      <c r="R26" s="137">
        <v>27</v>
      </c>
      <c r="S26" s="137">
        <v>21</v>
      </c>
      <c r="T26" s="137">
        <v>14</v>
      </c>
      <c r="U26" s="137">
        <v>12</v>
      </c>
      <c r="V26" s="137">
        <v>13</v>
      </c>
      <c r="W26" s="137">
        <v>34</v>
      </c>
      <c r="X26" s="137">
        <v>29</v>
      </c>
      <c r="Y26" s="137">
        <v>28</v>
      </c>
      <c r="Z26" s="137">
        <v>27</v>
      </c>
      <c r="AA26" s="137">
        <v>27</v>
      </c>
      <c r="AB26" s="137">
        <v>31</v>
      </c>
      <c r="AC26" s="137">
        <v>25</v>
      </c>
      <c r="AD26" s="137">
        <v>21</v>
      </c>
      <c r="AE26" s="137">
        <v>29</v>
      </c>
      <c r="AF26" s="102">
        <f t="shared" si="1"/>
        <v>12</v>
      </c>
      <c r="AG26" s="124">
        <f t="shared" si="2"/>
        <v>26.15</v>
      </c>
      <c r="AI26" t="s">
        <v>34</v>
      </c>
      <c r="AK26" t="s">
        <v>34</v>
      </c>
      <c r="AL26" t="s">
        <v>34</v>
      </c>
    </row>
    <row r="27" spans="1:39" x14ac:dyDescent="0.2">
      <c r="A27" s="77" t="s">
        <v>20</v>
      </c>
      <c r="B27" s="137">
        <v>34</v>
      </c>
      <c r="C27" s="137">
        <v>33</v>
      </c>
      <c r="D27" s="137">
        <v>21</v>
      </c>
      <c r="E27" s="137">
        <v>33</v>
      </c>
      <c r="F27" s="137">
        <v>35</v>
      </c>
      <c r="G27" s="137">
        <v>47</v>
      </c>
      <c r="H27" s="137">
        <v>30</v>
      </c>
      <c r="I27" s="137">
        <v>43</v>
      </c>
      <c r="J27" s="137">
        <v>48</v>
      </c>
      <c r="K27" s="137">
        <v>31</v>
      </c>
      <c r="L27" s="137">
        <v>28</v>
      </c>
      <c r="M27" s="137">
        <v>36</v>
      </c>
      <c r="N27" s="137">
        <v>39</v>
      </c>
      <c r="O27" s="137">
        <v>50</v>
      </c>
      <c r="P27" s="137">
        <v>58</v>
      </c>
      <c r="Q27" s="137">
        <v>31</v>
      </c>
      <c r="R27" s="137">
        <v>27</v>
      </c>
      <c r="S27" s="137">
        <v>20</v>
      </c>
      <c r="T27" s="137">
        <v>13</v>
      </c>
      <c r="U27" s="137">
        <v>12</v>
      </c>
      <c r="V27" s="137">
        <v>15</v>
      </c>
      <c r="W27" s="137">
        <v>27</v>
      </c>
      <c r="X27" s="137">
        <v>26</v>
      </c>
      <c r="Y27" s="137">
        <v>25</v>
      </c>
      <c r="Z27" s="137">
        <v>24</v>
      </c>
      <c r="AA27" s="137">
        <v>24</v>
      </c>
      <c r="AB27" s="137">
        <v>71</v>
      </c>
      <c r="AC27" s="137">
        <v>69</v>
      </c>
      <c r="AD27" s="137">
        <v>30</v>
      </c>
      <c r="AE27" s="137">
        <v>25</v>
      </c>
      <c r="AF27" s="102">
        <f t="shared" si="1"/>
        <v>12</v>
      </c>
      <c r="AG27" s="124">
        <f t="shared" si="2"/>
        <v>33.5</v>
      </c>
      <c r="AK27" t="s">
        <v>34</v>
      </c>
    </row>
    <row r="28" spans="1:39" ht="13.5" thickBot="1" x14ac:dyDescent="0.25">
      <c r="A28" s="77" t="s">
        <v>9</v>
      </c>
      <c r="B28" s="137">
        <v>17</v>
      </c>
      <c r="C28" s="137">
        <v>11</v>
      </c>
      <c r="D28" s="137">
        <v>10</v>
      </c>
      <c r="E28" s="137">
        <v>8</v>
      </c>
      <c r="F28" s="137">
        <v>11</v>
      </c>
      <c r="G28" s="137">
        <v>16</v>
      </c>
      <c r="H28" s="137">
        <v>11</v>
      </c>
      <c r="I28" s="137">
        <v>13</v>
      </c>
      <c r="J28" s="137">
        <v>41</v>
      </c>
      <c r="K28" s="137">
        <v>22</v>
      </c>
      <c r="L28" s="137">
        <v>30</v>
      </c>
      <c r="M28" s="137">
        <v>14</v>
      </c>
      <c r="N28" s="137">
        <v>17</v>
      </c>
      <c r="O28" s="137">
        <v>18</v>
      </c>
      <c r="P28" s="137">
        <v>25</v>
      </c>
      <c r="Q28" s="137">
        <v>48</v>
      </c>
      <c r="R28" s="137">
        <v>20</v>
      </c>
      <c r="S28" s="137">
        <v>10</v>
      </c>
      <c r="T28" s="137">
        <v>11</v>
      </c>
      <c r="U28" s="137">
        <v>9</v>
      </c>
      <c r="V28" s="137">
        <v>11</v>
      </c>
      <c r="W28" s="137">
        <v>22</v>
      </c>
      <c r="X28" s="137">
        <v>23</v>
      </c>
      <c r="Y28" s="137">
        <v>19</v>
      </c>
      <c r="Z28" s="137">
        <v>18</v>
      </c>
      <c r="AA28" s="137">
        <v>19</v>
      </c>
      <c r="AB28" s="137">
        <v>28</v>
      </c>
      <c r="AC28" s="137">
        <v>17</v>
      </c>
      <c r="AD28" s="137">
        <v>17</v>
      </c>
      <c r="AE28" s="137">
        <v>20</v>
      </c>
      <c r="AF28" s="102">
        <f t="shared" si="1"/>
        <v>8</v>
      </c>
      <c r="AG28" s="124">
        <f t="shared" si="2"/>
        <v>18.533333333333335</v>
      </c>
      <c r="AI28" t="s">
        <v>34</v>
      </c>
      <c r="AL28" s="11" t="s">
        <v>34</v>
      </c>
    </row>
    <row r="29" spans="1:39" s="5" customFormat="1" ht="17.100000000000001" customHeight="1" thickBot="1" x14ac:dyDescent="0.25">
      <c r="A29" s="123" t="s">
        <v>205</v>
      </c>
      <c r="B29" s="80">
        <f t="shared" ref="B29:AF29" si="3">MIN(B5:B28)</f>
        <v>13</v>
      </c>
      <c r="C29" s="81">
        <f t="shared" si="3"/>
        <v>11</v>
      </c>
      <c r="D29" s="81">
        <f t="shared" si="3"/>
        <v>10</v>
      </c>
      <c r="E29" s="81">
        <f t="shared" si="3"/>
        <v>8</v>
      </c>
      <c r="F29" s="81">
        <f t="shared" si="3"/>
        <v>11</v>
      </c>
      <c r="G29" s="81">
        <f t="shared" si="3"/>
        <v>14</v>
      </c>
      <c r="H29" s="81">
        <f t="shared" si="3"/>
        <v>11</v>
      </c>
      <c r="I29" s="81">
        <f t="shared" si="3"/>
        <v>13</v>
      </c>
      <c r="J29" s="81">
        <f t="shared" si="3"/>
        <v>29</v>
      </c>
      <c r="K29" s="81">
        <f t="shared" si="3"/>
        <v>22</v>
      </c>
      <c r="L29" s="81">
        <f t="shared" si="3"/>
        <v>19</v>
      </c>
      <c r="M29" s="81">
        <f t="shared" si="3"/>
        <v>14</v>
      </c>
      <c r="N29" s="81">
        <f t="shared" si="3"/>
        <v>17</v>
      </c>
      <c r="O29" s="81">
        <f t="shared" si="3"/>
        <v>18</v>
      </c>
      <c r="P29" s="81">
        <f t="shared" si="3"/>
        <v>21</v>
      </c>
      <c r="Q29" s="81">
        <f t="shared" si="3"/>
        <v>26</v>
      </c>
      <c r="R29" s="81">
        <f t="shared" si="3"/>
        <v>14</v>
      </c>
      <c r="S29" s="81">
        <f t="shared" si="3"/>
        <v>10</v>
      </c>
      <c r="T29" s="81">
        <f t="shared" si="3"/>
        <v>10</v>
      </c>
      <c r="U29" s="81">
        <f t="shared" si="3"/>
        <v>8</v>
      </c>
      <c r="V29" s="81">
        <f t="shared" si="3"/>
        <v>9</v>
      </c>
      <c r="W29" s="81">
        <f t="shared" si="3"/>
        <v>18</v>
      </c>
      <c r="X29" s="81">
        <f t="shared" si="3"/>
        <v>14</v>
      </c>
      <c r="Y29" s="81">
        <f t="shared" si="3"/>
        <v>16</v>
      </c>
      <c r="Z29" s="81">
        <f t="shared" si="3"/>
        <v>18</v>
      </c>
      <c r="AA29" s="81">
        <f t="shared" si="3"/>
        <v>18</v>
      </c>
      <c r="AB29" s="81">
        <f t="shared" si="3"/>
        <v>21</v>
      </c>
      <c r="AC29" s="81">
        <f t="shared" si="3"/>
        <v>13</v>
      </c>
      <c r="AD29" s="81">
        <f t="shared" si="3"/>
        <v>14</v>
      </c>
      <c r="AE29" s="82">
        <f t="shared" si="3"/>
        <v>18</v>
      </c>
      <c r="AF29" s="104">
        <f t="shared" si="3"/>
        <v>8</v>
      </c>
      <c r="AG29" s="105">
        <f>AVERAGE(AG5:AG28)</f>
        <v>27.712896825396822</v>
      </c>
      <c r="AK29" s="5" t="s">
        <v>34</v>
      </c>
    </row>
    <row r="30" spans="1:39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46"/>
      <c r="AG30" s="48"/>
    </row>
    <row r="31" spans="1:39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  <c r="AI31" s="11" t="s">
        <v>34</v>
      </c>
      <c r="AK31" t="s">
        <v>34</v>
      </c>
    </row>
    <row r="32" spans="1:39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</row>
    <row r="33" spans="1:39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</row>
    <row r="34" spans="1:39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46"/>
      <c r="AG34" s="48"/>
      <c r="AK34" t="s">
        <v>34</v>
      </c>
    </row>
    <row r="35" spans="1:39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46"/>
      <c r="AG35" s="48"/>
      <c r="AK35" s="11" t="s">
        <v>34</v>
      </c>
      <c r="AL35" s="11" t="s">
        <v>34</v>
      </c>
      <c r="AM35" s="11" t="s">
        <v>34</v>
      </c>
    </row>
    <row r="36" spans="1:39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L36" s="11" t="s">
        <v>34</v>
      </c>
    </row>
    <row r="37" spans="1:39" x14ac:dyDescent="0.2">
      <c r="AF37" s="7"/>
      <c r="AK37" s="11" t="s">
        <v>34</v>
      </c>
      <c r="AL37" s="11" t="s">
        <v>34</v>
      </c>
    </row>
    <row r="38" spans="1:39" x14ac:dyDescent="0.2">
      <c r="AK38" s="11" t="s">
        <v>34</v>
      </c>
      <c r="AL38" s="11" t="s">
        <v>34</v>
      </c>
      <c r="AM38" s="11" t="s">
        <v>34</v>
      </c>
    </row>
    <row r="39" spans="1:39" x14ac:dyDescent="0.2">
      <c r="AK39" s="11" t="s">
        <v>34</v>
      </c>
      <c r="AL39" s="11" t="s">
        <v>34</v>
      </c>
      <c r="AM39" s="11" t="s">
        <v>34</v>
      </c>
    </row>
    <row r="40" spans="1:39" x14ac:dyDescent="0.2">
      <c r="AF40" s="6" t="s">
        <v>34</v>
      </c>
    </row>
    <row r="42" spans="1:39" x14ac:dyDescent="0.2">
      <c r="P42" s="2" t="s">
        <v>34</v>
      </c>
      <c r="AE42" s="2" t="s">
        <v>34</v>
      </c>
      <c r="AH42" t="s">
        <v>34</v>
      </c>
    </row>
    <row r="43" spans="1:39" x14ac:dyDescent="0.2">
      <c r="T43" s="2" t="s">
        <v>34</v>
      </c>
      <c r="Z43" s="2" t="s">
        <v>34</v>
      </c>
      <c r="AJ43" s="11" t="s">
        <v>34</v>
      </c>
    </row>
    <row r="45" spans="1:39" x14ac:dyDescent="0.2">
      <c r="N45" s="2" t="s">
        <v>34</v>
      </c>
    </row>
    <row r="46" spans="1:39" x14ac:dyDescent="0.2">
      <c r="G46" s="2" t="s">
        <v>34</v>
      </c>
      <c r="AL46" s="11" t="s">
        <v>34</v>
      </c>
    </row>
    <row r="47" spans="1:39" x14ac:dyDescent="0.2">
      <c r="AM47" s="11" t="s">
        <v>34</v>
      </c>
    </row>
    <row r="48" spans="1:39" x14ac:dyDescent="0.2">
      <c r="J48" s="2" t="s">
        <v>34</v>
      </c>
    </row>
  </sheetData>
  <sheetProtection password="C6EC" sheet="1" objects="1" scenarios="1"/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31:X31"/>
    <mergeCell ref="T32:X32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zoomScale="90" zoomScaleNormal="90" workbookViewId="0">
      <selection activeCell="AK51" sqref="AK5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7" ht="20.100000000000001" customHeight="1" thickBot="1" x14ac:dyDescent="0.25">
      <c r="A1" s="157" t="s">
        <v>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47"/>
    </row>
    <row r="2" spans="1:37" s="4" customFormat="1" ht="20.100000000000001" customHeight="1" thickBot="1" x14ac:dyDescent="0.25">
      <c r="A2" s="160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4"/>
    </row>
    <row r="3" spans="1:37" s="5" customFormat="1" ht="20.100000000000001" customHeight="1" x14ac:dyDescent="0.2">
      <c r="A3" s="161"/>
      <c r="B3" s="192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0">
        <v>30</v>
      </c>
      <c r="AF3" s="87" t="s">
        <v>26</v>
      </c>
      <c r="AG3" s="89" t="s">
        <v>25</v>
      </c>
    </row>
    <row r="4" spans="1:37" s="5" customFormat="1" ht="20.100000000000001" customHeight="1" thickBot="1" x14ac:dyDescent="0.25">
      <c r="A4" s="161"/>
      <c r="B4" s="193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91"/>
      <c r="AF4" s="101" t="s">
        <v>24</v>
      </c>
      <c r="AG4" s="111" t="s">
        <v>24</v>
      </c>
    </row>
    <row r="5" spans="1:37" s="5" customFormat="1" x14ac:dyDescent="0.2">
      <c r="A5" s="77" t="s">
        <v>29</v>
      </c>
      <c r="B5" s="137">
        <v>16.559999999999999</v>
      </c>
      <c r="C5" s="137">
        <v>10.44</v>
      </c>
      <c r="D5" s="137">
        <v>10.44</v>
      </c>
      <c r="E5" s="137">
        <v>13.68</v>
      </c>
      <c r="F5" s="137">
        <v>16.920000000000002</v>
      </c>
      <c r="G5" s="137">
        <v>10.44</v>
      </c>
      <c r="H5" s="137">
        <v>14.04</v>
      </c>
      <c r="I5" s="137">
        <v>13.32</v>
      </c>
      <c r="J5" s="137">
        <v>15.840000000000002</v>
      </c>
      <c r="K5" s="137">
        <v>10.08</v>
      </c>
      <c r="L5" s="137">
        <v>14.04</v>
      </c>
      <c r="M5" s="137">
        <v>12.96</v>
      </c>
      <c r="N5" s="137">
        <v>15.120000000000001</v>
      </c>
      <c r="O5" s="137">
        <v>27</v>
      </c>
      <c r="P5" s="137">
        <v>19.079999999999998</v>
      </c>
      <c r="Q5" s="137">
        <v>8.64</v>
      </c>
      <c r="R5" s="137">
        <v>12.6</v>
      </c>
      <c r="S5" s="137">
        <v>10.8</v>
      </c>
      <c r="T5" s="137">
        <v>14.04</v>
      </c>
      <c r="U5" s="137">
        <v>11.16</v>
      </c>
      <c r="V5" s="137">
        <v>14.04</v>
      </c>
      <c r="W5" s="137">
        <v>22.32</v>
      </c>
      <c r="X5" s="137">
        <v>11.520000000000001</v>
      </c>
      <c r="Y5" s="137">
        <v>7.2</v>
      </c>
      <c r="Z5" s="137">
        <v>8.2799999999999994</v>
      </c>
      <c r="AA5" s="137">
        <v>41.04</v>
      </c>
      <c r="AB5" s="137">
        <v>12.6</v>
      </c>
      <c r="AC5" s="137">
        <v>11.520000000000001</v>
      </c>
      <c r="AD5" s="137">
        <v>10.44</v>
      </c>
      <c r="AE5" s="137">
        <v>14.04</v>
      </c>
      <c r="AF5" s="102">
        <f>MAX(B5:AE5)</f>
        <v>41.04</v>
      </c>
      <c r="AG5" s="121">
        <f>AVERAGE(B5:AE5)</f>
        <v>14.34</v>
      </c>
    </row>
    <row r="6" spans="1:37" x14ac:dyDescent="0.2">
      <c r="A6" s="77" t="s">
        <v>88</v>
      </c>
      <c r="B6" s="137">
        <v>23.759999999999998</v>
      </c>
      <c r="C6" s="137">
        <v>19.079999999999998</v>
      </c>
      <c r="D6" s="137">
        <v>11.520000000000001</v>
      </c>
      <c r="E6" s="137">
        <v>17.28</v>
      </c>
      <c r="F6" s="137">
        <v>16.559999999999999</v>
      </c>
      <c r="G6" s="137">
        <v>12.96</v>
      </c>
      <c r="H6" s="137">
        <v>21.240000000000002</v>
      </c>
      <c r="I6" s="137">
        <v>26.28</v>
      </c>
      <c r="J6" s="137">
        <v>18</v>
      </c>
      <c r="K6" s="137">
        <v>11.16</v>
      </c>
      <c r="L6" s="137">
        <v>11.879999999999999</v>
      </c>
      <c r="M6" s="137">
        <v>17.28</v>
      </c>
      <c r="N6" s="137">
        <v>23.040000000000003</v>
      </c>
      <c r="O6" s="137">
        <v>28.8</v>
      </c>
      <c r="P6" s="137">
        <v>14.04</v>
      </c>
      <c r="Q6" s="137">
        <v>12.96</v>
      </c>
      <c r="R6" s="137">
        <v>16.920000000000002</v>
      </c>
      <c r="S6" s="137">
        <v>14.04</v>
      </c>
      <c r="T6" s="137">
        <v>11.879999999999999</v>
      </c>
      <c r="U6" s="137">
        <v>14.04</v>
      </c>
      <c r="V6" s="137">
        <v>25.56</v>
      </c>
      <c r="W6" s="137">
        <v>22.32</v>
      </c>
      <c r="X6" s="137">
        <v>19.8</v>
      </c>
      <c r="Y6" s="137">
        <v>10.8</v>
      </c>
      <c r="Z6" s="137">
        <v>9.7200000000000006</v>
      </c>
      <c r="AA6" s="137">
        <v>12.24</v>
      </c>
      <c r="AB6" s="137">
        <v>16.559999999999999</v>
      </c>
      <c r="AC6" s="137">
        <v>18.36</v>
      </c>
      <c r="AD6" s="137">
        <v>18.36</v>
      </c>
      <c r="AE6" s="137">
        <v>20.88</v>
      </c>
      <c r="AF6" s="102">
        <f t="shared" ref="AF6:AF27" si="1">MAX(B6:AE6)</f>
        <v>28.8</v>
      </c>
      <c r="AG6" s="121">
        <f t="shared" ref="AG6:AG27" si="2">AVERAGE(B6:AE6)</f>
        <v>17.244000000000007</v>
      </c>
    </row>
    <row r="7" spans="1:37" x14ac:dyDescent="0.2">
      <c r="A7" s="77" t="s">
        <v>146</v>
      </c>
      <c r="B7" s="137">
        <v>23.759999999999998</v>
      </c>
      <c r="C7" s="137">
        <v>22.68</v>
      </c>
      <c r="D7" s="137">
        <v>11.879999999999999</v>
      </c>
      <c r="E7" s="137">
        <v>17.64</v>
      </c>
      <c r="F7" s="137">
        <v>15.48</v>
      </c>
      <c r="G7" s="137">
        <v>15.48</v>
      </c>
      <c r="H7" s="137">
        <v>28.08</v>
      </c>
      <c r="I7" s="137">
        <v>21.96</v>
      </c>
      <c r="J7" s="137">
        <v>16.920000000000002</v>
      </c>
      <c r="K7" s="137">
        <v>17.28</v>
      </c>
      <c r="L7" s="137">
        <v>17.28</v>
      </c>
      <c r="M7" s="137">
        <v>19.8</v>
      </c>
      <c r="N7" s="137">
        <v>30.96</v>
      </c>
      <c r="O7" s="137">
        <v>29.52</v>
      </c>
      <c r="P7" s="137">
        <v>17.28</v>
      </c>
      <c r="Q7" s="137">
        <v>11.879999999999999</v>
      </c>
      <c r="R7" s="137">
        <v>19.079999999999998</v>
      </c>
      <c r="S7" s="137">
        <v>16.2</v>
      </c>
      <c r="T7" s="137">
        <v>15.120000000000001</v>
      </c>
      <c r="U7" s="137">
        <v>19.079999999999998</v>
      </c>
      <c r="V7" s="137">
        <v>16.559999999999999</v>
      </c>
      <c r="W7" s="137">
        <v>17.28</v>
      </c>
      <c r="X7" s="137">
        <v>19.440000000000001</v>
      </c>
      <c r="Y7" s="137">
        <v>16.920000000000002</v>
      </c>
      <c r="Z7" s="137">
        <v>11.520000000000001</v>
      </c>
      <c r="AA7" s="137">
        <v>12.24</v>
      </c>
      <c r="AB7" s="137">
        <v>15.48</v>
      </c>
      <c r="AC7" s="137">
        <v>17.64</v>
      </c>
      <c r="AD7" s="137">
        <v>23.040000000000003</v>
      </c>
      <c r="AE7" s="137">
        <v>21.6</v>
      </c>
      <c r="AF7" s="102">
        <f t="shared" si="1"/>
        <v>30.96</v>
      </c>
      <c r="AG7" s="121">
        <f t="shared" si="2"/>
        <v>18.635999999999999</v>
      </c>
    </row>
    <row r="8" spans="1:37" x14ac:dyDescent="0.2">
      <c r="A8" s="77" t="s">
        <v>0</v>
      </c>
      <c r="B8" s="137">
        <v>30.240000000000002</v>
      </c>
      <c r="C8" s="137">
        <v>27.720000000000002</v>
      </c>
      <c r="D8" s="137">
        <v>16.2</v>
      </c>
      <c r="E8" s="137">
        <v>11.520000000000001</v>
      </c>
      <c r="F8" s="137">
        <v>20.52</v>
      </c>
      <c r="G8" s="137">
        <v>2.52</v>
      </c>
      <c r="H8" s="137">
        <v>15.840000000000002</v>
      </c>
      <c r="I8" s="137">
        <v>28.08</v>
      </c>
      <c r="J8" s="137">
        <v>8.64</v>
      </c>
      <c r="K8" s="137">
        <v>14.04</v>
      </c>
      <c r="L8" s="137">
        <v>8.2799999999999994</v>
      </c>
      <c r="M8" s="137">
        <v>21.96</v>
      </c>
      <c r="N8" s="137">
        <v>23.759999999999998</v>
      </c>
      <c r="O8" s="137">
        <v>16.559999999999999</v>
      </c>
      <c r="P8" s="137">
        <v>0.36000000000000004</v>
      </c>
      <c r="Q8" s="137">
        <v>12.96</v>
      </c>
      <c r="R8" s="137">
        <v>25.2</v>
      </c>
      <c r="S8" s="137">
        <v>6.48</v>
      </c>
      <c r="T8" s="137">
        <v>9.3600000000000012</v>
      </c>
      <c r="U8" s="137">
        <v>9.7200000000000006</v>
      </c>
      <c r="V8" s="137">
        <v>11.520000000000001</v>
      </c>
      <c r="W8" s="137">
        <v>18.720000000000002</v>
      </c>
      <c r="X8" s="137">
        <v>27.720000000000002</v>
      </c>
      <c r="Y8" s="137">
        <v>3.6</v>
      </c>
      <c r="Z8" s="137">
        <v>9</v>
      </c>
      <c r="AA8" s="137">
        <v>27.720000000000002</v>
      </c>
      <c r="AB8" s="137">
        <v>13.32</v>
      </c>
      <c r="AC8" s="137">
        <v>7.2</v>
      </c>
      <c r="AD8" s="137">
        <v>2.52</v>
      </c>
      <c r="AE8" s="137">
        <v>23.400000000000002</v>
      </c>
      <c r="AF8" s="102">
        <f t="shared" si="1"/>
        <v>30.240000000000002</v>
      </c>
      <c r="AG8" s="121">
        <f t="shared" si="2"/>
        <v>15.156000000000002</v>
      </c>
      <c r="AI8" s="11" t="s">
        <v>34</v>
      </c>
    </row>
    <row r="9" spans="1:37" x14ac:dyDescent="0.2">
      <c r="A9" s="77" t="s">
        <v>1</v>
      </c>
      <c r="B9" s="137">
        <v>17.28</v>
      </c>
      <c r="C9" s="137">
        <v>9</v>
      </c>
      <c r="D9" s="137">
        <v>9.7200000000000006</v>
      </c>
      <c r="E9" s="137">
        <v>9.7200000000000006</v>
      </c>
      <c r="F9" s="137">
        <v>18.720000000000002</v>
      </c>
      <c r="G9" s="137">
        <v>14.04</v>
      </c>
      <c r="H9" s="137">
        <v>15.120000000000001</v>
      </c>
      <c r="I9" s="137">
        <v>23.040000000000003</v>
      </c>
      <c r="J9" s="137">
        <v>12.6</v>
      </c>
      <c r="K9" s="137">
        <v>9</v>
      </c>
      <c r="L9" s="137">
        <v>16.559999999999999</v>
      </c>
      <c r="M9" s="137">
        <v>11.16</v>
      </c>
      <c r="N9" s="137">
        <v>14.76</v>
      </c>
      <c r="O9" s="137">
        <v>28.08</v>
      </c>
      <c r="P9" s="137">
        <v>8.64</v>
      </c>
      <c r="Q9" s="137">
        <v>12.6</v>
      </c>
      <c r="R9" s="137">
        <v>12.24</v>
      </c>
      <c r="S9" s="137">
        <v>9.7200000000000006</v>
      </c>
      <c r="T9" s="137">
        <v>14.4</v>
      </c>
      <c r="U9" s="137">
        <v>11.879999999999999</v>
      </c>
      <c r="V9" s="137">
        <v>11.879999999999999</v>
      </c>
      <c r="W9" s="137">
        <v>22.32</v>
      </c>
      <c r="X9" s="137">
        <v>9.7200000000000006</v>
      </c>
      <c r="Y9" s="137">
        <v>9</v>
      </c>
      <c r="Z9" s="137">
        <v>9.7200000000000006</v>
      </c>
      <c r="AA9" s="137">
        <v>29.880000000000003</v>
      </c>
      <c r="AB9" s="137">
        <v>14.76</v>
      </c>
      <c r="AC9" s="137">
        <v>20.88</v>
      </c>
      <c r="AD9" s="137">
        <v>14.04</v>
      </c>
      <c r="AE9" s="137">
        <v>10.8</v>
      </c>
      <c r="AF9" s="102">
        <f t="shared" si="1"/>
        <v>29.880000000000003</v>
      </c>
      <c r="AG9" s="121">
        <f t="shared" si="2"/>
        <v>14.376000000000001</v>
      </c>
      <c r="AH9" s="11" t="s">
        <v>34</v>
      </c>
      <c r="AI9" s="11" t="s">
        <v>34</v>
      </c>
    </row>
    <row r="10" spans="1:37" x14ac:dyDescent="0.2">
      <c r="A10" s="77" t="s">
        <v>2</v>
      </c>
      <c r="B10" s="137">
        <v>16.920000000000002</v>
      </c>
      <c r="C10" s="137">
        <v>14.4</v>
      </c>
      <c r="D10" s="137">
        <v>6.12</v>
      </c>
      <c r="E10" s="137">
        <v>8.64</v>
      </c>
      <c r="F10" s="137">
        <v>9.7200000000000006</v>
      </c>
      <c r="G10" s="137">
        <v>7.9200000000000008</v>
      </c>
      <c r="H10" s="137">
        <v>26.28</v>
      </c>
      <c r="I10" s="137">
        <v>23.040000000000003</v>
      </c>
      <c r="J10" s="137">
        <v>20.52</v>
      </c>
      <c r="K10" s="137">
        <v>5.7600000000000007</v>
      </c>
      <c r="L10" s="137">
        <v>0.72000000000000008</v>
      </c>
      <c r="M10" s="137">
        <v>16.2</v>
      </c>
      <c r="N10" s="137">
        <v>18.720000000000002</v>
      </c>
      <c r="O10" s="137">
        <v>21.240000000000002</v>
      </c>
      <c r="P10" s="137">
        <v>16.559999999999999</v>
      </c>
      <c r="Q10" s="137">
        <v>16.920000000000002</v>
      </c>
      <c r="R10" s="137">
        <v>1.08</v>
      </c>
      <c r="S10" s="137">
        <v>7.9200000000000008</v>
      </c>
      <c r="T10" s="137">
        <v>14.4</v>
      </c>
      <c r="U10" s="137">
        <v>17.64</v>
      </c>
      <c r="V10" s="137">
        <v>25.56</v>
      </c>
      <c r="W10" s="137">
        <v>17.64</v>
      </c>
      <c r="X10" s="137">
        <v>11.879999999999999</v>
      </c>
      <c r="Y10" s="137">
        <v>25.2</v>
      </c>
      <c r="Z10" s="137">
        <v>12.24</v>
      </c>
      <c r="AA10" s="137">
        <v>1.4400000000000002</v>
      </c>
      <c r="AB10" s="137">
        <v>32.76</v>
      </c>
      <c r="AC10" s="137">
        <v>11.879999999999999</v>
      </c>
      <c r="AD10" s="137">
        <v>18.720000000000002</v>
      </c>
      <c r="AE10" s="137">
        <v>9</v>
      </c>
      <c r="AF10" s="102">
        <f t="shared" si="1"/>
        <v>32.76</v>
      </c>
      <c r="AG10" s="121">
        <f t="shared" si="2"/>
        <v>14.568000000000001</v>
      </c>
      <c r="AH10" s="11" t="s">
        <v>34</v>
      </c>
      <c r="AJ10" t="s">
        <v>34</v>
      </c>
    </row>
    <row r="11" spans="1:37" x14ac:dyDescent="0.2">
      <c r="A11" s="77" t="s">
        <v>31</v>
      </c>
      <c r="B11" s="137">
        <v>25.2</v>
      </c>
      <c r="C11" s="137">
        <v>27</v>
      </c>
      <c r="D11" s="137">
        <v>22.32</v>
      </c>
      <c r="E11" s="137">
        <v>16.920000000000002</v>
      </c>
      <c r="F11" s="137">
        <v>16.920000000000002</v>
      </c>
      <c r="G11" s="137">
        <v>17.28</v>
      </c>
      <c r="H11" s="137">
        <v>23.040000000000003</v>
      </c>
      <c r="I11" s="137">
        <v>28.44</v>
      </c>
      <c r="J11" s="137">
        <v>18.36</v>
      </c>
      <c r="K11" s="137">
        <v>18</v>
      </c>
      <c r="L11" s="137">
        <v>24.12</v>
      </c>
      <c r="M11" s="137">
        <v>25.56</v>
      </c>
      <c r="N11" s="137">
        <v>24.840000000000003</v>
      </c>
      <c r="O11" s="137">
        <v>27.36</v>
      </c>
      <c r="P11" s="137">
        <v>28.44</v>
      </c>
      <c r="Q11" s="137">
        <v>13.68</v>
      </c>
      <c r="R11" s="137">
        <v>29.52</v>
      </c>
      <c r="S11" s="137">
        <v>25.56</v>
      </c>
      <c r="T11" s="137">
        <v>21.6</v>
      </c>
      <c r="U11" s="137">
        <v>19.440000000000001</v>
      </c>
      <c r="V11" s="137">
        <v>18.36</v>
      </c>
      <c r="W11" s="137">
        <v>18</v>
      </c>
      <c r="X11" s="137">
        <v>27</v>
      </c>
      <c r="Y11" s="137">
        <v>19.440000000000001</v>
      </c>
      <c r="Z11" s="137">
        <v>30.96</v>
      </c>
      <c r="AA11" s="137">
        <v>29.880000000000003</v>
      </c>
      <c r="AB11" s="137">
        <v>24.48</v>
      </c>
      <c r="AC11" s="137">
        <v>23.400000000000002</v>
      </c>
      <c r="AD11" s="137">
        <v>19.440000000000001</v>
      </c>
      <c r="AE11" s="137">
        <v>18</v>
      </c>
      <c r="AF11" s="102">
        <f t="shared" si="1"/>
        <v>30.96</v>
      </c>
      <c r="AG11" s="121">
        <f t="shared" si="2"/>
        <v>22.752000000000006</v>
      </c>
    </row>
    <row r="12" spans="1:37" x14ac:dyDescent="0.2">
      <c r="A12" s="77" t="s">
        <v>3</v>
      </c>
      <c r="B12" s="137">
        <v>11.16</v>
      </c>
      <c r="C12" s="137">
        <v>12.96</v>
      </c>
      <c r="D12" s="137">
        <v>11.16</v>
      </c>
      <c r="E12" s="137">
        <v>18</v>
      </c>
      <c r="F12" s="137">
        <v>13.32</v>
      </c>
      <c r="G12" s="137">
        <v>12.96</v>
      </c>
      <c r="H12" s="137">
        <v>17.64</v>
      </c>
      <c r="I12" s="137">
        <v>21.240000000000002</v>
      </c>
      <c r="J12" s="137">
        <v>16.2</v>
      </c>
      <c r="K12" s="137">
        <v>15.48</v>
      </c>
      <c r="L12" s="137">
        <v>10.8</v>
      </c>
      <c r="M12" s="137">
        <v>12.24</v>
      </c>
      <c r="N12" s="137">
        <v>19.079999999999998</v>
      </c>
      <c r="O12" s="137">
        <v>19.8</v>
      </c>
      <c r="P12" s="137">
        <v>14.4</v>
      </c>
      <c r="Q12" s="137">
        <v>12.96</v>
      </c>
      <c r="R12" s="137">
        <v>11.520000000000001</v>
      </c>
      <c r="S12" s="137">
        <v>12.24</v>
      </c>
      <c r="T12" s="137">
        <v>9.3600000000000012</v>
      </c>
      <c r="U12" s="137">
        <v>13.32</v>
      </c>
      <c r="V12" s="137">
        <v>20.16</v>
      </c>
      <c r="W12" s="137">
        <v>9</v>
      </c>
      <c r="X12" s="137">
        <v>15.120000000000001</v>
      </c>
      <c r="Y12" s="137">
        <v>16.2</v>
      </c>
      <c r="Z12" s="137">
        <v>11.520000000000001</v>
      </c>
      <c r="AA12" s="137">
        <v>18.36</v>
      </c>
      <c r="AB12" s="137">
        <v>7.5600000000000005</v>
      </c>
      <c r="AC12" s="137">
        <v>11.16</v>
      </c>
      <c r="AD12" s="137">
        <v>12.24</v>
      </c>
      <c r="AE12" s="137">
        <v>13.68</v>
      </c>
      <c r="AF12" s="102">
        <f t="shared" si="1"/>
        <v>21.240000000000002</v>
      </c>
      <c r="AG12" s="121">
        <f t="shared" si="2"/>
        <v>14.028000000000002</v>
      </c>
    </row>
    <row r="13" spans="1:37" x14ac:dyDescent="0.2">
      <c r="A13" s="77" t="s">
        <v>147</v>
      </c>
      <c r="B13" s="137" t="s">
        <v>203</v>
      </c>
      <c r="C13" s="137" t="s">
        <v>203</v>
      </c>
      <c r="D13" s="137">
        <v>18.720000000000002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>
        <v>14.4</v>
      </c>
      <c r="AD13" s="137">
        <v>31.319999999999997</v>
      </c>
      <c r="AE13" s="137">
        <v>23.040000000000003</v>
      </c>
      <c r="AF13" s="102">
        <f t="shared" si="1"/>
        <v>31.319999999999997</v>
      </c>
      <c r="AG13" s="121">
        <f t="shared" si="2"/>
        <v>21.87</v>
      </c>
      <c r="AH13" s="11" t="s">
        <v>34</v>
      </c>
    </row>
    <row r="14" spans="1:37" x14ac:dyDescent="0.2">
      <c r="A14" s="77" t="s">
        <v>148</v>
      </c>
      <c r="B14" s="137">
        <v>18.720000000000002</v>
      </c>
      <c r="C14" s="137">
        <v>13.32</v>
      </c>
      <c r="D14" s="137">
        <v>14.4</v>
      </c>
      <c r="E14" s="137">
        <v>20.16</v>
      </c>
      <c r="F14" s="137">
        <v>20.88</v>
      </c>
      <c r="G14" s="137">
        <v>10.08</v>
      </c>
      <c r="H14" s="137">
        <v>28.08</v>
      </c>
      <c r="I14" s="137">
        <v>33.480000000000004</v>
      </c>
      <c r="J14" s="137">
        <v>19.440000000000001</v>
      </c>
      <c r="K14" s="137">
        <v>12.6</v>
      </c>
      <c r="L14" s="137">
        <v>12.24</v>
      </c>
      <c r="M14" s="137">
        <v>14.76</v>
      </c>
      <c r="N14" s="137">
        <v>34.56</v>
      </c>
      <c r="O14" s="137">
        <v>30.6</v>
      </c>
      <c r="P14" s="137">
        <v>15.48</v>
      </c>
      <c r="Q14" s="137">
        <v>12.96</v>
      </c>
      <c r="R14" s="137">
        <v>13.32</v>
      </c>
      <c r="S14" s="137">
        <v>11.16</v>
      </c>
      <c r="T14" s="137">
        <v>10.8</v>
      </c>
      <c r="U14" s="137">
        <v>6.48</v>
      </c>
      <c r="V14" s="137">
        <v>24.48</v>
      </c>
      <c r="W14" s="137">
        <v>14.04</v>
      </c>
      <c r="X14" s="137">
        <v>11.879999999999999</v>
      </c>
      <c r="Y14" s="137">
        <v>10.8</v>
      </c>
      <c r="Z14" s="137">
        <v>12.24</v>
      </c>
      <c r="AA14" s="137">
        <v>14.76</v>
      </c>
      <c r="AB14" s="137">
        <v>12.96</v>
      </c>
      <c r="AC14" s="137">
        <v>14.04</v>
      </c>
      <c r="AD14" s="137">
        <v>15.48</v>
      </c>
      <c r="AE14" s="137">
        <v>15.48</v>
      </c>
      <c r="AF14" s="102">
        <f t="shared" si="1"/>
        <v>34.56</v>
      </c>
      <c r="AG14" s="121">
        <f t="shared" si="2"/>
        <v>16.656000000000002</v>
      </c>
      <c r="AH14" t="s">
        <v>34</v>
      </c>
      <c r="AI14" t="s">
        <v>34</v>
      </c>
      <c r="AJ14" t="s">
        <v>34</v>
      </c>
      <c r="AK14" t="s">
        <v>34</v>
      </c>
    </row>
    <row r="15" spans="1:37" x14ac:dyDescent="0.2">
      <c r="A15" s="77" t="s">
        <v>4</v>
      </c>
      <c r="B15" s="137">
        <v>26.28</v>
      </c>
      <c r="C15" s="137">
        <v>18.720000000000002</v>
      </c>
      <c r="D15" s="137">
        <v>11.520000000000001</v>
      </c>
      <c r="E15" s="137">
        <v>15.120000000000001</v>
      </c>
      <c r="F15" s="137">
        <v>11.520000000000001</v>
      </c>
      <c r="G15" s="137">
        <v>11.520000000000001</v>
      </c>
      <c r="H15" s="137">
        <v>20.52</v>
      </c>
      <c r="I15" s="137">
        <v>24.48</v>
      </c>
      <c r="J15" s="137">
        <v>14.4</v>
      </c>
      <c r="K15" s="137">
        <v>19.079999999999998</v>
      </c>
      <c r="L15" s="137">
        <v>9.3600000000000012</v>
      </c>
      <c r="M15" s="137">
        <v>16.2</v>
      </c>
      <c r="N15" s="137">
        <v>24.12</v>
      </c>
      <c r="O15" s="137">
        <v>25.56</v>
      </c>
      <c r="P15" s="137">
        <v>16.559999999999999</v>
      </c>
      <c r="Q15" s="137">
        <v>14.76</v>
      </c>
      <c r="R15" s="137">
        <v>15.48</v>
      </c>
      <c r="S15" s="137">
        <v>12.96</v>
      </c>
      <c r="T15" s="137">
        <v>18</v>
      </c>
      <c r="U15" s="137">
        <v>11.879999999999999</v>
      </c>
      <c r="V15" s="137">
        <v>22.32</v>
      </c>
      <c r="W15" s="137">
        <v>14.4</v>
      </c>
      <c r="X15" s="137">
        <v>16.2</v>
      </c>
      <c r="Y15" s="137">
        <v>14.04</v>
      </c>
      <c r="Z15" s="137">
        <v>8.2799999999999994</v>
      </c>
      <c r="AA15" s="137">
        <v>11.16</v>
      </c>
      <c r="AB15" s="137">
        <v>14.04</v>
      </c>
      <c r="AC15" s="137">
        <v>14.04</v>
      </c>
      <c r="AD15" s="137">
        <v>38.519999999999996</v>
      </c>
      <c r="AE15" s="137">
        <v>19.440000000000001</v>
      </c>
      <c r="AF15" s="102">
        <f t="shared" si="1"/>
        <v>38.519999999999996</v>
      </c>
      <c r="AG15" s="121">
        <f t="shared" si="2"/>
        <v>17.015999999999998</v>
      </c>
      <c r="AJ15" t="s">
        <v>34</v>
      </c>
    </row>
    <row r="16" spans="1:37" x14ac:dyDescent="0.2">
      <c r="A16" s="77" t="s">
        <v>5</v>
      </c>
      <c r="B16" s="137">
        <v>20.88</v>
      </c>
      <c r="C16" s="137">
        <v>15.48</v>
      </c>
      <c r="D16" s="137">
        <v>12.24</v>
      </c>
      <c r="E16" s="137">
        <v>14.76</v>
      </c>
      <c r="F16" s="137">
        <v>17.64</v>
      </c>
      <c r="G16" s="137">
        <v>13.32</v>
      </c>
      <c r="H16" s="137">
        <v>19.8</v>
      </c>
      <c r="I16" s="137">
        <v>27.720000000000002</v>
      </c>
      <c r="J16" s="137">
        <v>14.4</v>
      </c>
      <c r="K16" s="137">
        <v>16.559999999999999</v>
      </c>
      <c r="L16" s="137">
        <v>16.920000000000002</v>
      </c>
      <c r="M16" s="137">
        <v>16.920000000000002</v>
      </c>
      <c r="N16" s="137">
        <v>29.16</v>
      </c>
      <c r="O16" s="137">
        <v>32.04</v>
      </c>
      <c r="P16" s="137">
        <v>14.4</v>
      </c>
      <c r="Q16" s="137">
        <v>12.6</v>
      </c>
      <c r="R16" s="137">
        <v>14.76</v>
      </c>
      <c r="S16" s="137">
        <v>12.6</v>
      </c>
      <c r="T16" s="137">
        <v>10.08</v>
      </c>
      <c r="U16" s="137">
        <v>11.520000000000001</v>
      </c>
      <c r="V16" s="137">
        <v>22.68</v>
      </c>
      <c r="W16" s="137">
        <v>19.079999999999998</v>
      </c>
      <c r="X16" s="137">
        <v>18.720000000000002</v>
      </c>
      <c r="Y16" s="137">
        <v>9.3600000000000012</v>
      </c>
      <c r="Z16" s="137">
        <v>7.5600000000000005</v>
      </c>
      <c r="AA16" s="137">
        <v>21.96</v>
      </c>
      <c r="AB16" s="137">
        <v>14.76</v>
      </c>
      <c r="AC16" s="137">
        <v>13.32</v>
      </c>
      <c r="AD16" s="137">
        <v>14.4</v>
      </c>
      <c r="AE16" s="137">
        <v>17.64</v>
      </c>
      <c r="AF16" s="102">
        <f t="shared" si="1"/>
        <v>32.04</v>
      </c>
      <c r="AG16" s="121">
        <f t="shared" si="2"/>
        <v>16.776</v>
      </c>
      <c r="AJ16" t="s">
        <v>34</v>
      </c>
    </row>
    <row r="17" spans="1:37" x14ac:dyDescent="0.2">
      <c r="A17" s="77" t="s">
        <v>30</v>
      </c>
      <c r="B17" s="137">
        <v>13.68</v>
      </c>
      <c r="C17" s="137">
        <v>13.68</v>
      </c>
      <c r="D17" s="137">
        <v>13.68</v>
      </c>
      <c r="E17" s="137">
        <v>12.96</v>
      </c>
      <c r="F17" s="137">
        <v>14.4</v>
      </c>
      <c r="G17" s="137">
        <v>13.32</v>
      </c>
      <c r="H17" s="137">
        <v>19.440000000000001</v>
      </c>
      <c r="I17" s="137">
        <v>21.240000000000002</v>
      </c>
      <c r="J17" s="137">
        <v>10.08</v>
      </c>
      <c r="K17" s="137">
        <v>7.9200000000000008</v>
      </c>
      <c r="L17" s="137">
        <v>12.96</v>
      </c>
      <c r="M17" s="137">
        <v>15.840000000000002</v>
      </c>
      <c r="N17" s="137">
        <v>21.240000000000002</v>
      </c>
      <c r="O17" s="137">
        <v>20.52</v>
      </c>
      <c r="P17" s="137">
        <v>11.520000000000001</v>
      </c>
      <c r="Q17" s="137">
        <v>6.84</v>
      </c>
      <c r="R17" s="137">
        <v>11.16</v>
      </c>
      <c r="S17" s="137">
        <v>7.5600000000000005</v>
      </c>
      <c r="T17" s="137">
        <v>12.96</v>
      </c>
      <c r="U17" s="137">
        <v>14.4</v>
      </c>
      <c r="V17" s="137">
        <v>17.64</v>
      </c>
      <c r="W17" s="137">
        <v>10.08</v>
      </c>
      <c r="X17" s="137">
        <v>11.520000000000001</v>
      </c>
      <c r="Y17" s="137">
        <v>7.5600000000000005</v>
      </c>
      <c r="Z17" s="137">
        <v>5.7600000000000007</v>
      </c>
      <c r="AA17" s="137">
        <v>11.16</v>
      </c>
      <c r="AB17" s="137">
        <v>11.879999999999999</v>
      </c>
      <c r="AC17" s="137">
        <v>11.879999999999999</v>
      </c>
      <c r="AD17" s="137">
        <v>11.879999999999999</v>
      </c>
      <c r="AE17" s="137">
        <v>15.120000000000001</v>
      </c>
      <c r="AF17" s="102">
        <f t="shared" si="1"/>
        <v>21.240000000000002</v>
      </c>
      <c r="AG17" s="121">
        <f t="shared" si="2"/>
        <v>12.996</v>
      </c>
      <c r="AI17" t="s">
        <v>34</v>
      </c>
    </row>
    <row r="18" spans="1:37" x14ac:dyDescent="0.2">
      <c r="A18" s="77" t="s">
        <v>149</v>
      </c>
      <c r="B18" s="137">
        <v>29.16</v>
      </c>
      <c r="C18" s="137">
        <v>28.08</v>
      </c>
      <c r="D18" s="137">
        <v>19.079999999999998</v>
      </c>
      <c r="E18" s="137">
        <v>28.8</v>
      </c>
      <c r="F18" s="137">
        <v>33.840000000000003</v>
      </c>
      <c r="G18" s="137">
        <v>19.8</v>
      </c>
      <c r="H18" s="137">
        <v>39.24</v>
      </c>
      <c r="I18" s="137">
        <v>35.64</v>
      </c>
      <c r="J18" s="137">
        <v>26.28</v>
      </c>
      <c r="K18" s="137">
        <v>18.36</v>
      </c>
      <c r="L18" s="137">
        <v>21.240000000000002</v>
      </c>
      <c r="M18" s="137">
        <v>27.36</v>
      </c>
      <c r="N18" s="137">
        <v>41.76</v>
      </c>
      <c r="O18" s="137">
        <v>34.56</v>
      </c>
      <c r="P18" s="137">
        <v>21.240000000000002</v>
      </c>
      <c r="Q18" s="137">
        <v>25.2</v>
      </c>
      <c r="R18" s="137">
        <v>22.68</v>
      </c>
      <c r="S18" s="137">
        <v>17.28</v>
      </c>
      <c r="T18" s="137">
        <v>27.36</v>
      </c>
      <c r="U18" s="137">
        <v>22.32</v>
      </c>
      <c r="V18" s="137">
        <v>32.76</v>
      </c>
      <c r="W18" s="137">
        <v>21.96</v>
      </c>
      <c r="X18" s="137">
        <v>18.36</v>
      </c>
      <c r="Y18" s="137">
        <v>20.88</v>
      </c>
      <c r="Z18" s="137">
        <v>13.68</v>
      </c>
      <c r="AA18" s="137">
        <v>18</v>
      </c>
      <c r="AB18" s="137">
        <v>21.240000000000002</v>
      </c>
      <c r="AC18" s="137">
        <v>24.48</v>
      </c>
      <c r="AD18" s="137">
        <v>26.64</v>
      </c>
      <c r="AE18" s="137">
        <v>36</v>
      </c>
      <c r="AF18" s="102">
        <f t="shared" si="1"/>
        <v>41.76</v>
      </c>
      <c r="AG18" s="121">
        <f t="shared" si="2"/>
        <v>25.776000000000003</v>
      </c>
      <c r="AH18" s="11" t="s">
        <v>34</v>
      </c>
      <c r="AJ18" t="s">
        <v>34</v>
      </c>
    </row>
    <row r="19" spans="1:37" x14ac:dyDescent="0.2">
      <c r="A19" s="77" t="s">
        <v>150</v>
      </c>
      <c r="B19" s="137">
        <v>18</v>
      </c>
      <c r="C19" s="137">
        <v>16.920000000000002</v>
      </c>
      <c r="D19" s="137">
        <v>18</v>
      </c>
      <c r="E19" s="137">
        <v>19.079999999999998</v>
      </c>
      <c r="F19" s="137">
        <v>12.24</v>
      </c>
      <c r="G19" s="137">
        <v>11.879999999999999</v>
      </c>
      <c r="H19" s="137">
        <v>25.2</v>
      </c>
      <c r="I19" s="137">
        <v>20.16</v>
      </c>
      <c r="J19" s="137">
        <v>15.48</v>
      </c>
      <c r="K19" s="137">
        <v>10.44</v>
      </c>
      <c r="L19" s="137">
        <v>20.52</v>
      </c>
      <c r="M19" s="137">
        <v>20.88</v>
      </c>
      <c r="N19" s="137">
        <v>28.8</v>
      </c>
      <c r="O19" s="137">
        <v>21.6</v>
      </c>
      <c r="P19" s="137">
        <v>10.8</v>
      </c>
      <c r="Q19" s="137">
        <v>9.7200000000000006</v>
      </c>
      <c r="R19" s="137">
        <v>15.120000000000001</v>
      </c>
      <c r="S19" s="137">
        <v>15.48</v>
      </c>
      <c r="T19" s="137">
        <v>14.76</v>
      </c>
      <c r="U19" s="137">
        <v>15.840000000000002</v>
      </c>
      <c r="V19" s="137">
        <v>19.440000000000001</v>
      </c>
      <c r="W19" s="137">
        <v>14.76</v>
      </c>
      <c r="X19" s="137">
        <v>15.48</v>
      </c>
      <c r="Y19" s="137">
        <v>12.6</v>
      </c>
      <c r="Z19" s="137">
        <v>8.2799999999999994</v>
      </c>
      <c r="AA19" s="137">
        <v>19.079999999999998</v>
      </c>
      <c r="AB19" s="137">
        <v>11.879999999999999</v>
      </c>
      <c r="AC19" s="137">
        <v>15.120000000000001</v>
      </c>
      <c r="AD19" s="137">
        <v>14.04</v>
      </c>
      <c r="AE19" s="137">
        <v>21.6</v>
      </c>
      <c r="AF19" s="102">
        <f t="shared" si="1"/>
        <v>28.8</v>
      </c>
      <c r="AG19" s="121">
        <f t="shared" si="2"/>
        <v>16.440000000000001</v>
      </c>
      <c r="AJ19" t="s">
        <v>34</v>
      </c>
    </row>
    <row r="20" spans="1:37" x14ac:dyDescent="0.2">
      <c r="A20" s="77" t="s">
        <v>124</v>
      </c>
      <c r="B20" s="136" t="s">
        <v>203</v>
      </c>
      <c r="C20" s="136" t="s">
        <v>203</v>
      </c>
      <c r="D20" s="136" t="s">
        <v>203</v>
      </c>
      <c r="E20" s="136" t="s">
        <v>203</v>
      </c>
      <c r="F20" s="136" t="s">
        <v>203</v>
      </c>
      <c r="G20" s="136" t="s">
        <v>203</v>
      </c>
      <c r="H20" s="136" t="s">
        <v>203</v>
      </c>
      <c r="I20" s="136" t="s">
        <v>203</v>
      </c>
      <c r="J20" s="136" t="s">
        <v>203</v>
      </c>
      <c r="K20" s="136" t="s">
        <v>203</v>
      </c>
      <c r="L20" s="136" t="s">
        <v>203</v>
      </c>
      <c r="M20" s="136" t="s">
        <v>203</v>
      </c>
      <c r="N20" s="136" t="s">
        <v>203</v>
      </c>
      <c r="O20" s="136" t="s">
        <v>203</v>
      </c>
      <c r="P20" s="136" t="s">
        <v>203</v>
      </c>
      <c r="Q20" s="136" t="s">
        <v>203</v>
      </c>
      <c r="R20" s="136" t="s">
        <v>203</v>
      </c>
      <c r="S20" s="136" t="s">
        <v>203</v>
      </c>
      <c r="T20" s="136" t="s">
        <v>203</v>
      </c>
      <c r="U20" s="136" t="s">
        <v>203</v>
      </c>
      <c r="V20" s="136" t="s">
        <v>203</v>
      </c>
      <c r="W20" s="136" t="s">
        <v>203</v>
      </c>
      <c r="X20" s="136" t="s">
        <v>203</v>
      </c>
      <c r="Y20" s="136" t="s">
        <v>203</v>
      </c>
      <c r="Z20" s="136" t="s">
        <v>203</v>
      </c>
      <c r="AA20" s="136" t="s">
        <v>203</v>
      </c>
      <c r="AB20" s="136" t="s">
        <v>203</v>
      </c>
      <c r="AC20" s="136" t="s">
        <v>203</v>
      </c>
      <c r="AD20" s="136" t="s">
        <v>203</v>
      </c>
      <c r="AE20" s="136" t="s">
        <v>203</v>
      </c>
      <c r="AF20" s="102" t="s">
        <v>203</v>
      </c>
      <c r="AG20" s="121" t="s">
        <v>203</v>
      </c>
      <c r="AJ20" t="s">
        <v>34</v>
      </c>
    </row>
    <row r="21" spans="1:37" x14ac:dyDescent="0.2">
      <c r="A21" s="77" t="s">
        <v>151</v>
      </c>
      <c r="B21" s="137">
        <v>16.920000000000002</v>
      </c>
      <c r="C21" s="137">
        <v>7.5600000000000005</v>
      </c>
      <c r="D21" s="137">
        <v>3.9600000000000004</v>
      </c>
      <c r="E21" s="137">
        <v>4.32</v>
      </c>
      <c r="F21" s="137">
        <v>3.9600000000000004</v>
      </c>
      <c r="G21" s="137">
        <v>3.6</v>
      </c>
      <c r="H21" s="137">
        <v>3.6</v>
      </c>
      <c r="I21" s="137">
        <v>4.6800000000000006</v>
      </c>
      <c r="J21" s="137">
        <v>11.879999999999999</v>
      </c>
      <c r="K21" s="137">
        <v>20.52</v>
      </c>
      <c r="L21" s="137">
        <v>12.6</v>
      </c>
      <c r="M21" s="137">
        <v>6.12</v>
      </c>
      <c r="N21" s="137">
        <v>10.44</v>
      </c>
      <c r="O21" s="137">
        <v>18.36</v>
      </c>
      <c r="P21" s="137">
        <v>9.7200000000000006</v>
      </c>
      <c r="Q21" s="137">
        <v>4.6800000000000006</v>
      </c>
      <c r="R21" s="137">
        <v>15.120000000000001</v>
      </c>
      <c r="S21" s="137">
        <v>5.7600000000000007</v>
      </c>
      <c r="T21" s="137">
        <v>5.4</v>
      </c>
      <c r="U21" s="137">
        <v>4.32</v>
      </c>
      <c r="V21" s="137">
        <v>3.9600000000000004</v>
      </c>
      <c r="W21" s="137">
        <v>8.2799999999999994</v>
      </c>
      <c r="X21" s="137">
        <v>13.68</v>
      </c>
      <c r="Y21" s="137">
        <v>10.8</v>
      </c>
      <c r="Z21" s="137">
        <v>9.7200000000000006</v>
      </c>
      <c r="AA21" s="137">
        <v>17.64</v>
      </c>
      <c r="AB21" s="137">
        <v>18</v>
      </c>
      <c r="AC21" s="137">
        <v>3.9600000000000004</v>
      </c>
      <c r="AD21" s="137">
        <v>4.32</v>
      </c>
      <c r="AE21" s="137">
        <v>5.04</v>
      </c>
      <c r="AF21" s="102">
        <f t="shared" si="1"/>
        <v>20.52</v>
      </c>
      <c r="AG21" s="121">
        <f t="shared" si="2"/>
        <v>8.9640000000000004</v>
      </c>
    </row>
    <row r="22" spans="1:37" x14ac:dyDescent="0.2">
      <c r="A22" s="77" t="s">
        <v>6</v>
      </c>
      <c r="B22" s="136" t="s">
        <v>203</v>
      </c>
      <c r="C22" s="136" t="s">
        <v>203</v>
      </c>
      <c r="D22" s="136" t="s">
        <v>203</v>
      </c>
      <c r="E22" s="136" t="s">
        <v>203</v>
      </c>
      <c r="F22" s="136" t="s">
        <v>203</v>
      </c>
      <c r="G22" s="136" t="s">
        <v>203</v>
      </c>
      <c r="H22" s="136" t="s">
        <v>203</v>
      </c>
      <c r="I22" s="136" t="s">
        <v>203</v>
      </c>
      <c r="J22" s="136" t="s">
        <v>203</v>
      </c>
      <c r="K22" s="136" t="s">
        <v>203</v>
      </c>
      <c r="L22" s="136" t="s">
        <v>203</v>
      </c>
      <c r="M22" s="136" t="s">
        <v>203</v>
      </c>
      <c r="N22" s="136" t="s">
        <v>203</v>
      </c>
      <c r="O22" s="136" t="s">
        <v>203</v>
      </c>
      <c r="P22" s="136" t="s">
        <v>203</v>
      </c>
      <c r="Q22" s="136" t="s">
        <v>203</v>
      </c>
      <c r="R22" s="136" t="s">
        <v>203</v>
      </c>
      <c r="S22" s="136" t="s">
        <v>203</v>
      </c>
      <c r="T22" s="136" t="s">
        <v>203</v>
      </c>
      <c r="U22" s="136" t="s">
        <v>203</v>
      </c>
      <c r="V22" s="136" t="s">
        <v>203</v>
      </c>
      <c r="W22" s="136" t="s">
        <v>203</v>
      </c>
      <c r="X22" s="136" t="s">
        <v>203</v>
      </c>
      <c r="Y22" s="136" t="s">
        <v>203</v>
      </c>
      <c r="Z22" s="136" t="s">
        <v>203</v>
      </c>
      <c r="AA22" s="136" t="s">
        <v>203</v>
      </c>
      <c r="AB22" s="136" t="s">
        <v>203</v>
      </c>
      <c r="AC22" s="136" t="s">
        <v>203</v>
      </c>
      <c r="AD22" s="136" t="s">
        <v>203</v>
      </c>
      <c r="AE22" s="136" t="s">
        <v>203</v>
      </c>
      <c r="AF22" s="102" t="s">
        <v>203</v>
      </c>
      <c r="AG22" s="121" t="s">
        <v>203</v>
      </c>
      <c r="AH22" s="11" t="s">
        <v>34</v>
      </c>
      <c r="AJ22" t="s">
        <v>34</v>
      </c>
    </row>
    <row r="23" spans="1:37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>
        <v>14.4</v>
      </c>
      <c r="H23" s="137">
        <v>20.88</v>
      </c>
      <c r="I23" s="137">
        <v>21.240000000000002</v>
      </c>
      <c r="J23" s="137">
        <v>14.04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>
        <v>7.9200000000000008</v>
      </c>
      <c r="X23" s="137">
        <v>13.68</v>
      </c>
      <c r="Y23" s="137">
        <v>14.76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02">
        <f t="shared" si="1"/>
        <v>21.240000000000002</v>
      </c>
      <c r="AG23" s="121">
        <f t="shared" si="2"/>
        <v>15.274285714285714</v>
      </c>
      <c r="AJ23" t="s">
        <v>34</v>
      </c>
    </row>
    <row r="24" spans="1:37" x14ac:dyDescent="0.2">
      <c r="A24" s="77" t="s">
        <v>152</v>
      </c>
      <c r="B24" s="137">
        <v>16.920000000000002</v>
      </c>
      <c r="C24" s="137">
        <v>17.28</v>
      </c>
      <c r="D24" s="137">
        <v>15.840000000000002</v>
      </c>
      <c r="E24" s="137">
        <v>18</v>
      </c>
      <c r="F24" s="137">
        <v>26.64</v>
      </c>
      <c r="G24" s="137">
        <v>14.76</v>
      </c>
      <c r="H24" s="137">
        <v>19.079999999999998</v>
      </c>
      <c r="I24" s="137">
        <v>24.48</v>
      </c>
      <c r="J24" s="137">
        <v>21.240000000000002</v>
      </c>
      <c r="K24" s="137">
        <v>15.120000000000001</v>
      </c>
      <c r="L24" s="137">
        <v>14.04</v>
      </c>
      <c r="M24" s="137">
        <v>18</v>
      </c>
      <c r="N24" s="137">
        <v>26.64</v>
      </c>
      <c r="O24" s="137">
        <v>29.16</v>
      </c>
      <c r="P24" s="137">
        <v>30.240000000000002</v>
      </c>
      <c r="Q24" s="137">
        <v>11.879999999999999</v>
      </c>
      <c r="R24" s="137">
        <v>15.120000000000001</v>
      </c>
      <c r="S24" s="137">
        <v>14.4</v>
      </c>
      <c r="T24" s="137">
        <v>15.840000000000002</v>
      </c>
      <c r="U24" s="137">
        <v>18</v>
      </c>
      <c r="V24" s="137">
        <v>21.96</v>
      </c>
      <c r="W24" s="137">
        <v>18.36</v>
      </c>
      <c r="X24" s="137">
        <v>16.920000000000002</v>
      </c>
      <c r="Y24" s="137">
        <v>17.28</v>
      </c>
      <c r="Z24" s="137">
        <v>18.720000000000002</v>
      </c>
      <c r="AA24" s="137">
        <v>25.92</v>
      </c>
      <c r="AB24" s="137">
        <v>16.559999999999999</v>
      </c>
      <c r="AC24" s="137">
        <v>13.32</v>
      </c>
      <c r="AD24" s="137">
        <v>18</v>
      </c>
      <c r="AE24" s="137">
        <v>14.04</v>
      </c>
      <c r="AF24" s="102">
        <f t="shared" si="1"/>
        <v>30.240000000000002</v>
      </c>
      <c r="AG24" s="121">
        <f t="shared" si="2"/>
        <v>18.792000000000005</v>
      </c>
      <c r="AJ24" t="s">
        <v>34</v>
      </c>
    </row>
    <row r="25" spans="1:37" x14ac:dyDescent="0.2">
      <c r="A25" s="77" t="s">
        <v>8</v>
      </c>
      <c r="B25" s="137">
        <v>19.079999999999998</v>
      </c>
      <c r="C25" s="137">
        <v>16.2</v>
      </c>
      <c r="D25" s="137">
        <v>13.32</v>
      </c>
      <c r="E25" s="137">
        <v>17.64</v>
      </c>
      <c r="F25" s="137">
        <v>18.36</v>
      </c>
      <c r="G25" s="137">
        <v>8.2799999999999994</v>
      </c>
      <c r="H25" s="137">
        <v>23.759999999999998</v>
      </c>
      <c r="I25" s="137">
        <v>31.680000000000003</v>
      </c>
      <c r="J25" s="137">
        <v>14.76</v>
      </c>
      <c r="K25" s="137">
        <v>10.44</v>
      </c>
      <c r="L25" s="137">
        <v>14.76</v>
      </c>
      <c r="M25" s="137">
        <v>21.6</v>
      </c>
      <c r="N25" s="137">
        <v>35.28</v>
      </c>
      <c r="O25" s="137">
        <v>30.96</v>
      </c>
      <c r="P25" s="137">
        <v>18.720000000000002</v>
      </c>
      <c r="Q25" s="137">
        <v>21.6</v>
      </c>
      <c r="R25" s="137">
        <v>13.32</v>
      </c>
      <c r="S25" s="137">
        <v>7.5600000000000005</v>
      </c>
      <c r="T25" s="137">
        <v>14.4</v>
      </c>
      <c r="U25" s="137">
        <v>16.559999999999999</v>
      </c>
      <c r="V25" s="137">
        <v>23.759999999999998</v>
      </c>
      <c r="W25" s="137">
        <v>13.32</v>
      </c>
      <c r="X25" s="137">
        <v>10.08</v>
      </c>
      <c r="Y25" s="137">
        <v>8.2799999999999994</v>
      </c>
      <c r="Z25" s="137">
        <v>9.7200000000000006</v>
      </c>
      <c r="AA25" s="137">
        <v>14.04</v>
      </c>
      <c r="AB25" s="137">
        <v>9.7200000000000006</v>
      </c>
      <c r="AC25" s="137">
        <v>15.840000000000002</v>
      </c>
      <c r="AD25" s="137">
        <v>16.2</v>
      </c>
      <c r="AE25" s="137">
        <v>14.76</v>
      </c>
      <c r="AF25" s="102">
        <f t="shared" si="1"/>
        <v>35.28</v>
      </c>
      <c r="AG25" s="121">
        <f t="shared" si="2"/>
        <v>16.8</v>
      </c>
      <c r="AJ25" t="s">
        <v>34</v>
      </c>
      <c r="AK25" s="11" t="s">
        <v>34</v>
      </c>
    </row>
    <row r="26" spans="1:37" x14ac:dyDescent="0.2">
      <c r="A26" s="77" t="s">
        <v>137</v>
      </c>
      <c r="B26" s="137">
        <v>25.2</v>
      </c>
      <c r="C26" s="137" t="s">
        <v>203</v>
      </c>
      <c r="D26" s="137">
        <v>9.3600000000000012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20.16</v>
      </c>
      <c r="O26" s="137">
        <v>26.28</v>
      </c>
      <c r="P26" s="137">
        <v>10.44</v>
      </c>
      <c r="Q26" s="137">
        <v>21.240000000000002</v>
      </c>
      <c r="R26" s="137">
        <v>28.08</v>
      </c>
      <c r="S26" s="137">
        <v>17.28</v>
      </c>
      <c r="T26" s="137">
        <v>20.16</v>
      </c>
      <c r="U26" s="137">
        <v>16.559999999999999</v>
      </c>
      <c r="V26" s="137">
        <v>17.64</v>
      </c>
      <c r="W26" s="137">
        <v>29.880000000000003</v>
      </c>
      <c r="X26" s="137">
        <v>23.040000000000003</v>
      </c>
      <c r="Y26" s="137">
        <v>13.32</v>
      </c>
      <c r="Z26" s="137">
        <v>9.7200000000000006</v>
      </c>
      <c r="AA26" s="137">
        <v>21.96</v>
      </c>
      <c r="AB26" s="137">
        <v>16.920000000000002</v>
      </c>
      <c r="AC26" s="137">
        <v>20.52</v>
      </c>
      <c r="AD26" s="137">
        <v>10.8</v>
      </c>
      <c r="AE26" s="137">
        <v>29.52</v>
      </c>
      <c r="AF26" s="102">
        <f t="shared" si="1"/>
        <v>29.880000000000003</v>
      </c>
      <c r="AG26" s="121">
        <f t="shared" si="2"/>
        <v>19.404</v>
      </c>
      <c r="AK26" t="s">
        <v>34</v>
      </c>
    </row>
    <row r="27" spans="1:37" x14ac:dyDescent="0.2">
      <c r="A27" s="77" t="s">
        <v>20</v>
      </c>
      <c r="B27" s="137">
        <v>28.8</v>
      </c>
      <c r="C27" s="137">
        <v>20.52</v>
      </c>
      <c r="D27" s="137">
        <v>14.4</v>
      </c>
      <c r="E27" s="137">
        <v>7.2</v>
      </c>
      <c r="F27" s="137">
        <v>8.2799999999999994</v>
      </c>
      <c r="G27" s="137">
        <v>6.84</v>
      </c>
      <c r="H27" s="137">
        <v>5.04</v>
      </c>
      <c r="I27" s="137">
        <v>4.6800000000000006</v>
      </c>
      <c r="J27" s="137">
        <v>22.32</v>
      </c>
      <c r="K27" s="137">
        <v>15.48</v>
      </c>
      <c r="L27" s="137">
        <v>20.16</v>
      </c>
      <c r="M27" s="137">
        <v>18</v>
      </c>
      <c r="N27" s="137">
        <v>12.24</v>
      </c>
      <c r="O27" s="137">
        <v>7.9200000000000008</v>
      </c>
      <c r="P27" s="137">
        <v>15.840000000000002</v>
      </c>
      <c r="Q27" s="137">
        <v>16.920000000000002</v>
      </c>
      <c r="R27" s="137">
        <v>13.68</v>
      </c>
      <c r="S27" s="137">
        <v>11.16</v>
      </c>
      <c r="T27" s="137">
        <v>10.44</v>
      </c>
      <c r="U27" s="137">
        <v>11.879999999999999</v>
      </c>
      <c r="V27" s="137">
        <v>14.76</v>
      </c>
      <c r="W27" s="137">
        <v>20.16</v>
      </c>
      <c r="X27" s="137">
        <v>15.840000000000002</v>
      </c>
      <c r="Y27" s="137">
        <v>17.28</v>
      </c>
      <c r="Z27" s="137">
        <v>12.96</v>
      </c>
      <c r="AA27" s="137">
        <v>21.96</v>
      </c>
      <c r="AB27" s="137">
        <v>4.32</v>
      </c>
      <c r="AC27" s="137">
        <v>3.24</v>
      </c>
      <c r="AD27" s="137">
        <v>5.4</v>
      </c>
      <c r="AE27" s="137">
        <v>28.08</v>
      </c>
      <c r="AF27" s="102">
        <f t="shared" si="1"/>
        <v>28.8</v>
      </c>
      <c r="AG27" s="121">
        <f t="shared" si="2"/>
        <v>13.859999999999998</v>
      </c>
      <c r="AK27" s="11" t="s">
        <v>34</v>
      </c>
    </row>
    <row r="28" spans="1:37" ht="13.5" thickBot="1" x14ac:dyDescent="0.25">
      <c r="A28" s="77" t="s">
        <v>9</v>
      </c>
      <c r="B28" s="136" t="s">
        <v>203</v>
      </c>
      <c r="C28" s="136" t="s">
        <v>203</v>
      </c>
      <c r="D28" s="136" t="s">
        <v>203</v>
      </c>
      <c r="E28" s="136" t="s">
        <v>203</v>
      </c>
      <c r="F28" s="136" t="s">
        <v>203</v>
      </c>
      <c r="G28" s="136" t="s">
        <v>203</v>
      </c>
      <c r="H28" s="136" t="s">
        <v>203</v>
      </c>
      <c r="I28" s="136" t="s">
        <v>203</v>
      </c>
      <c r="J28" s="136" t="s">
        <v>203</v>
      </c>
      <c r="K28" s="136" t="s">
        <v>203</v>
      </c>
      <c r="L28" s="136" t="s">
        <v>203</v>
      </c>
      <c r="M28" s="136" t="s">
        <v>203</v>
      </c>
      <c r="N28" s="136" t="s">
        <v>203</v>
      </c>
      <c r="O28" s="136" t="s">
        <v>203</v>
      </c>
      <c r="P28" s="136" t="s">
        <v>203</v>
      </c>
      <c r="Q28" s="136" t="s">
        <v>203</v>
      </c>
      <c r="R28" s="136" t="s">
        <v>203</v>
      </c>
      <c r="S28" s="136" t="s">
        <v>203</v>
      </c>
      <c r="T28" s="136" t="s">
        <v>203</v>
      </c>
      <c r="U28" s="136" t="s">
        <v>203</v>
      </c>
      <c r="V28" s="136" t="s">
        <v>203</v>
      </c>
      <c r="W28" s="136" t="s">
        <v>203</v>
      </c>
      <c r="X28" s="136" t="s">
        <v>203</v>
      </c>
      <c r="Y28" s="136" t="s">
        <v>203</v>
      </c>
      <c r="Z28" s="136" t="s">
        <v>203</v>
      </c>
      <c r="AA28" s="136" t="s">
        <v>203</v>
      </c>
      <c r="AB28" s="136" t="s">
        <v>203</v>
      </c>
      <c r="AC28" s="136" t="s">
        <v>203</v>
      </c>
      <c r="AD28" s="136" t="s">
        <v>203</v>
      </c>
      <c r="AE28" s="136" t="s">
        <v>203</v>
      </c>
      <c r="AF28" s="102" t="s">
        <v>203</v>
      </c>
      <c r="AG28" s="121" t="s">
        <v>203</v>
      </c>
    </row>
    <row r="29" spans="1:37" s="5" customFormat="1" ht="17.100000000000001" customHeight="1" thickBot="1" x14ac:dyDescent="0.25">
      <c r="A29" s="120" t="s">
        <v>22</v>
      </c>
      <c r="B29" s="80">
        <f t="shared" ref="B29:AF29" si="3">MAX(B5:B28)</f>
        <v>30.240000000000002</v>
      </c>
      <c r="C29" s="81">
        <f t="shared" si="3"/>
        <v>28.08</v>
      </c>
      <c r="D29" s="81">
        <f t="shared" si="3"/>
        <v>22.32</v>
      </c>
      <c r="E29" s="81">
        <f t="shared" si="3"/>
        <v>28.8</v>
      </c>
      <c r="F29" s="81">
        <f t="shared" si="3"/>
        <v>33.840000000000003</v>
      </c>
      <c r="G29" s="81">
        <f t="shared" si="3"/>
        <v>19.8</v>
      </c>
      <c r="H29" s="81">
        <f t="shared" si="3"/>
        <v>39.24</v>
      </c>
      <c r="I29" s="81">
        <f t="shared" si="3"/>
        <v>35.64</v>
      </c>
      <c r="J29" s="81">
        <f t="shared" si="3"/>
        <v>26.28</v>
      </c>
      <c r="K29" s="81">
        <f t="shared" si="3"/>
        <v>20.52</v>
      </c>
      <c r="L29" s="81">
        <f t="shared" si="3"/>
        <v>24.12</v>
      </c>
      <c r="M29" s="81">
        <f t="shared" si="3"/>
        <v>27.36</v>
      </c>
      <c r="N29" s="81">
        <f t="shared" si="3"/>
        <v>41.76</v>
      </c>
      <c r="O29" s="81">
        <f t="shared" si="3"/>
        <v>34.56</v>
      </c>
      <c r="P29" s="81">
        <f t="shared" si="3"/>
        <v>30.240000000000002</v>
      </c>
      <c r="Q29" s="81">
        <f t="shared" si="3"/>
        <v>25.2</v>
      </c>
      <c r="R29" s="81">
        <f t="shared" si="3"/>
        <v>29.52</v>
      </c>
      <c r="S29" s="81">
        <f t="shared" si="3"/>
        <v>25.56</v>
      </c>
      <c r="T29" s="81">
        <f t="shared" si="3"/>
        <v>27.36</v>
      </c>
      <c r="U29" s="81">
        <f t="shared" si="3"/>
        <v>22.32</v>
      </c>
      <c r="V29" s="81">
        <f t="shared" si="3"/>
        <v>32.76</v>
      </c>
      <c r="W29" s="81">
        <f t="shared" si="3"/>
        <v>29.880000000000003</v>
      </c>
      <c r="X29" s="81">
        <f t="shared" si="3"/>
        <v>27.720000000000002</v>
      </c>
      <c r="Y29" s="81">
        <f t="shared" si="3"/>
        <v>25.2</v>
      </c>
      <c r="Z29" s="81">
        <f t="shared" si="3"/>
        <v>30.96</v>
      </c>
      <c r="AA29" s="81">
        <f t="shared" si="3"/>
        <v>41.04</v>
      </c>
      <c r="AB29" s="81">
        <f t="shared" si="3"/>
        <v>32.76</v>
      </c>
      <c r="AC29" s="81">
        <f t="shared" si="3"/>
        <v>24.48</v>
      </c>
      <c r="AD29" s="81">
        <f t="shared" si="3"/>
        <v>38.519999999999996</v>
      </c>
      <c r="AE29" s="82">
        <f t="shared" si="3"/>
        <v>36</v>
      </c>
      <c r="AF29" s="104">
        <f t="shared" si="3"/>
        <v>41.76</v>
      </c>
      <c r="AG29" s="122">
        <f>AVERAGE(AG5:AG28)</f>
        <v>16.748775510204087</v>
      </c>
      <c r="AJ29" s="5" t="s">
        <v>34</v>
      </c>
      <c r="AK29" s="5" t="s">
        <v>34</v>
      </c>
    </row>
    <row r="30" spans="1:37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46"/>
      <c r="AG30" s="48"/>
      <c r="AJ30" t="s">
        <v>34</v>
      </c>
    </row>
    <row r="31" spans="1:37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  <c r="AI31" t="s">
        <v>34</v>
      </c>
      <c r="AJ31" t="s">
        <v>34</v>
      </c>
      <c r="AK31" t="s">
        <v>34</v>
      </c>
    </row>
    <row r="32" spans="1:37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</row>
    <row r="33" spans="1:38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  <c r="AK33" t="s">
        <v>34</v>
      </c>
    </row>
    <row r="34" spans="1:38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46"/>
      <c r="AG34" s="48"/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46"/>
      <c r="AG35" s="48"/>
      <c r="AJ35" t="s">
        <v>34</v>
      </c>
      <c r="AK35" s="11" t="s">
        <v>34</v>
      </c>
    </row>
    <row r="36" spans="1:38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K36" s="11" t="s">
        <v>34</v>
      </c>
    </row>
    <row r="37" spans="1:38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G37" s="1"/>
      <c r="AJ37" s="11" t="s">
        <v>34</v>
      </c>
      <c r="AK37" s="11" t="s">
        <v>34</v>
      </c>
    </row>
    <row r="38" spans="1:38" x14ac:dyDescent="0.2">
      <c r="AK38" s="11" t="s">
        <v>34</v>
      </c>
    </row>
    <row r="39" spans="1:38" x14ac:dyDescent="0.2">
      <c r="AA39" s="3" t="s">
        <v>34</v>
      </c>
      <c r="AG39" t="s">
        <v>34</v>
      </c>
      <c r="AJ39" t="s">
        <v>34</v>
      </c>
      <c r="AK39" s="11" t="s">
        <v>34</v>
      </c>
      <c r="AL39" s="11" t="s">
        <v>34</v>
      </c>
    </row>
    <row r="40" spans="1:38" x14ac:dyDescent="0.2">
      <c r="U40" s="3" t="s">
        <v>34</v>
      </c>
      <c r="AJ40" s="11" t="s">
        <v>34</v>
      </c>
    </row>
    <row r="41" spans="1:38" x14ac:dyDescent="0.2">
      <c r="J41" s="3" t="s">
        <v>34</v>
      </c>
      <c r="N41" s="3" t="s">
        <v>34</v>
      </c>
      <c r="S41" s="3" t="s">
        <v>34</v>
      </c>
      <c r="V41" s="3" t="s">
        <v>34</v>
      </c>
    </row>
    <row r="42" spans="1:38" x14ac:dyDescent="0.2">
      <c r="G42" s="3" t="s">
        <v>34</v>
      </c>
      <c r="H42" s="3" t="s">
        <v>206</v>
      </c>
      <c r="P42" s="3" t="s">
        <v>34</v>
      </c>
      <c r="S42" s="3" t="s">
        <v>34</v>
      </c>
      <c r="U42" s="3" t="s">
        <v>34</v>
      </c>
      <c r="V42" s="3" t="s">
        <v>34</v>
      </c>
      <c r="AC42" s="3" t="s">
        <v>34</v>
      </c>
    </row>
    <row r="43" spans="1:38" x14ac:dyDescent="0.2">
      <c r="T43" s="3" t="s">
        <v>34</v>
      </c>
      <c r="W43" s="3" t="s">
        <v>34</v>
      </c>
      <c r="AA43" s="3" t="s">
        <v>34</v>
      </c>
      <c r="AE43" s="3" t="s">
        <v>34</v>
      </c>
    </row>
    <row r="44" spans="1:38" x14ac:dyDescent="0.2">
      <c r="W44" s="3" t="s">
        <v>34</v>
      </c>
      <c r="Z44" s="3" t="s">
        <v>34</v>
      </c>
    </row>
    <row r="45" spans="1:38" x14ac:dyDescent="0.2">
      <c r="P45" s="3" t="s">
        <v>34</v>
      </c>
      <c r="Q45" s="3" t="s">
        <v>34</v>
      </c>
      <c r="AA45" s="3" t="s">
        <v>34</v>
      </c>
      <c r="AE45" s="3" t="s">
        <v>34</v>
      </c>
      <c r="AJ45" s="11" t="s">
        <v>34</v>
      </c>
    </row>
    <row r="47" spans="1:38" x14ac:dyDescent="0.2">
      <c r="K47" s="3" t="s">
        <v>34</v>
      </c>
      <c r="M47" s="3" t="s">
        <v>34</v>
      </c>
      <c r="AK47" s="11" t="s">
        <v>34</v>
      </c>
    </row>
    <row r="48" spans="1:38" x14ac:dyDescent="0.2">
      <c r="G48" s="3" t="s">
        <v>34</v>
      </c>
      <c r="AK48" s="11" t="s">
        <v>34</v>
      </c>
      <c r="AL48" s="11" t="s">
        <v>34</v>
      </c>
    </row>
    <row r="49" spans="13:18" x14ac:dyDescent="0.2">
      <c r="M49" s="3" t="s">
        <v>34</v>
      </c>
    </row>
    <row r="51" spans="13:18" x14ac:dyDescent="0.2">
      <c r="R51" s="3" t="s">
        <v>34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1:X31"/>
    <mergeCell ref="T32:X3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workbookViewId="0">
      <selection activeCell="AM46" sqref="AM46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9" ht="20.100000000000001" customHeight="1" thickBot="1" x14ac:dyDescent="0.25">
      <c r="A1" s="157" t="s">
        <v>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9"/>
    </row>
    <row r="2" spans="1:39" s="4" customFormat="1" ht="16.5" customHeight="1" thickBot="1" x14ac:dyDescent="0.25">
      <c r="A2" s="197" t="s">
        <v>10</v>
      </c>
      <c r="B2" s="172" t="s">
        <v>210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4"/>
    </row>
    <row r="3" spans="1:39" s="5" customFormat="1" ht="12" customHeight="1" x14ac:dyDescent="0.2">
      <c r="A3" s="161"/>
      <c r="B3" s="192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0">
        <v>30</v>
      </c>
      <c r="AF3" s="106" t="s">
        <v>199</v>
      </c>
    </row>
    <row r="4" spans="1:39" s="5" customFormat="1" ht="13.5" customHeight="1" thickBot="1" x14ac:dyDescent="0.25">
      <c r="A4" s="161"/>
      <c r="B4" s="193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91"/>
      <c r="AF4" s="107" t="s">
        <v>24</v>
      </c>
    </row>
    <row r="5" spans="1:39" s="5" customFormat="1" x14ac:dyDescent="0.2">
      <c r="A5" s="77" t="s">
        <v>29</v>
      </c>
      <c r="B5" s="137" t="s">
        <v>214</v>
      </c>
      <c r="C5" s="137" t="s">
        <v>213</v>
      </c>
      <c r="D5" s="137" t="s">
        <v>213</v>
      </c>
      <c r="E5" s="137" t="s">
        <v>216</v>
      </c>
      <c r="F5" s="137" t="s">
        <v>213</v>
      </c>
      <c r="G5" s="137" t="s">
        <v>215</v>
      </c>
      <c r="H5" s="137" t="s">
        <v>217</v>
      </c>
      <c r="I5" s="137" t="s">
        <v>212</v>
      </c>
      <c r="J5" s="137" t="s">
        <v>215</v>
      </c>
      <c r="K5" s="137" t="s">
        <v>213</v>
      </c>
      <c r="L5" s="137" t="s">
        <v>214</v>
      </c>
      <c r="M5" s="137" t="s">
        <v>216</v>
      </c>
      <c r="N5" s="137" t="s">
        <v>211</v>
      </c>
      <c r="O5" s="137" t="s">
        <v>212</v>
      </c>
      <c r="P5" s="137" t="s">
        <v>212</v>
      </c>
      <c r="Q5" s="137" t="s">
        <v>213</v>
      </c>
      <c r="R5" s="137" t="s">
        <v>213</v>
      </c>
      <c r="S5" s="137" t="s">
        <v>213</v>
      </c>
      <c r="T5" s="137" t="s">
        <v>216</v>
      </c>
      <c r="U5" s="137" t="s">
        <v>215</v>
      </c>
      <c r="V5" s="137" t="s">
        <v>218</v>
      </c>
      <c r="W5" s="137" t="s">
        <v>213</v>
      </c>
      <c r="X5" s="137" t="s">
        <v>213</v>
      </c>
      <c r="Y5" s="137" t="s">
        <v>213</v>
      </c>
      <c r="Z5" s="137" t="s">
        <v>213</v>
      </c>
      <c r="AA5" s="137" t="s">
        <v>213</v>
      </c>
      <c r="AB5" s="137" t="s">
        <v>216</v>
      </c>
      <c r="AC5" s="137" t="s">
        <v>217</v>
      </c>
      <c r="AD5" s="137" t="s">
        <v>218</v>
      </c>
      <c r="AE5" s="141" t="s">
        <v>213</v>
      </c>
      <c r="AF5" s="142" t="s">
        <v>213</v>
      </c>
    </row>
    <row r="6" spans="1:39" x14ac:dyDescent="0.2">
      <c r="A6" s="77" t="s">
        <v>88</v>
      </c>
      <c r="B6" s="137" t="s">
        <v>211</v>
      </c>
      <c r="C6" s="137" t="s">
        <v>211</v>
      </c>
      <c r="D6" s="137" t="s">
        <v>212</v>
      </c>
      <c r="E6" s="137" t="s">
        <v>212</v>
      </c>
      <c r="F6" s="137" t="s">
        <v>213</v>
      </c>
      <c r="G6" s="137" t="s">
        <v>213</v>
      </c>
      <c r="H6" s="137" t="s">
        <v>212</v>
      </c>
      <c r="I6" s="137" t="s">
        <v>213</v>
      </c>
      <c r="J6" s="137" t="s">
        <v>214</v>
      </c>
      <c r="K6" s="137" t="s">
        <v>214</v>
      </c>
      <c r="L6" s="137" t="s">
        <v>214</v>
      </c>
      <c r="M6" s="137" t="s">
        <v>211</v>
      </c>
      <c r="N6" s="137" t="s">
        <v>215</v>
      </c>
      <c r="O6" s="137" t="s">
        <v>215</v>
      </c>
      <c r="P6" s="137" t="s">
        <v>216</v>
      </c>
      <c r="Q6" s="137" t="s">
        <v>217</v>
      </c>
      <c r="R6" s="137" t="s">
        <v>211</v>
      </c>
      <c r="S6" s="137" t="s">
        <v>217</v>
      </c>
      <c r="T6" s="137" t="s">
        <v>217</v>
      </c>
      <c r="U6" s="137" t="s">
        <v>217</v>
      </c>
      <c r="V6" s="137" t="s">
        <v>214</v>
      </c>
      <c r="W6" s="137" t="s">
        <v>216</v>
      </c>
      <c r="X6" s="137" t="s">
        <v>211</v>
      </c>
      <c r="Y6" s="137" t="s">
        <v>216</v>
      </c>
      <c r="Z6" s="137" t="s">
        <v>214</v>
      </c>
      <c r="AA6" s="137" t="s">
        <v>217</v>
      </c>
      <c r="AB6" s="137" t="s">
        <v>212</v>
      </c>
      <c r="AC6" s="137" t="s">
        <v>218</v>
      </c>
      <c r="AD6" s="137" t="s">
        <v>217</v>
      </c>
      <c r="AE6" s="141" t="s">
        <v>211</v>
      </c>
      <c r="AF6" s="142" t="s">
        <v>211</v>
      </c>
    </row>
    <row r="7" spans="1:39" x14ac:dyDescent="0.2">
      <c r="A7" s="77" t="s">
        <v>146</v>
      </c>
      <c r="B7" s="137" t="s">
        <v>212</v>
      </c>
      <c r="C7" s="137" t="s">
        <v>212</v>
      </c>
      <c r="D7" s="137" t="s">
        <v>218</v>
      </c>
      <c r="E7" s="137" t="s">
        <v>218</v>
      </c>
      <c r="F7" s="137" t="s">
        <v>218</v>
      </c>
      <c r="G7" s="137" t="s">
        <v>212</v>
      </c>
      <c r="H7" s="137" t="s">
        <v>218</v>
      </c>
      <c r="I7" s="137" t="s">
        <v>214</v>
      </c>
      <c r="J7" s="137" t="s">
        <v>216</v>
      </c>
      <c r="K7" s="137" t="s">
        <v>214</v>
      </c>
      <c r="L7" s="137" t="s">
        <v>212</v>
      </c>
      <c r="M7" s="137" t="s">
        <v>212</v>
      </c>
      <c r="N7" s="137" t="s">
        <v>218</v>
      </c>
      <c r="O7" s="137" t="s">
        <v>218</v>
      </c>
      <c r="P7" s="137" t="s">
        <v>217</v>
      </c>
      <c r="Q7" s="137" t="s">
        <v>216</v>
      </c>
      <c r="R7" s="137" t="s">
        <v>211</v>
      </c>
      <c r="S7" s="137" t="s">
        <v>212</v>
      </c>
      <c r="T7" s="137" t="s">
        <v>212</v>
      </c>
      <c r="U7" s="137" t="s">
        <v>218</v>
      </c>
      <c r="V7" s="137" t="s">
        <v>214</v>
      </c>
      <c r="W7" s="137" t="s">
        <v>214</v>
      </c>
      <c r="X7" s="137" t="s">
        <v>212</v>
      </c>
      <c r="Y7" s="137" t="s">
        <v>214</v>
      </c>
      <c r="Z7" s="137" t="s">
        <v>214</v>
      </c>
      <c r="AA7" s="137" t="s">
        <v>212</v>
      </c>
      <c r="AB7" s="137" t="s">
        <v>218</v>
      </c>
      <c r="AC7" s="137" t="s">
        <v>218</v>
      </c>
      <c r="AD7" s="137" t="s">
        <v>212</v>
      </c>
      <c r="AE7" s="141" t="s">
        <v>212</v>
      </c>
      <c r="AF7" s="142" t="s">
        <v>212</v>
      </c>
    </row>
    <row r="8" spans="1:39" x14ac:dyDescent="0.2">
      <c r="A8" s="77" t="s">
        <v>0</v>
      </c>
      <c r="B8" s="137" t="s">
        <v>211</v>
      </c>
      <c r="C8" s="137" t="s">
        <v>211</v>
      </c>
      <c r="D8" s="137" t="s">
        <v>211</v>
      </c>
      <c r="E8" s="137" t="s">
        <v>218</v>
      </c>
      <c r="F8" s="137" t="s">
        <v>218</v>
      </c>
      <c r="G8" s="137" t="s">
        <v>211</v>
      </c>
      <c r="H8" s="137" t="s">
        <v>212</v>
      </c>
      <c r="I8" s="137" t="s">
        <v>218</v>
      </c>
      <c r="J8" s="137" t="s">
        <v>218</v>
      </c>
      <c r="K8" s="137" t="s">
        <v>217</v>
      </c>
      <c r="L8" s="137" t="s">
        <v>211</v>
      </c>
      <c r="M8" s="137" t="s">
        <v>211</v>
      </c>
      <c r="N8" s="137" t="s">
        <v>218</v>
      </c>
      <c r="O8" s="137" t="s">
        <v>218</v>
      </c>
      <c r="P8" s="137" t="s">
        <v>218</v>
      </c>
      <c r="Q8" s="137" t="s">
        <v>217</v>
      </c>
      <c r="R8" s="137" t="s">
        <v>217</v>
      </c>
      <c r="S8" s="137" t="s">
        <v>211</v>
      </c>
      <c r="T8" s="137" t="s">
        <v>212</v>
      </c>
      <c r="U8" s="137" t="s">
        <v>218</v>
      </c>
      <c r="V8" s="137" t="s">
        <v>218</v>
      </c>
      <c r="W8" s="137" t="s">
        <v>211</v>
      </c>
      <c r="X8" s="137" t="s">
        <v>211</v>
      </c>
      <c r="Y8" s="137" t="s">
        <v>217</v>
      </c>
      <c r="Z8" s="137" t="s">
        <v>217</v>
      </c>
      <c r="AA8" s="137" t="s">
        <v>211</v>
      </c>
      <c r="AB8" s="137" t="s">
        <v>218</v>
      </c>
      <c r="AC8" s="137" t="s">
        <v>218</v>
      </c>
      <c r="AD8" s="137" t="s">
        <v>218</v>
      </c>
      <c r="AE8" s="141" t="s">
        <v>211</v>
      </c>
      <c r="AF8" s="142" t="s">
        <v>218</v>
      </c>
      <c r="AH8" s="11" t="s">
        <v>34</v>
      </c>
      <c r="AI8" t="s">
        <v>34</v>
      </c>
    </row>
    <row r="9" spans="1:39" x14ac:dyDescent="0.2">
      <c r="A9" s="77" t="s">
        <v>1</v>
      </c>
      <c r="B9" s="137" t="s">
        <v>213</v>
      </c>
      <c r="C9" s="137" t="s">
        <v>214</v>
      </c>
      <c r="D9" s="137" t="s">
        <v>214</v>
      </c>
      <c r="E9" s="137" t="s">
        <v>214</v>
      </c>
      <c r="F9" s="137" t="s">
        <v>214</v>
      </c>
      <c r="G9" s="137" t="s">
        <v>213</v>
      </c>
      <c r="H9" s="137" t="s">
        <v>214</v>
      </c>
      <c r="I9" s="137" t="s">
        <v>213</v>
      </c>
      <c r="J9" s="137" t="s">
        <v>214</v>
      </c>
      <c r="K9" s="137" t="s">
        <v>214</v>
      </c>
      <c r="L9" s="137" t="s">
        <v>214</v>
      </c>
      <c r="M9" s="137" t="s">
        <v>214</v>
      </c>
      <c r="N9" s="137" t="s">
        <v>214</v>
      </c>
      <c r="O9" s="137" t="s">
        <v>213</v>
      </c>
      <c r="P9" s="137" t="s">
        <v>213</v>
      </c>
      <c r="Q9" s="137" t="s">
        <v>214</v>
      </c>
      <c r="R9" s="137" t="s">
        <v>214</v>
      </c>
      <c r="S9" s="137" t="s">
        <v>214</v>
      </c>
      <c r="T9" s="137" t="s">
        <v>214</v>
      </c>
      <c r="U9" s="137" t="s">
        <v>213</v>
      </c>
      <c r="V9" s="137" t="s">
        <v>214</v>
      </c>
      <c r="W9" s="137" t="s">
        <v>214</v>
      </c>
      <c r="X9" s="137" t="s">
        <v>214</v>
      </c>
      <c r="Y9" s="137" t="s">
        <v>214</v>
      </c>
      <c r="Z9" s="137" t="s">
        <v>214</v>
      </c>
      <c r="AA9" s="137" t="s">
        <v>215</v>
      </c>
      <c r="AB9" s="137" t="s">
        <v>214</v>
      </c>
      <c r="AC9" s="137" t="s">
        <v>213</v>
      </c>
      <c r="AD9" s="137" t="s">
        <v>213</v>
      </c>
      <c r="AE9" s="141" t="s">
        <v>214</v>
      </c>
      <c r="AF9" s="142" t="s">
        <v>214</v>
      </c>
      <c r="AG9" s="11" t="s">
        <v>34</v>
      </c>
      <c r="AH9" s="11" t="s">
        <v>34</v>
      </c>
      <c r="AI9" t="s">
        <v>34</v>
      </c>
    </row>
    <row r="10" spans="1:39" x14ac:dyDescent="0.2">
      <c r="A10" s="77" t="s">
        <v>2</v>
      </c>
      <c r="B10" s="137" t="s">
        <v>217</v>
      </c>
      <c r="C10" s="137" t="s">
        <v>217</v>
      </c>
      <c r="D10" s="137" t="s">
        <v>217</v>
      </c>
      <c r="E10" s="137" t="s">
        <v>214</v>
      </c>
      <c r="F10" s="137" t="s">
        <v>213</v>
      </c>
      <c r="G10" s="137" t="s">
        <v>211</v>
      </c>
      <c r="H10" s="137" t="s">
        <v>218</v>
      </c>
      <c r="I10" s="137" t="s">
        <v>213</v>
      </c>
      <c r="J10" s="137" t="s">
        <v>214</v>
      </c>
      <c r="K10" s="137" t="s">
        <v>211</v>
      </c>
      <c r="L10" s="137" t="s">
        <v>211</v>
      </c>
      <c r="M10" s="137" t="s">
        <v>211</v>
      </c>
      <c r="N10" s="137" t="s">
        <v>218</v>
      </c>
      <c r="O10" s="137" t="s">
        <v>213</v>
      </c>
      <c r="P10" s="137" t="s">
        <v>214</v>
      </c>
      <c r="Q10" s="137" t="s">
        <v>216</v>
      </c>
      <c r="R10" s="137" t="s">
        <v>211</v>
      </c>
      <c r="S10" s="137" t="s">
        <v>217</v>
      </c>
      <c r="T10" s="137" t="s">
        <v>213</v>
      </c>
      <c r="U10" s="137" t="s">
        <v>218</v>
      </c>
      <c r="V10" s="137" t="s">
        <v>214</v>
      </c>
      <c r="W10" s="137" t="s">
        <v>214</v>
      </c>
      <c r="X10" s="137" t="s">
        <v>214</v>
      </c>
      <c r="Y10" s="137" t="s">
        <v>214</v>
      </c>
      <c r="Z10" s="137" t="s">
        <v>216</v>
      </c>
      <c r="AA10" s="137" t="s">
        <v>213</v>
      </c>
      <c r="AB10" s="137" t="s">
        <v>211</v>
      </c>
      <c r="AC10" s="137" t="s">
        <v>211</v>
      </c>
      <c r="AD10" s="137" t="s">
        <v>217</v>
      </c>
      <c r="AE10" s="137" t="s">
        <v>211</v>
      </c>
      <c r="AF10" s="138" t="s">
        <v>211</v>
      </c>
      <c r="AG10" s="11" t="s">
        <v>34</v>
      </c>
      <c r="AI10" t="s">
        <v>34</v>
      </c>
      <c r="AJ10" t="s">
        <v>34</v>
      </c>
      <c r="AK10" t="s">
        <v>34</v>
      </c>
    </row>
    <row r="11" spans="1:39" x14ac:dyDescent="0.2">
      <c r="A11" s="77" t="s">
        <v>31</v>
      </c>
      <c r="B11" s="137" t="s">
        <v>211</v>
      </c>
      <c r="C11" s="137" t="s">
        <v>212</v>
      </c>
      <c r="D11" s="137" t="s">
        <v>212</v>
      </c>
      <c r="E11" s="137" t="s">
        <v>212</v>
      </c>
      <c r="F11" s="137" t="s">
        <v>218</v>
      </c>
      <c r="G11" s="137" t="s">
        <v>212</v>
      </c>
      <c r="H11" s="137" t="s">
        <v>212</v>
      </c>
      <c r="I11" s="137" t="s">
        <v>218</v>
      </c>
      <c r="J11" s="137" t="s">
        <v>215</v>
      </c>
      <c r="K11" s="137" t="s">
        <v>217</v>
      </c>
      <c r="L11" s="137" t="s">
        <v>211</v>
      </c>
      <c r="M11" s="137" t="s">
        <v>212</v>
      </c>
      <c r="N11" s="137" t="s">
        <v>212</v>
      </c>
      <c r="O11" s="137" t="s">
        <v>218</v>
      </c>
      <c r="P11" s="137" t="s">
        <v>212</v>
      </c>
      <c r="Q11" s="137" t="s">
        <v>217</v>
      </c>
      <c r="R11" s="137" t="s">
        <v>211</v>
      </c>
      <c r="S11" s="137" t="s">
        <v>212</v>
      </c>
      <c r="T11" s="137" t="s">
        <v>212</v>
      </c>
      <c r="U11" s="137" t="s">
        <v>212</v>
      </c>
      <c r="V11" s="137" t="s">
        <v>218</v>
      </c>
      <c r="W11" s="137" t="s">
        <v>217</v>
      </c>
      <c r="X11" s="137" t="s">
        <v>217</v>
      </c>
      <c r="Y11" s="137" t="s">
        <v>212</v>
      </c>
      <c r="Z11" s="137" t="s">
        <v>212</v>
      </c>
      <c r="AA11" s="137" t="s">
        <v>212</v>
      </c>
      <c r="AB11" s="137" t="s">
        <v>212</v>
      </c>
      <c r="AC11" s="137" t="s">
        <v>212</v>
      </c>
      <c r="AD11" s="137" t="s">
        <v>212</v>
      </c>
      <c r="AE11" s="137" t="s">
        <v>218</v>
      </c>
      <c r="AF11" s="138" t="s">
        <v>212</v>
      </c>
      <c r="AJ11" t="s">
        <v>34</v>
      </c>
    </row>
    <row r="12" spans="1:39" x14ac:dyDescent="0.2">
      <c r="A12" s="77" t="s">
        <v>3</v>
      </c>
      <c r="B12" s="137" t="s">
        <v>217</v>
      </c>
      <c r="C12" s="137" t="s">
        <v>217</v>
      </c>
      <c r="D12" s="137" t="s">
        <v>213</v>
      </c>
      <c r="E12" s="137" t="s">
        <v>215</v>
      </c>
      <c r="F12" s="137" t="s">
        <v>215</v>
      </c>
      <c r="G12" s="137" t="s">
        <v>217</v>
      </c>
      <c r="H12" s="137" t="s">
        <v>215</v>
      </c>
      <c r="I12" s="137" t="s">
        <v>213</v>
      </c>
      <c r="J12" s="137" t="s">
        <v>214</v>
      </c>
      <c r="K12" s="137" t="s">
        <v>217</v>
      </c>
      <c r="L12" s="137" t="s">
        <v>217</v>
      </c>
      <c r="M12" s="137" t="s">
        <v>217</v>
      </c>
      <c r="N12" s="137" t="s">
        <v>215</v>
      </c>
      <c r="O12" s="137" t="s">
        <v>217</v>
      </c>
      <c r="P12" s="137" t="s">
        <v>215</v>
      </c>
      <c r="Q12" s="137" t="s">
        <v>217</v>
      </c>
      <c r="R12" s="137" t="s">
        <v>217</v>
      </c>
      <c r="S12" s="137" t="s">
        <v>217</v>
      </c>
      <c r="T12" s="137" t="s">
        <v>212</v>
      </c>
      <c r="U12" s="137" t="s">
        <v>213</v>
      </c>
      <c r="V12" s="137" t="s">
        <v>214</v>
      </c>
      <c r="W12" s="137" t="s">
        <v>213</v>
      </c>
      <c r="X12" s="137" t="s">
        <v>217</v>
      </c>
      <c r="Y12" s="137" t="s">
        <v>217</v>
      </c>
      <c r="Z12" s="137" t="s">
        <v>216</v>
      </c>
      <c r="AA12" s="137" t="s">
        <v>211</v>
      </c>
      <c r="AB12" s="137" t="s">
        <v>215</v>
      </c>
      <c r="AC12" s="137" t="s">
        <v>216</v>
      </c>
      <c r="AD12" s="137" t="s">
        <v>215</v>
      </c>
      <c r="AE12" s="137" t="s">
        <v>218</v>
      </c>
      <c r="AF12" s="138" t="s">
        <v>217</v>
      </c>
      <c r="AJ12" t="s">
        <v>34</v>
      </c>
    </row>
    <row r="13" spans="1:39" x14ac:dyDescent="0.2">
      <c r="A13" s="77" t="s">
        <v>147</v>
      </c>
      <c r="B13" s="137" t="s">
        <v>203</v>
      </c>
      <c r="C13" s="137" t="s">
        <v>203</v>
      </c>
      <c r="D13" s="137" t="s">
        <v>218</v>
      </c>
      <c r="E13" s="137" t="s">
        <v>203</v>
      </c>
      <c r="F13" s="137" t="s">
        <v>203</v>
      </c>
      <c r="G13" s="137" t="s">
        <v>203</v>
      </c>
      <c r="H13" s="137" t="s">
        <v>203</v>
      </c>
      <c r="I13" s="137" t="s">
        <v>203</v>
      </c>
      <c r="J13" s="137" t="s">
        <v>203</v>
      </c>
      <c r="K13" s="137" t="s">
        <v>203</v>
      </c>
      <c r="L13" s="137" t="s">
        <v>203</v>
      </c>
      <c r="M13" s="137" t="s">
        <v>203</v>
      </c>
      <c r="N13" s="137" t="s">
        <v>203</v>
      </c>
      <c r="O13" s="137" t="s">
        <v>203</v>
      </c>
      <c r="P13" s="137" t="s">
        <v>203</v>
      </c>
      <c r="Q13" s="137" t="s">
        <v>203</v>
      </c>
      <c r="R13" s="137" t="s">
        <v>203</v>
      </c>
      <c r="S13" s="137" t="s">
        <v>203</v>
      </c>
      <c r="T13" s="137" t="s">
        <v>203</v>
      </c>
      <c r="U13" s="137" t="s">
        <v>203</v>
      </c>
      <c r="V13" s="137" t="s">
        <v>203</v>
      </c>
      <c r="W13" s="137" t="s">
        <v>203</v>
      </c>
      <c r="X13" s="137" t="s">
        <v>203</v>
      </c>
      <c r="Y13" s="137" t="s">
        <v>203</v>
      </c>
      <c r="Z13" s="137" t="s">
        <v>203</v>
      </c>
      <c r="AA13" s="137" t="s">
        <v>203</v>
      </c>
      <c r="AB13" s="137" t="s">
        <v>203</v>
      </c>
      <c r="AC13" s="137" t="s">
        <v>218</v>
      </c>
      <c r="AD13" s="137" t="s">
        <v>218</v>
      </c>
      <c r="AE13" s="137" t="s">
        <v>218</v>
      </c>
      <c r="AF13" s="138" t="s">
        <v>218</v>
      </c>
      <c r="AG13" s="11" t="s">
        <v>34</v>
      </c>
      <c r="AK13" t="s">
        <v>34</v>
      </c>
    </row>
    <row r="14" spans="1:39" x14ac:dyDescent="0.2">
      <c r="A14" s="77" t="s">
        <v>148</v>
      </c>
      <c r="B14" s="137" t="s">
        <v>211</v>
      </c>
      <c r="C14" s="137" t="s">
        <v>211</v>
      </c>
      <c r="D14" s="137" t="s">
        <v>214</v>
      </c>
      <c r="E14" s="137" t="s">
        <v>218</v>
      </c>
      <c r="F14" s="137" t="s">
        <v>214</v>
      </c>
      <c r="G14" s="137" t="s">
        <v>217</v>
      </c>
      <c r="H14" s="137" t="s">
        <v>217</v>
      </c>
      <c r="I14" s="137" t="s">
        <v>215</v>
      </c>
      <c r="J14" s="137" t="s">
        <v>216</v>
      </c>
      <c r="K14" s="137" t="s">
        <v>217</v>
      </c>
      <c r="L14" s="137" t="s">
        <v>217</v>
      </c>
      <c r="M14" s="137" t="s">
        <v>211</v>
      </c>
      <c r="N14" s="137" t="s">
        <v>215</v>
      </c>
      <c r="O14" s="137" t="s">
        <v>213</v>
      </c>
      <c r="P14" s="137" t="s">
        <v>216</v>
      </c>
      <c r="Q14" s="137" t="s">
        <v>216</v>
      </c>
      <c r="R14" s="137" t="s">
        <v>211</v>
      </c>
      <c r="S14" s="137" t="s">
        <v>217</v>
      </c>
      <c r="T14" s="137" t="s">
        <v>217</v>
      </c>
      <c r="U14" s="137" t="s">
        <v>217</v>
      </c>
      <c r="V14" s="137" t="s">
        <v>214</v>
      </c>
      <c r="W14" s="137" t="s">
        <v>216</v>
      </c>
      <c r="X14" s="137" t="s">
        <v>211</v>
      </c>
      <c r="Y14" s="137" t="s">
        <v>217</v>
      </c>
      <c r="Z14" s="137" t="s">
        <v>216</v>
      </c>
      <c r="AA14" s="137" t="s">
        <v>217</v>
      </c>
      <c r="AB14" s="137" t="s">
        <v>211</v>
      </c>
      <c r="AC14" s="137" t="s">
        <v>214</v>
      </c>
      <c r="AD14" s="137" t="s">
        <v>215</v>
      </c>
      <c r="AE14" s="137" t="s">
        <v>211</v>
      </c>
      <c r="AF14" s="138" t="s">
        <v>217</v>
      </c>
    </row>
    <row r="15" spans="1:39" x14ac:dyDescent="0.2">
      <c r="A15" s="77" t="s">
        <v>4</v>
      </c>
      <c r="B15" s="137" t="s">
        <v>217</v>
      </c>
      <c r="C15" s="137" t="s">
        <v>217</v>
      </c>
      <c r="D15" s="137" t="s">
        <v>218</v>
      </c>
      <c r="E15" s="137" t="s">
        <v>218</v>
      </c>
      <c r="F15" s="137" t="s">
        <v>218</v>
      </c>
      <c r="G15" s="137" t="s">
        <v>218</v>
      </c>
      <c r="H15" s="137" t="s">
        <v>217</v>
      </c>
      <c r="I15" s="137" t="s">
        <v>218</v>
      </c>
      <c r="J15" s="137" t="s">
        <v>218</v>
      </c>
      <c r="K15" s="137" t="s">
        <v>218</v>
      </c>
      <c r="L15" s="137" t="s">
        <v>218</v>
      </c>
      <c r="M15" s="137" t="s">
        <v>217</v>
      </c>
      <c r="N15" s="137" t="s">
        <v>218</v>
      </c>
      <c r="O15" s="137" t="s">
        <v>213</v>
      </c>
      <c r="P15" s="137" t="s">
        <v>213</v>
      </c>
      <c r="Q15" s="137" t="s">
        <v>218</v>
      </c>
      <c r="R15" s="137" t="s">
        <v>218</v>
      </c>
      <c r="S15" s="137" t="s">
        <v>218</v>
      </c>
      <c r="T15" s="137" t="s">
        <v>217</v>
      </c>
      <c r="U15" s="137" t="s">
        <v>218</v>
      </c>
      <c r="V15" s="137" t="s">
        <v>218</v>
      </c>
      <c r="W15" s="137" t="s">
        <v>218</v>
      </c>
      <c r="X15" s="137" t="s">
        <v>218</v>
      </c>
      <c r="Y15" s="137" t="s">
        <v>218</v>
      </c>
      <c r="Z15" s="137" t="s">
        <v>218</v>
      </c>
      <c r="AA15" s="137" t="s">
        <v>218</v>
      </c>
      <c r="AB15" s="137" t="s">
        <v>218</v>
      </c>
      <c r="AC15" s="137" t="s">
        <v>218</v>
      </c>
      <c r="AD15" s="137" t="s">
        <v>218</v>
      </c>
      <c r="AE15" s="137" t="s">
        <v>217</v>
      </c>
      <c r="AF15" s="138" t="s">
        <v>218</v>
      </c>
      <c r="AK15" t="s">
        <v>34</v>
      </c>
      <c r="AM15" t="s">
        <v>34</v>
      </c>
    </row>
    <row r="16" spans="1:39" x14ac:dyDescent="0.2">
      <c r="A16" s="77" t="s">
        <v>5</v>
      </c>
      <c r="B16" s="137" t="s">
        <v>211</v>
      </c>
      <c r="C16" s="137" t="s">
        <v>211</v>
      </c>
      <c r="D16" s="137" t="s">
        <v>218</v>
      </c>
      <c r="E16" s="137" t="s">
        <v>218</v>
      </c>
      <c r="F16" s="137" t="s">
        <v>218</v>
      </c>
      <c r="G16" s="137" t="s">
        <v>218</v>
      </c>
      <c r="H16" s="137" t="s">
        <v>218</v>
      </c>
      <c r="I16" s="137" t="s">
        <v>218</v>
      </c>
      <c r="J16" s="137" t="s">
        <v>218</v>
      </c>
      <c r="K16" s="137" t="s">
        <v>218</v>
      </c>
      <c r="L16" s="137" t="s">
        <v>218</v>
      </c>
      <c r="M16" s="137" t="s">
        <v>218</v>
      </c>
      <c r="N16" s="137" t="s">
        <v>218</v>
      </c>
      <c r="O16" s="137" t="s">
        <v>218</v>
      </c>
      <c r="P16" s="137" t="s">
        <v>218</v>
      </c>
      <c r="Q16" s="137" t="s">
        <v>218</v>
      </c>
      <c r="R16" s="137" t="s">
        <v>218</v>
      </c>
      <c r="S16" s="137" t="s">
        <v>218</v>
      </c>
      <c r="T16" s="137" t="s">
        <v>218</v>
      </c>
      <c r="U16" s="137" t="s">
        <v>218</v>
      </c>
      <c r="V16" s="137" t="s">
        <v>218</v>
      </c>
      <c r="W16" s="137" t="s">
        <v>218</v>
      </c>
      <c r="X16" s="137" t="s">
        <v>218</v>
      </c>
      <c r="Y16" s="137" t="s">
        <v>218</v>
      </c>
      <c r="Z16" s="137" t="s">
        <v>218</v>
      </c>
      <c r="AA16" s="137" t="s">
        <v>218</v>
      </c>
      <c r="AB16" s="137" t="s">
        <v>218</v>
      </c>
      <c r="AC16" s="137" t="s">
        <v>218</v>
      </c>
      <c r="AD16" s="137" t="s">
        <v>218</v>
      </c>
      <c r="AE16" s="137" t="s">
        <v>218</v>
      </c>
      <c r="AF16" s="138" t="s">
        <v>218</v>
      </c>
      <c r="AL16" t="s">
        <v>34</v>
      </c>
    </row>
    <row r="17" spans="1:38" x14ac:dyDescent="0.2">
      <c r="A17" s="77" t="s">
        <v>30</v>
      </c>
      <c r="B17" s="137" t="s">
        <v>217</v>
      </c>
      <c r="C17" s="137" t="s">
        <v>218</v>
      </c>
      <c r="D17" s="137" t="s">
        <v>218</v>
      </c>
      <c r="E17" s="137" t="s">
        <v>218</v>
      </c>
      <c r="F17" s="137" t="s">
        <v>217</v>
      </c>
      <c r="G17" s="137" t="s">
        <v>218</v>
      </c>
      <c r="H17" s="137" t="s">
        <v>218</v>
      </c>
      <c r="I17" s="137" t="s">
        <v>218</v>
      </c>
      <c r="J17" s="137" t="s">
        <v>216</v>
      </c>
      <c r="K17" s="137" t="s">
        <v>217</v>
      </c>
      <c r="L17" s="137" t="s">
        <v>218</v>
      </c>
      <c r="M17" s="137" t="s">
        <v>218</v>
      </c>
      <c r="N17" s="137" t="s">
        <v>218</v>
      </c>
      <c r="O17" s="137" t="s">
        <v>218</v>
      </c>
      <c r="P17" s="137" t="s">
        <v>214</v>
      </c>
      <c r="Q17" s="137" t="s">
        <v>216</v>
      </c>
      <c r="R17" s="137" t="s">
        <v>218</v>
      </c>
      <c r="S17" s="137" t="s">
        <v>218</v>
      </c>
      <c r="T17" s="137" t="s">
        <v>218</v>
      </c>
      <c r="U17" s="137" t="s">
        <v>216</v>
      </c>
      <c r="V17" s="137" t="s">
        <v>214</v>
      </c>
      <c r="W17" s="137" t="s">
        <v>214</v>
      </c>
      <c r="X17" s="137" t="s">
        <v>216</v>
      </c>
      <c r="Y17" s="137" t="s">
        <v>214</v>
      </c>
      <c r="Z17" s="137" t="s">
        <v>216</v>
      </c>
      <c r="AA17" s="137" t="s">
        <v>218</v>
      </c>
      <c r="AB17" s="137" t="s">
        <v>218</v>
      </c>
      <c r="AC17" s="137" t="s">
        <v>218</v>
      </c>
      <c r="AD17" s="137" t="s">
        <v>218</v>
      </c>
      <c r="AE17" s="137" t="s">
        <v>218</v>
      </c>
      <c r="AF17" s="138" t="s">
        <v>218</v>
      </c>
      <c r="AI17" t="s">
        <v>34</v>
      </c>
    </row>
    <row r="18" spans="1:38" x14ac:dyDescent="0.2">
      <c r="A18" s="77" t="s">
        <v>149</v>
      </c>
      <c r="B18" s="137" t="s">
        <v>218</v>
      </c>
      <c r="C18" s="137" t="s">
        <v>218</v>
      </c>
      <c r="D18" s="137" t="s">
        <v>218</v>
      </c>
      <c r="E18" s="137" t="s">
        <v>218</v>
      </c>
      <c r="F18" s="137" t="s">
        <v>218</v>
      </c>
      <c r="G18" s="137" t="s">
        <v>218</v>
      </c>
      <c r="H18" s="137" t="s">
        <v>218</v>
      </c>
      <c r="I18" s="137" t="s">
        <v>218</v>
      </c>
      <c r="J18" s="137" t="s">
        <v>218</v>
      </c>
      <c r="K18" s="137" t="s">
        <v>218</v>
      </c>
      <c r="L18" s="137" t="s">
        <v>218</v>
      </c>
      <c r="M18" s="137" t="s">
        <v>218</v>
      </c>
      <c r="N18" s="137" t="s">
        <v>218</v>
      </c>
      <c r="O18" s="137" t="s">
        <v>218</v>
      </c>
      <c r="P18" s="137" t="s">
        <v>218</v>
      </c>
      <c r="Q18" s="137" t="s">
        <v>218</v>
      </c>
      <c r="R18" s="137" t="s">
        <v>218</v>
      </c>
      <c r="S18" s="137" t="s">
        <v>218</v>
      </c>
      <c r="T18" s="137" t="s">
        <v>218</v>
      </c>
      <c r="U18" s="137" t="s">
        <v>218</v>
      </c>
      <c r="V18" s="137" t="s">
        <v>218</v>
      </c>
      <c r="W18" s="137" t="s">
        <v>218</v>
      </c>
      <c r="X18" s="137" t="s">
        <v>218</v>
      </c>
      <c r="Y18" s="137" t="s">
        <v>218</v>
      </c>
      <c r="Z18" s="137" t="s">
        <v>218</v>
      </c>
      <c r="AA18" s="137" t="s">
        <v>218</v>
      </c>
      <c r="AB18" s="137" t="s">
        <v>218</v>
      </c>
      <c r="AC18" s="137" t="s">
        <v>218</v>
      </c>
      <c r="AD18" s="137" t="s">
        <v>218</v>
      </c>
      <c r="AE18" s="137" t="s">
        <v>218</v>
      </c>
      <c r="AF18" s="138" t="s">
        <v>218</v>
      </c>
      <c r="AG18" s="11" t="s">
        <v>34</v>
      </c>
      <c r="AK18" t="s">
        <v>34</v>
      </c>
    </row>
    <row r="19" spans="1:38" x14ac:dyDescent="0.2">
      <c r="A19" s="77" t="s">
        <v>150</v>
      </c>
      <c r="B19" s="137" t="s">
        <v>211</v>
      </c>
      <c r="C19" s="137" t="s">
        <v>212</v>
      </c>
      <c r="D19" s="137" t="s">
        <v>212</v>
      </c>
      <c r="E19" s="137" t="s">
        <v>212</v>
      </c>
      <c r="F19" s="137" t="s">
        <v>212</v>
      </c>
      <c r="G19" s="137" t="s">
        <v>212</v>
      </c>
      <c r="H19" s="137" t="s">
        <v>212</v>
      </c>
      <c r="I19" s="137" t="s">
        <v>218</v>
      </c>
      <c r="J19" s="137" t="s">
        <v>214</v>
      </c>
      <c r="K19" s="137" t="s">
        <v>217</v>
      </c>
      <c r="L19" s="137" t="s">
        <v>212</v>
      </c>
      <c r="M19" s="137" t="s">
        <v>212</v>
      </c>
      <c r="N19" s="137" t="s">
        <v>212</v>
      </c>
      <c r="O19" s="137" t="s">
        <v>218</v>
      </c>
      <c r="P19" s="137" t="s">
        <v>216</v>
      </c>
      <c r="Q19" s="137" t="s">
        <v>217</v>
      </c>
      <c r="R19" s="137" t="s">
        <v>212</v>
      </c>
      <c r="S19" s="137" t="s">
        <v>212</v>
      </c>
      <c r="T19" s="137" t="s">
        <v>212</v>
      </c>
      <c r="U19" s="137" t="s">
        <v>212</v>
      </c>
      <c r="V19" s="137" t="s">
        <v>212</v>
      </c>
      <c r="W19" s="137" t="s">
        <v>211</v>
      </c>
      <c r="X19" s="137" t="s">
        <v>211</v>
      </c>
      <c r="Y19" s="137" t="s">
        <v>216</v>
      </c>
      <c r="Z19" s="137" t="s">
        <v>217</v>
      </c>
      <c r="AA19" s="137" t="s">
        <v>212</v>
      </c>
      <c r="AB19" s="137" t="s">
        <v>212</v>
      </c>
      <c r="AC19" s="137" t="s">
        <v>212</v>
      </c>
      <c r="AD19" s="137" t="s">
        <v>212</v>
      </c>
      <c r="AE19" s="137" t="s">
        <v>212</v>
      </c>
      <c r="AF19" s="138" t="s">
        <v>212</v>
      </c>
      <c r="AJ19" t="s">
        <v>34</v>
      </c>
      <c r="AL19" s="11" t="s">
        <v>34</v>
      </c>
    </row>
    <row r="20" spans="1:38" x14ac:dyDescent="0.2">
      <c r="A20" s="77" t="s">
        <v>124</v>
      </c>
      <c r="B20" s="137" t="s">
        <v>218</v>
      </c>
      <c r="C20" s="137" t="s">
        <v>218</v>
      </c>
      <c r="D20" s="137" t="s">
        <v>218</v>
      </c>
      <c r="E20" s="137" t="s">
        <v>218</v>
      </c>
      <c r="F20" s="137" t="s">
        <v>218</v>
      </c>
      <c r="G20" s="137" t="s">
        <v>218</v>
      </c>
      <c r="H20" s="137" t="s">
        <v>218</v>
      </c>
      <c r="I20" s="137" t="s">
        <v>218</v>
      </c>
      <c r="J20" s="137" t="s">
        <v>218</v>
      </c>
      <c r="K20" s="137" t="s">
        <v>218</v>
      </c>
      <c r="L20" s="137" t="s">
        <v>218</v>
      </c>
      <c r="M20" s="137" t="s">
        <v>218</v>
      </c>
      <c r="N20" s="137" t="s">
        <v>218</v>
      </c>
      <c r="O20" s="137" t="s">
        <v>218</v>
      </c>
      <c r="P20" s="137" t="s">
        <v>218</v>
      </c>
      <c r="Q20" s="137" t="s">
        <v>218</v>
      </c>
      <c r="R20" s="137" t="s">
        <v>218</v>
      </c>
      <c r="S20" s="137" t="s">
        <v>218</v>
      </c>
      <c r="T20" s="137" t="s">
        <v>218</v>
      </c>
      <c r="U20" s="137" t="s">
        <v>218</v>
      </c>
      <c r="V20" s="137" t="s">
        <v>218</v>
      </c>
      <c r="W20" s="137" t="s">
        <v>218</v>
      </c>
      <c r="X20" s="137" t="s">
        <v>218</v>
      </c>
      <c r="Y20" s="137" t="s">
        <v>218</v>
      </c>
      <c r="Z20" s="137" t="s">
        <v>218</v>
      </c>
      <c r="AA20" s="137" t="s">
        <v>218</v>
      </c>
      <c r="AB20" s="137" t="s">
        <v>218</v>
      </c>
      <c r="AC20" s="137" t="s">
        <v>218</v>
      </c>
      <c r="AD20" s="137" t="s">
        <v>218</v>
      </c>
      <c r="AE20" s="137" t="s">
        <v>218</v>
      </c>
      <c r="AF20" s="138" t="s">
        <v>218</v>
      </c>
      <c r="AI20" t="s">
        <v>34</v>
      </c>
      <c r="AJ20" t="s">
        <v>34</v>
      </c>
      <c r="AK20" s="11" t="s">
        <v>34</v>
      </c>
    </row>
    <row r="21" spans="1:38" x14ac:dyDescent="0.2">
      <c r="A21" s="77" t="s">
        <v>151</v>
      </c>
      <c r="B21" s="137" t="s">
        <v>218</v>
      </c>
      <c r="C21" s="137" t="s">
        <v>218</v>
      </c>
      <c r="D21" s="137" t="s">
        <v>218</v>
      </c>
      <c r="E21" s="137" t="s">
        <v>218</v>
      </c>
      <c r="F21" s="137" t="s">
        <v>218</v>
      </c>
      <c r="G21" s="137" t="s">
        <v>218</v>
      </c>
      <c r="H21" s="137" t="s">
        <v>218</v>
      </c>
      <c r="I21" s="137" t="s">
        <v>218</v>
      </c>
      <c r="J21" s="137" t="s">
        <v>218</v>
      </c>
      <c r="K21" s="137" t="s">
        <v>217</v>
      </c>
      <c r="L21" s="137" t="s">
        <v>218</v>
      </c>
      <c r="M21" s="137" t="s">
        <v>218</v>
      </c>
      <c r="N21" s="137" t="s">
        <v>218</v>
      </c>
      <c r="O21" s="137" t="s">
        <v>218</v>
      </c>
      <c r="P21" s="137" t="s">
        <v>218</v>
      </c>
      <c r="Q21" s="137" t="s">
        <v>218</v>
      </c>
      <c r="R21" s="137" t="s">
        <v>218</v>
      </c>
      <c r="S21" s="137" t="s">
        <v>218</v>
      </c>
      <c r="T21" s="137" t="s">
        <v>218</v>
      </c>
      <c r="U21" s="137" t="s">
        <v>218</v>
      </c>
      <c r="V21" s="137" t="s">
        <v>218</v>
      </c>
      <c r="W21" s="137" t="s">
        <v>218</v>
      </c>
      <c r="X21" s="137" t="s">
        <v>218</v>
      </c>
      <c r="Y21" s="137" t="s">
        <v>218</v>
      </c>
      <c r="Z21" s="137" t="s">
        <v>218</v>
      </c>
      <c r="AA21" s="137" t="s">
        <v>218</v>
      </c>
      <c r="AB21" s="137" t="s">
        <v>218</v>
      </c>
      <c r="AC21" s="137" t="s">
        <v>218</v>
      </c>
      <c r="AD21" s="137" t="s">
        <v>218</v>
      </c>
      <c r="AE21" s="137" t="s">
        <v>218</v>
      </c>
      <c r="AF21" s="138" t="s">
        <v>218</v>
      </c>
      <c r="AI21" t="s">
        <v>34</v>
      </c>
      <c r="AJ21" t="s">
        <v>34</v>
      </c>
    </row>
    <row r="22" spans="1:38" x14ac:dyDescent="0.2">
      <c r="A22" s="77" t="s">
        <v>6</v>
      </c>
      <c r="B22" s="137" t="s">
        <v>214</v>
      </c>
      <c r="C22" s="137" t="s">
        <v>214</v>
      </c>
      <c r="D22" s="137" t="s">
        <v>214</v>
      </c>
      <c r="E22" s="137" t="s">
        <v>214</v>
      </c>
      <c r="F22" s="137" t="s">
        <v>214</v>
      </c>
      <c r="G22" s="137" t="s">
        <v>214</v>
      </c>
      <c r="H22" s="137" t="s">
        <v>214</v>
      </c>
      <c r="I22" s="137" t="s">
        <v>214</v>
      </c>
      <c r="J22" s="137" t="s">
        <v>214</v>
      </c>
      <c r="K22" s="137" t="s">
        <v>214</v>
      </c>
      <c r="L22" s="137" t="s">
        <v>214</v>
      </c>
      <c r="M22" s="137" t="s">
        <v>214</v>
      </c>
      <c r="N22" s="137" t="s">
        <v>214</v>
      </c>
      <c r="O22" s="137" t="s">
        <v>214</v>
      </c>
      <c r="P22" s="137" t="s">
        <v>214</v>
      </c>
      <c r="Q22" s="137" t="s">
        <v>214</v>
      </c>
      <c r="R22" s="137" t="s">
        <v>214</v>
      </c>
      <c r="S22" s="137" t="s">
        <v>214</v>
      </c>
      <c r="T22" s="137" t="s">
        <v>214</v>
      </c>
      <c r="U22" s="137" t="s">
        <v>214</v>
      </c>
      <c r="V22" s="137" t="s">
        <v>214</v>
      </c>
      <c r="W22" s="137" t="s">
        <v>214</v>
      </c>
      <c r="X22" s="137" t="s">
        <v>214</v>
      </c>
      <c r="Y22" s="137" t="s">
        <v>214</v>
      </c>
      <c r="Z22" s="137" t="s">
        <v>214</v>
      </c>
      <c r="AA22" s="137" t="s">
        <v>214</v>
      </c>
      <c r="AB22" s="137" t="s">
        <v>218</v>
      </c>
      <c r="AC22" s="137" t="s">
        <v>214</v>
      </c>
      <c r="AD22" s="137" t="s">
        <v>214</v>
      </c>
      <c r="AE22" s="137" t="s">
        <v>214</v>
      </c>
      <c r="AF22" s="138" t="s">
        <v>214</v>
      </c>
      <c r="AG22" s="11" t="s">
        <v>34</v>
      </c>
      <c r="AJ22" t="s">
        <v>34</v>
      </c>
      <c r="AK22" s="11" t="s">
        <v>34</v>
      </c>
    </row>
    <row r="23" spans="1:38" x14ac:dyDescent="0.2">
      <c r="A23" s="77" t="s">
        <v>7</v>
      </c>
      <c r="B23" s="137" t="s">
        <v>203</v>
      </c>
      <c r="C23" s="137" t="s">
        <v>203</v>
      </c>
      <c r="D23" s="137" t="s">
        <v>203</v>
      </c>
      <c r="E23" s="137" t="s">
        <v>203</v>
      </c>
      <c r="F23" s="137" t="s">
        <v>203</v>
      </c>
      <c r="G23" s="137" t="s">
        <v>218</v>
      </c>
      <c r="H23" s="137" t="s">
        <v>212</v>
      </c>
      <c r="I23" s="137" t="s">
        <v>218</v>
      </c>
      <c r="J23" s="137" t="s">
        <v>218</v>
      </c>
      <c r="K23" s="137" t="s">
        <v>203</v>
      </c>
      <c r="L23" s="137" t="s">
        <v>203</v>
      </c>
      <c r="M23" s="137" t="s">
        <v>203</v>
      </c>
      <c r="N23" s="137" t="s">
        <v>203</v>
      </c>
      <c r="O23" s="137" t="s">
        <v>203</v>
      </c>
      <c r="P23" s="137" t="s">
        <v>203</v>
      </c>
      <c r="Q23" s="137" t="s">
        <v>203</v>
      </c>
      <c r="R23" s="137" t="s">
        <v>203</v>
      </c>
      <c r="S23" s="137" t="s">
        <v>203</v>
      </c>
      <c r="T23" s="137" t="s">
        <v>203</v>
      </c>
      <c r="U23" s="137" t="s">
        <v>203</v>
      </c>
      <c r="V23" s="137" t="s">
        <v>203</v>
      </c>
      <c r="W23" s="137" t="s">
        <v>218</v>
      </c>
      <c r="X23" s="137" t="s">
        <v>216</v>
      </c>
      <c r="Y23" s="137" t="s">
        <v>216</v>
      </c>
      <c r="Z23" s="137" t="s">
        <v>203</v>
      </c>
      <c r="AA23" s="137" t="s">
        <v>203</v>
      </c>
      <c r="AB23" s="137" t="s">
        <v>203</v>
      </c>
      <c r="AC23" s="137" t="s">
        <v>203</v>
      </c>
      <c r="AD23" s="137" t="s">
        <v>203</v>
      </c>
      <c r="AE23" s="137" t="s">
        <v>203</v>
      </c>
      <c r="AF23" s="138" t="s">
        <v>218</v>
      </c>
      <c r="AH23" t="s">
        <v>34</v>
      </c>
      <c r="AI23" t="s">
        <v>34</v>
      </c>
    </row>
    <row r="24" spans="1:38" x14ac:dyDescent="0.2">
      <c r="A24" s="77" t="s">
        <v>152</v>
      </c>
      <c r="B24" s="137" t="s">
        <v>211</v>
      </c>
      <c r="C24" s="137" t="s">
        <v>211</v>
      </c>
      <c r="D24" s="137" t="s">
        <v>217</v>
      </c>
      <c r="E24" s="137" t="s">
        <v>215</v>
      </c>
      <c r="F24" s="137" t="s">
        <v>216</v>
      </c>
      <c r="G24" s="137" t="s">
        <v>212</v>
      </c>
      <c r="H24" s="137" t="s">
        <v>215</v>
      </c>
      <c r="I24" s="137" t="s">
        <v>215</v>
      </c>
      <c r="J24" s="137" t="s">
        <v>216</v>
      </c>
      <c r="K24" s="137" t="s">
        <v>217</v>
      </c>
      <c r="L24" s="137" t="s">
        <v>217</v>
      </c>
      <c r="M24" s="137" t="s">
        <v>212</v>
      </c>
      <c r="N24" s="137" t="s">
        <v>215</v>
      </c>
      <c r="O24" s="137" t="s">
        <v>215</v>
      </c>
      <c r="P24" s="137" t="s">
        <v>216</v>
      </c>
      <c r="Q24" s="137" t="s">
        <v>217</v>
      </c>
      <c r="R24" s="137" t="s">
        <v>217</v>
      </c>
      <c r="S24" s="137" t="s">
        <v>218</v>
      </c>
      <c r="T24" s="137" t="s">
        <v>215</v>
      </c>
      <c r="U24" s="137" t="s">
        <v>215</v>
      </c>
      <c r="V24" s="137" t="s">
        <v>214</v>
      </c>
      <c r="W24" s="137" t="s">
        <v>216</v>
      </c>
      <c r="X24" s="137" t="s">
        <v>217</v>
      </c>
      <c r="Y24" s="137" t="s">
        <v>216</v>
      </c>
      <c r="Z24" s="137" t="s">
        <v>216</v>
      </c>
      <c r="AA24" s="137" t="s">
        <v>215</v>
      </c>
      <c r="AB24" s="137" t="s">
        <v>218</v>
      </c>
      <c r="AC24" s="137" t="s">
        <v>212</v>
      </c>
      <c r="AD24" s="137" t="s">
        <v>215</v>
      </c>
      <c r="AE24" s="137" t="s">
        <v>216</v>
      </c>
      <c r="AF24" s="138" t="s">
        <v>215</v>
      </c>
      <c r="AI24" t="s">
        <v>34</v>
      </c>
    </row>
    <row r="25" spans="1:38" x14ac:dyDescent="0.2">
      <c r="A25" s="77" t="s">
        <v>8</v>
      </c>
      <c r="B25" s="137" t="s">
        <v>214</v>
      </c>
      <c r="C25" s="137" t="s">
        <v>214</v>
      </c>
      <c r="D25" s="137" t="s">
        <v>214</v>
      </c>
      <c r="E25" s="137" t="s">
        <v>214</v>
      </c>
      <c r="F25" s="137" t="s">
        <v>214</v>
      </c>
      <c r="G25" s="137" t="s">
        <v>214</v>
      </c>
      <c r="H25" s="137" t="s">
        <v>214</v>
      </c>
      <c r="I25" s="137" t="s">
        <v>214</v>
      </c>
      <c r="J25" s="137" t="s">
        <v>214</v>
      </c>
      <c r="K25" s="137" t="s">
        <v>214</v>
      </c>
      <c r="L25" s="137" t="s">
        <v>214</v>
      </c>
      <c r="M25" s="137" t="s">
        <v>214</v>
      </c>
      <c r="N25" s="137" t="s">
        <v>214</v>
      </c>
      <c r="O25" s="137" t="s">
        <v>214</v>
      </c>
      <c r="P25" s="137" t="s">
        <v>214</v>
      </c>
      <c r="Q25" s="137" t="s">
        <v>214</v>
      </c>
      <c r="R25" s="137" t="s">
        <v>214</v>
      </c>
      <c r="S25" s="137" t="s">
        <v>214</v>
      </c>
      <c r="T25" s="137" t="s">
        <v>214</v>
      </c>
      <c r="U25" s="137" t="s">
        <v>214</v>
      </c>
      <c r="V25" s="137" t="s">
        <v>214</v>
      </c>
      <c r="W25" s="137" t="s">
        <v>214</v>
      </c>
      <c r="X25" s="137" t="s">
        <v>214</v>
      </c>
      <c r="Y25" s="137" t="s">
        <v>214</v>
      </c>
      <c r="Z25" s="137" t="s">
        <v>214</v>
      </c>
      <c r="AA25" s="137" t="s">
        <v>214</v>
      </c>
      <c r="AB25" s="137" t="s">
        <v>214</v>
      </c>
      <c r="AC25" s="137" t="s">
        <v>214</v>
      </c>
      <c r="AD25" s="137" t="s">
        <v>214</v>
      </c>
      <c r="AE25" s="137" t="s">
        <v>214</v>
      </c>
      <c r="AF25" s="138" t="s">
        <v>214</v>
      </c>
      <c r="AK25" s="11" t="s">
        <v>34</v>
      </c>
    </row>
    <row r="26" spans="1:38" x14ac:dyDescent="0.2">
      <c r="A26" s="77" t="s">
        <v>137</v>
      </c>
      <c r="B26" s="137" t="s">
        <v>218</v>
      </c>
      <c r="C26" s="137" t="s">
        <v>203</v>
      </c>
      <c r="D26" s="137" t="s">
        <v>218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 t="s">
        <v>218</v>
      </c>
      <c r="O26" s="137" t="s">
        <v>218</v>
      </c>
      <c r="P26" s="137" t="s">
        <v>218</v>
      </c>
      <c r="Q26" s="137" t="s">
        <v>218</v>
      </c>
      <c r="R26" s="137" t="s">
        <v>218</v>
      </c>
      <c r="S26" s="137" t="s">
        <v>218</v>
      </c>
      <c r="T26" s="137" t="s">
        <v>218</v>
      </c>
      <c r="U26" s="137" t="s">
        <v>218</v>
      </c>
      <c r="V26" s="137" t="s">
        <v>218</v>
      </c>
      <c r="W26" s="137" t="s">
        <v>218</v>
      </c>
      <c r="X26" s="137" t="s">
        <v>218</v>
      </c>
      <c r="Y26" s="137" t="s">
        <v>218</v>
      </c>
      <c r="Z26" s="137" t="s">
        <v>218</v>
      </c>
      <c r="AA26" s="137" t="s">
        <v>218</v>
      </c>
      <c r="AB26" s="137" t="s">
        <v>218</v>
      </c>
      <c r="AC26" s="137" t="s">
        <v>218</v>
      </c>
      <c r="AD26" s="137" t="s">
        <v>218</v>
      </c>
      <c r="AE26" s="137" t="s">
        <v>218</v>
      </c>
      <c r="AF26" s="138" t="s">
        <v>218</v>
      </c>
      <c r="AI26" t="s">
        <v>34</v>
      </c>
      <c r="AJ26" t="s">
        <v>34</v>
      </c>
      <c r="AK26" t="s">
        <v>34</v>
      </c>
    </row>
    <row r="27" spans="1:38" x14ac:dyDescent="0.2">
      <c r="A27" s="77" t="s">
        <v>20</v>
      </c>
      <c r="B27" s="137" t="s">
        <v>218</v>
      </c>
      <c r="C27" s="137" t="s">
        <v>218</v>
      </c>
      <c r="D27" s="137" t="s">
        <v>218</v>
      </c>
      <c r="E27" s="137" t="s">
        <v>218</v>
      </c>
      <c r="F27" s="137" t="s">
        <v>218</v>
      </c>
      <c r="G27" s="137" t="s">
        <v>218</v>
      </c>
      <c r="H27" s="137" t="s">
        <v>218</v>
      </c>
      <c r="I27" s="137" t="s">
        <v>218</v>
      </c>
      <c r="J27" s="137" t="s">
        <v>216</v>
      </c>
      <c r="K27" s="137" t="s">
        <v>217</v>
      </c>
      <c r="L27" s="137" t="s">
        <v>217</v>
      </c>
      <c r="M27" s="137" t="s">
        <v>212</v>
      </c>
      <c r="N27" s="137" t="s">
        <v>218</v>
      </c>
      <c r="O27" s="137" t="s">
        <v>218</v>
      </c>
      <c r="P27" s="137" t="s">
        <v>217</v>
      </c>
      <c r="Q27" s="137" t="s">
        <v>217</v>
      </c>
      <c r="R27" s="137" t="s">
        <v>217</v>
      </c>
      <c r="S27" s="137" t="s">
        <v>217</v>
      </c>
      <c r="T27" s="137" t="s">
        <v>218</v>
      </c>
      <c r="U27" s="137" t="s">
        <v>215</v>
      </c>
      <c r="V27" s="137" t="s">
        <v>214</v>
      </c>
      <c r="W27" s="137" t="s">
        <v>217</v>
      </c>
      <c r="X27" s="137" t="s">
        <v>217</v>
      </c>
      <c r="Y27" s="137" t="s">
        <v>217</v>
      </c>
      <c r="Z27" s="137" t="s">
        <v>217</v>
      </c>
      <c r="AA27" s="137" t="s">
        <v>217</v>
      </c>
      <c r="AB27" s="137" t="s">
        <v>218</v>
      </c>
      <c r="AC27" s="137" t="s">
        <v>218</v>
      </c>
      <c r="AD27" s="137" t="s">
        <v>218</v>
      </c>
      <c r="AE27" s="137" t="s">
        <v>212</v>
      </c>
      <c r="AF27" s="138" t="s">
        <v>218</v>
      </c>
      <c r="AH27" t="s">
        <v>34</v>
      </c>
      <c r="AJ27" t="s">
        <v>34</v>
      </c>
      <c r="AK27" t="s">
        <v>34</v>
      </c>
    </row>
    <row r="28" spans="1:38" ht="13.5" thickBot="1" x14ac:dyDescent="0.25">
      <c r="A28" s="78" t="s">
        <v>9</v>
      </c>
      <c r="B28" s="137" t="s">
        <v>218</v>
      </c>
      <c r="C28" s="137" t="s">
        <v>218</v>
      </c>
      <c r="D28" s="137" t="s">
        <v>218</v>
      </c>
      <c r="E28" s="137" t="s">
        <v>218</v>
      </c>
      <c r="F28" s="137" t="s">
        <v>218</v>
      </c>
      <c r="G28" s="137" t="s">
        <v>218</v>
      </c>
      <c r="H28" s="137" t="s">
        <v>218</v>
      </c>
      <c r="I28" s="137" t="s">
        <v>218</v>
      </c>
      <c r="J28" s="137" t="s">
        <v>218</v>
      </c>
      <c r="K28" s="137" t="s">
        <v>218</v>
      </c>
      <c r="L28" s="137" t="s">
        <v>218</v>
      </c>
      <c r="M28" s="137" t="s">
        <v>218</v>
      </c>
      <c r="N28" s="137" t="s">
        <v>218</v>
      </c>
      <c r="O28" s="137" t="s">
        <v>218</v>
      </c>
      <c r="P28" s="137" t="s">
        <v>218</v>
      </c>
      <c r="Q28" s="137" t="s">
        <v>218</v>
      </c>
      <c r="R28" s="137" t="s">
        <v>218</v>
      </c>
      <c r="S28" s="137" t="s">
        <v>218</v>
      </c>
      <c r="T28" s="137" t="s">
        <v>218</v>
      </c>
      <c r="U28" s="137" t="s">
        <v>218</v>
      </c>
      <c r="V28" s="137" t="s">
        <v>218</v>
      </c>
      <c r="W28" s="137" t="s">
        <v>218</v>
      </c>
      <c r="X28" s="137" t="s">
        <v>218</v>
      </c>
      <c r="Y28" s="137" t="s">
        <v>218</v>
      </c>
      <c r="Z28" s="137" t="s">
        <v>218</v>
      </c>
      <c r="AA28" s="137" t="s">
        <v>218</v>
      </c>
      <c r="AB28" s="137" t="s">
        <v>218</v>
      </c>
      <c r="AC28" s="137" t="s">
        <v>218</v>
      </c>
      <c r="AD28" s="137" t="s">
        <v>218</v>
      </c>
      <c r="AE28" s="137" t="s">
        <v>218</v>
      </c>
      <c r="AF28" s="138" t="s">
        <v>218</v>
      </c>
    </row>
    <row r="29" spans="1:38" s="5" customFormat="1" ht="17.100000000000001" customHeight="1" thickBot="1" x14ac:dyDescent="0.25">
      <c r="A29" s="79" t="s">
        <v>201</v>
      </c>
      <c r="B29" s="145" t="s">
        <v>211</v>
      </c>
      <c r="C29" s="145" t="s">
        <v>218</v>
      </c>
      <c r="D29" s="145" t="s">
        <v>218</v>
      </c>
      <c r="E29" s="145" t="s">
        <v>218</v>
      </c>
      <c r="F29" s="145" t="s">
        <v>218</v>
      </c>
      <c r="G29" s="145" t="s">
        <v>218</v>
      </c>
      <c r="H29" s="145" t="s">
        <v>218</v>
      </c>
      <c r="I29" s="145" t="s">
        <v>218</v>
      </c>
      <c r="J29" s="145" t="s">
        <v>218</v>
      </c>
      <c r="K29" s="145" t="s">
        <v>217</v>
      </c>
      <c r="L29" s="145" t="s">
        <v>218</v>
      </c>
      <c r="M29" s="145" t="s">
        <v>218</v>
      </c>
      <c r="N29" s="145" t="s">
        <v>218</v>
      </c>
      <c r="O29" s="145" t="s">
        <v>218</v>
      </c>
      <c r="P29" s="145" t="s">
        <v>218</v>
      </c>
      <c r="Q29" s="145" t="s">
        <v>217</v>
      </c>
      <c r="R29" s="145" t="s">
        <v>218</v>
      </c>
      <c r="S29" s="145" t="s">
        <v>218</v>
      </c>
      <c r="T29" s="145" t="s">
        <v>218</v>
      </c>
      <c r="U29" s="145" t="s">
        <v>218</v>
      </c>
      <c r="V29" s="145" t="s">
        <v>218</v>
      </c>
      <c r="W29" s="145" t="s">
        <v>218</v>
      </c>
      <c r="X29" s="145" t="s">
        <v>218</v>
      </c>
      <c r="Y29" s="145" t="s">
        <v>218</v>
      </c>
      <c r="Z29" s="145" t="s">
        <v>218</v>
      </c>
      <c r="AA29" s="145" t="s">
        <v>218</v>
      </c>
      <c r="AB29" s="145" t="s">
        <v>218</v>
      </c>
      <c r="AC29" s="145" t="s">
        <v>218</v>
      </c>
      <c r="AD29" s="145" t="s">
        <v>218</v>
      </c>
      <c r="AE29" s="146" t="s">
        <v>218</v>
      </c>
      <c r="AF29" s="143"/>
      <c r="AI29" s="5" t="s">
        <v>34</v>
      </c>
      <c r="AK29" s="5" t="s">
        <v>34</v>
      </c>
    </row>
    <row r="30" spans="1:38" s="8" customFormat="1" ht="13.5" thickBot="1" x14ac:dyDescent="0.25">
      <c r="A30" s="194" t="s">
        <v>200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6"/>
      <c r="AF30" s="138" t="s">
        <v>218</v>
      </c>
      <c r="AK30" s="8" t="s">
        <v>34</v>
      </c>
    </row>
    <row r="31" spans="1:38" x14ac:dyDescent="0.2">
      <c r="A31" s="41"/>
      <c r="B31" s="42"/>
      <c r="C31" s="42"/>
      <c r="D31" s="42" t="s">
        <v>85</v>
      </c>
      <c r="E31" s="42"/>
      <c r="F31" s="42"/>
      <c r="G31" s="4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49"/>
      <c r="AE31" s="52" t="s">
        <v>34</v>
      </c>
      <c r="AF31" s="73"/>
      <c r="AJ31" s="11" t="s">
        <v>34</v>
      </c>
      <c r="AK31" s="11" t="s">
        <v>34</v>
      </c>
    </row>
    <row r="32" spans="1:38" x14ac:dyDescent="0.2">
      <c r="A32" s="41"/>
      <c r="B32" s="43" t="s">
        <v>86</v>
      </c>
      <c r="C32" s="43"/>
      <c r="D32" s="43"/>
      <c r="E32" s="43"/>
      <c r="F32" s="43"/>
      <c r="G32" s="43"/>
      <c r="H32" s="43"/>
      <c r="I32" s="43"/>
      <c r="J32" s="85"/>
      <c r="K32" s="85"/>
      <c r="L32" s="85"/>
      <c r="M32" s="85" t="s">
        <v>32</v>
      </c>
      <c r="N32" s="85"/>
      <c r="O32" s="85"/>
      <c r="P32" s="85"/>
      <c r="Q32" s="85"/>
      <c r="R32" s="85"/>
      <c r="S32" s="85"/>
      <c r="T32" s="149"/>
      <c r="U32" s="149"/>
      <c r="V32" s="149"/>
      <c r="W32" s="149"/>
      <c r="X32" s="149"/>
      <c r="Y32" s="85"/>
      <c r="Z32" s="85"/>
      <c r="AA32" s="85"/>
      <c r="AB32" s="85"/>
      <c r="AC32" s="85"/>
      <c r="AD32" s="85"/>
      <c r="AE32" s="85"/>
      <c r="AF32" s="73"/>
      <c r="AK32" s="11" t="s">
        <v>34</v>
      </c>
    </row>
    <row r="33" spans="1:38" x14ac:dyDescent="0.2">
      <c r="A33" s="44"/>
      <c r="B33" s="85"/>
      <c r="C33" s="85"/>
      <c r="D33" s="85"/>
      <c r="E33" s="85"/>
      <c r="F33" s="85"/>
      <c r="G33" s="85"/>
      <c r="H33" s="85"/>
      <c r="I33" s="85"/>
      <c r="J33" s="86"/>
      <c r="K33" s="86"/>
      <c r="L33" s="86"/>
      <c r="M33" s="86" t="s">
        <v>33</v>
      </c>
      <c r="N33" s="86"/>
      <c r="O33" s="86"/>
      <c r="P33" s="86"/>
      <c r="Q33" s="85"/>
      <c r="R33" s="85"/>
      <c r="S33" s="85"/>
      <c r="T33" s="150"/>
      <c r="U33" s="150"/>
      <c r="V33" s="150"/>
      <c r="W33" s="150"/>
      <c r="X33" s="150"/>
      <c r="Y33" s="85"/>
      <c r="Z33" s="85"/>
      <c r="AA33" s="85"/>
      <c r="AB33" s="85"/>
      <c r="AC33" s="85"/>
      <c r="AD33" s="49"/>
      <c r="AE33" s="49"/>
      <c r="AF33" s="73"/>
      <c r="AJ33" t="s">
        <v>34</v>
      </c>
      <c r="AK33" s="11" t="s">
        <v>34</v>
      </c>
    </row>
    <row r="34" spans="1:38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49"/>
      <c r="AE34" s="49"/>
      <c r="AF34" s="73"/>
      <c r="AK34" s="11" t="s">
        <v>206</v>
      </c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49"/>
      <c r="AF35" s="73"/>
      <c r="AK35" s="11" t="s">
        <v>34</v>
      </c>
    </row>
    <row r="36" spans="1:38" x14ac:dyDescent="0.2">
      <c r="A36" s="4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50"/>
      <c r="AF36" s="73"/>
      <c r="AL36" s="11" t="s">
        <v>34</v>
      </c>
    </row>
    <row r="37" spans="1:38" ht="13.5" thickBot="1" x14ac:dyDescent="0.25">
      <c r="A37" s="53"/>
      <c r="B37" s="54"/>
      <c r="C37" s="54"/>
      <c r="D37" s="54"/>
      <c r="E37" s="54"/>
      <c r="F37" s="54"/>
      <c r="G37" s="54" t="s">
        <v>34</v>
      </c>
      <c r="H37" s="54"/>
      <c r="I37" s="54"/>
      <c r="J37" s="54"/>
      <c r="K37" s="54"/>
      <c r="L37" s="54" t="s">
        <v>34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74"/>
    </row>
    <row r="38" spans="1:38" x14ac:dyDescent="0.2">
      <c r="AF38" s="7"/>
    </row>
    <row r="41" spans="1:38" x14ac:dyDescent="0.2">
      <c r="V41" s="2" t="s">
        <v>34</v>
      </c>
    </row>
    <row r="43" spans="1:38" x14ac:dyDescent="0.2">
      <c r="AJ43" s="11" t="s">
        <v>34</v>
      </c>
      <c r="AK43" s="11" t="s">
        <v>34</v>
      </c>
    </row>
    <row r="45" spans="1:38" x14ac:dyDescent="0.2">
      <c r="Q45" s="2" t="s">
        <v>34</v>
      </c>
    </row>
    <row r="46" spans="1:38" x14ac:dyDescent="0.2">
      <c r="J46" s="2" t="s">
        <v>34</v>
      </c>
      <c r="AG46" t="s">
        <v>34</v>
      </c>
    </row>
    <row r="47" spans="1:38" x14ac:dyDescent="0.2">
      <c r="AJ47" s="11" t="s">
        <v>34</v>
      </c>
      <c r="AL47" s="11" t="s">
        <v>34</v>
      </c>
    </row>
    <row r="48" spans="1:38" x14ac:dyDescent="0.2">
      <c r="O48" s="2" t="s">
        <v>34</v>
      </c>
      <c r="AK48" s="11" t="s">
        <v>34</v>
      </c>
    </row>
    <row r="49" spans="16:38" x14ac:dyDescent="0.2">
      <c r="P49" s="2" t="s">
        <v>34</v>
      </c>
      <c r="AB49" s="2" t="s">
        <v>34</v>
      </c>
      <c r="AL49" s="11" t="s">
        <v>34</v>
      </c>
    </row>
    <row r="53" spans="16:38" x14ac:dyDescent="0.2">
      <c r="Z53" s="2" t="s">
        <v>34</v>
      </c>
    </row>
    <row r="54" spans="16:38" x14ac:dyDescent="0.2">
      <c r="AJ54" s="11" t="s">
        <v>34</v>
      </c>
    </row>
    <row r="61" spans="16:38" x14ac:dyDescent="0.2">
      <c r="V61" s="2" t="s">
        <v>34</v>
      </c>
    </row>
  </sheetData>
  <sheetProtection password="C6EC" sheet="1" objects="1" scenarios="1"/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32:X32"/>
    <mergeCell ref="T33:X33"/>
    <mergeCell ref="M3:M4"/>
    <mergeCell ref="N3:N4"/>
    <mergeCell ref="O3:O4"/>
    <mergeCell ref="P3:P4"/>
    <mergeCell ref="Q3:Q4"/>
    <mergeCell ref="A30:AE30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zoomScale="90" zoomScaleNormal="90" workbookViewId="0">
      <selection activeCell="AK50" sqref="AK5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thickBot="1" x14ac:dyDescent="0.25">
      <c r="A1" s="157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59"/>
    </row>
    <row r="2" spans="1:36" s="4" customFormat="1" ht="20.100000000000001" customHeight="1" thickBot="1" x14ac:dyDescent="0.25">
      <c r="A2" s="160" t="s">
        <v>10</v>
      </c>
      <c r="B2" s="155" t="s">
        <v>210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</row>
    <row r="3" spans="1:36" s="5" customFormat="1" ht="20.100000000000001" customHeight="1" x14ac:dyDescent="0.2">
      <c r="A3" s="161"/>
      <c r="B3" s="163">
        <v>1</v>
      </c>
      <c r="C3" s="151">
        <f>SUM(B3+1)</f>
        <v>2</v>
      </c>
      <c r="D3" s="151">
        <f t="shared" ref="D3:AD3" si="0">SUM(C3+1)</f>
        <v>3</v>
      </c>
      <c r="E3" s="151">
        <f t="shared" si="0"/>
        <v>4</v>
      </c>
      <c r="F3" s="151">
        <f t="shared" si="0"/>
        <v>5</v>
      </c>
      <c r="G3" s="151">
        <f t="shared" si="0"/>
        <v>6</v>
      </c>
      <c r="H3" s="151">
        <f t="shared" si="0"/>
        <v>7</v>
      </c>
      <c r="I3" s="151">
        <f t="shared" si="0"/>
        <v>8</v>
      </c>
      <c r="J3" s="151">
        <f t="shared" si="0"/>
        <v>9</v>
      </c>
      <c r="K3" s="151">
        <f t="shared" si="0"/>
        <v>10</v>
      </c>
      <c r="L3" s="151">
        <f t="shared" si="0"/>
        <v>11</v>
      </c>
      <c r="M3" s="151">
        <f t="shared" si="0"/>
        <v>12</v>
      </c>
      <c r="N3" s="151">
        <f t="shared" si="0"/>
        <v>13</v>
      </c>
      <c r="O3" s="151">
        <f t="shared" si="0"/>
        <v>14</v>
      </c>
      <c r="P3" s="151">
        <f t="shared" si="0"/>
        <v>15</v>
      </c>
      <c r="Q3" s="151">
        <f t="shared" si="0"/>
        <v>16</v>
      </c>
      <c r="R3" s="151">
        <f t="shared" si="0"/>
        <v>17</v>
      </c>
      <c r="S3" s="151">
        <f t="shared" si="0"/>
        <v>18</v>
      </c>
      <c r="T3" s="151">
        <f t="shared" si="0"/>
        <v>19</v>
      </c>
      <c r="U3" s="151">
        <f t="shared" si="0"/>
        <v>20</v>
      </c>
      <c r="V3" s="151">
        <f t="shared" si="0"/>
        <v>21</v>
      </c>
      <c r="W3" s="151">
        <f t="shared" si="0"/>
        <v>22</v>
      </c>
      <c r="X3" s="151">
        <f t="shared" si="0"/>
        <v>23</v>
      </c>
      <c r="Y3" s="151">
        <f t="shared" si="0"/>
        <v>24</v>
      </c>
      <c r="Z3" s="151">
        <f t="shared" si="0"/>
        <v>25</v>
      </c>
      <c r="AA3" s="151">
        <f t="shared" si="0"/>
        <v>26</v>
      </c>
      <c r="AB3" s="151">
        <f t="shared" si="0"/>
        <v>27</v>
      </c>
      <c r="AC3" s="151">
        <f t="shared" si="0"/>
        <v>28</v>
      </c>
      <c r="AD3" s="151">
        <f t="shared" si="0"/>
        <v>29</v>
      </c>
      <c r="AE3" s="153">
        <v>30</v>
      </c>
      <c r="AF3" s="87" t="s">
        <v>26</v>
      </c>
      <c r="AG3" s="119" t="s">
        <v>25</v>
      </c>
    </row>
    <row r="4" spans="1:36" s="5" customFormat="1" ht="20.100000000000001" customHeight="1" thickBot="1" x14ac:dyDescent="0.25">
      <c r="A4" s="162"/>
      <c r="B4" s="164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4"/>
      <c r="AF4" s="101" t="s">
        <v>24</v>
      </c>
      <c r="AG4" s="99" t="s">
        <v>24</v>
      </c>
    </row>
    <row r="5" spans="1:36" s="5" customFormat="1" x14ac:dyDescent="0.2">
      <c r="A5" s="118" t="s">
        <v>29</v>
      </c>
      <c r="B5" s="137">
        <v>34.200000000000003</v>
      </c>
      <c r="C5" s="137">
        <v>24.12</v>
      </c>
      <c r="D5" s="137">
        <v>23.040000000000003</v>
      </c>
      <c r="E5" s="137">
        <v>30.96</v>
      </c>
      <c r="F5" s="137">
        <v>31.319999999999997</v>
      </c>
      <c r="G5" s="137">
        <v>23.759999999999998</v>
      </c>
      <c r="H5" s="137">
        <v>38.159999999999997</v>
      </c>
      <c r="I5" s="137">
        <v>40.32</v>
      </c>
      <c r="J5" s="137">
        <v>33.119999999999997</v>
      </c>
      <c r="K5" s="137">
        <v>27.720000000000002</v>
      </c>
      <c r="L5" s="137">
        <v>29.16</v>
      </c>
      <c r="M5" s="137">
        <v>28.8</v>
      </c>
      <c r="N5" s="137">
        <v>39.96</v>
      </c>
      <c r="O5" s="137">
        <v>78.12</v>
      </c>
      <c r="P5" s="137">
        <v>59.04</v>
      </c>
      <c r="Q5" s="137">
        <v>35.28</v>
      </c>
      <c r="R5" s="137">
        <v>25.92</v>
      </c>
      <c r="S5" s="137">
        <v>28.8</v>
      </c>
      <c r="T5" s="137">
        <v>27.36</v>
      </c>
      <c r="U5" s="137">
        <v>29.16</v>
      </c>
      <c r="V5" s="137">
        <v>33.840000000000003</v>
      </c>
      <c r="W5" s="137">
        <v>40.680000000000007</v>
      </c>
      <c r="X5" s="137">
        <v>26.28</v>
      </c>
      <c r="Y5" s="137">
        <v>17.28</v>
      </c>
      <c r="Z5" s="137">
        <v>19.440000000000001</v>
      </c>
      <c r="AA5" s="137">
        <v>76.680000000000007</v>
      </c>
      <c r="AB5" s="137">
        <v>38.519999999999996</v>
      </c>
      <c r="AC5" s="137">
        <v>30.240000000000002</v>
      </c>
      <c r="AD5" s="137">
        <v>26.28</v>
      </c>
      <c r="AE5" s="137">
        <v>32.04</v>
      </c>
      <c r="AF5" s="102">
        <f>MAX(B5:AE5)</f>
        <v>78.12</v>
      </c>
      <c r="AG5" s="100">
        <f>AVERAGE(B5:AE5)</f>
        <v>34.32</v>
      </c>
    </row>
    <row r="6" spans="1:36" x14ac:dyDescent="0.2">
      <c r="A6" s="77" t="s">
        <v>88</v>
      </c>
      <c r="B6" s="137">
        <v>43.92</v>
      </c>
      <c r="C6" s="137">
        <v>36.72</v>
      </c>
      <c r="D6" s="137">
        <v>27</v>
      </c>
      <c r="E6" s="137">
        <v>39.24</v>
      </c>
      <c r="F6" s="137">
        <v>42.480000000000004</v>
      </c>
      <c r="G6" s="137">
        <v>27</v>
      </c>
      <c r="H6" s="137">
        <v>41.04</v>
      </c>
      <c r="I6" s="137">
        <v>52.92</v>
      </c>
      <c r="J6" s="137">
        <v>49.32</v>
      </c>
      <c r="K6" s="137">
        <v>28.08</v>
      </c>
      <c r="L6" s="137">
        <v>41.76</v>
      </c>
      <c r="M6" s="137">
        <v>30.6</v>
      </c>
      <c r="N6" s="137">
        <v>49.32</v>
      </c>
      <c r="O6" s="137">
        <v>56.16</v>
      </c>
      <c r="P6" s="137">
        <v>25.92</v>
      </c>
      <c r="Q6" s="137">
        <v>27</v>
      </c>
      <c r="R6" s="137">
        <v>30.6</v>
      </c>
      <c r="S6" s="137">
        <v>24.840000000000003</v>
      </c>
      <c r="T6" s="137">
        <v>37.080000000000005</v>
      </c>
      <c r="U6" s="137">
        <v>28.8</v>
      </c>
      <c r="V6" s="137">
        <v>46.440000000000005</v>
      </c>
      <c r="W6" s="137">
        <v>41.04</v>
      </c>
      <c r="X6" s="137">
        <v>36</v>
      </c>
      <c r="Y6" s="137">
        <v>34.200000000000003</v>
      </c>
      <c r="Z6" s="137">
        <v>26.64</v>
      </c>
      <c r="AA6" s="137">
        <v>39.6</v>
      </c>
      <c r="AB6" s="137">
        <v>40.680000000000007</v>
      </c>
      <c r="AC6" s="137">
        <v>32.04</v>
      </c>
      <c r="AD6" s="137">
        <v>42.480000000000004</v>
      </c>
      <c r="AE6" s="137">
        <v>42.12</v>
      </c>
      <c r="AF6" s="102">
        <f t="shared" ref="AF6:AF27" si="1">MAX(B6:AE6)</f>
        <v>56.16</v>
      </c>
      <c r="AG6" s="100">
        <f t="shared" ref="AG6:AG27" si="2">AVERAGE(B6:AE6)</f>
        <v>37.368000000000002</v>
      </c>
    </row>
    <row r="7" spans="1:36" x14ac:dyDescent="0.2">
      <c r="A7" s="77" t="s">
        <v>146</v>
      </c>
      <c r="B7" s="137">
        <v>48.24</v>
      </c>
      <c r="C7" s="137">
        <v>43.2</v>
      </c>
      <c r="D7" s="137">
        <v>26.28</v>
      </c>
      <c r="E7" s="137">
        <v>37.440000000000005</v>
      </c>
      <c r="F7" s="137">
        <v>50.76</v>
      </c>
      <c r="G7" s="137">
        <v>29.880000000000003</v>
      </c>
      <c r="H7" s="137">
        <v>53.64</v>
      </c>
      <c r="I7" s="137">
        <v>50.04</v>
      </c>
      <c r="J7" s="137">
        <v>37.080000000000005</v>
      </c>
      <c r="K7" s="137">
        <v>30.6</v>
      </c>
      <c r="L7" s="137">
        <v>37.080000000000005</v>
      </c>
      <c r="M7" s="137">
        <v>41.4</v>
      </c>
      <c r="N7" s="137">
        <v>55.800000000000004</v>
      </c>
      <c r="O7" s="137">
        <v>60.839999999999996</v>
      </c>
      <c r="P7" s="137">
        <v>30.240000000000002</v>
      </c>
      <c r="Q7" s="137">
        <v>28.08</v>
      </c>
      <c r="R7" s="137">
        <v>37.800000000000004</v>
      </c>
      <c r="S7" s="137">
        <v>27.720000000000002</v>
      </c>
      <c r="T7" s="137">
        <v>36</v>
      </c>
      <c r="U7" s="137">
        <v>36</v>
      </c>
      <c r="V7" s="137">
        <v>33.480000000000004</v>
      </c>
      <c r="W7" s="137">
        <v>31.680000000000003</v>
      </c>
      <c r="X7" s="137">
        <v>37.080000000000005</v>
      </c>
      <c r="Y7" s="137">
        <v>27.720000000000002</v>
      </c>
      <c r="Z7" s="137">
        <v>25.2</v>
      </c>
      <c r="AA7" s="137">
        <v>25.56</v>
      </c>
      <c r="AB7" s="137">
        <v>39.6</v>
      </c>
      <c r="AC7" s="137">
        <v>34.92</v>
      </c>
      <c r="AD7" s="137">
        <v>37.080000000000005</v>
      </c>
      <c r="AE7" s="137">
        <v>45.72</v>
      </c>
      <c r="AF7" s="102">
        <f t="shared" si="1"/>
        <v>60.839999999999996</v>
      </c>
      <c r="AG7" s="100">
        <f t="shared" si="2"/>
        <v>37.872</v>
      </c>
    </row>
    <row r="8" spans="1:36" x14ac:dyDescent="0.2">
      <c r="A8" s="77" t="s">
        <v>0</v>
      </c>
      <c r="B8" s="139">
        <v>52.92</v>
      </c>
      <c r="C8" s="139">
        <v>52.56</v>
      </c>
      <c r="D8" s="139">
        <v>33.119999999999997</v>
      </c>
      <c r="E8" s="139">
        <v>30.96</v>
      </c>
      <c r="F8" s="139">
        <v>45</v>
      </c>
      <c r="G8" s="139">
        <v>36</v>
      </c>
      <c r="H8" s="139">
        <v>45.36</v>
      </c>
      <c r="I8" s="139">
        <v>65.160000000000011</v>
      </c>
      <c r="J8" s="139">
        <v>38.159999999999997</v>
      </c>
      <c r="K8" s="139">
        <v>36.72</v>
      </c>
      <c r="L8" s="139">
        <v>39.96</v>
      </c>
      <c r="M8" s="139">
        <v>46.080000000000005</v>
      </c>
      <c r="N8" s="139">
        <v>48.96</v>
      </c>
      <c r="O8" s="139">
        <v>46.080000000000005</v>
      </c>
      <c r="P8" s="139">
        <v>29.52</v>
      </c>
      <c r="Q8" s="139">
        <v>35.28</v>
      </c>
      <c r="R8" s="139">
        <v>46.080000000000005</v>
      </c>
      <c r="S8" s="139">
        <v>24.12</v>
      </c>
      <c r="T8" s="139">
        <v>27.36</v>
      </c>
      <c r="U8" s="139">
        <v>36</v>
      </c>
      <c r="V8" s="139">
        <v>37.080000000000005</v>
      </c>
      <c r="W8" s="139">
        <v>36</v>
      </c>
      <c r="X8" s="139">
        <v>50.76</v>
      </c>
      <c r="Y8" s="139">
        <v>29.52</v>
      </c>
      <c r="Z8" s="139">
        <v>24.48</v>
      </c>
      <c r="AA8" s="139">
        <v>52.92</v>
      </c>
      <c r="AB8" s="139">
        <v>59.4</v>
      </c>
      <c r="AC8" s="139">
        <v>32.76</v>
      </c>
      <c r="AD8" s="139">
        <v>40.32</v>
      </c>
      <c r="AE8" s="139">
        <v>44.28</v>
      </c>
      <c r="AF8" s="102">
        <f t="shared" si="1"/>
        <v>65.160000000000011</v>
      </c>
      <c r="AG8" s="100">
        <f t="shared" si="2"/>
        <v>40.764000000000003</v>
      </c>
      <c r="AI8" s="11" t="s">
        <v>34</v>
      </c>
      <c r="AJ8" t="s">
        <v>34</v>
      </c>
    </row>
    <row r="9" spans="1:36" x14ac:dyDescent="0.2">
      <c r="A9" s="77" t="s">
        <v>1</v>
      </c>
      <c r="B9" s="139">
        <v>31.680000000000003</v>
      </c>
      <c r="C9" s="139">
        <v>35.28</v>
      </c>
      <c r="D9" s="139">
        <v>29.16</v>
      </c>
      <c r="E9" s="139">
        <v>38.159999999999997</v>
      </c>
      <c r="F9" s="139">
        <v>50.76</v>
      </c>
      <c r="G9" s="139">
        <v>26.64</v>
      </c>
      <c r="H9" s="139">
        <v>34.200000000000003</v>
      </c>
      <c r="I9" s="139">
        <v>47.16</v>
      </c>
      <c r="J9" s="139">
        <v>30.96</v>
      </c>
      <c r="K9" s="139">
        <v>23.040000000000003</v>
      </c>
      <c r="L9" s="139">
        <v>34.200000000000003</v>
      </c>
      <c r="M9" s="139">
        <v>33.840000000000003</v>
      </c>
      <c r="N9" s="139">
        <v>42.84</v>
      </c>
      <c r="O9" s="139">
        <v>53.64</v>
      </c>
      <c r="P9" s="139">
        <v>24.12</v>
      </c>
      <c r="Q9" s="139">
        <v>29.880000000000003</v>
      </c>
      <c r="R9" s="139">
        <v>29.880000000000003</v>
      </c>
      <c r="S9" s="139">
        <v>22.68</v>
      </c>
      <c r="T9" s="139">
        <v>28.08</v>
      </c>
      <c r="U9" s="139">
        <v>26.28</v>
      </c>
      <c r="V9" s="139">
        <v>28.44</v>
      </c>
      <c r="W9" s="139">
        <v>36</v>
      </c>
      <c r="X9" s="139">
        <v>22.68</v>
      </c>
      <c r="Y9" s="139">
        <v>26.64</v>
      </c>
      <c r="Z9" s="139">
        <v>40.32</v>
      </c>
      <c r="AA9" s="139">
        <v>76.319999999999993</v>
      </c>
      <c r="AB9" s="139">
        <v>55.080000000000005</v>
      </c>
      <c r="AC9" s="139">
        <v>41.76</v>
      </c>
      <c r="AD9" s="139">
        <v>32.76</v>
      </c>
      <c r="AE9" s="139">
        <v>25.92</v>
      </c>
      <c r="AF9" s="102">
        <f t="shared" si="1"/>
        <v>76.319999999999993</v>
      </c>
      <c r="AG9" s="100">
        <f t="shared" si="2"/>
        <v>35.28</v>
      </c>
      <c r="AH9" s="11" t="s">
        <v>34</v>
      </c>
      <c r="AI9" s="11" t="s">
        <v>34</v>
      </c>
    </row>
    <row r="10" spans="1:36" x14ac:dyDescent="0.2">
      <c r="A10" s="77" t="s">
        <v>2</v>
      </c>
      <c r="B10" s="139">
        <v>37.440000000000005</v>
      </c>
      <c r="C10" s="139">
        <v>34.200000000000003</v>
      </c>
      <c r="D10" s="139">
        <v>29.880000000000003</v>
      </c>
      <c r="E10" s="139">
        <v>34.200000000000003</v>
      </c>
      <c r="F10" s="139">
        <v>33.119999999999997</v>
      </c>
      <c r="G10" s="139">
        <v>29.880000000000003</v>
      </c>
      <c r="H10" s="139">
        <v>56.16</v>
      </c>
      <c r="I10" s="139">
        <v>68.760000000000005</v>
      </c>
      <c r="J10" s="139">
        <v>52.56</v>
      </c>
      <c r="K10" s="139">
        <v>24.840000000000003</v>
      </c>
      <c r="L10" s="139">
        <v>22.32</v>
      </c>
      <c r="M10" s="139">
        <v>38.519999999999996</v>
      </c>
      <c r="N10" s="139">
        <v>56.16</v>
      </c>
      <c r="O10" s="139">
        <v>61.2</v>
      </c>
      <c r="P10" s="139">
        <v>50.4</v>
      </c>
      <c r="Q10" s="139">
        <v>38.880000000000003</v>
      </c>
      <c r="R10" s="139">
        <v>21.6</v>
      </c>
      <c r="S10" s="139">
        <v>28.08</v>
      </c>
      <c r="T10" s="139">
        <v>42.480000000000004</v>
      </c>
      <c r="U10" s="139">
        <v>42.12</v>
      </c>
      <c r="V10" s="139">
        <v>60.480000000000004</v>
      </c>
      <c r="W10" s="139">
        <v>43.92</v>
      </c>
      <c r="X10" s="139">
        <v>34.92</v>
      </c>
      <c r="Y10" s="139">
        <v>53.28</v>
      </c>
      <c r="Z10" s="139">
        <v>34.56</v>
      </c>
      <c r="AA10" s="139">
        <v>17.28</v>
      </c>
      <c r="AB10" s="139">
        <v>69.48</v>
      </c>
      <c r="AC10" s="139">
        <v>42.480000000000004</v>
      </c>
      <c r="AD10" s="139">
        <v>72.72</v>
      </c>
      <c r="AE10" s="139">
        <v>35.28</v>
      </c>
      <c r="AF10" s="102">
        <f t="shared" si="1"/>
        <v>72.72</v>
      </c>
      <c r="AG10" s="100">
        <f t="shared" si="2"/>
        <v>42.24</v>
      </c>
      <c r="AH10" s="11" t="s">
        <v>34</v>
      </c>
    </row>
    <row r="11" spans="1:36" x14ac:dyDescent="0.2">
      <c r="A11" s="77" t="s">
        <v>31</v>
      </c>
      <c r="B11" s="139">
        <v>47.88</v>
      </c>
      <c r="C11" s="139">
        <v>37.800000000000004</v>
      </c>
      <c r="D11" s="139">
        <v>35.28</v>
      </c>
      <c r="E11" s="139">
        <v>32.4</v>
      </c>
      <c r="F11" s="139">
        <v>37.080000000000005</v>
      </c>
      <c r="G11" s="139">
        <v>32.4</v>
      </c>
      <c r="H11" s="139">
        <v>45</v>
      </c>
      <c r="I11" s="139">
        <v>45.36</v>
      </c>
      <c r="J11" s="139">
        <v>53.28</v>
      </c>
      <c r="K11" s="139">
        <v>29.880000000000003</v>
      </c>
      <c r="L11" s="139">
        <v>43.56</v>
      </c>
      <c r="M11" s="139">
        <v>38.519999999999996</v>
      </c>
      <c r="N11" s="139">
        <v>44.64</v>
      </c>
      <c r="O11" s="139">
        <v>46.440000000000005</v>
      </c>
      <c r="P11" s="139">
        <v>48.6</v>
      </c>
      <c r="Q11" s="139">
        <v>32.4</v>
      </c>
      <c r="R11" s="139">
        <v>46.440000000000005</v>
      </c>
      <c r="S11" s="139">
        <v>37.440000000000005</v>
      </c>
      <c r="T11" s="139">
        <v>37.080000000000005</v>
      </c>
      <c r="U11" s="139">
        <v>39.6</v>
      </c>
      <c r="V11" s="139">
        <v>33.119999999999997</v>
      </c>
      <c r="W11" s="139">
        <v>34.92</v>
      </c>
      <c r="X11" s="139">
        <v>45.36</v>
      </c>
      <c r="Y11" s="139">
        <v>37.080000000000005</v>
      </c>
      <c r="Z11" s="139">
        <v>55.440000000000005</v>
      </c>
      <c r="AA11" s="139">
        <v>57.960000000000008</v>
      </c>
      <c r="AB11" s="139">
        <v>37.800000000000004</v>
      </c>
      <c r="AC11" s="139">
        <v>45.72</v>
      </c>
      <c r="AD11" s="139">
        <v>39.24</v>
      </c>
      <c r="AE11" s="139">
        <v>75.960000000000008</v>
      </c>
      <c r="AF11" s="102">
        <f t="shared" si="1"/>
        <v>75.960000000000008</v>
      </c>
      <c r="AG11" s="100">
        <f t="shared" si="2"/>
        <v>42.45600000000001</v>
      </c>
    </row>
    <row r="12" spans="1:36" x14ac:dyDescent="0.2">
      <c r="A12" s="77" t="s">
        <v>3</v>
      </c>
      <c r="B12" s="139">
        <v>43.92</v>
      </c>
      <c r="C12" s="139">
        <v>32.76</v>
      </c>
      <c r="D12" s="139">
        <v>31.680000000000003</v>
      </c>
      <c r="E12" s="139">
        <v>37.800000000000004</v>
      </c>
      <c r="F12" s="139">
        <v>33.840000000000003</v>
      </c>
      <c r="G12" s="139">
        <v>25.92</v>
      </c>
      <c r="H12" s="139">
        <v>39.6</v>
      </c>
      <c r="I12" s="139">
        <v>42.84</v>
      </c>
      <c r="J12" s="139">
        <v>34.92</v>
      </c>
      <c r="K12" s="139">
        <v>30.240000000000002</v>
      </c>
      <c r="L12" s="139">
        <v>25.92</v>
      </c>
      <c r="M12" s="139">
        <v>43.92</v>
      </c>
      <c r="N12" s="139">
        <v>42.84</v>
      </c>
      <c r="O12" s="139">
        <v>37.440000000000005</v>
      </c>
      <c r="P12" s="139">
        <v>29.16</v>
      </c>
      <c r="Q12" s="139">
        <v>41.04</v>
      </c>
      <c r="R12" s="139">
        <v>29.16</v>
      </c>
      <c r="S12" s="139">
        <v>27</v>
      </c>
      <c r="T12" s="139">
        <v>29.16</v>
      </c>
      <c r="U12" s="139">
        <v>41.04</v>
      </c>
      <c r="V12" s="139">
        <v>39.24</v>
      </c>
      <c r="W12" s="139">
        <v>27.36</v>
      </c>
      <c r="X12" s="139">
        <v>31.319999999999997</v>
      </c>
      <c r="Y12" s="139">
        <v>27</v>
      </c>
      <c r="Z12" s="139">
        <v>27</v>
      </c>
      <c r="AA12" s="139">
        <v>48.96</v>
      </c>
      <c r="AB12" s="139">
        <v>32.4</v>
      </c>
      <c r="AC12" s="139">
        <v>22.68</v>
      </c>
      <c r="AD12" s="139">
        <v>28.08</v>
      </c>
      <c r="AE12" s="139">
        <v>39.6</v>
      </c>
      <c r="AF12" s="102">
        <f t="shared" si="1"/>
        <v>48.96</v>
      </c>
      <c r="AG12" s="100">
        <f t="shared" si="2"/>
        <v>34.128</v>
      </c>
      <c r="AJ12" s="11" t="s">
        <v>34</v>
      </c>
    </row>
    <row r="13" spans="1:36" x14ac:dyDescent="0.2">
      <c r="A13" s="77" t="s">
        <v>147</v>
      </c>
      <c r="B13" s="139" t="s">
        <v>203</v>
      </c>
      <c r="C13" s="139" t="s">
        <v>203</v>
      </c>
      <c r="D13" s="139">
        <v>32.4</v>
      </c>
      <c r="E13" s="139" t="s">
        <v>203</v>
      </c>
      <c r="F13" s="139" t="s">
        <v>203</v>
      </c>
      <c r="G13" s="139" t="s">
        <v>203</v>
      </c>
      <c r="H13" s="139" t="s">
        <v>203</v>
      </c>
      <c r="I13" s="139" t="s">
        <v>203</v>
      </c>
      <c r="J13" s="139" t="s">
        <v>203</v>
      </c>
      <c r="K13" s="139" t="s">
        <v>203</v>
      </c>
      <c r="L13" s="139" t="s">
        <v>203</v>
      </c>
      <c r="M13" s="139" t="s">
        <v>203</v>
      </c>
      <c r="N13" s="139" t="s">
        <v>203</v>
      </c>
      <c r="O13" s="139" t="s">
        <v>203</v>
      </c>
      <c r="P13" s="139" t="s">
        <v>203</v>
      </c>
      <c r="Q13" s="139" t="s">
        <v>203</v>
      </c>
      <c r="R13" s="139" t="s">
        <v>203</v>
      </c>
      <c r="S13" s="139" t="s">
        <v>203</v>
      </c>
      <c r="T13" s="139" t="s">
        <v>203</v>
      </c>
      <c r="U13" s="139" t="s">
        <v>203</v>
      </c>
      <c r="V13" s="139" t="s">
        <v>203</v>
      </c>
      <c r="W13" s="139" t="s">
        <v>203</v>
      </c>
      <c r="X13" s="139" t="s">
        <v>203</v>
      </c>
      <c r="Y13" s="139" t="s">
        <v>203</v>
      </c>
      <c r="Z13" s="139" t="s">
        <v>203</v>
      </c>
      <c r="AA13" s="139" t="s">
        <v>203</v>
      </c>
      <c r="AB13" s="139" t="s">
        <v>203</v>
      </c>
      <c r="AC13" s="139">
        <v>46.800000000000004</v>
      </c>
      <c r="AD13" s="139">
        <v>32.4</v>
      </c>
      <c r="AE13" s="139">
        <v>39.96</v>
      </c>
      <c r="AF13" s="102">
        <f t="shared" si="1"/>
        <v>46.800000000000004</v>
      </c>
      <c r="AG13" s="100">
        <f t="shared" si="2"/>
        <v>37.89</v>
      </c>
      <c r="AH13" s="11" t="s">
        <v>34</v>
      </c>
      <c r="AJ13" t="s">
        <v>34</v>
      </c>
    </row>
    <row r="14" spans="1:36" x14ac:dyDescent="0.2">
      <c r="A14" s="77" t="s">
        <v>148</v>
      </c>
      <c r="B14" s="137">
        <v>41.04</v>
      </c>
      <c r="C14" s="137">
        <v>33.119999999999997</v>
      </c>
      <c r="D14" s="137">
        <v>24.48</v>
      </c>
      <c r="E14" s="137">
        <v>35.64</v>
      </c>
      <c r="F14" s="137">
        <v>39.96</v>
      </c>
      <c r="G14" s="137">
        <v>27.720000000000002</v>
      </c>
      <c r="H14" s="137">
        <v>54.36</v>
      </c>
      <c r="I14" s="137">
        <v>90</v>
      </c>
      <c r="J14" s="137">
        <v>46.080000000000005</v>
      </c>
      <c r="K14" s="137">
        <v>26.28</v>
      </c>
      <c r="L14" s="137">
        <v>42.12</v>
      </c>
      <c r="M14" s="137">
        <v>30.6</v>
      </c>
      <c r="N14" s="137">
        <v>57.960000000000008</v>
      </c>
      <c r="O14" s="137">
        <v>51.480000000000004</v>
      </c>
      <c r="P14" s="137">
        <v>37.440000000000005</v>
      </c>
      <c r="Q14" s="137">
        <v>39.24</v>
      </c>
      <c r="R14" s="137">
        <v>51.480000000000004</v>
      </c>
      <c r="S14" s="137">
        <v>20.88</v>
      </c>
      <c r="T14" s="137">
        <v>30.6</v>
      </c>
      <c r="U14" s="137">
        <v>13.32</v>
      </c>
      <c r="V14" s="137">
        <v>40.680000000000007</v>
      </c>
      <c r="W14" s="137">
        <v>33.480000000000004</v>
      </c>
      <c r="X14" s="137">
        <v>26.28</v>
      </c>
      <c r="Y14" s="137">
        <v>23.759999999999998</v>
      </c>
      <c r="Z14" s="137">
        <v>23.759999999999998</v>
      </c>
      <c r="AA14" s="137">
        <v>32.04</v>
      </c>
      <c r="AB14" s="137">
        <v>27.36</v>
      </c>
      <c r="AC14" s="137">
        <v>34.56</v>
      </c>
      <c r="AD14" s="137">
        <v>38.880000000000003</v>
      </c>
      <c r="AE14" s="137">
        <v>34.200000000000003</v>
      </c>
      <c r="AF14" s="102">
        <f t="shared" si="1"/>
        <v>90</v>
      </c>
      <c r="AG14" s="100">
        <f t="shared" si="2"/>
        <v>36.960000000000015</v>
      </c>
      <c r="AJ14" t="s">
        <v>34</v>
      </c>
    </row>
    <row r="15" spans="1:36" x14ac:dyDescent="0.2">
      <c r="A15" s="77" t="s">
        <v>4</v>
      </c>
      <c r="B15" s="139">
        <v>42.480000000000004</v>
      </c>
      <c r="C15" s="139">
        <v>38.519999999999996</v>
      </c>
      <c r="D15" s="139">
        <v>25.56</v>
      </c>
      <c r="E15" s="139">
        <v>35.28</v>
      </c>
      <c r="F15" s="139">
        <v>26.64</v>
      </c>
      <c r="G15" s="139">
        <v>28.44</v>
      </c>
      <c r="H15" s="139">
        <v>37.800000000000004</v>
      </c>
      <c r="I15" s="139">
        <v>46.080000000000005</v>
      </c>
      <c r="J15" s="139">
        <v>31.680000000000003</v>
      </c>
      <c r="K15" s="139">
        <v>33.840000000000003</v>
      </c>
      <c r="L15" s="139">
        <v>21.96</v>
      </c>
      <c r="M15" s="139">
        <v>30.6</v>
      </c>
      <c r="N15" s="139">
        <v>60.12</v>
      </c>
      <c r="O15" s="139">
        <v>45.36</v>
      </c>
      <c r="P15" s="139">
        <v>32.76</v>
      </c>
      <c r="Q15" s="139">
        <v>31.680000000000003</v>
      </c>
      <c r="R15" s="139">
        <v>28.08</v>
      </c>
      <c r="S15" s="139">
        <v>25.56</v>
      </c>
      <c r="T15" s="139">
        <v>31.319999999999997</v>
      </c>
      <c r="U15" s="139">
        <v>25.2</v>
      </c>
      <c r="V15" s="139">
        <v>46.800000000000004</v>
      </c>
      <c r="W15" s="139">
        <v>29.880000000000003</v>
      </c>
      <c r="X15" s="139">
        <v>25.2</v>
      </c>
      <c r="Y15" s="139">
        <v>23.759999999999998</v>
      </c>
      <c r="Z15" s="139">
        <v>22.32</v>
      </c>
      <c r="AA15" s="139">
        <v>22.68</v>
      </c>
      <c r="AB15" s="139">
        <v>26.64</v>
      </c>
      <c r="AC15" s="139">
        <v>34.92</v>
      </c>
      <c r="AD15" s="139">
        <v>60.12</v>
      </c>
      <c r="AE15" s="139">
        <v>34.200000000000003</v>
      </c>
      <c r="AF15" s="102">
        <f t="shared" si="1"/>
        <v>60.12</v>
      </c>
      <c r="AG15" s="100">
        <f t="shared" si="2"/>
        <v>33.516000000000005</v>
      </c>
      <c r="AJ15" t="s">
        <v>34</v>
      </c>
    </row>
    <row r="16" spans="1:36" x14ac:dyDescent="0.2">
      <c r="A16" s="77" t="s">
        <v>5</v>
      </c>
      <c r="B16" s="139">
        <v>43.56</v>
      </c>
      <c r="C16" s="139">
        <v>30.6</v>
      </c>
      <c r="D16" s="139">
        <v>21.96</v>
      </c>
      <c r="E16" s="139">
        <v>30.6</v>
      </c>
      <c r="F16" s="139">
        <v>40.32</v>
      </c>
      <c r="G16" s="139">
        <v>26.28</v>
      </c>
      <c r="H16" s="139">
        <v>38.880000000000003</v>
      </c>
      <c r="I16" s="139">
        <v>56.16</v>
      </c>
      <c r="J16" s="139">
        <v>30.96</v>
      </c>
      <c r="K16" s="139">
        <v>32.04</v>
      </c>
      <c r="L16" s="139">
        <v>33.480000000000004</v>
      </c>
      <c r="M16" s="139">
        <v>33.119999999999997</v>
      </c>
      <c r="N16" s="139">
        <v>60.12</v>
      </c>
      <c r="O16" s="139">
        <v>57.6</v>
      </c>
      <c r="P16" s="139">
        <v>23.040000000000003</v>
      </c>
      <c r="Q16" s="139">
        <v>25.92</v>
      </c>
      <c r="R16" s="139">
        <v>30.240000000000002</v>
      </c>
      <c r="S16" s="139">
        <v>28.08</v>
      </c>
      <c r="T16" s="139">
        <v>28.08</v>
      </c>
      <c r="U16" s="139">
        <v>27.720000000000002</v>
      </c>
      <c r="V16" s="139">
        <v>45.72</v>
      </c>
      <c r="W16" s="139">
        <v>38.880000000000003</v>
      </c>
      <c r="X16" s="139">
        <v>34.56</v>
      </c>
      <c r="Y16" s="139">
        <v>23.759999999999998</v>
      </c>
      <c r="Z16" s="139">
        <v>23.759999999999998</v>
      </c>
      <c r="AA16" s="139">
        <v>37.440000000000005</v>
      </c>
      <c r="AB16" s="139">
        <v>30.6</v>
      </c>
      <c r="AC16" s="139">
        <v>32.4</v>
      </c>
      <c r="AD16" s="139">
        <v>30.240000000000002</v>
      </c>
      <c r="AE16" s="139">
        <v>33.840000000000003</v>
      </c>
      <c r="AF16" s="102">
        <f t="shared" si="1"/>
        <v>60.12</v>
      </c>
      <c r="AG16" s="100">
        <f t="shared" si="2"/>
        <v>34.332000000000001</v>
      </c>
      <c r="AJ16" t="s">
        <v>34</v>
      </c>
    </row>
    <row r="17" spans="1:37" x14ac:dyDescent="0.2">
      <c r="A17" s="77" t="s">
        <v>30</v>
      </c>
      <c r="B17" s="139">
        <v>30.6</v>
      </c>
      <c r="C17" s="139">
        <v>30.6</v>
      </c>
      <c r="D17" s="139">
        <v>33.840000000000003</v>
      </c>
      <c r="E17" s="139">
        <v>37.080000000000005</v>
      </c>
      <c r="F17" s="139">
        <v>29.52</v>
      </c>
      <c r="G17" s="139">
        <v>29.52</v>
      </c>
      <c r="H17" s="139">
        <v>47.16</v>
      </c>
      <c r="I17" s="139">
        <v>48.24</v>
      </c>
      <c r="J17" s="139">
        <v>31.680000000000003</v>
      </c>
      <c r="K17" s="139">
        <v>24.12</v>
      </c>
      <c r="L17" s="139">
        <v>33.119999999999997</v>
      </c>
      <c r="M17" s="139">
        <v>35.64</v>
      </c>
      <c r="N17" s="139">
        <v>51.480000000000004</v>
      </c>
      <c r="O17" s="139">
        <v>63</v>
      </c>
      <c r="P17" s="139">
        <v>28.08</v>
      </c>
      <c r="Q17" s="139">
        <v>22.32</v>
      </c>
      <c r="R17" s="139">
        <v>25.56</v>
      </c>
      <c r="S17" s="139">
        <v>24.12</v>
      </c>
      <c r="T17" s="139">
        <v>31.680000000000003</v>
      </c>
      <c r="U17" s="139">
        <v>35.28</v>
      </c>
      <c r="V17" s="139">
        <v>43.56</v>
      </c>
      <c r="W17" s="139">
        <v>23.400000000000002</v>
      </c>
      <c r="X17" s="139">
        <v>24.12</v>
      </c>
      <c r="Y17" s="139">
        <v>21.96</v>
      </c>
      <c r="Z17" s="139">
        <v>17.28</v>
      </c>
      <c r="AA17" s="139">
        <v>31.680000000000003</v>
      </c>
      <c r="AB17" s="139">
        <v>30.240000000000002</v>
      </c>
      <c r="AC17" s="139">
        <v>43.56</v>
      </c>
      <c r="AD17" s="139">
        <v>26.28</v>
      </c>
      <c r="AE17" s="139">
        <v>33.119999999999997</v>
      </c>
      <c r="AF17" s="102">
        <f t="shared" si="1"/>
        <v>63</v>
      </c>
      <c r="AG17" s="100">
        <f t="shared" si="2"/>
        <v>32.928000000000004</v>
      </c>
      <c r="AJ17" t="s">
        <v>34</v>
      </c>
    </row>
    <row r="18" spans="1:37" x14ac:dyDescent="0.2">
      <c r="A18" s="77" t="s">
        <v>149</v>
      </c>
      <c r="B18" s="137">
        <v>51.12</v>
      </c>
      <c r="C18" s="137">
        <v>40.32</v>
      </c>
      <c r="D18" s="137">
        <v>37.080000000000005</v>
      </c>
      <c r="E18" s="137">
        <v>47.16</v>
      </c>
      <c r="F18" s="137">
        <v>47.88</v>
      </c>
      <c r="G18" s="137">
        <v>39.24</v>
      </c>
      <c r="H18" s="137">
        <v>58.680000000000007</v>
      </c>
      <c r="I18" s="137">
        <v>67.319999999999993</v>
      </c>
      <c r="J18" s="137">
        <v>42.84</v>
      </c>
      <c r="K18" s="137">
        <v>33.840000000000003</v>
      </c>
      <c r="L18" s="137">
        <v>38.159999999999997</v>
      </c>
      <c r="M18" s="137">
        <v>42.84</v>
      </c>
      <c r="N18" s="137">
        <v>79.56</v>
      </c>
      <c r="O18" s="137">
        <v>55.800000000000004</v>
      </c>
      <c r="P18" s="137">
        <v>36.36</v>
      </c>
      <c r="Q18" s="137">
        <v>45.72</v>
      </c>
      <c r="R18" s="137">
        <v>31.319999999999997</v>
      </c>
      <c r="S18" s="137">
        <v>29.52</v>
      </c>
      <c r="T18" s="137">
        <v>50.04</v>
      </c>
      <c r="U18" s="137">
        <v>41.04</v>
      </c>
      <c r="V18" s="137">
        <v>49.680000000000007</v>
      </c>
      <c r="W18" s="137">
        <v>35.28</v>
      </c>
      <c r="X18" s="137">
        <v>30.96</v>
      </c>
      <c r="Y18" s="137">
        <v>32.4</v>
      </c>
      <c r="Z18" s="137">
        <v>24.840000000000003</v>
      </c>
      <c r="AA18" s="137">
        <v>37.440000000000005</v>
      </c>
      <c r="AB18" s="137">
        <v>38.159999999999997</v>
      </c>
      <c r="AC18" s="137">
        <v>41.76</v>
      </c>
      <c r="AD18" s="137">
        <v>40.32</v>
      </c>
      <c r="AE18" s="137">
        <v>52.2</v>
      </c>
      <c r="AF18" s="102">
        <f t="shared" si="1"/>
        <v>79.56</v>
      </c>
      <c r="AG18" s="100">
        <f t="shared" si="2"/>
        <v>43.296000000000006</v>
      </c>
      <c r="AH18" s="11" t="s">
        <v>34</v>
      </c>
      <c r="AJ18" t="s">
        <v>34</v>
      </c>
    </row>
    <row r="19" spans="1:37" x14ac:dyDescent="0.2">
      <c r="A19" s="77" t="s">
        <v>150</v>
      </c>
      <c r="B19" s="137">
        <v>40.680000000000007</v>
      </c>
      <c r="C19" s="137">
        <v>34.200000000000003</v>
      </c>
      <c r="D19" s="137">
        <v>33.840000000000003</v>
      </c>
      <c r="E19" s="137">
        <v>42.480000000000004</v>
      </c>
      <c r="F19" s="137">
        <v>43.92</v>
      </c>
      <c r="G19" s="137">
        <v>33.119999999999997</v>
      </c>
      <c r="H19" s="137">
        <v>47.88</v>
      </c>
      <c r="I19" s="137">
        <v>45.36</v>
      </c>
      <c r="J19" s="137">
        <v>33.840000000000003</v>
      </c>
      <c r="K19" s="137">
        <v>25.56</v>
      </c>
      <c r="L19" s="137">
        <v>41.4</v>
      </c>
      <c r="M19" s="137">
        <v>43.56</v>
      </c>
      <c r="N19" s="137">
        <v>69.84</v>
      </c>
      <c r="O19" s="137">
        <v>46.080000000000005</v>
      </c>
      <c r="P19" s="137">
        <v>27.720000000000002</v>
      </c>
      <c r="Q19" s="137">
        <v>32.76</v>
      </c>
      <c r="R19" s="137">
        <v>33.480000000000004</v>
      </c>
      <c r="S19" s="137">
        <v>25.2</v>
      </c>
      <c r="T19" s="137">
        <v>32.4</v>
      </c>
      <c r="U19" s="137">
        <v>37.800000000000004</v>
      </c>
      <c r="V19" s="137">
        <v>43.2</v>
      </c>
      <c r="W19" s="137">
        <v>30.240000000000002</v>
      </c>
      <c r="X19" s="137">
        <v>33.480000000000004</v>
      </c>
      <c r="Y19" s="137">
        <v>27.36</v>
      </c>
      <c r="Z19" s="137">
        <v>20.52</v>
      </c>
      <c r="AA19" s="137">
        <v>44.28</v>
      </c>
      <c r="AB19" s="137">
        <v>28.08</v>
      </c>
      <c r="AC19" s="137">
        <v>34.92</v>
      </c>
      <c r="AD19" s="137">
        <v>32.4</v>
      </c>
      <c r="AE19" s="137">
        <v>38.880000000000003</v>
      </c>
      <c r="AF19" s="102">
        <f t="shared" si="1"/>
        <v>69.84</v>
      </c>
      <c r="AG19" s="100">
        <f t="shared" si="2"/>
        <v>36.816000000000017</v>
      </c>
      <c r="AK19" s="11" t="s">
        <v>34</v>
      </c>
    </row>
    <row r="20" spans="1:37" x14ac:dyDescent="0.2">
      <c r="A20" s="77" t="s">
        <v>124</v>
      </c>
      <c r="B20" s="136" t="s">
        <v>203</v>
      </c>
      <c r="C20" s="136" t="s">
        <v>203</v>
      </c>
      <c r="D20" s="136" t="s">
        <v>203</v>
      </c>
      <c r="E20" s="136" t="s">
        <v>203</v>
      </c>
      <c r="F20" s="136" t="s">
        <v>203</v>
      </c>
      <c r="G20" s="136" t="s">
        <v>203</v>
      </c>
      <c r="H20" s="136" t="s">
        <v>203</v>
      </c>
      <c r="I20" s="136" t="s">
        <v>203</v>
      </c>
      <c r="J20" s="136" t="s">
        <v>203</v>
      </c>
      <c r="K20" s="136" t="s">
        <v>203</v>
      </c>
      <c r="L20" s="136" t="s">
        <v>203</v>
      </c>
      <c r="M20" s="136" t="s">
        <v>203</v>
      </c>
      <c r="N20" s="136" t="s">
        <v>203</v>
      </c>
      <c r="O20" s="136" t="s">
        <v>203</v>
      </c>
      <c r="P20" s="136" t="s">
        <v>203</v>
      </c>
      <c r="Q20" s="136" t="s">
        <v>203</v>
      </c>
      <c r="R20" s="136" t="s">
        <v>203</v>
      </c>
      <c r="S20" s="136" t="s">
        <v>203</v>
      </c>
      <c r="T20" s="136" t="s">
        <v>203</v>
      </c>
      <c r="U20" s="136" t="s">
        <v>203</v>
      </c>
      <c r="V20" s="136" t="s">
        <v>203</v>
      </c>
      <c r="W20" s="136" t="s">
        <v>203</v>
      </c>
      <c r="X20" s="136" t="s">
        <v>203</v>
      </c>
      <c r="Y20" s="136" t="s">
        <v>203</v>
      </c>
      <c r="Z20" s="136" t="s">
        <v>203</v>
      </c>
      <c r="AA20" s="136" t="s">
        <v>203</v>
      </c>
      <c r="AB20" s="136" t="s">
        <v>203</v>
      </c>
      <c r="AC20" s="136" t="s">
        <v>203</v>
      </c>
      <c r="AD20" s="136" t="s">
        <v>203</v>
      </c>
      <c r="AE20" s="136" t="s">
        <v>203</v>
      </c>
      <c r="AF20" s="102" t="s">
        <v>203</v>
      </c>
      <c r="AG20" s="100" t="s">
        <v>203</v>
      </c>
      <c r="AJ20" t="s">
        <v>34</v>
      </c>
    </row>
    <row r="21" spans="1:37" x14ac:dyDescent="0.2">
      <c r="A21" s="77" t="s">
        <v>151</v>
      </c>
      <c r="B21" s="137">
        <v>27.36</v>
      </c>
      <c r="C21" s="137">
        <v>15.840000000000002</v>
      </c>
      <c r="D21" s="137">
        <v>14.4</v>
      </c>
      <c r="E21" s="137">
        <v>23.759999999999998</v>
      </c>
      <c r="F21" s="137">
        <v>12.24</v>
      </c>
      <c r="G21" s="137">
        <v>9</v>
      </c>
      <c r="H21" s="137">
        <v>5.7600000000000007</v>
      </c>
      <c r="I21" s="137">
        <v>7.2</v>
      </c>
      <c r="J21" s="137">
        <v>27</v>
      </c>
      <c r="K21" s="137">
        <v>32.76</v>
      </c>
      <c r="L21" s="137">
        <v>24.12</v>
      </c>
      <c r="M21" s="137">
        <v>12.6</v>
      </c>
      <c r="N21" s="137">
        <v>28.8</v>
      </c>
      <c r="O21" s="137">
        <v>28.8</v>
      </c>
      <c r="P21" s="137">
        <v>24.840000000000003</v>
      </c>
      <c r="Q21" s="137">
        <v>10.08</v>
      </c>
      <c r="R21" s="137">
        <v>24.48</v>
      </c>
      <c r="S21" s="137">
        <v>11.16</v>
      </c>
      <c r="T21" s="137">
        <v>19.440000000000001</v>
      </c>
      <c r="U21" s="137">
        <v>14.04</v>
      </c>
      <c r="V21" s="137">
        <v>8.2799999999999994</v>
      </c>
      <c r="W21" s="137">
        <v>15.840000000000002</v>
      </c>
      <c r="X21" s="137">
        <v>23.040000000000003</v>
      </c>
      <c r="Y21" s="137">
        <v>21.6</v>
      </c>
      <c r="Z21" s="137">
        <v>17.28</v>
      </c>
      <c r="AA21" s="137">
        <v>49.32</v>
      </c>
      <c r="AB21" s="137">
        <v>37.800000000000004</v>
      </c>
      <c r="AC21" s="137">
        <v>10.8</v>
      </c>
      <c r="AD21" s="137">
        <v>9.7200000000000006</v>
      </c>
      <c r="AE21" s="137">
        <v>12.24</v>
      </c>
      <c r="AF21" s="140">
        <f>AVERAGE(B21:AE21)</f>
        <v>19.32</v>
      </c>
      <c r="AG21" s="100">
        <f t="shared" si="2"/>
        <v>19.32</v>
      </c>
      <c r="AJ21" t="s">
        <v>34</v>
      </c>
    </row>
    <row r="22" spans="1:37" x14ac:dyDescent="0.2">
      <c r="A22" s="77" t="s">
        <v>6</v>
      </c>
      <c r="B22" s="136" t="s">
        <v>203</v>
      </c>
      <c r="C22" s="136" t="s">
        <v>203</v>
      </c>
      <c r="D22" s="136" t="s">
        <v>203</v>
      </c>
      <c r="E22" s="136" t="s">
        <v>203</v>
      </c>
      <c r="F22" s="136" t="s">
        <v>203</v>
      </c>
      <c r="G22" s="136" t="s">
        <v>203</v>
      </c>
      <c r="H22" s="136" t="s">
        <v>203</v>
      </c>
      <c r="I22" s="136" t="s">
        <v>203</v>
      </c>
      <c r="J22" s="136" t="s">
        <v>203</v>
      </c>
      <c r="K22" s="136" t="s">
        <v>203</v>
      </c>
      <c r="L22" s="136" t="s">
        <v>203</v>
      </c>
      <c r="M22" s="136" t="s">
        <v>203</v>
      </c>
      <c r="N22" s="136" t="s">
        <v>203</v>
      </c>
      <c r="O22" s="136" t="s">
        <v>203</v>
      </c>
      <c r="P22" s="136" t="s">
        <v>203</v>
      </c>
      <c r="Q22" s="136" t="s">
        <v>203</v>
      </c>
      <c r="R22" s="136" t="s">
        <v>203</v>
      </c>
      <c r="S22" s="136" t="s">
        <v>203</v>
      </c>
      <c r="T22" s="136" t="s">
        <v>203</v>
      </c>
      <c r="U22" s="136" t="s">
        <v>203</v>
      </c>
      <c r="V22" s="136" t="s">
        <v>203</v>
      </c>
      <c r="W22" s="136" t="s">
        <v>203</v>
      </c>
      <c r="X22" s="136" t="s">
        <v>203</v>
      </c>
      <c r="Y22" s="136" t="s">
        <v>203</v>
      </c>
      <c r="Z22" s="136" t="s">
        <v>203</v>
      </c>
      <c r="AA22" s="136" t="s">
        <v>203</v>
      </c>
      <c r="AB22" s="136" t="s">
        <v>203</v>
      </c>
      <c r="AC22" s="136" t="s">
        <v>203</v>
      </c>
      <c r="AD22" s="136" t="s">
        <v>203</v>
      </c>
      <c r="AE22" s="136" t="s">
        <v>203</v>
      </c>
      <c r="AF22" s="102" t="s">
        <v>203</v>
      </c>
      <c r="AG22" s="100" t="s">
        <v>203</v>
      </c>
      <c r="AH22" s="11" t="s">
        <v>34</v>
      </c>
      <c r="AJ22" t="s">
        <v>34</v>
      </c>
    </row>
    <row r="23" spans="1:37" x14ac:dyDescent="0.2">
      <c r="A23" s="77" t="s">
        <v>7</v>
      </c>
      <c r="B23" s="139" t="s">
        <v>203</v>
      </c>
      <c r="C23" s="139" t="s">
        <v>203</v>
      </c>
      <c r="D23" s="139" t="s">
        <v>203</v>
      </c>
      <c r="E23" s="139" t="s">
        <v>203</v>
      </c>
      <c r="F23" s="139" t="s">
        <v>203</v>
      </c>
      <c r="G23" s="139">
        <v>39.24</v>
      </c>
      <c r="H23" s="139">
        <v>59.4</v>
      </c>
      <c r="I23" s="139">
        <v>42.480000000000004</v>
      </c>
      <c r="J23" s="139">
        <v>36.72</v>
      </c>
      <c r="K23" s="139" t="s">
        <v>203</v>
      </c>
      <c r="L23" s="139" t="s">
        <v>203</v>
      </c>
      <c r="M23" s="139" t="s">
        <v>203</v>
      </c>
      <c r="N23" s="139" t="s">
        <v>203</v>
      </c>
      <c r="O23" s="139" t="s">
        <v>203</v>
      </c>
      <c r="P23" s="139" t="s">
        <v>203</v>
      </c>
      <c r="Q23" s="139" t="s">
        <v>203</v>
      </c>
      <c r="R23" s="139" t="s">
        <v>203</v>
      </c>
      <c r="S23" s="139" t="s">
        <v>203</v>
      </c>
      <c r="T23" s="139" t="s">
        <v>203</v>
      </c>
      <c r="U23" s="139" t="s">
        <v>203</v>
      </c>
      <c r="V23" s="139" t="s">
        <v>203</v>
      </c>
      <c r="W23" s="139">
        <v>19.079999999999998</v>
      </c>
      <c r="X23" s="139">
        <v>32.76</v>
      </c>
      <c r="Y23" s="139">
        <v>33.119999999999997</v>
      </c>
      <c r="Z23" s="139" t="s">
        <v>203</v>
      </c>
      <c r="AA23" s="139" t="s">
        <v>203</v>
      </c>
      <c r="AB23" s="139" t="s">
        <v>203</v>
      </c>
      <c r="AC23" s="139" t="s">
        <v>203</v>
      </c>
      <c r="AD23" s="139" t="s">
        <v>203</v>
      </c>
      <c r="AE23" s="139" t="s">
        <v>203</v>
      </c>
      <c r="AF23" s="102">
        <f t="shared" si="1"/>
        <v>59.4</v>
      </c>
      <c r="AG23" s="100">
        <f t="shared" si="2"/>
        <v>37.542857142857144</v>
      </c>
      <c r="AK23" t="s">
        <v>34</v>
      </c>
    </row>
    <row r="24" spans="1:37" x14ac:dyDescent="0.2">
      <c r="A24" s="77" t="s">
        <v>152</v>
      </c>
      <c r="B24" s="137">
        <v>32.76</v>
      </c>
      <c r="C24" s="137">
        <v>30.96</v>
      </c>
      <c r="D24" s="137">
        <v>25.2</v>
      </c>
      <c r="E24" s="137">
        <v>35.28</v>
      </c>
      <c r="F24" s="137">
        <v>45.36</v>
      </c>
      <c r="G24" s="137">
        <v>29.52</v>
      </c>
      <c r="H24" s="137">
        <v>41.4</v>
      </c>
      <c r="I24" s="137">
        <v>49.32</v>
      </c>
      <c r="J24" s="137">
        <v>36</v>
      </c>
      <c r="K24" s="137">
        <v>29.16</v>
      </c>
      <c r="L24" s="137">
        <v>28.08</v>
      </c>
      <c r="M24" s="137">
        <v>64.08</v>
      </c>
      <c r="N24" s="137">
        <v>53.28</v>
      </c>
      <c r="O24" s="137">
        <v>54.36</v>
      </c>
      <c r="P24" s="137">
        <v>59.4</v>
      </c>
      <c r="Q24" s="137">
        <v>25.56</v>
      </c>
      <c r="R24" s="137">
        <v>35.28</v>
      </c>
      <c r="S24" s="137">
        <v>41.04</v>
      </c>
      <c r="T24" s="137">
        <v>38.880000000000003</v>
      </c>
      <c r="U24" s="137">
        <v>33.840000000000003</v>
      </c>
      <c r="V24" s="137">
        <v>44.28</v>
      </c>
      <c r="W24" s="137">
        <v>39.6</v>
      </c>
      <c r="X24" s="137">
        <v>27.720000000000002</v>
      </c>
      <c r="Y24" s="137">
        <v>26.28</v>
      </c>
      <c r="Z24" s="137">
        <v>29.16</v>
      </c>
      <c r="AA24" s="137">
        <v>57.24</v>
      </c>
      <c r="AB24" s="137">
        <v>41.04</v>
      </c>
      <c r="AC24" s="137">
        <v>29.52</v>
      </c>
      <c r="AD24" s="137">
        <v>32.76</v>
      </c>
      <c r="AE24" s="137">
        <v>30.96</v>
      </c>
      <c r="AF24" s="102">
        <f t="shared" si="1"/>
        <v>64.08</v>
      </c>
      <c r="AG24" s="100">
        <f t="shared" si="2"/>
        <v>38.244</v>
      </c>
    </row>
    <row r="25" spans="1:37" x14ac:dyDescent="0.2">
      <c r="A25" s="77" t="s">
        <v>8</v>
      </c>
      <c r="B25" s="137">
        <v>39.96</v>
      </c>
      <c r="C25" s="137">
        <v>36.72</v>
      </c>
      <c r="D25" s="137">
        <v>26.64</v>
      </c>
      <c r="E25" s="137">
        <v>34.56</v>
      </c>
      <c r="F25" s="137">
        <v>55.440000000000005</v>
      </c>
      <c r="G25" s="137">
        <v>36.36</v>
      </c>
      <c r="H25" s="137">
        <v>51.12</v>
      </c>
      <c r="I25" s="137">
        <v>64.8</v>
      </c>
      <c r="J25" s="137">
        <v>38.159999999999997</v>
      </c>
      <c r="K25" s="137">
        <v>20.52</v>
      </c>
      <c r="L25" s="137">
        <v>39.96</v>
      </c>
      <c r="M25" s="137">
        <v>48.96</v>
      </c>
      <c r="N25" s="137">
        <v>59.760000000000005</v>
      </c>
      <c r="O25" s="137">
        <v>54</v>
      </c>
      <c r="P25" s="137">
        <v>30.6</v>
      </c>
      <c r="Q25" s="137">
        <v>42.480000000000004</v>
      </c>
      <c r="R25" s="137">
        <v>34.56</v>
      </c>
      <c r="S25" s="137">
        <v>35.28</v>
      </c>
      <c r="T25" s="137">
        <v>37.800000000000004</v>
      </c>
      <c r="U25" s="137">
        <v>33.840000000000003</v>
      </c>
      <c r="V25" s="137">
        <v>40.680000000000007</v>
      </c>
      <c r="W25" s="137">
        <v>29.16</v>
      </c>
      <c r="X25" s="137">
        <v>26.64</v>
      </c>
      <c r="Y25" s="137">
        <v>25.2</v>
      </c>
      <c r="Z25" s="137">
        <v>23.759999999999998</v>
      </c>
      <c r="AA25" s="137">
        <v>34.200000000000003</v>
      </c>
      <c r="AB25" s="137">
        <v>27.36</v>
      </c>
      <c r="AC25" s="137">
        <v>29.16</v>
      </c>
      <c r="AD25" s="137">
        <v>36</v>
      </c>
      <c r="AE25" s="137">
        <v>35.28</v>
      </c>
      <c r="AF25" s="102">
        <f t="shared" si="1"/>
        <v>64.8</v>
      </c>
      <c r="AG25" s="100">
        <f t="shared" si="2"/>
        <v>37.631999999999991</v>
      </c>
      <c r="AJ25" t="s">
        <v>34</v>
      </c>
      <c r="AK25" t="s">
        <v>34</v>
      </c>
    </row>
    <row r="26" spans="1:37" x14ac:dyDescent="0.2">
      <c r="A26" s="77" t="s">
        <v>137</v>
      </c>
      <c r="B26" s="137">
        <v>43.92</v>
      </c>
      <c r="C26" s="137" t="s">
        <v>203</v>
      </c>
      <c r="D26" s="137">
        <v>18.720000000000002</v>
      </c>
      <c r="E26" s="137" t="s">
        <v>203</v>
      </c>
      <c r="F26" s="137" t="s">
        <v>203</v>
      </c>
      <c r="G26" s="137" t="s">
        <v>203</v>
      </c>
      <c r="H26" s="137" t="s">
        <v>203</v>
      </c>
      <c r="I26" s="137" t="s">
        <v>203</v>
      </c>
      <c r="J26" s="137" t="s">
        <v>203</v>
      </c>
      <c r="K26" s="137" t="s">
        <v>203</v>
      </c>
      <c r="L26" s="137" t="s">
        <v>203</v>
      </c>
      <c r="M26" s="137" t="s">
        <v>203</v>
      </c>
      <c r="N26" s="137">
        <v>39.24</v>
      </c>
      <c r="O26" s="137">
        <v>51.480000000000004</v>
      </c>
      <c r="P26" s="137">
        <v>22.32</v>
      </c>
      <c r="Q26" s="137">
        <v>30.96</v>
      </c>
      <c r="R26" s="137">
        <v>40.680000000000007</v>
      </c>
      <c r="S26" s="137">
        <v>27</v>
      </c>
      <c r="T26" s="137">
        <v>37.440000000000005</v>
      </c>
      <c r="U26" s="137">
        <v>40.32</v>
      </c>
      <c r="V26" s="137">
        <v>32.4</v>
      </c>
      <c r="W26" s="137">
        <v>40.680000000000007</v>
      </c>
      <c r="X26" s="137">
        <v>35.28</v>
      </c>
      <c r="Y26" s="137">
        <v>27</v>
      </c>
      <c r="Z26" s="137">
        <v>35.64</v>
      </c>
      <c r="AA26" s="137">
        <v>35.28</v>
      </c>
      <c r="AB26" s="137">
        <v>37.440000000000005</v>
      </c>
      <c r="AC26" s="137">
        <v>32.4</v>
      </c>
      <c r="AD26" s="137">
        <v>23.040000000000003</v>
      </c>
      <c r="AE26" s="137">
        <v>46.080000000000005</v>
      </c>
      <c r="AF26" s="102">
        <f t="shared" si="1"/>
        <v>51.480000000000004</v>
      </c>
      <c r="AG26" s="100">
        <f t="shared" si="2"/>
        <v>34.866</v>
      </c>
      <c r="AJ26" t="s">
        <v>34</v>
      </c>
      <c r="AK26" s="11" t="s">
        <v>34</v>
      </c>
    </row>
    <row r="27" spans="1:37" x14ac:dyDescent="0.2">
      <c r="A27" s="77" t="s">
        <v>20</v>
      </c>
      <c r="B27" s="139">
        <v>56.519999999999996</v>
      </c>
      <c r="C27" s="139">
        <v>38.880000000000003</v>
      </c>
      <c r="D27" s="139">
        <v>28.08</v>
      </c>
      <c r="E27" s="139">
        <v>13.32</v>
      </c>
      <c r="F27" s="139">
        <v>32.4</v>
      </c>
      <c r="G27" s="139">
        <v>14.76</v>
      </c>
      <c r="H27" s="139">
        <v>13.68</v>
      </c>
      <c r="I27" s="139">
        <v>10.8</v>
      </c>
      <c r="J27" s="139">
        <v>43.92</v>
      </c>
      <c r="K27" s="139">
        <v>35.28</v>
      </c>
      <c r="L27" s="139">
        <v>32.76</v>
      </c>
      <c r="M27" s="139">
        <v>33.480000000000004</v>
      </c>
      <c r="N27" s="139">
        <v>23.759999999999998</v>
      </c>
      <c r="O27" s="139">
        <v>16.559999999999999</v>
      </c>
      <c r="P27" s="139">
        <v>35.28</v>
      </c>
      <c r="Q27" s="139">
        <v>46.080000000000005</v>
      </c>
      <c r="R27" s="139">
        <v>29.880000000000003</v>
      </c>
      <c r="S27" s="139">
        <v>31.319999999999997</v>
      </c>
      <c r="T27" s="139">
        <v>33.119999999999997</v>
      </c>
      <c r="U27" s="139">
        <v>36</v>
      </c>
      <c r="V27" s="139">
        <v>41.04</v>
      </c>
      <c r="W27" s="139">
        <v>34.200000000000003</v>
      </c>
      <c r="X27" s="139">
        <v>36</v>
      </c>
      <c r="Y27" s="139">
        <v>30.240000000000002</v>
      </c>
      <c r="Z27" s="139">
        <v>22.68</v>
      </c>
      <c r="AA27" s="139">
        <v>44.28</v>
      </c>
      <c r="AB27" s="139">
        <v>14.04</v>
      </c>
      <c r="AC27" s="139">
        <v>9.3600000000000012</v>
      </c>
      <c r="AD27" s="139">
        <v>16.559999999999999</v>
      </c>
      <c r="AE27" s="139">
        <v>51.84</v>
      </c>
      <c r="AF27" s="102">
        <f t="shared" si="1"/>
        <v>56.519999999999996</v>
      </c>
      <c r="AG27" s="100">
        <f t="shared" si="2"/>
        <v>30.203999999999997</v>
      </c>
      <c r="AJ27" t="s">
        <v>34</v>
      </c>
    </row>
    <row r="28" spans="1:37" ht="13.5" thickBot="1" x14ac:dyDescent="0.25">
      <c r="A28" s="113" t="s">
        <v>9</v>
      </c>
      <c r="B28" s="136" t="s">
        <v>203</v>
      </c>
      <c r="C28" s="136" t="s">
        <v>203</v>
      </c>
      <c r="D28" s="136" t="s">
        <v>203</v>
      </c>
      <c r="E28" s="136" t="s">
        <v>203</v>
      </c>
      <c r="F28" s="136" t="s">
        <v>203</v>
      </c>
      <c r="G28" s="136" t="s">
        <v>203</v>
      </c>
      <c r="H28" s="136" t="s">
        <v>203</v>
      </c>
      <c r="I28" s="136" t="s">
        <v>203</v>
      </c>
      <c r="J28" s="136" t="s">
        <v>203</v>
      </c>
      <c r="K28" s="136" t="s">
        <v>203</v>
      </c>
      <c r="L28" s="136" t="s">
        <v>203</v>
      </c>
      <c r="M28" s="136" t="s">
        <v>203</v>
      </c>
      <c r="N28" s="136" t="s">
        <v>203</v>
      </c>
      <c r="O28" s="136" t="s">
        <v>203</v>
      </c>
      <c r="P28" s="136" t="s">
        <v>203</v>
      </c>
      <c r="Q28" s="136" t="s">
        <v>203</v>
      </c>
      <c r="R28" s="136" t="s">
        <v>203</v>
      </c>
      <c r="S28" s="136" t="s">
        <v>203</v>
      </c>
      <c r="T28" s="136" t="s">
        <v>203</v>
      </c>
      <c r="U28" s="136" t="s">
        <v>203</v>
      </c>
      <c r="V28" s="136" t="s">
        <v>203</v>
      </c>
      <c r="W28" s="136" t="s">
        <v>203</v>
      </c>
      <c r="X28" s="136" t="s">
        <v>203</v>
      </c>
      <c r="Y28" s="136" t="s">
        <v>203</v>
      </c>
      <c r="Z28" s="136" t="s">
        <v>203</v>
      </c>
      <c r="AA28" s="136" t="s">
        <v>203</v>
      </c>
      <c r="AB28" s="136" t="s">
        <v>203</v>
      </c>
      <c r="AC28" s="136" t="s">
        <v>203</v>
      </c>
      <c r="AD28" s="136" t="s">
        <v>203</v>
      </c>
      <c r="AE28" s="136" t="s">
        <v>203</v>
      </c>
      <c r="AF28" s="102" t="s">
        <v>203</v>
      </c>
      <c r="AG28" s="100" t="s">
        <v>203</v>
      </c>
      <c r="AK28" s="11" t="s">
        <v>34</v>
      </c>
    </row>
    <row r="29" spans="1:37" s="5" customFormat="1" ht="17.100000000000001" customHeight="1" thickBot="1" x14ac:dyDescent="0.25">
      <c r="A29" s="103" t="s">
        <v>22</v>
      </c>
      <c r="B29" s="81">
        <f t="shared" ref="B29:AF29" si="3">MAX(B5:B28)</f>
        <v>56.519999999999996</v>
      </c>
      <c r="C29" s="81">
        <f t="shared" si="3"/>
        <v>52.56</v>
      </c>
      <c r="D29" s="81">
        <f t="shared" si="3"/>
        <v>37.080000000000005</v>
      </c>
      <c r="E29" s="81">
        <f t="shared" si="3"/>
        <v>47.16</v>
      </c>
      <c r="F29" s="81">
        <f t="shared" si="3"/>
        <v>55.440000000000005</v>
      </c>
      <c r="G29" s="81">
        <f t="shared" si="3"/>
        <v>39.24</v>
      </c>
      <c r="H29" s="81">
        <f t="shared" si="3"/>
        <v>59.4</v>
      </c>
      <c r="I29" s="81">
        <f t="shared" si="3"/>
        <v>90</v>
      </c>
      <c r="J29" s="81">
        <f t="shared" si="3"/>
        <v>53.28</v>
      </c>
      <c r="K29" s="81">
        <f t="shared" si="3"/>
        <v>36.72</v>
      </c>
      <c r="L29" s="81">
        <f t="shared" si="3"/>
        <v>43.56</v>
      </c>
      <c r="M29" s="81">
        <f t="shared" si="3"/>
        <v>64.08</v>
      </c>
      <c r="N29" s="81">
        <f t="shared" si="3"/>
        <v>79.56</v>
      </c>
      <c r="O29" s="81">
        <f t="shared" si="3"/>
        <v>78.12</v>
      </c>
      <c r="P29" s="81">
        <f t="shared" si="3"/>
        <v>59.4</v>
      </c>
      <c r="Q29" s="81">
        <f t="shared" si="3"/>
        <v>46.080000000000005</v>
      </c>
      <c r="R29" s="81">
        <f t="shared" si="3"/>
        <v>51.480000000000004</v>
      </c>
      <c r="S29" s="81">
        <f t="shared" si="3"/>
        <v>41.04</v>
      </c>
      <c r="T29" s="81">
        <f t="shared" si="3"/>
        <v>50.04</v>
      </c>
      <c r="U29" s="81">
        <f t="shared" si="3"/>
        <v>42.12</v>
      </c>
      <c r="V29" s="81">
        <f t="shared" si="3"/>
        <v>60.480000000000004</v>
      </c>
      <c r="W29" s="81">
        <f t="shared" si="3"/>
        <v>43.92</v>
      </c>
      <c r="X29" s="81">
        <f t="shared" si="3"/>
        <v>50.76</v>
      </c>
      <c r="Y29" s="81">
        <f t="shared" si="3"/>
        <v>53.28</v>
      </c>
      <c r="Z29" s="81">
        <f t="shared" si="3"/>
        <v>55.440000000000005</v>
      </c>
      <c r="AA29" s="81">
        <f t="shared" si="3"/>
        <v>76.680000000000007</v>
      </c>
      <c r="AB29" s="81">
        <f t="shared" si="3"/>
        <v>69.48</v>
      </c>
      <c r="AC29" s="81">
        <f t="shared" si="3"/>
        <v>46.800000000000004</v>
      </c>
      <c r="AD29" s="81">
        <f t="shared" si="3"/>
        <v>72.72</v>
      </c>
      <c r="AE29" s="82">
        <f t="shared" si="3"/>
        <v>75.960000000000008</v>
      </c>
      <c r="AF29" s="104">
        <f t="shared" si="3"/>
        <v>90</v>
      </c>
      <c r="AG29" s="105">
        <f>AVERAGE(AG5:AG28)</f>
        <v>36.094040816326533</v>
      </c>
    </row>
    <row r="30" spans="1:37" x14ac:dyDescent="0.2">
      <c r="A30" s="41"/>
      <c r="B30" s="42"/>
      <c r="C30" s="42"/>
      <c r="D30" s="42" t="s">
        <v>85</v>
      </c>
      <c r="E30" s="42"/>
      <c r="F30" s="42"/>
      <c r="G30" s="42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49"/>
      <c r="AE30" s="52" t="s">
        <v>34</v>
      </c>
      <c r="AF30" s="46"/>
      <c r="AG30" s="48"/>
      <c r="AJ30" t="s">
        <v>34</v>
      </c>
    </row>
    <row r="31" spans="1:37" x14ac:dyDescent="0.2">
      <c r="A31" s="41"/>
      <c r="B31" s="43" t="s">
        <v>86</v>
      </c>
      <c r="C31" s="43"/>
      <c r="D31" s="43"/>
      <c r="E31" s="43"/>
      <c r="F31" s="43"/>
      <c r="G31" s="43"/>
      <c r="H31" s="43"/>
      <c r="I31" s="43"/>
      <c r="J31" s="85"/>
      <c r="K31" s="85"/>
      <c r="L31" s="85"/>
      <c r="M31" s="85" t="s">
        <v>32</v>
      </c>
      <c r="N31" s="85"/>
      <c r="O31" s="85"/>
      <c r="P31" s="85"/>
      <c r="Q31" s="85"/>
      <c r="R31" s="85"/>
      <c r="S31" s="85"/>
      <c r="T31" s="149" t="s">
        <v>207</v>
      </c>
      <c r="U31" s="149"/>
      <c r="V31" s="149"/>
      <c r="W31" s="149"/>
      <c r="X31" s="149"/>
      <c r="Y31" s="85"/>
      <c r="Z31" s="85"/>
      <c r="AA31" s="85"/>
      <c r="AB31" s="85"/>
      <c r="AC31" s="85"/>
      <c r="AD31" s="85"/>
      <c r="AE31" s="85"/>
      <c r="AF31" s="46"/>
      <c r="AG31" s="45"/>
    </row>
    <row r="32" spans="1:37" x14ac:dyDescent="0.2">
      <c r="A32" s="44"/>
      <c r="B32" s="85"/>
      <c r="C32" s="85"/>
      <c r="D32" s="85"/>
      <c r="E32" s="85"/>
      <c r="F32" s="85"/>
      <c r="G32" s="85"/>
      <c r="H32" s="85"/>
      <c r="I32" s="85"/>
      <c r="J32" s="86"/>
      <c r="K32" s="86"/>
      <c r="L32" s="86"/>
      <c r="M32" s="86" t="s">
        <v>33</v>
      </c>
      <c r="N32" s="86"/>
      <c r="O32" s="86"/>
      <c r="P32" s="86"/>
      <c r="Q32" s="85"/>
      <c r="R32" s="85"/>
      <c r="S32" s="85"/>
      <c r="T32" s="150" t="s">
        <v>208</v>
      </c>
      <c r="U32" s="150"/>
      <c r="V32" s="150"/>
      <c r="W32" s="150"/>
      <c r="X32" s="150"/>
      <c r="Y32" s="85"/>
      <c r="Z32" s="85"/>
      <c r="AA32" s="85"/>
      <c r="AB32" s="85"/>
      <c r="AC32" s="85"/>
      <c r="AD32" s="49"/>
      <c r="AE32" s="49"/>
      <c r="AF32" s="46"/>
      <c r="AG32" s="45"/>
    </row>
    <row r="33" spans="1:38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85"/>
      <c r="L33" s="85"/>
      <c r="M33" s="85"/>
      <c r="N33" s="85"/>
      <c r="O33" s="85"/>
      <c r="P33" s="85"/>
      <c r="Q33" s="85"/>
      <c r="R33" s="85"/>
      <c r="S33" s="85"/>
      <c r="T33" s="135"/>
      <c r="U33" s="135" t="s">
        <v>209</v>
      </c>
      <c r="V33" s="135"/>
      <c r="W33" s="135"/>
      <c r="X33" s="135"/>
      <c r="Y33" s="85"/>
      <c r="Z33" s="85"/>
      <c r="AA33" s="85"/>
      <c r="AB33" s="85"/>
      <c r="AC33" s="85"/>
      <c r="AD33" s="49"/>
      <c r="AE33" s="49"/>
      <c r="AF33" s="46"/>
      <c r="AG33" s="75"/>
    </row>
    <row r="34" spans="1:38" x14ac:dyDescent="0.2">
      <c r="A34" s="4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9"/>
      <c r="AF34" s="46"/>
      <c r="AG34" s="48"/>
      <c r="AJ34" t="s">
        <v>34</v>
      </c>
    </row>
    <row r="35" spans="1:38" x14ac:dyDescent="0.2">
      <c r="A35" s="4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50"/>
      <c r="AF35" s="46"/>
      <c r="AG35" s="48"/>
      <c r="AK35" s="11" t="s">
        <v>34</v>
      </c>
    </row>
    <row r="36" spans="1:38" ht="13.5" thickBot="1" x14ac:dyDescent="0.25">
      <c r="A36" s="53"/>
      <c r="B36" s="54"/>
      <c r="C36" s="54"/>
      <c r="D36" s="54"/>
      <c r="E36" s="54"/>
      <c r="F36" s="54"/>
      <c r="G36" s="54" t="s">
        <v>34</v>
      </c>
      <c r="H36" s="54"/>
      <c r="I36" s="54"/>
      <c r="J36" s="54"/>
      <c r="K36" s="54"/>
      <c r="L36" s="54" t="s">
        <v>34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76"/>
      <c r="AK36" s="11" t="s">
        <v>34</v>
      </c>
    </row>
    <row r="37" spans="1:38" x14ac:dyDescent="0.2">
      <c r="AF37" s="7"/>
      <c r="AK37" s="11" t="s">
        <v>34</v>
      </c>
    </row>
    <row r="38" spans="1:38" x14ac:dyDescent="0.2">
      <c r="AK38" s="11" t="s">
        <v>34</v>
      </c>
    </row>
    <row r="39" spans="1:38" x14ac:dyDescent="0.2">
      <c r="AJ39" s="11" t="s">
        <v>34</v>
      </c>
      <c r="AK39" s="11" t="s">
        <v>34</v>
      </c>
      <c r="AL39" s="11" t="s">
        <v>34</v>
      </c>
    </row>
    <row r="40" spans="1:38" x14ac:dyDescent="0.2">
      <c r="R40" s="2" t="s">
        <v>34</v>
      </c>
      <c r="S40" s="2" t="s">
        <v>34</v>
      </c>
      <c r="AK40" s="11" t="s">
        <v>34</v>
      </c>
    </row>
    <row r="41" spans="1:38" x14ac:dyDescent="0.2">
      <c r="N41" s="2" t="s">
        <v>34</v>
      </c>
      <c r="O41" s="2" t="s">
        <v>34</v>
      </c>
      <c r="S41" s="2" t="s">
        <v>34</v>
      </c>
      <c r="AJ41" t="s">
        <v>34</v>
      </c>
    </row>
    <row r="42" spans="1:38" x14ac:dyDescent="0.2">
      <c r="N42" s="2" t="s">
        <v>34</v>
      </c>
    </row>
    <row r="43" spans="1:38" x14ac:dyDescent="0.2">
      <c r="G43" s="2" t="s">
        <v>34</v>
      </c>
    </row>
    <row r="44" spans="1:38" x14ac:dyDescent="0.2">
      <c r="L44" s="2" t="s">
        <v>34</v>
      </c>
      <c r="M44" s="2" t="s">
        <v>34</v>
      </c>
      <c r="O44" s="2" t="s">
        <v>34</v>
      </c>
      <c r="P44" s="2" t="s">
        <v>34</v>
      </c>
      <c r="W44" s="2" t="s">
        <v>206</v>
      </c>
      <c r="AA44" s="2" t="s">
        <v>34</v>
      </c>
      <c r="AC44" s="2" t="s">
        <v>34</v>
      </c>
      <c r="AG44" s="1" t="s">
        <v>34</v>
      </c>
    </row>
    <row r="45" spans="1:38" x14ac:dyDescent="0.2">
      <c r="K45" s="2" t="s">
        <v>34</v>
      </c>
    </row>
    <row r="46" spans="1:38" x14ac:dyDescent="0.2">
      <c r="K46" s="2" t="s">
        <v>34</v>
      </c>
    </row>
    <row r="47" spans="1:38" x14ac:dyDescent="0.2">
      <c r="G47" s="2" t="s">
        <v>34</v>
      </c>
      <c r="H47" s="2" t="s">
        <v>34</v>
      </c>
    </row>
    <row r="48" spans="1:38" x14ac:dyDescent="0.2">
      <c r="P48" s="2" t="s">
        <v>34</v>
      </c>
    </row>
    <row r="49" spans="8:38" x14ac:dyDescent="0.2">
      <c r="AG49" s="1" t="s">
        <v>34</v>
      </c>
      <c r="AJ49" s="11" t="s">
        <v>34</v>
      </c>
    </row>
    <row r="50" spans="8:38" x14ac:dyDescent="0.2">
      <c r="H50" s="2" t="s">
        <v>34</v>
      </c>
      <c r="Z50" s="2" t="s">
        <v>34</v>
      </c>
    </row>
    <row r="51" spans="8:38" x14ac:dyDescent="0.2">
      <c r="I51" s="2" t="s">
        <v>34</v>
      </c>
      <c r="T51" s="2" t="s">
        <v>34</v>
      </c>
    </row>
    <row r="54" spans="8:38" x14ac:dyDescent="0.2">
      <c r="AL54" s="11" t="s">
        <v>34</v>
      </c>
    </row>
    <row r="59" spans="8:38" x14ac:dyDescent="0.2">
      <c r="AL59" s="11" t="s">
        <v>34</v>
      </c>
    </row>
  </sheetData>
  <sheetProtection password="C6EC" sheet="1" objects="1" scenarios="1"/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1:X31"/>
    <mergeCell ref="T32:X32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2022-03-10T16:37:53Z</dcterms:modified>
</cp:coreProperties>
</file>