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1\"/>
    </mc:Choice>
  </mc:AlternateContent>
  <bookViews>
    <workbookView xWindow="0" yWindow="0" windowWidth="28800" windowHeight="12330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definedNames>
    <definedName name="_xlnm.Print_Area" localSheetId="9">Chuva!$A$1:$AI$20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B32" i="8" l="1"/>
  <c r="AG15" i="6" l="1"/>
  <c r="AH15" i="6"/>
  <c r="B32" i="5" l="1"/>
  <c r="B32" i="9" l="1"/>
  <c r="B32" i="6" l="1"/>
  <c r="B32" i="12" l="1"/>
  <c r="B32" i="4" l="1"/>
  <c r="B32" i="7" l="1"/>
  <c r="B32" i="15" l="1"/>
  <c r="B32" i="14" l="1"/>
  <c r="B33" i="14"/>
  <c r="AG29" i="15" l="1"/>
  <c r="AH29" i="15"/>
  <c r="AG6" i="14" l="1"/>
  <c r="AH6" i="14"/>
  <c r="AI6" i="14"/>
  <c r="AG7" i="14"/>
  <c r="AH7" i="14"/>
  <c r="AI7" i="14"/>
  <c r="AG8" i="14"/>
  <c r="AH8" i="14"/>
  <c r="AI8" i="14"/>
  <c r="AG9" i="14"/>
  <c r="AH9" i="14"/>
  <c r="AI9" i="14"/>
  <c r="AG10" i="14"/>
  <c r="AH10" i="14"/>
  <c r="AI10" i="14"/>
  <c r="AG11" i="14"/>
  <c r="AH11" i="14"/>
  <c r="AI11" i="14"/>
  <c r="AG12" i="14"/>
  <c r="AH12" i="14"/>
  <c r="AI12" i="14"/>
  <c r="AG13" i="14"/>
  <c r="AH13" i="14"/>
  <c r="AI13" i="14"/>
  <c r="AG14" i="14"/>
  <c r="AH14" i="14"/>
  <c r="AI14" i="14"/>
  <c r="AG15" i="14"/>
  <c r="AH15" i="14"/>
  <c r="AI15" i="14"/>
  <c r="AG16" i="14"/>
  <c r="AH16" i="14"/>
  <c r="AI16" i="14"/>
  <c r="AG17" i="14"/>
  <c r="AH17" i="14"/>
  <c r="AI17" i="14"/>
  <c r="AG19" i="14"/>
  <c r="AH19" i="14"/>
  <c r="AI19" i="14"/>
  <c r="AG20" i="14"/>
  <c r="AH20" i="14"/>
  <c r="AI20" i="14"/>
  <c r="AG21" i="14"/>
  <c r="AH21" i="14"/>
  <c r="AI21" i="14"/>
  <c r="AG23" i="14"/>
  <c r="AH23" i="14"/>
  <c r="AI23" i="14"/>
  <c r="AG24" i="14"/>
  <c r="AH24" i="14"/>
  <c r="AI24" i="14"/>
  <c r="AG27" i="14"/>
  <c r="AH27" i="14"/>
  <c r="AI27" i="14"/>
  <c r="AG28" i="14"/>
  <c r="AH28" i="14"/>
  <c r="AI28" i="14"/>
  <c r="AG29" i="14"/>
  <c r="AH29" i="14"/>
  <c r="AI29" i="14"/>
  <c r="AG6" i="15"/>
  <c r="AH6" i="15"/>
  <c r="AG7" i="15"/>
  <c r="AH7" i="15"/>
  <c r="AG9" i="15"/>
  <c r="AH9" i="15"/>
  <c r="AG10" i="15"/>
  <c r="AH10" i="15"/>
  <c r="AG11" i="15"/>
  <c r="AH11" i="15"/>
  <c r="AG12" i="15"/>
  <c r="AH12" i="15"/>
  <c r="AG13" i="15"/>
  <c r="AH13" i="15"/>
  <c r="AG14" i="15"/>
  <c r="AH14" i="15"/>
  <c r="AG15" i="15"/>
  <c r="AH15" i="15"/>
  <c r="AG16" i="15"/>
  <c r="AH16" i="15"/>
  <c r="AG17" i="15"/>
  <c r="AH17" i="15"/>
  <c r="AG18" i="15"/>
  <c r="AH18" i="15"/>
  <c r="AG19" i="15"/>
  <c r="AH19" i="15"/>
  <c r="AG20" i="15"/>
  <c r="AH20" i="15"/>
  <c r="AG21" i="15"/>
  <c r="AH21" i="15"/>
  <c r="AG23" i="15"/>
  <c r="AH23" i="15"/>
  <c r="AG24" i="15"/>
  <c r="AH24" i="15"/>
  <c r="AG26" i="15"/>
  <c r="AH26" i="15"/>
  <c r="AG27" i="15"/>
  <c r="AH27" i="15"/>
  <c r="AG28" i="15"/>
  <c r="AH28" i="15"/>
  <c r="AG30" i="15"/>
  <c r="AH30" i="15"/>
  <c r="AG6" i="12"/>
  <c r="AH6" i="12"/>
  <c r="AG7" i="12"/>
  <c r="AH7" i="12"/>
  <c r="AG9" i="12"/>
  <c r="AH9" i="12"/>
  <c r="AG10" i="12"/>
  <c r="AH10" i="12"/>
  <c r="AG11" i="12"/>
  <c r="AH11" i="12"/>
  <c r="AG12" i="12"/>
  <c r="AH12" i="12"/>
  <c r="AG13" i="12"/>
  <c r="AH13" i="12"/>
  <c r="AG14" i="12"/>
  <c r="AH14" i="12"/>
  <c r="AG15" i="12"/>
  <c r="AH15" i="12"/>
  <c r="AG16" i="12"/>
  <c r="AH16" i="12"/>
  <c r="AG17" i="12"/>
  <c r="AH17" i="12"/>
  <c r="AG18" i="12"/>
  <c r="AH18" i="12"/>
  <c r="AG19" i="12"/>
  <c r="AH19" i="12"/>
  <c r="AG20" i="12"/>
  <c r="AH20" i="12"/>
  <c r="AG21" i="12"/>
  <c r="AH21" i="12"/>
  <c r="AG23" i="12"/>
  <c r="AH23" i="12"/>
  <c r="AG24" i="12"/>
  <c r="AH24" i="12"/>
  <c r="AG26" i="12"/>
  <c r="AH26" i="12"/>
  <c r="AG27" i="12"/>
  <c r="AH27" i="12"/>
  <c r="AG28" i="12"/>
  <c r="AH28" i="12"/>
  <c r="AG29" i="12"/>
  <c r="AH29" i="12"/>
  <c r="AG30" i="12"/>
  <c r="AH30" i="12"/>
  <c r="AG6" i="9"/>
  <c r="AH6" i="9"/>
  <c r="AG7" i="9"/>
  <c r="AH7" i="9"/>
  <c r="AG8" i="9"/>
  <c r="AH8" i="9"/>
  <c r="AG9" i="9"/>
  <c r="AH9" i="9"/>
  <c r="AG10" i="9"/>
  <c r="AH10" i="9"/>
  <c r="AG11" i="9"/>
  <c r="AH11" i="9"/>
  <c r="AG12" i="9"/>
  <c r="AH12" i="9"/>
  <c r="AG13" i="9"/>
  <c r="AH13" i="9"/>
  <c r="AG14" i="9"/>
  <c r="AH14" i="9"/>
  <c r="AG15" i="9"/>
  <c r="AH15" i="9"/>
  <c r="AG16" i="9"/>
  <c r="AH16" i="9"/>
  <c r="AG17" i="9"/>
  <c r="AH17" i="9"/>
  <c r="AG18" i="9"/>
  <c r="AH18" i="9"/>
  <c r="AG19" i="9"/>
  <c r="AH19" i="9"/>
  <c r="AG20" i="9"/>
  <c r="AH20" i="9"/>
  <c r="AG21" i="9"/>
  <c r="AH21" i="9"/>
  <c r="AG22" i="9"/>
  <c r="AH22" i="9"/>
  <c r="AG23" i="9"/>
  <c r="AH23" i="9"/>
  <c r="AG24" i="9"/>
  <c r="AH24" i="9"/>
  <c r="AG25" i="9"/>
  <c r="AH25" i="9"/>
  <c r="AG26" i="9"/>
  <c r="AH26" i="9"/>
  <c r="AG27" i="9"/>
  <c r="AH27" i="9"/>
  <c r="AG28" i="9"/>
  <c r="AH28" i="9"/>
  <c r="AG29" i="9"/>
  <c r="AH29" i="9"/>
  <c r="AG30" i="9"/>
  <c r="AH30" i="9"/>
  <c r="AG31" i="9"/>
  <c r="AH31" i="9"/>
  <c r="AG6" i="8"/>
  <c r="AH6" i="8"/>
  <c r="AG7" i="8"/>
  <c r="AH7" i="8"/>
  <c r="AG8" i="8"/>
  <c r="AH8" i="8"/>
  <c r="AG9" i="8"/>
  <c r="AH9" i="8"/>
  <c r="AG10" i="8"/>
  <c r="AH10" i="8"/>
  <c r="AG11" i="8"/>
  <c r="AH11" i="8"/>
  <c r="AG12" i="8"/>
  <c r="AH12" i="8"/>
  <c r="AG13" i="8"/>
  <c r="AH13" i="8"/>
  <c r="AG14" i="8"/>
  <c r="AH14" i="8"/>
  <c r="AG15" i="8"/>
  <c r="AH15" i="8"/>
  <c r="AG16" i="8"/>
  <c r="AH16" i="8"/>
  <c r="AG17" i="8"/>
  <c r="AH17" i="8"/>
  <c r="AG18" i="8"/>
  <c r="AH18" i="8"/>
  <c r="AG19" i="8"/>
  <c r="AH19" i="8"/>
  <c r="AG20" i="8"/>
  <c r="AH20" i="8"/>
  <c r="AG21" i="8"/>
  <c r="AH21" i="8"/>
  <c r="AG22" i="8"/>
  <c r="AH22" i="8"/>
  <c r="AG23" i="8"/>
  <c r="AH23" i="8"/>
  <c r="AG24" i="8"/>
  <c r="AH24" i="8"/>
  <c r="AG25" i="8"/>
  <c r="AH25" i="8"/>
  <c r="AG26" i="8"/>
  <c r="AH26" i="8"/>
  <c r="AG27" i="8"/>
  <c r="AH27" i="8"/>
  <c r="AG28" i="8"/>
  <c r="AH28" i="8"/>
  <c r="AG29" i="8"/>
  <c r="AH29" i="8"/>
  <c r="AG30" i="8"/>
  <c r="AH30" i="8"/>
  <c r="AG31" i="8"/>
  <c r="AH31" i="8"/>
  <c r="AG6" i="7"/>
  <c r="AG7" i="7"/>
  <c r="AG8" i="7"/>
  <c r="AG9" i="7"/>
  <c r="AG10" i="7"/>
  <c r="AG11" i="7"/>
  <c r="AG12" i="7"/>
  <c r="AG13" i="7"/>
  <c r="AG14" i="7"/>
  <c r="AG15" i="7"/>
  <c r="AG16" i="7"/>
  <c r="AG17" i="7"/>
  <c r="AG18" i="7"/>
  <c r="AG19" i="7"/>
  <c r="AG20" i="7"/>
  <c r="AG21" i="7"/>
  <c r="AG22" i="7"/>
  <c r="AG23" i="7"/>
  <c r="AG24" i="7"/>
  <c r="AG25" i="7"/>
  <c r="AG26" i="7"/>
  <c r="AG27" i="7"/>
  <c r="AG28" i="7"/>
  <c r="AG29" i="7"/>
  <c r="AG30" i="7"/>
  <c r="AG31" i="7"/>
  <c r="AG6" i="6"/>
  <c r="AH6" i="6"/>
  <c r="AG7" i="6"/>
  <c r="AH7" i="6"/>
  <c r="AG8" i="6"/>
  <c r="AH8" i="6"/>
  <c r="AG9" i="6"/>
  <c r="AH9" i="6"/>
  <c r="AG10" i="6"/>
  <c r="AH10" i="6"/>
  <c r="AG11" i="6"/>
  <c r="AH11" i="6"/>
  <c r="AG12" i="6"/>
  <c r="AH12" i="6"/>
  <c r="AG13" i="6"/>
  <c r="AH13" i="6"/>
  <c r="AG14" i="6"/>
  <c r="AH14" i="6"/>
  <c r="AG16" i="6"/>
  <c r="AH16" i="6"/>
  <c r="AG17" i="6"/>
  <c r="AH17" i="6"/>
  <c r="AG18" i="6"/>
  <c r="AH18" i="6"/>
  <c r="AG19" i="6"/>
  <c r="AH19" i="6"/>
  <c r="AG20" i="6"/>
  <c r="AH20" i="6"/>
  <c r="AG21" i="6"/>
  <c r="AH21" i="6"/>
  <c r="AG22" i="6"/>
  <c r="AH22" i="6"/>
  <c r="AG23" i="6"/>
  <c r="AH23" i="6"/>
  <c r="AG24" i="6"/>
  <c r="AH24" i="6"/>
  <c r="AG25" i="6"/>
  <c r="AH25" i="6"/>
  <c r="AG26" i="6"/>
  <c r="AH26" i="6"/>
  <c r="AG27" i="6"/>
  <c r="AH27" i="6"/>
  <c r="AG28" i="6"/>
  <c r="AH28" i="6"/>
  <c r="AG29" i="6"/>
  <c r="AH29" i="6"/>
  <c r="AG30" i="6"/>
  <c r="AH30" i="6"/>
  <c r="AG31" i="6"/>
  <c r="AH31" i="6"/>
  <c r="AG6" i="5"/>
  <c r="AH6" i="5"/>
  <c r="AG7" i="5"/>
  <c r="AH7" i="5"/>
  <c r="AG8" i="5"/>
  <c r="AH8" i="5"/>
  <c r="AG9" i="5"/>
  <c r="AH9" i="5"/>
  <c r="AG10" i="5"/>
  <c r="AH10" i="5"/>
  <c r="AG11" i="5"/>
  <c r="AH11" i="5"/>
  <c r="AG12" i="5"/>
  <c r="AH12" i="5"/>
  <c r="AG13" i="5"/>
  <c r="AH13" i="5"/>
  <c r="AG14" i="5"/>
  <c r="AH14" i="5"/>
  <c r="AG15" i="5"/>
  <c r="AH15" i="5"/>
  <c r="AG16" i="5"/>
  <c r="AH16" i="5"/>
  <c r="AG17" i="5"/>
  <c r="AH17" i="5"/>
  <c r="AG18" i="5"/>
  <c r="AH18" i="5"/>
  <c r="AG19" i="5"/>
  <c r="AH19" i="5"/>
  <c r="AG20" i="5"/>
  <c r="AH20" i="5"/>
  <c r="AG21" i="5"/>
  <c r="AH21" i="5"/>
  <c r="AG22" i="5"/>
  <c r="AH22" i="5"/>
  <c r="AG23" i="5"/>
  <c r="AH23" i="5"/>
  <c r="AG24" i="5"/>
  <c r="AH24" i="5"/>
  <c r="AG25" i="5"/>
  <c r="AH25" i="5"/>
  <c r="AG26" i="5"/>
  <c r="AH26" i="5"/>
  <c r="AG27" i="5"/>
  <c r="AH27" i="5"/>
  <c r="AG28" i="5"/>
  <c r="AH28" i="5"/>
  <c r="AG29" i="5"/>
  <c r="AH29" i="5"/>
  <c r="AG30" i="5"/>
  <c r="AH30" i="5"/>
  <c r="AG31" i="5"/>
  <c r="AH31" i="5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5" i="7" l="1"/>
  <c r="AH5" i="8"/>
  <c r="AG5" i="9"/>
  <c r="AG5" i="12"/>
  <c r="AG5" i="15"/>
  <c r="AH5" i="5"/>
  <c r="AG5" i="6"/>
  <c r="AG5" i="8"/>
  <c r="AH5" i="9"/>
  <c r="AH5" i="12"/>
  <c r="AH5" i="15"/>
  <c r="AG5" i="14"/>
  <c r="AH5" i="6"/>
  <c r="AG5" i="5"/>
  <c r="AH5" i="14"/>
  <c r="AI5" i="14"/>
  <c r="AG32" i="7" l="1"/>
  <c r="AG5" i="4" l="1"/>
  <c r="AG32" i="4" l="1"/>
  <c r="AF33" i="14"/>
  <c r="AF32" i="4"/>
  <c r="AF32" i="14"/>
  <c r="AE32" i="6"/>
  <c r="AF32" i="15"/>
  <c r="AE32" i="5"/>
  <c r="AF32" i="9"/>
  <c r="AF32" i="8"/>
  <c r="AF32" i="12"/>
  <c r="AF32" i="7"/>
  <c r="AE32" i="9" l="1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AF32" i="6"/>
  <c r="AD32" i="6"/>
  <c r="AC32" i="6"/>
  <c r="AB32" i="6"/>
  <c r="AA32" i="6"/>
  <c r="Z32" i="6"/>
  <c r="Y32" i="6"/>
  <c r="X32" i="6"/>
  <c r="W32" i="6"/>
  <c r="V32" i="6"/>
  <c r="U32" i="6"/>
  <c r="T32" i="6"/>
  <c r="R32" i="6"/>
  <c r="S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U33" i="14"/>
  <c r="AE32" i="15"/>
  <c r="AE32" i="12"/>
  <c r="M32" i="12"/>
  <c r="AC32" i="12"/>
  <c r="AA32" i="12"/>
  <c r="AE32" i="8"/>
  <c r="I32" i="14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AD32" i="12"/>
  <c r="AB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L32" i="12"/>
  <c r="K32" i="12"/>
  <c r="J32" i="12"/>
  <c r="I32" i="12"/>
  <c r="H32" i="12"/>
  <c r="G32" i="12"/>
  <c r="F32" i="12"/>
  <c r="E32" i="12"/>
  <c r="D32" i="12"/>
  <c r="C32" i="12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F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C32" i="14" l="1"/>
  <c r="G32" i="14"/>
  <c r="K33" i="14"/>
  <c r="O33" i="14"/>
  <c r="S32" i="14"/>
  <c r="W33" i="14"/>
  <c r="AA33" i="14"/>
  <c r="AE33" i="14"/>
  <c r="E32" i="14"/>
  <c r="M33" i="14"/>
  <c r="Q32" i="14"/>
  <c r="Y32" i="14"/>
  <c r="E33" i="14"/>
  <c r="U32" i="14"/>
  <c r="AC32" i="14"/>
  <c r="O32" i="14"/>
  <c r="W32" i="14"/>
  <c r="C33" i="14"/>
  <c r="AC33" i="14"/>
  <c r="F32" i="14"/>
  <c r="J32" i="14"/>
  <c r="N32" i="14"/>
  <c r="R32" i="14"/>
  <c r="V32" i="14"/>
  <c r="Z32" i="14"/>
  <c r="K32" i="14"/>
  <c r="AA32" i="14"/>
  <c r="M32" i="14"/>
  <c r="I33" i="14"/>
  <c r="Q33" i="14"/>
  <c r="Y33" i="14"/>
  <c r="AD32" i="14"/>
  <c r="G33" i="14"/>
  <c r="S33" i="14"/>
  <c r="AE32" i="14"/>
  <c r="AH32" i="15"/>
  <c r="AH32" i="12"/>
  <c r="AH32" i="9"/>
  <c r="AH32" i="8"/>
  <c r="AH32" i="6"/>
  <c r="AG32" i="15"/>
  <c r="AG32" i="12"/>
  <c r="AG32" i="9"/>
  <c r="AG32" i="8"/>
  <c r="AG32" i="6"/>
  <c r="AH32" i="5"/>
  <c r="D33" i="14"/>
  <c r="H33" i="14"/>
  <c r="L33" i="14"/>
  <c r="P33" i="14"/>
  <c r="T33" i="14"/>
  <c r="X33" i="14"/>
  <c r="AB33" i="14"/>
  <c r="AG32" i="5"/>
  <c r="D32" i="14"/>
  <c r="H32" i="14"/>
  <c r="L32" i="14"/>
  <c r="P32" i="14"/>
  <c r="T32" i="14"/>
  <c r="X32" i="14"/>
  <c r="AB32" i="14"/>
  <c r="F33" i="14"/>
  <c r="J33" i="14"/>
  <c r="N33" i="14"/>
  <c r="R33" i="14"/>
  <c r="V33" i="14"/>
  <c r="Z33" i="14"/>
  <c r="AD33" i="14"/>
  <c r="AD32" i="4" l="1"/>
  <c r="AC32" i="4"/>
  <c r="AB32" i="4"/>
  <c r="Z32" i="4"/>
  <c r="Y32" i="4"/>
  <c r="X32" i="4"/>
  <c r="V32" i="4"/>
  <c r="U32" i="4"/>
  <c r="T32" i="4"/>
  <c r="R32" i="4"/>
  <c r="Q32" i="4"/>
  <c r="P32" i="4"/>
  <c r="N32" i="4"/>
  <c r="M32" i="4"/>
  <c r="L32" i="4"/>
  <c r="J32" i="4"/>
  <c r="I32" i="4"/>
  <c r="H32" i="4"/>
  <c r="F32" i="4"/>
  <c r="E32" i="4"/>
  <c r="D32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2" i="4" l="1"/>
  <c r="K32" i="4"/>
  <c r="O32" i="4"/>
  <c r="S32" i="4"/>
  <c r="W32" i="4"/>
  <c r="AA32" i="4"/>
  <c r="AE32" i="4"/>
  <c r="G32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33" i="14" l="1"/>
  <c r="AG32" i="14"/>
  <c r="AH32" i="14"/>
</calcChain>
</file>

<file path=xl/sharedStrings.xml><?xml version="1.0" encoding="utf-8"?>
<sst xmlns="http://schemas.openxmlformats.org/spreadsheetml/2006/main" count="3712" uniqueCount="223">
  <si>
    <t>Campo Grande</t>
  </si>
  <si>
    <t>Cassilândia</t>
  </si>
  <si>
    <t>Chapadão do Sul</t>
  </si>
  <si>
    <t>Corumbá</t>
  </si>
  <si>
    <t>Coxim</t>
  </si>
  <si>
    <t>Itaquirai</t>
  </si>
  <si>
    <t>Ivinhema</t>
  </si>
  <si>
    <t>Paranaíba</t>
  </si>
  <si>
    <t>Ponta Porã</t>
  </si>
  <si>
    <t>Porto Murtinho</t>
  </si>
  <si>
    <t>Rio Brilhante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</si>
  <si>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</si>
  <si>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</si>
  <si>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</si>
  <si>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</si>
  <si>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</si>
  <si>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</si>
  <si>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</si>
  <si>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</si>
  <si>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</si>
  <si>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</si>
  <si>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</si>
  <si>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</si>
  <si>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</si>
  <si>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</si>
  <si>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</si>
  <si>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</si>
  <si>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</si>
  <si>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</si>
  <si>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</si>
  <si>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</si>
  <si>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</si>
  <si>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Jardim</t>
  </si>
  <si>
    <t>Costa Rica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</si>
  <si>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</si>
  <si>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</si>
  <si>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</si>
  <si>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</si>
  <si>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</si>
  <si>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</si>
  <si>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</si>
  <si>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</si>
  <si>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</si>
  <si>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</si>
  <si>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</si>
  <si>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</si>
  <si>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</si>
  <si>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</si>
  <si>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</si>
  <si>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</si>
  <si>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</si>
  <si>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</si>
  <si>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</si>
  <si>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</si>
  <si>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</si>
  <si>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</si>
  <si>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</si>
  <si>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</si>
  <si>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</si>
  <si>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</si>
  <si>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</si>
  <si>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</si>
  <si>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</si>
  <si>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</si>
  <si>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</si>
  <si>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</si>
  <si>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</si>
  <si>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</si>
  <si>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</si>
  <si>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</si>
  <si>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</si>
  <si>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</si>
  <si>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</si>
  <si>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</si>
  <si>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</si>
  <si>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</si>
  <si>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</si>
  <si>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</si>
  <si>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</si>
  <si>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</si>
  <si>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</si>
  <si>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</si>
  <si>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</si>
  <si>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</si>
  <si>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</si>
  <si>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</si>
  <si>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</si>
  <si>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</si>
  <si>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</si>
  <si>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</si>
  <si>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</si>
  <si>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</si>
  <si>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</si>
  <si>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</si>
  <si>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</si>
  <si>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</si>
  <si>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</si>
  <si>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S 703</t>
  </si>
  <si>
    <t>BR 163 - KM 543 - Antigo IBC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</si>
  <si>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</si>
  <si>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</si>
  <si>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</si>
  <si>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</si>
  <si>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</si>
  <si>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</si>
  <si>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</si>
  <si>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</si>
  <si>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</si>
  <si>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</si>
  <si>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</si>
  <si>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</si>
  <si>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</si>
  <si>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</si>
  <si>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</si>
  <si>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</si>
  <si>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</si>
  <si>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</si>
  <si>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</si>
  <si>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</si>
  <si>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</si>
  <si>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</si>
  <si>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</si>
  <si>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</si>
  <si>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</si>
  <si>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</si>
  <si>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</si>
  <si>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</si>
  <si>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</si>
  <si>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</si>
  <si>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</si>
  <si>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</si>
  <si>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</si>
  <si>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</si>
  <si>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</si>
  <si>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</si>
  <si>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</si>
  <si>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</si>
  <si>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</si>
  <si>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</si>
  <si>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</si>
  <si>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</si>
  <si>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</si>
  <si>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</si>
  <si>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</si>
  <si>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</si>
  <si>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</si>
  <si>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</si>
  <si>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</si>
  <si>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Aral Moreira</t>
  </si>
  <si>
    <t>Camapuã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</si>
  <si>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</si>
  <si>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</si>
  <si>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</si>
  <si>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</si>
  <si>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</si>
  <si>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</si>
  <si>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</si>
  <si>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</si>
  <si>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</si>
  <si>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</si>
  <si>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</si>
  <si>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</si>
  <si>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</si>
  <si>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</si>
  <si>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</si>
  <si>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</si>
  <si>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</si>
  <si>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</si>
  <si>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</si>
  <si>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</si>
  <si>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</si>
  <si>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</si>
  <si>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</si>
  <si>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</si>
  <si>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</si>
  <si>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</si>
  <si>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</si>
  <si>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</si>
  <si>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</si>
  <si>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</si>
  <si>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</si>
  <si>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</si>
  <si>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</si>
  <si>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</si>
  <si>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</si>
  <si>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</si>
  <si>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</si>
  <si>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</si>
  <si>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</si>
  <si>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</si>
  <si>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</si>
  <si>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</si>
  <si>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</si>
  <si>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</si>
  <si>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</si>
  <si>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</si>
  <si>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</si>
  <si>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</si>
  <si>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</si>
  <si>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</si>
  <si>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</si>
  <si>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</si>
  <si>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</si>
  <si>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</si>
  <si>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</si>
  <si>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</si>
  <si>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</si>
  <si>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</si>
  <si>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</si>
  <si>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</si>
  <si>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Outubro/2021</t>
  </si>
  <si>
    <t>Outbro/2021</t>
  </si>
  <si>
    <t xml:space="preserve">  Valesca Rodrigues Fernandes</t>
  </si>
  <si>
    <t xml:space="preserve">    Dra em Meteorologia</t>
  </si>
  <si>
    <r>
      <t xml:space="preserve">                              </t>
    </r>
    <r>
      <rPr>
        <b/>
        <i/>
        <sz val="9"/>
        <rFont val="Arial"/>
        <family val="2"/>
      </rPr>
      <t xml:space="preserve"> Coordenadora do Cemtec</t>
    </r>
  </si>
  <si>
    <t>NE</t>
  </si>
  <si>
    <t>SE</t>
  </si>
  <si>
    <t>L</t>
  </si>
  <si>
    <t>NO</t>
  </si>
  <si>
    <t>O</t>
  </si>
  <si>
    <t>SO</t>
  </si>
  <si>
    <t>N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</si>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</sst>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  <fill>
      <patternFill patternType="gray125">
        <bgColor theme="3" tint="0.79998168889431442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8" fillId="12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39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8" fillId="11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43" fontId="8" fillId="5" borderId="15" xfId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right" vertical="center"/>
    </xf>
    <xf numFmtId="43" fontId="8" fillId="5" borderId="15" xfId="1" applyFont="1" applyFill="1" applyBorder="1" applyAlignment="1">
      <alignment vertical="center"/>
    </xf>
    <xf numFmtId="43" fontId="8" fillId="5" borderId="15" xfId="1" applyFont="1" applyFill="1" applyBorder="1" applyAlignment="1">
      <alignment horizontal="right"/>
    </xf>
    <xf numFmtId="49" fontId="8" fillId="5" borderId="15" xfId="0" applyNumberFormat="1" applyFont="1" applyFill="1" applyBorder="1" applyAlignment="1">
      <alignment horizontal="right"/>
    </xf>
    <xf numFmtId="0" fontId="11" fillId="0" borderId="0" xfId="0" applyFont="1" applyAlignment="1">
      <alignment horizontal="center" vertical="center"/>
    </xf>
    <xf numFmtId="43" fontId="8" fillId="5" borderId="15" xfId="1" applyFont="1" applyFill="1" applyBorder="1" applyAlignment="1">
      <alignment horizontal="right" vertical="center"/>
    </xf>
    <xf numFmtId="43" fontId="8" fillId="5" borderId="15" xfId="1" applyFont="1" applyFill="1" applyBorder="1" applyAlignment="1">
      <alignment horizontal="center" vertical="top"/>
    </xf>
    <xf numFmtId="43" fontId="8" fillId="5" borderId="15" xfId="1" applyFont="1" applyFill="1" applyBorder="1" applyAlignment="1">
      <alignment horizontal="right" vertical="top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8" borderId="38" xfId="0" applyFont="1" applyFill="1" applyBorder="1" applyAlignment="1">
      <alignment horizontal="center" vertical="center"/>
    </xf>
    <xf numFmtId="0" fontId="10" fillId="8" borderId="39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7" borderId="29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63500</xdr:rowOff>
    </xdr:from>
    <xdr:to>
      <xdr:col>2</xdr:col>
      <xdr:colOff>295275</xdr:colOff>
      <xdr:row>37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33</xdr:row>
      <xdr:rowOff>105833</xdr:rowOff>
    </xdr:from>
    <xdr:to>
      <xdr:col>31</xdr:col>
      <xdr:colOff>325967</xdr:colOff>
      <xdr:row>37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34</xdr:row>
      <xdr:rowOff>105832</xdr:rowOff>
    </xdr:from>
    <xdr:to>
      <xdr:col>18</xdr:col>
      <xdr:colOff>328346</xdr:colOff>
      <xdr:row>37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2</xdr:col>
      <xdr:colOff>222250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34</xdr:row>
      <xdr:rowOff>116417</xdr:rowOff>
    </xdr:from>
    <xdr:to>
      <xdr:col>33</xdr:col>
      <xdr:colOff>392642</xdr:colOff>
      <xdr:row>38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18</xdr:col>
      <xdr:colOff>223571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63500</xdr:rowOff>
    </xdr:from>
    <xdr:to>
      <xdr:col>3</xdr:col>
      <xdr:colOff>9525</xdr:colOff>
      <xdr:row>37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33</xdr:row>
      <xdr:rowOff>127000</xdr:rowOff>
    </xdr:from>
    <xdr:to>
      <xdr:col>32</xdr:col>
      <xdr:colOff>467784</xdr:colOff>
      <xdr:row>37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34</xdr:row>
      <xdr:rowOff>105832</xdr:rowOff>
    </xdr:from>
    <xdr:to>
      <xdr:col>19</xdr:col>
      <xdr:colOff>61646</xdr:colOff>
      <xdr:row>37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63500</xdr:rowOff>
    </xdr:from>
    <xdr:to>
      <xdr:col>3</xdr:col>
      <xdr:colOff>0</xdr:colOff>
      <xdr:row>37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33</xdr:row>
      <xdr:rowOff>84667</xdr:rowOff>
    </xdr:from>
    <xdr:to>
      <xdr:col>32</xdr:col>
      <xdr:colOff>428625</xdr:colOff>
      <xdr:row>37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34</xdr:row>
      <xdr:rowOff>105832</xdr:rowOff>
    </xdr:from>
    <xdr:to>
      <xdr:col>19</xdr:col>
      <xdr:colOff>23546</xdr:colOff>
      <xdr:row>37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63500</xdr:rowOff>
    </xdr:from>
    <xdr:to>
      <xdr:col>2</xdr:col>
      <xdr:colOff>200025</xdr:colOff>
      <xdr:row>37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33</xdr:row>
      <xdr:rowOff>105834</xdr:rowOff>
    </xdr:from>
    <xdr:to>
      <xdr:col>31</xdr:col>
      <xdr:colOff>294216</xdr:colOff>
      <xdr:row>37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34</xdr:row>
      <xdr:rowOff>105832</xdr:rowOff>
    </xdr:from>
    <xdr:to>
      <xdr:col>18</xdr:col>
      <xdr:colOff>328346</xdr:colOff>
      <xdr:row>37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63500</xdr:rowOff>
    </xdr:from>
    <xdr:to>
      <xdr:col>2</xdr:col>
      <xdr:colOff>257175</xdr:colOff>
      <xdr:row>37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33</xdr:row>
      <xdr:rowOff>42334</xdr:rowOff>
    </xdr:from>
    <xdr:to>
      <xdr:col>33</xdr:col>
      <xdr:colOff>9525</xdr:colOff>
      <xdr:row>36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34</xdr:row>
      <xdr:rowOff>105832</xdr:rowOff>
    </xdr:from>
    <xdr:to>
      <xdr:col>18</xdr:col>
      <xdr:colOff>166421</xdr:colOff>
      <xdr:row>37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63500</xdr:rowOff>
    </xdr:from>
    <xdr:to>
      <xdr:col>3</xdr:col>
      <xdr:colOff>0</xdr:colOff>
      <xdr:row>37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33</xdr:row>
      <xdr:rowOff>127000</xdr:rowOff>
    </xdr:from>
    <xdr:to>
      <xdr:col>32</xdr:col>
      <xdr:colOff>434975</xdr:colOff>
      <xdr:row>37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34</xdr:row>
      <xdr:rowOff>105832</xdr:rowOff>
    </xdr:from>
    <xdr:to>
      <xdr:col>19</xdr:col>
      <xdr:colOff>42596</xdr:colOff>
      <xdr:row>37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63500</xdr:rowOff>
    </xdr:from>
    <xdr:to>
      <xdr:col>2</xdr:col>
      <xdr:colOff>295275</xdr:colOff>
      <xdr:row>37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33</xdr:row>
      <xdr:rowOff>105833</xdr:rowOff>
    </xdr:from>
    <xdr:to>
      <xdr:col>33</xdr:col>
      <xdr:colOff>205315</xdr:colOff>
      <xdr:row>37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34</xdr:row>
      <xdr:rowOff>105832</xdr:rowOff>
    </xdr:from>
    <xdr:to>
      <xdr:col>18</xdr:col>
      <xdr:colOff>328346</xdr:colOff>
      <xdr:row>37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2</xdr:col>
      <xdr:colOff>114300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34</xdr:row>
      <xdr:rowOff>68792</xdr:rowOff>
    </xdr:from>
    <xdr:to>
      <xdr:col>32</xdr:col>
      <xdr:colOff>753533</xdr:colOff>
      <xdr:row>38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36</xdr:row>
      <xdr:rowOff>39157</xdr:rowOff>
    </xdr:from>
    <xdr:to>
      <xdr:col>24</xdr:col>
      <xdr:colOff>71171</xdr:colOff>
      <xdr:row>39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34</xdr:row>
      <xdr:rowOff>63500</xdr:rowOff>
    </xdr:from>
    <xdr:to>
      <xdr:col>2</xdr:col>
      <xdr:colOff>215900</xdr:colOff>
      <xdr:row>37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33</xdr:row>
      <xdr:rowOff>31750</xdr:rowOff>
    </xdr:from>
    <xdr:to>
      <xdr:col>32</xdr:col>
      <xdr:colOff>173565</xdr:colOff>
      <xdr:row>36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34</xdr:row>
      <xdr:rowOff>105832</xdr:rowOff>
    </xdr:from>
    <xdr:to>
      <xdr:col>18</xdr:col>
      <xdr:colOff>32013</xdr:colOff>
      <xdr:row>37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tabSelected="1" zoomScale="90" zoomScaleNormal="90" workbookViewId="0">
      <selection activeCell="AH44" sqref="AH44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8" ht="20.100000000000001" customHeight="1" x14ac:dyDescent="0.2">
      <c r="A1" s="144" t="s">
        <v>13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6"/>
    </row>
    <row r="2" spans="1:38" s="4" customFormat="1" ht="20.100000000000001" customHeight="1" x14ac:dyDescent="0.2">
      <c r="A2" s="147" t="s">
        <v>12</v>
      </c>
      <c r="B2" s="141" t="s">
        <v>210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3"/>
    </row>
    <row r="3" spans="1:38" s="5" customFormat="1" ht="20.100000000000001" customHeight="1" x14ac:dyDescent="0.2">
      <c r="A3" s="147"/>
      <c r="B3" s="148">
        <v>1</v>
      </c>
      <c r="C3" s="148">
        <f>SUM(B3+1)</f>
        <v>2</v>
      </c>
      <c r="D3" s="148">
        <f t="shared" ref="D3:AB3" si="0">SUM(C3+1)</f>
        <v>3</v>
      </c>
      <c r="E3" s="148">
        <f t="shared" si="0"/>
        <v>4</v>
      </c>
      <c r="F3" s="148">
        <f t="shared" si="0"/>
        <v>5</v>
      </c>
      <c r="G3" s="148">
        <v>6</v>
      </c>
      <c r="H3" s="148"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>SUM(AB3+1)</f>
        <v>28</v>
      </c>
      <c r="AD3" s="148">
        <f>SUM(AC3+1)</f>
        <v>29</v>
      </c>
      <c r="AE3" s="148">
        <v>30</v>
      </c>
      <c r="AF3" s="153">
        <v>31</v>
      </c>
      <c r="AG3" s="149" t="s">
        <v>27</v>
      </c>
    </row>
    <row r="4" spans="1:38" s="5" customFormat="1" x14ac:dyDescent="0.2">
      <c r="A4" s="147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54"/>
      <c r="AG4" s="150"/>
    </row>
    <row r="5" spans="1:38" s="5" customFormat="1" x14ac:dyDescent="0.2">
      <c r="A5" s="56" t="s">
        <v>31</v>
      </c>
      <c r="B5" s="128">
        <v>28.979166666666675</v>
      </c>
      <c r="C5" s="128">
        <v>23.483333333333334</v>
      </c>
      <c r="D5" s="128">
        <v>25.754166666666666</v>
      </c>
      <c r="E5" s="128">
        <v>25.575000000000003</v>
      </c>
      <c r="F5" s="128">
        <v>26.779166666666669</v>
      </c>
      <c r="G5" s="128">
        <v>28.991666666666664</v>
      </c>
      <c r="H5" s="128">
        <v>23.704166666666666</v>
      </c>
      <c r="I5" s="128">
        <v>24.641666666666669</v>
      </c>
      <c r="J5" s="128">
        <v>26.824999999999999</v>
      </c>
      <c r="K5" s="128">
        <v>20.725000000000001</v>
      </c>
      <c r="L5" s="128">
        <v>23.200000000000003</v>
      </c>
      <c r="M5" s="128">
        <v>24.920833333333334</v>
      </c>
      <c r="N5" s="128">
        <v>27.483333333333334</v>
      </c>
      <c r="O5" s="128">
        <v>24.354166666666668</v>
      </c>
      <c r="P5" s="128">
        <v>25.345833333333331</v>
      </c>
      <c r="Q5" s="128">
        <v>23.099999999999998</v>
      </c>
      <c r="R5" s="128">
        <v>25.104166666666668</v>
      </c>
      <c r="S5" s="128">
        <v>25.762500000000006</v>
      </c>
      <c r="T5" s="128">
        <v>25.154166666666665</v>
      </c>
      <c r="U5" s="128">
        <v>24.612500000000001</v>
      </c>
      <c r="V5" s="128">
        <v>24.220833333333328</v>
      </c>
      <c r="W5" s="128">
        <v>25.8125</v>
      </c>
      <c r="X5" s="128">
        <v>28.174999999999997</v>
      </c>
      <c r="Y5" s="128">
        <v>23.183333333333334</v>
      </c>
      <c r="Z5" s="128">
        <v>23.666666666666671</v>
      </c>
      <c r="AA5" s="128">
        <v>25.5625</v>
      </c>
      <c r="AB5" s="128">
        <v>26.633333333333326</v>
      </c>
      <c r="AC5" s="128">
        <v>28.799999999999997</v>
      </c>
      <c r="AD5" s="128">
        <v>29.2083333333333</v>
      </c>
      <c r="AE5" s="128">
        <v>27.645833333333332</v>
      </c>
      <c r="AF5" s="128">
        <v>23.708333333333332</v>
      </c>
      <c r="AG5" s="95">
        <f>AVERAGE(B5:AF5)</f>
        <v>25.519758064516125</v>
      </c>
    </row>
    <row r="6" spans="1:38" x14ac:dyDescent="0.2">
      <c r="A6" s="56" t="s">
        <v>90</v>
      </c>
      <c r="B6" s="128">
        <v>25.762500000000003</v>
      </c>
      <c r="C6" s="128">
        <v>21.662499999999998</v>
      </c>
      <c r="D6" s="128">
        <v>22.279166666666669</v>
      </c>
      <c r="E6" s="128">
        <v>21.2</v>
      </c>
      <c r="F6" s="128">
        <v>23.4375</v>
      </c>
      <c r="G6" s="128">
        <v>26.816666666666666</v>
      </c>
      <c r="H6" s="128">
        <v>23.037500000000005</v>
      </c>
      <c r="I6" s="128">
        <v>24.241666666666671</v>
      </c>
      <c r="J6" s="128">
        <v>22.320833333333336</v>
      </c>
      <c r="K6" s="128">
        <v>19.841666666666665</v>
      </c>
      <c r="L6" s="128">
        <v>22.233333333333331</v>
      </c>
      <c r="M6" s="128">
        <v>24.379166666666663</v>
      </c>
      <c r="N6" s="128">
        <v>26.675000000000008</v>
      </c>
      <c r="O6" s="128">
        <v>23.162500000000005</v>
      </c>
      <c r="P6" s="128">
        <v>23.291666666666668</v>
      </c>
      <c r="Q6" s="128">
        <v>21.954166666666666</v>
      </c>
      <c r="R6" s="128">
        <v>23.662499999999998</v>
      </c>
      <c r="S6" s="128">
        <v>23.087500000000002</v>
      </c>
      <c r="T6" s="128">
        <v>23.025000000000002</v>
      </c>
      <c r="U6" s="128">
        <v>21.858333333333338</v>
      </c>
      <c r="V6" s="128">
        <v>23.150000000000002</v>
      </c>
      <c r="W6" s="128">
        <v>25.245833333333334</v>
      </c>
      <c r="X6" s="128">
        <v>27.333333333333332</v>
      </c>
      <c r="Y6" s="128">
        <v>21.508333333333336</v>
      </c>
      <c r="Z6" s="128">
        <v>22.579166666666669</v>
      </c>
      <c r="AA6" s="128">
        <v>24.712500000000002</v>
      </c>
      <c r="AB6" s="128">
        <v>25.862499999999994</v>
      </c>
      <c r="AC6" s="128">
        <v>28.037500000000005</v>
      </c>
      <c r="AD6" s="128">
        <v>28.208333333333339</v>
      </c>
      <c r="AE6" s="128">
        <v>25.724999999999998</v>
      </c>
      <c r="AF6" s="128">
        <v>22.495833333333337</v>
      </c>
      <c r="AG6" s="95">
        <f t="shared" ref="AG6:AG31" si="1">AVERAGE(B6:AF6)</f>
        <v>23.831854838709674</v>
      </c>
    </row>
    <row r="7" spans="1:38" x14ac:dyDescent="0.2">
      <c r="A7" s="56" t="s">
        <v>148</v>
      </c>
      <c r="B7" s="128">
        <v>27.395833333333332</v>
      </c>
      <c r="C7" s="128">
        <v>21.837500000000002</v>
      </c>
      <c r="D7" s="128">
        <v>20.491666666666664</v>
      </c>
      <c r="E7" s="128">
        <v>18.820833333333329</v>
      </c>
      <c r="F7" s="128">
        <v>22.012499999999999</v>
      </c>
      <c r="G7" s="128">
        <v>25.991666666666664</v>
      </c>
      <c r="H7" s="128">
        <v>22.7</v>
      </c>
      <c r="I7" s="128">
        <v>23.258333333333336</v>
      </c>
      <c r="J7" s="128">
        <v>20.245833333333334</v>
      </c>
      <c r="K7" s="128">
        <v>18.866666666666671</v>
      </c>
      <c r="L7" s="128">
        <v>21.404166666666669</v>
      </c>
      <c r="M7" s="128">
        <v>24.345833333333331</v>
      </c>
      <c r="N7" s="128">
        <v>26.220833333333328</v>
      </c>
      <c r="O7" s="128">
        <v>22.229166666666668</v>
      </c>
      <c r="P7" s="128">
        <v>21.183333333333334</v>
      </c>
      <c r="Q7" s="128">
        <v>18.312500000000004</v>
      </c>
      <c r="R7" s="128">
        <v>19.229166666666668</v>
      </c>
      <c r="S7" s="128">
        <v>20.079166666666669</v>
      </c>
      <c r="T7" s="128">
        <v>21.170833333333334</v>
      </c>
      <c r="U7" s="128">
        <v>21.312499999999996</v>
      </c>
      <c r="V7" s="128">
        <v>22.320833333333329</v>
      </c>
      <c r="W7" s="128">
        <v>24.862500000000001</v>
      </c>
      <c r="X7" s="128">
        <v>26.162500000000005</v>
      </c>
      <c r="Y7" s="128">
        <v>19.474999999999998</v>
      </c>
      <c r="Z7" s="128">
        <v>20.379166666666663</v>
      </c>
      <c r="AA7" s="128">
        <v>23.654166666666669</v>
      </c>
      <c r="AB7" s="128">
        <v>24.679166666666664</v>
      </c>
      <c r="AC7" s="128">
        <v>25.908333333333331</v>
      </c>
      <c r="AD7" s="128">
        <v>25.837499999999995</v>
      </c>
      <c r="AE7" s="128">
        <v>21.683333333333334</v>
      </c>
      <c r="AF7" s="128">
        <v>23.125</v>
      </c>
      <c r="AG7" s="95">
        <f t="shared" si="1"/>
        <v>22.425672043010753</v>
      </c>
    </row>
    <row r="8" spans="1:38" x14ac:dyDescent="0.2">
      <c r="A8" s="56" t="s">
        <v>149</v>
      </c>
      <c r="B8" s="128">
        <v>33.966666666666669</v>
      </c>
      <c r="C8" s="128">
        <v>28.344444444444445</v>
      </c>
      <c r="D8" s="128">
        <v>30.675000000000001</v>
      </c>
      <c r="E8" s="128">
        <v>31</v>
      </c>
      <c r="F8" s="128">
        <v>29.833333333333332</v>
      </c>
      <c r="G8" s="128">
        <v>31.355555555555554</v>
      </c>
      <c r="H8" s="128">
        <v>22.95</v>
      </c>
      <c r="I8" s="128">
        <v>29.080000000000002</v>
      </c>
      <c r="J8" s="128">
        <v>31.355555555555554</v>
      </c>
      <c r="K8" s="128">
        <v>21.25</v>
      </c>
      <c r="L8" s="128">
        <v>25.09</v>
      </c>
      <c r="M8" s="128">
        <v>27.044444444444441</v>
      </c>
      <c r="N8" s="128">
        <v>30.75</v>
      </c>
      <c r="O8" s="128">
        <v>21.46</v>
      </c>
      <c r="P8" s="128">
        <v>28.011111111111106</v>
      </c>
      <c r="Q8" s="128">
        <v>24.133333333333333</v>
      </c>
      <c r="R8" s="128">
        <v>27.360000000000003</v>
      </c>
      <c r="S8" s="128">
        <v>27.524999999999999</v>
      </c>
      <c r="T8" s="128">
        <v>25.966666666666665</v>
      </c>
      <c r="U8" s="128">
        <v>25.630000000000003</v>
      </c>
      <c r="V8" s="128">
        <v>27.93</v>
      </c>
      <c r="W8" s="128">
        <v>30.518181818181816</v>
      </c>
      <c r="X8" s="128">
        <v>31.155555555555551</v>
      </c>
      <c r="Y8" s="128">
        <v>20.524999999999999</v>
      </c>
      <c r="Z8" s="128">
        <v>24.91</v>
      </c>
      <c r="AA8" s="128">
        <v>27.1</v>
      </c>
      <c r="AB8" s="128">
        <v>29.211111111111109</v>
      </c>
      <c r="AC8" s="128">
        <v>30.86666666666666</v>
      </c>
      <c r="AD8" s="128">
        <v>30.229999999999997</v>
      </c>
      <c r="AE8" s="128">
        <v>27.24</v>
      </c>
      <c r="AF8" s="128">
        <v>27.333333333333329</v>
      </c>
      <c r="AG8" s="95">
        <f t="shared" si="1"/>
        <v>27.735514825676113</v>
      </c>
      <c r="AK8" t="s">
        <v>36</v>
      </c>
    </row>
    <row r="9" spans="1:38" x14ac:dyDescent="0.2">
      <c r="A9" s="56" t="s">
        <v>0</v>
      </c>
      <c r="B9" s="128">
        <v>30.045833333333331</v>
      </c>
      <c r="C9" s="128">
        <v>25.25</v>
      </c>
      <c r="D9" s="128">
        <v>28.737499999999997</v>
      </c>
      <c r="E9" s="128">
        <v>24.237499999999997</v>
      </c>
      <c r="F9" s="128">
        <v>26.358333333333334</v>
      </c>
      <c r="G9" s="128">
        <v>28.287500000000009</v>
      </c>
      <c r="H9" s="128">
        <v>23.304166666666664</v>
      </c>
      <c r="I9" s="128">
        <v>25.533333333333331</v>
      </c>
      <c r="J9" s="128">
        <v>26.341666666666658</v>
      </c>
      <c r="K9" s="128">
        <v>20.425000000000004</v>
      </c>
      <c r="L9" s="128">
        <v>22.466666666666669</v>
      </c>
      <c r="M9" s="128">
        <v>24.595833333333331</v>
      </c>
      <c r="N9" s="128">
        <v>27.820833333333336</v>
      </c>
      <c r="O9" s="128">
        <v>24.425000000000001</v>
      </c>
      <c r="P9" s="128">
        <v>25.224999999999998</v>
      </c>
      <c r="Q9" s="128">
        <v>20.700000000000003</v>
      </c>
      <c r="R9" s="128">
        <v>23.516666666666662</v>
      </c>
      <c r="S9" s="128">
        <v>23.820833333333336</v>
      </c>
      <c r="T9" s="128">
        <v>24.479166666666671</v>
      </c>
      <c r="U9" s="128">
        <v>24.270833333333339</v>
      </c>
      <c r="V9" s="128">
        <v>25.958333333333332</v>
      </c>
      <c r="W9" s="128">
        <v>27.3</v>
      </c>
      <c r="X9" s="128">
        <v>29.183333333333334</v>
      </c>
      <c r="Y9" s="128">
        <v>22.337500000000002</v>
      </c>
      <c r="Z9" s="128">
        <v>21.983333333333334</v>
      </c>
      <c r="AA9" s="128">
        <v>24.795833333333331</v>
      </c>
      <c r="AB9" s="128">
        <v>27.329166666666662</v>
      </c>
      <c r="AC9" s="128">
        <v>27.791666666666668</v>
      </c>
      <c r="AD9" s="128">
        <v>27.291666666666671</v>
      </c>
      <c r="AE9" s="128">
        <v>26.025000000000002</v>
      </c>
      <c r="AF9" s="128">
        <v>25.362499999999994</v>
      </c>
      <c r="AG9" s="95">
        <f t="shared" si="1"/>
        <v>25.329032258064512</v>
      </c>
      <c r="AI9" s="11" t="s">
        <v>36</v>
      </c>
    </row>
    <row r="10" spans="1:38" x14ac:dyDescent="0.2">
      <c r="A10" s="56" t="s">
        <v>1</v>
      </c>
      <c r="B10" s="128">
        <v>26.308333333333334</v>
      </c>
      <c r="C10" s="128">
        <v>25.270833333333332</v>
      </c>
      <c r="D10" s="128">
        <v>25.795833333333338</v>
      </c>
      <c r="E10" s="128">
        <v>25.04545454545455</v>
      </c>
      <c r="F10" s="128">
        <v>25.870833333333326</v>
      </c>
      <c r="G10" s="128">
        <v>28.612499999999994</v>
      </c>
      <c r="H10" s="128">
        <v>24.5695652173913</v>
      </c>
      <c r="I10" s="128">
        <v>24.758333333333336</v>
      </c>
      <c r="J10" s="128">
        <v>27.904166666666669</v>
      </c>
      <c r="K10" s="128">
        <v>21.587500000000002</v>
      </c>
      <c r="L10" s="128">
        <v>23.966666666666665</v>
      </c>
      <c r="M10" s="128">
        <v>23.3</v>
      </c>
      <c r="N10" s="128" t="s">
        <v>206</v>
      </c>
      <c r="O10" s="128" t="s">
        <v>206</v>
      </c>
      <c r="P10" s="128" t="s">
        <v>206</v>
      </c>
      <c r="Q10" s="128" t="s">
        <v>206</v>
      </c>
      <c r="R10" s="128">
        <v>31.333333333333329</v>
      </c>
      <c r="S10" s="128">
        <v>24.941666666666666</v>
      </c>
      <c r="T10" s="128">
        <v>23.208333333333339</v>
      </c>
      <c r="U10" s="128">
        <v>22.675000000000008</v>
      </c>
      <c r="V10" s="128">
        <v>23.541666666666661</v>
      </c>
      <c r="W10" s="128">
        <v>25.370833333333334</v>
      </c>
      <c r="X10" s="128">
        <v>27.360869565217396</v>
      </c>
      <c r="Y10" s="128">
        <v>22.491666666666671</v>
      </c>
      <c r="Z10" s="128">
        <v>23.417391304347827</v>
      </c>
      <c r="AA10" s="128">
        <v>25.570833333333329</v>
      </c>
      <c r="AB10" s="128">
        <v>24.640909090909091</v>
      </c>
      <c r="AC10" s="128">
        <v>27.072727272727274</v>
      </c>
      <c r="AD10" s="128">
        <v>26.047619047619047</v>
      </c>
      <c r="AE10" s="128">
        <v>25.069565217391304</v>
      </c>
      <c r="AF10" s="128">
        <v>23.766666666666666</v>
      </c>
      <c r="AG10" s="95">
        <f t="shared" si="1"/>
        <v>25.166633380039176</v>
      </c>
      <c r="AH10" s="11" t="s">
        <v>36</v>
      </c>
      <c r="AI10" s="11" t="s">
        <v>36</v>
      </c>
      <c r="AL10" t="s">
        <v>36</v>
      </c>
    </row>
    <row r="11" spans="1:38" x14ac:dyDescent="0.2">
      <c r="A11" s="56" t="s">
        <v>2</v>
      </c>
      <c r="B11" s="128" t="s">
        <v>206</v>
      </c>
      <c r="C11" s="128" t="s">
        <v>206</v>
      </c>
      <c r="D11" s="128" t="s">
        <v>206</v>
      </c>
      <c r="E11" s="128" t="s">
        <v>206</v>
      </c>
      <c r="F11" s="128" t="s">
        <v>206</v>
      </c>
      <c r="G11" s="128" t="s">
        <v>206</v>
      </c>
      <c r="H11" s="128" t="s">
        <v>206</v>
      </c>
      <c r="I11" s="128" t="s">
        <v>206</v>
      </c>
      <c r="J11" s="128" t="s">
        <v>206</v>
      </c>
      <c r="K11" s="128" t="s">
        <v>206</v>
      </c>
      <c r="L11" s="128" t="s">
        <v>206</v>
      </c>
      <c r="M11" s="128" t="s">
        <v>206</v>
      </c>
      <c r="N11" s="128" t="s">
        <v>206</v>
      </c>
      <c r="O11" s="128" t="s">
        <v>206</v>
      </c>
      <c r="P11" s="128" t="s">
        <v>206</v>
      </c>
      <c r="Q11" s="128" t="s">
        <v>206</v>
      </c>
      <c r="R11" s="128" t="s">
        <v>206</v>
      </c>
      <c r="S11" s="128">
        <v>27.233333333333334</v>
      </c>
      <c r="T11" s="128">
        <v>24.74</v>
      </c>
      <c r="U11" s="128">
        <v>24.4</v>
      </c>
      <c r="V11" s="128">
        <v>25.133333333333336</v>
      </c>
      <c r="W11" s="128">
        <v>27.32</v>
      </c>
      <c r="X11" s="128">
        <v>28.544444444444441</v>
      </c>
      <c r="Y11" s="128" t="s">
        <v>206</v>
      </c>
      <c r="Z11" s="128">
        <v>23.222222222222221</v>
      </c>
      <c r="AA11" s="128">
        <v>25.524999999999999</v>
      </c>
      <c r="AB11" s="128">
        <v>23.75</v>
      </c>
      <c r="AC11" s="128">
        <v>26.662499999999998</v>
      </c>
      <c r="AD11" s="128">
        <v>27.771428571428572</v>
      </c>
      <c r="AE11" s="128">
        <v>26.671428571428571</v>
      </c>
      <c r="AF11" s="128">
        <v>25.488888888888887</v>
      </c>
      <c r="AG11" s="95">
        <f t="shared" si="1"/>
        <v>25.881736874236879</v>
      </c>
      <c r="AH11" t="s">
        <v>36</v>
      </c>
      <c r="AI11" s="11" t="s">
        <v>36</v>
      </c>
      <c r="AK11" t="s">
        <v>36</v>
      </c>
    </row>
    <row r="12" spans="1:38" x14ac:dyDescent="0.2">
      <c r="A12" s="56" t="s">
        <v>3</v>
      </c>
      <c r="B12" s="128">
        <v>34.408333333333339</v>
      </c>
      <c r="C12" s="128">
        <v>32.458333333333336</v>
      </c>
      <c r="D12" s="128">
        <v>33.004166666666663</v>
      </c>
      <c r="E12" s="128">
        <v>23.773913043478252</v>
      </c>
      <c r="F12" s="128">
        <v>24.604347826086954</v>
      </c>
      <c r="G12" s="128">
        <v>31.686363636363627</v>
      </c>
      <c r="H12" s="128">
        <v>28.237500000000001</v>
      </c>
      <c r="I12" s="128">
        <v>30.478260869565212</v>
      </c>
      <c r="J12" s="128">
        <v>31.983333333333334</v>
      </c>
      <c r="K12" s="128">
        <v>29.075000000000006</v>
      </c>
      <c r="L12" s="128">
        <v>26.083333333333339</v>
      </c>
      <c r="M12" s="128">
        <v>28.137500000000003</v>
      </c>
      <c r="N12" s="128">
        <v>32.608333333333341</v>
      </c>
      <c r="O12" s="128">
        <v>33.126086956521739</v>
      </c>
      <c r="P12" s="128">
        <v>28.5695652173913</v>
      </c>
      <c r="Q12" s="128">
        <v>20.440909090909091</v>
      </c>
      <c r="R12" s="128">
        <v>25.033333333333331</v>
      </c>
      <c r="S12" s="128">
        <v>26.81904761904762</v>
      </c>
      <c r="T12" s="128">
        <v>30.950000000000003</v>
      </c>
      <c r="U12" s="128">
        <v>32.32</v>
      </c>
      <c r="V12" s="128">
        <v>34</v>
      </c>
      <c r="W12" s="128">
        <v>35.244444444444447</v>
      </c>
      <c r="X12" s="128" t="s">
        <v>206</v>
      </c>
      <c r="Y12" s="128" t="s">
        <v>206</v>
      </c>
      <c r="Z12" s="128" t="s">
        <v>206</v>
      </c>
      <c r="AA12" s="128">
        <v>29.2</v>
      </c>
      <c r="AB12" s="128">
        <v>31.8</v>
      </c>
      <c r="AC12" s="128">
        <v>35.5</v>
      </c>
      <c r="AD12" s="128" t="s">
        <v>206</v>
      </c>
      <c r="AE12" s="128" t="s">
        <v>206</v>
      </c>
      <c r="AF12" s="128" t="s">
        <v>206</v>
      </c>
      <c r="AG12" s="95">
        <f t="shared" si="1"/>
        <v>29.981684214819001</v>
      </c>
      <c r="AH12" s="11" t="s">
        <v>36</v>
      </c>
      <c r="AI12" s="11" t="s">
        <v>36</v>
      </c>
    </row>
    <row r="13" spans="1:38" x14ac:dyDescent="0.2">
      <c r="A13" s="56" t="s">
        <v>33</v>
      </c>
      <c r="B13" s="128">
        <v>28.287499999999998</v>
      </c>
      <c r="C13" s="128">
        <v>23.970833333333335</v>
      </c>
      <c r="D13" s="128">
        <v>26.329166666666666</v>
      </c>
      <c r="E13" s="128">
        <v>26.387499999999999</v>
      </c>
      <c r="F13" s="128">
        <v>24.766666666666666</v>
      </c>
      <c r="G13" s="128">
        <v>26.858333333333334</v>
      </c>
      <c r="H13" s="128">
        <v>23.570833333333336</v>
      </c>
      <c r="I13" s="128">
        <v>24.891666666666662</v>
      </c>
      <c r="J13" s="128">
        <v>27.426086956521733</v>
      </c>
      <c r="K13" s="128">
        <v>22.279166666666665</v>
      </c>
      <c r="L13" s="128">
        <v>22.812500000000004</v>
      </c>
      <c r="M13" s="128">
        <v>24.787500000000005</v>
      </c>
      <c r="N13" s="128">
        <v>26.670833333333334</v>
      </c>
      <c r="O13" s="128">
        <v>24.237500000000001</v>
      </c>
      <c r="P13" s="128">
        <v>25.224999999999994</v>
      </c>
      <c r="Q13" s="128">
        <v>21.837500000000002</v>
      </c>
      <c r="R13" s="128">
        <v>23.804166666666664</v>
      </c>
      <c r="S13" s="128">
        <v>23.854166666666668</v>
      </c>
      <c r="T13" s="128">
        <v>22.8</v>
      </c>
      <c r="U13" s="128">
        <v>23.679166666666664</v>
      </c>
      <c r="V13" s="128">
        <v>24.233333333333338</v>
      </c>
      <c r="W13" s="128">
        <v>25.708333333333329</v>
      </c>
      <c r="X13" s="128">
        <v>26.725000000000005</v>
      </c>
      <c r="Y13" s="128">
        <v>20.950000000000003</v>
      </c>
      <c r="Z13" s="128">
        <v>21.954166666666669</v>
      </c>
      <c r="AA13" s="128">
        <v>23.716666666666669</v>
      </c>
      <c r="AB13" s="128">
        <v>23.558333333333337</v>
      </c>
      <c r="AC13" s="128">
        <v>24.162499999999994</v>
      </c>
      <c r="AD13" s="128">
        <v>25.0625</v>
      </c>
      <c r="AE13" s="128">
        <v>23.391666666666666</v>
      </c>
      <c r="AF13" s="128">
        <v>24.258333333333329</v>
      </c>
      <c r="AG13" s="95">
        <f t="shared" si="1"/>
        <v>24.457965170640495</v>
      </c>
      <c r="AI13" s="11" t="s">
        <v>36</v>
      </c>
      <c r="AJ13" t="s">
        <v>36</v>
      </c>
      <c r="AK13" t="s">
        <v>36</v>
      </c>
    </row>
    <row r="14" spans="1:38" x14ac:dyDescent="0.2">
      <c r="A14" s="56" t="s">
        <v>4</v>
      </c>
      <c r="B14" s="128">
        <v>31.104166666666671</v>
      </c>
      <c r="C14" s="128">
        <v>27.537499999999998</v>
      </c>
      <c r="D14" s="128">
        <v>29.729166666666675</v>
      </c>
      <c r="E14" s="128">
        <v>29.038095238095234</v>
      </c>
      <c r="F14" s="128">
        <v>27.741666666666664</v>
      </c>
      <c r="G14" s="128">
        <v>30.386363636363637</v>
      </c>
      <c r="H14" s="128">
        <v>26.274999999999995</v>
      </c>
      <c r="I14" s="128">
        <v>27.091666666666672</v>
      </c>
      <c r="J14" s="128">
        <v>30.241666666666664</v>
      </c>
      <c r="K14" s="128">
        <v>25.695833333333329</v>
      </c>
      <c r="L14" s="128">
        <v>24.699999999999992</v>
      </c>
      <c r="M14" s="128">
        <v>27.695652173913043</v>
      </c>
      <c r="N14" s="128">
        <v>28.829166666666666</v>
      </c>
      <c r="O14" s="128">
        <v>25.681818181818176</v>
      </c>
      <c r="P14" s="128">
        <v>27.091666666666672</v>
      </c>
      <c r="Q14" s="128">
        <v>23.020833333333339</v>
      </c>
      <c r="R14" s="128">
        <v>25.441666666666666</v>
      </c>
      <c r="S14" s="128">
        <v>26.830434782608698</v>
      </c>
      <c r="T14" s="128">
        <v>25.895652173913039</v>
      </c>
      <c r="U14" s="128">
        <v>26.208695652173915</v>
      </c>
      <c r="V14" s="128">
        <v>26.537499999999998</v>
      </c>
      <c r="W14" s="128">
        <v>27.312499999999996</v>
      </c>
      <c r="X14" s="128">
        <v>30.008695652173916</v>
      </c>
      <c r="Y14" s="128">
        <v>23.904347826086955</v>
      </c>
      <c r="Z14" s="128">
        <v>24.221739130434784</v>
      </c>
      <c r="AA14" s="128">
        <v>24.583333333333332</v>
      </c>
      <c r="AB14" s="128">
        <v>26.986956521739128</v>
      </c>
      <c r="AC14" s="128">
        <v>28.018181818181816</v>
      </c>
      <c r="AD14" s="128">
        <v>28.377272727272729</v>
      </c>
      <c r="AE14" s="128">
        <v>25.713636363636365</v>
      </c>
      <c r="AF14" s="128">
        <v>26.990909090909096</v>
      </c>
      <c r="AG14" s="95">
        <f t="shared" si="1"/>
        <v>27.061025300085607</v>
      </c>
      <c r="AH14" t="s">
        <v>36</v>
      </c>
      <c r="AK14" t="s">
        <v>36</v>
      </c>
    </row>
    <row r="15" spans="1:38" x14ac:dyDescent="0.2">
      <c r="A15" s="56" t="s">
        <v>150</v>
      </c>
      <c r="B15" s="128">
        <v>24.55</v>
      </c>
      <c r="C15" s="128" t="s">
        <v>206</v>
      </c>
      <c r="D15" s="128" t="s">
        <v>206</v>
      </c>
      <c r="E15" s="128" t="s">
        <v>206</v>
      </c>
      <c r="F15" s="128" t="s">
        <v>206</v>
      </c>
      <c r="G15" s="128" t="s">
        <v>206</v>
      </c>
      <c r="H15" s="128" t="s">
        <v>206</v>
      </c>
      <c r="I15" s="128">
        <v>29.7</v>
      </c>
      <c r="J15" s="128" t="s">
        <v>206</v>
      </c>
      <c r="K15" s="128" t="s">
        <v>206</v>
      </c>
      <c r="L15" s="128">
        <v>28.7</v>
      </c>
      <c r="M15" s="128">
        <v>31.9</v>
      </c>
      <c r="N15" s="128">
        <v>34.299999999999997</v>
      </c>
      <c r="O15" s="128" t="s">
        <v>206</v>
      </c>
      <c r="P15" s="128" t="s">
        <v>206</v>
      </c>
      <c r="Q15" s="128">
        <v>21.3</v>
      </c>
      <c r="R15" s="128" t="s">
        <v>206</v>
      </c>
      <c r="S15" s="128" t="s">
        <v>206</v>
      </c>
      <c r="T15" s="128" t="s">
        <v>206</v>
      </c>
      <c r="U15" s="128">
        <v>23.4</v>
      </c>
      <c r="V15" s="128">
        <v>30</v>
      </c>
      <c r="W15" s="128" t="s">
        <v>206</v>
      </c>
      <c r="X15" s="128">
        <v>34.150000000000006</v>
      </c>
      <c r="Y15" s="128" t="s">
        <v>206</v>
      </c>
      <c r="Z15" s="128" t="s">
        <v>206</v>
      </c>
      <c r="AA15" s="128" t="s">
        <v>206</v>
      </c>
      <c r="AB15" s="128" t="s">
        <v>206</v>
      </c>
      <c r="AC15" s="128" t="s">
        <v>206</v>
      </c>
      <c r="AD15" s="128" t="s">
        <v>206</v>
      </c>
      <c r="AE15" s="128" t="s">
        <v>206</v>
      </c>
      <c r="AF15" s="128" t="s">
        <v>206</v>
      </c>
      <c r="AG15" s="95">
        <f t="shared" si="1"/>
        <v>28.666666666666668</v>
      </c>
      <c r="AH15" s="11" t="s">
        <v>36</v>
      </c>
      <c r="AI15" s="11" t="s">
        <v>36</v>
      </c>
      <c r="AJ15" t="s">
        <v>36</v>
      </c>
    </row>
    <row r="16" spans="1:38" x14ac:dyDescent="0.2">
      <c r="A16" s="56" t="s">
        <v>151</v>
      </c>
      <c r="B16" s="128">
        <v>26.350000000000005</v>
      </c>
      <c r="C16" s="128">
        <v>23.024999999999995</v>
      </c>
      <c r="D16" s="128">
        <v>24.254166666666666</v>
      </c>
      <c r="E16" s="128">
        <v>22.120833333333334</v>
      </c>
      <c r="F16" s="128">
        <v>24.016666666666666</v>
      </c>
      <c r="G16" s="128">
        <v>27.320833333333336</v>
      </c>
      <c r="H16" s="128">
        <v>23.862500000000001</v>
      </c>
      <c r="I16" s="128">
        <v>24.279166666666669</v>
      </c>
      <c r="J16" s="128">
        <v>21.958333333333332</v>
      </c>
      <c r="K16" s="128">
        <v>20.254166666666666</v>
      </c>
      <c r="L16" s="128">
        <v>22.345833333333335</v>
      </c>
      <c r="M16" s="128">
        <v>24.887500000000003</v>
      </c>
      <c r="N16" s="128">
        <v>27.170833333333338</v>
      </c>
      <c r="O16" s="128">
        <v>23.7</v>
      </c>
      <c r="P16" s="128">
        <v>22.941666666666666</v>
      </c>
      <c r="Q16" s="128">
        <v>21.520833333333329</v>
      </c>
      <c r="R16" s="128">
        <v>23.037499999999998</v>
      </c>
      <c r="S16" s="128">
        <v>23.929166666666664</v>
      </c>
      <c r="T16" s="128">
        <v>24.324999999999999</v>
      </c>
      <c r="U16" s="128">
        <v>22.958333333333332</v>
      </c>
      <c r="V16" s="128">
        <v>23.491666666666671</v>
      </c>
      <c r="W16" s="128">
        <v>25.595833333333331</v>
      </c>
      <c r="X16" s="128">
        <v>28.208333333333339</v>
      </c>
      <c r="Y16" s="128">
        <v>21.883333333333336</v>
      </c>
      <c r="Z16" s="128">
        <v>22.674999999999997</v>
      </c>
      <c r="AA16" s="128">
        <v>25.058333333333334</v>
      </c>
      <c r="AB16" s="128">
        <v>26.041666666666675</v>
      </c>
      <c r="AC16" s="128">
        <v>27.529166666666665</v>
      </c>
      <c r="AD16" s="128">
        <v>27.320833333333326</v>
      </c>
      <c r="AE16" s="128">
        <v>24.6875</v>
      </c>
      <c r="AF16" s="128">
        <v>23.895833333333332</v>
      </c>
      <c r="AG16" s="95">
        <f t="shared" si="1"/>
        <v>24.214381720430104</v>
      </c>
      <c r="AI16" s="11" t="s">
        <v>36</v>
      </c>
      <c r="AJ16" t="s">
        <v>36</v>
      </c>
      <c r="AK16" t="s">
        <v>36</v>
      </c>
    </row>
    <row r="17" spans="1:37" x14ac:dyDescent="0.2">
      <c r="A17" s="56" t="s">
        <v>5</v>
      </c>
      <c r="B17" s="128">
        <v>23.349999999999998</v>
      </c>
      <c r="C17" s="128">
        <v>21.4</v>
      </c>
      <c r="D17" s="128">
        <v>20.8125</v>
      </c>
      <c r="E17" s="128">
        <v>21.130769230769229</v>
      </c>
      <c r="F17" s="128">
        <v>25.976923076923079</v>
      </c>
      <c r="G17" s="128">
        <v>27.279999999999998</v>
      </c>
      <c r="H17" s="128">
        <v>22.372727272727275</v>
      </c>
      <c r="I17" s="128">
        <v>25.285714285714288</v>
      </c>
      <c r="J17" s="128">
        <v>22.133333333333336</v>
      </c>
      <c r="K17" s="128">
        <v>21.822222222222223</v>
      </c>
      <c r="L17" s="128">
        <v>24.799999999999994</v>
      </c>
      <c r="M17" s="128">
        <v>26.668749999999999</v>
      </c>
      <c r="N17" s="128">
        <v>28.243749999999999</v>
      </c>
      <c r="O17" s="128">
        <v>24.27</v>
      </c>
      <c r="P17" s="128">
        <v>21.9</v>
      </c>
      <c r="Q17" s="128">
        <v>23.261538461538464</v>
      </c>
      <c r="R17" s="128">
        <v>22.335714285714285</v>
      </c>
      <c r="S17" s="128">
        <v>24.226666666666667</v>
      </c>
      <c r="T17" s="128">
        <v>23.30714285714286</v>
      </c>
      <c r="U17" s="128">
        <v>22.593333333333337</v>
      </c>
      <c r="V17" s="128">
        <v>24.013333333333332</v>
      </c>
      <c r="W17" s="128">
        <v>26.779999999999994</v>
      </c>
      <c r="X17" s="128">
        <v>28.553333333333335</v>
      </c>
      <c r="Y17" s="128">
        <v>22.2</v>
      </c>
      <c r="Z17" s="128">
        <v>24.426666666666669</v>
      </c>
      <c r="AA17" s="128">
        <v>26.620000000000005</v>
      </c>
      <c r="AB17" s="128">
        <v>27.306666666666668</v>
      </c>
      <c r="AC17" s="128">
        <v>28.862500000000001</v>
      </c>
      <c r="AD17" s="128">
        <v>28.646666666666665</v>
      </c>
      <c r="AE17" s="128">
        <v>26.366666666666667</v>
      </c>
      <c r="AF17" s="128">
        <v>25.4</v>
      </c>
      <c r="AG17" s="95">
        <f t="shared" si="1"/>
        <v>24.591836076110262</v>
      </c>
      <c r="AJ17" t="s">
        <v>36</v>
      </c>
      <c r="AK17" t="s">
        <v>36</v>
      </c>
    </row>
    <row r="18" spans="1:37" x14ac:dyDescent="0.2">
      <c r="A18" s="56" t="s">
        <v>6</v>
      </c>
      <c r="B18" s="128">
        <v>23.483333333333331</v>
      </c>
      <c r="C18" s="128">
        <v>23.3125</v>
      </c>
      <c r="D18" s="128">
        <v>23.316666666666666</v>
      </c>
      <c r="E18" s="128">
        <v>21.5</v>
      </c>
      <c r="F18" s="128">
        <v>26.016666666666669</v>
      </c>
      <c r="G18" s="128">
        <v>28.471428571428572</v>
      </c>
      <c r="H18" s="128">
        <v>22.575000000000003</v>
      </c>
      <c r="I18" s="128">
        <v>25.808333333333337</v>
      </c>
      <c r="J18" s="128">
        <v>24.033333333333335</v>
      </c>
      <c r="K18" s="128">
        <v>19.7</v>
      </c>
      <c r="L18" s="128">
        <v>24.238461538461543</v>
      </c>
      <c r="M18" s="128">
        <v>27.4</v>
      </c>
      <c r="N18" s="128">
        <v>27.40909090909091</v>
      </c>
      <c r="O18" s="128">
        <v>24.184999999999999</v>
      </c>
      <c r="P18" s="128">
        <v>22.683333333333334</v>
      </c>
      <c r="Q18" s="128">
        <v>23.107692307692307</v>
      </c>
      <c r="R18" s="128">
        <v>24.535714285714285</v>
      </c>
      <c r="S18" s="128">
        <v>24.991666666666664</v>
      </c>
      <c r="T18" s="128">
        <v>23.826315789473682</v>
      </c>
      <c r="U18" s="128">
        <v>22.836842105263155</v>
      </c>
      <c r="V18" s="128">
        <v>23.994117647058829</v>
      </c>
      <c r="W18" s="128">
        <v>28.107692307692307</v>
      </c>
      <c r="X18" s="128">
        <v>30.708333333333339</v>
      </c>
      <c r="Y18" s="128">
        <v>22.254545454545454</v>
      </c>
      <c r="Z18" s="128">
        <v>23.870588235294118</v>
      </c>
      <c r="AA18" s="128">
        <v>26.647058823529409</v>
      </c>
      <c r="AB18" s="128">
        <v>27.876470588235293</v>
      </c>
      <c r="AC18" s="128">
        <v>29.011764705882349</v>
      </c>
      <c r="AD18" s="128">
        <v>29.8</v>
      </c>
      <c r="AE18" s="128">
        <v>27.099999999999998</v>
      </c>
      <c r="AF18" s="128">
        <v>24.066666666666666</v>
      </c>
      <c r="AG18" s="95">
        <f t="shared" si="1"/>
        <v>25.060277954925667</v>
      </c>
      <c r="AH18" t="s">
        <v>36</v>
      </c>
      <c r="AJ18" t="s">
        <v>36</v>
      </c>
      <c r="AK18" t="s">
        <v>36</v>
      </c>
    </row>
    <row r="19" spans="1:37" x14ac:dyDescent="0.2">
      <c r="A19" s="56" t="s">
        <v>32</v>
      </c>
      <c r="B19" s="128">
        <v>31.331818181818186</v>
      </c>
      <c r="C19" s="128">
        <v>27.652380952380948</v>
      </c>
      <c r="D19" s="128">
        <v>31.039130434782617</v>
      </c>
      <c r="E19" s="128">
        <v>22.990476190476198</v>
      </c>
      <c r="F19" s="128">
        <v>25.378260869565214</v>
      </c>
      <c r="G19" s="128">
        <v>29.695833333333329</v>
      </c>
      <c r="H19" s="128">
        <v>25.516666666666666</v>
      </c>
      <c r="I19" s="128">
        <v>27.134782608695652</v>
      </c>
      <c r="J19" s="128">
        <v>25.669565217391309</v>
      </c>
      <c r="K19" s="128">
        <v>21.070833333333336</v>
      </c>
      <c r="L19" s="128">
        <v>24.459090909090904</v>
      </c>
      <c r="M19" s="128">
        <v>26.360869565217396</v>
      </c>
      <c r="N19" s="128">
        <v>29.077272727272728</v>
      </c>
      <c r="O19" s="128">
        <v>26.795833333333331</v>
      </c>
      <c r="P19" s="128">
        <v>24.045833333333338</v>
      </c>
      <c r="Q19" s="128">
        <v>20.918181818181822</v>
      </c>
      <c r="R19" s="128">
        <v>23.595454545454547</v>
      </c>
      <c r="S19" s="128">
        <v>24.686363636363637</v>
      </c>
      <c r="T19" s="128">
        <v>24.924999999999997</v>
      </c>
      <c r="U19" s="128">
        <v>24.759090909090911</v>
      </c>
      <c r="V19" s="128">
        <v>26.05</v>
      </c>
      <c r="W19" s="128">
        <v>27.45454545454546</v>
      </c>
      <c r="X19" s="128">
        <v>29.733333333333334</v>
      </c>
      <c r="Y19" s="128">
        <v>22.990909090909089</v>
      </c>
      <c r="Z19" s="128">
        <v>22.125</v>
      </c>
      <c r="AA19" s="128">
        <v>24.622727272727271</v>
      </c>
      <c r="AB19" s="128">
        <v>26.974999999999998</v>
      </c>
      <c r="AC19" s="128">
        <v>28.970833333333331</v>
      </c>
      <c r="AD19" s="128">
        <v>28.673913043478265</v>
      </c>
      <c r="AE19" s="128">
        <v>26.791304347826085</v>
      </c>
      <c r="AF19" s="128">
        <v>26.145833333333332</v>
      </c>
      <c r="AG19" s="95">
        <f t="shared" si="1"/>
        <v>26.052778637911882</v>
      </c>
      <c r="AI19" s="11" t="s">
        <v>36</v>
      </c>
    </row>
    <row r="20" spans="1:37" x14ac:dyDescent="0.2">
      <c r="A20" s="56" t="s">
        <v>152</v>
      </c>
      <c r="B20" s="128">
        <v>26.700000000000003</v>
      </c>
      <c r="C20" s="128">
        <v>24.92</v>
      </c>
      <c r="D20" s="128">
        <v>23.525000000000002</v>
      </c>
      <c r="E20" s="128">
        <v>20.809090909090909</v>
      </c>
      <c r="F20" s="128">
        <v>27.069230769230771</v>
      </c>
      <c r="G20" s="128">
        <v>28.424999999999997</v>
      </c>
      <c r="H20" s="128">
        <v>23.549999999999997</v>
      </c>
      <c r="I20" s="128">
        <v>25.958333333333332</v>
      </c>
      <c r="J20" s="128">
        <v>20.316666666666666</v>
      </c>
      <c r="K20" s="128">
        <v>20.611111111111111</v>
      </c>
      <c r="L20" s="128">
        <v>24.558333333333334</v>
      </c>
      <c r="M20" s="128">
        <v>27.73076923076923</v>
      </c>
      <c r="N20" s="128">
        <v>31.023076923076925</v>
      </c>
      <c r="O20" s="128">
        <v>23.833333333333332</v>
      </c>
      <c r="P20" s="128">
        <v>22.572727272727271</v>
      </c>
      <c r="Q20" s="128">
        <v>21.933333333333334</v>
      </c>
      <c r="R20" s="128">
        <v>23.136363636363637</v>
      </c>
      <c r="S20" s="128">
        <v>23.875</v>
      </c>
      <c r="T20" s="128">
        <v>25.033333333333331</v>
      </c>
      <c r="U20" s="128">
        <v>24.408333333333335</v>
      </c>
      <c r="V20" s="128">
        <v>26.025000000000002</v>
      </c>
      <c r="W20" s="128">
        <v>29.192307692307693</v>
      </c>
      <c r="X20" s="128">
        <v>31.983333333333331</v>
      </c>
      <c r="Y20" s="128">
        <v>21.636363636363633</v>
      </c>
      <c r="Z20" s="128">
        <v>24.941666666666666</v>
      </c>
      <c r="AA20" s="128">
        <v>26.991666666666671</v>
      </c>
      <c r="AB20" s="128">
        <v>28.369230769230771</v>
      </c>
      <c r="AC20" s="128">
        <v>29.041666666666668</v>
      </c>
      <c r="AD20" s="128">
        <v>28.358333333333338</v>
      </c>
      <c r="AE20" s="128">
        <v>24.783333333333335</v>
      </c>
      <c r="AF20" s="128">
        <v>24.133333333333329</v>
      </c>
      <c r="AG20" s="95">
        <f t="shared" si="1"/>
        <v>25.336944256460388</v>
      </c>
      <c r="AH20" s="11" t="s">
        <v>36</v>
      </c>
    </row>
    <row r="21" spans="1:37" x14ac:dyDescent="0.2">
      <c r="A21" s="56" t="s">
        <v>153</v>
      </c>
      <c r="B21" s="128">
        <v>29.225000000000005</v>
      </c>
      <c r="C21" s="128">
        <v>23.658333333333331</v>
      </c>
      <c r="D21" s="128">
        <v>26.441666666666663</v>
      </c>
      <c r="E21" s="128">
        <v>22.008333333333329</v>
      </c>
      <c r="F21" s="128">
        <v>24.716666666666672</v>
      </c>
      <c r="G21" s="128">
        <v>27.008333333333329</v>
      </c>
      <c r="H21" s="128">
        <v>23.150000000000006</v>
      </c>
      <c r="I21" s="128">
        <v>24.154166666666669</v>
      </c>
      <c r="J21" s="128">
        <v>23.749999999999996</v>
      </c>
      <c r="K21" s="128">
        <v>20.758333333333329</v>
      </c>
      <c r="L21" s="128">
        <v>22.262500000000003</v>
      </c>
      <c r="M21" s="128">
        <v>24.229166666666671</v>
      </c>
      <c r="N21" s="128">
        <v>27.408333333333335</v>
      </c>
      <c r="O21" s="128">
        <v>24.358333333333334</v>
      </c>
      <c r="P21" s="128">
        <v>24.620833333333334</v>
      </c>
      <c r="Q21" s="128">
        <v>21.554166666666664</v>
      </c>
      <c r="R21" s="128">
        <v>23.887499999999992</v>
      </c>
      <c r="S21" s="128">
        <v>23.504166666666666</v>
      </c>
      <c r="T21" s="128">
        <v>23.779166666666665</v>
      </c>
      <c r="U21" s="128">
        <v>23.091666666666669</v>
      </c>
      <c r="V21" s="128">
        <v>23.966666666666665</v>
      </c>
      <c r="W21" s="128">
        <v>26.245833333333334</v>
      </c>
      <c r="X21" s="128">
        <v>29.012499999999992</v>
      </c>
      <c r="Y21" s="128">
        <v>21.924999999999997</v>
      </c>
      <c r="Z21" s="128">
        <v>20.974999999999994</v>
      </c>
      <c r="AA21" s="128">
        <v>24.616666666666671</v>
      </c>
      <c r="AB21" s="128">
        <v>26.420833333333331</v>
      </c>
      <c r="AC21" s="128">
        <v>27.933333333333334</v>
      </c>
      <c r="AD21" s="128">
        <v>27.679166666666671</v>
      </c>
      <c r="AE21" s="128">
        <v>25.729166666666668</v>
      </c>
      <c r="AF21" s="128">
        <v>23.595833333333331</v>
      </c>
      <c r="AG21" s="95">
        <f t="shared" si="1"/>
        <v>24.56989247311828</v>
      </c>
      <c r="AK21" t="s">
        <v>36</v>
      </c>
    </row>
    <row r="22" spans="1:37" x14ac:dyDescent="0.2">
      <c r="A22" s="56" t="s">
        <v>126</v>
      </c>
      <c r="B22" s="128">
        <v>26.304166666666671</v>
      </c>
      <c r="C22" s="128">
        <v>21.412499999999998</v>
      </c>
      <c r="D22" s="128">
        <v>22.666666666666668</v>
      </c>
      <c r="E22" s="128">
        <v>21.104166666666668</v>
      </c>
      <c r="F22" s="128">
        <v>23.349999999999998</v>
      </c>
      <c r="G22" s="128">
        <v>26.987500000000001</v>
      </c>
      <c r="H22" s="128">
        <v>22.895833333333329</v>
      </c>
      <c r="I22" s="128">
        <v>24.087500000000002</v>
      </c>
      <c r="J22" s="128">
        <v>22.591666666666665</v>
      </c>
      <c r="K22" s="128">
        <v>19.837499999999999</v>
      </c>
      <c r="L22" s="128">
        <v>22.249999999999996</v>
      </c>
      <c r="M22" s="128">
        <v>24.3125</v>
      </c>
      <c r="N22" s="128">
        <v>27.879166666666666</v>
      </c>
      <c r="O22" s="128">
        <v>23.470833333333335</v>
      </c>
      <c r="P22" s="128">
        <v>23.420833333333334</v>
      </c>
      <c r="Q22" s="128">
        <v>21.958333333333332</v>
      </c>
      <c r="R22" s="128">
        <v>23.616666666666671</v>
      </c>
      <c r="S22" s="128">
        <v>22.799999999999997</v>
      </c>
      <c r="T22" s="128">
        <v>22.791666666666661</v>
      </c>
      <c r="U22" s="128">
        <v>21.666666666666668</v>
      </c>
      <c r="V22" s="128">
        <v>22.579166666666669</v>
      </c>
      <c r="W22" s="128">
        <v>25.537499999999998</v>
      </c>
      <c r="X22" s="128">
        <v>27.7</v>
      </c>
      <c r="Y22" s="128">
        <v>21.05833333333333</v>
      </c>
      <c r="Z22" s="128">
        <v>21.575000000000003</v>
      </c>
      <c r="AA22" s="128">
        <v>24.412499999999998</v>
      </c>
      <c r="AB22" s="128">
        <v>26.008333333333336</v>
      </c>
      <c r="AC22" s="128">
        <v>27.875</v>
      </c>
      <c r="AD22" s="128">
        <v>28.116666666666671</v>
      </c>
      <c r="AE22" s="128">
        <v>26.173684210526314</v>
      </c>
      <c r="AF22" s="128" t="s">
        <v>206</v>
      </c>
      <c r="AG22" s="95">
        <f t="shared" si="1"/>
        <v>23.881345029239771</v>
      </c>
      <c r="AK22" t="s">
        <v>36</v>
      </c>
    </row>
    <row r="23" spans="1:37" x14ac:dyDescent="0.2">
      <c r="A23" s="56" t="s">
        <v>7</v>
      </c>
      <c r="B23" s="128" t="s">
        <v>206</v>
      </c>
      <c r="C23" s="128" t="s">
        <v>206</v>
      </c>
      <c r="D23" s="128" t="s">
        <v>206</v>
      </c>
      <c r="E23" s="128" t="s">
        <v>206</v>
      </c>
      <c r="F23" s="128" t="s">
        <v>206</v>
      </c>
      <c r="G23" s="128" t="s">
        <v>206</v>
      </c>
      <c r="H23" s="128" t="s">
        <v>206</v>
      </c>
      <c r="I23" s="128" t="s">
        <v>206</v>
      </c>
      <c r="J23" s="128" t="s">
        <v>206</v>
      </c>
      <c r="K23" s="128" t="s">
        <v>206</v>
      </c>
      <c r="L23" s="128" t="s">
        <v>206</v>
      </c>
      <c r="M23" s="128" t="s">
        <v>206</v>
      </c>
      <c r="N23" s="128" t="s">
        <v>206</v>
      </c>
      <c r="O23" s="128" t="s">
        <v>206</v>
      </c>
      <c r="P23" s="128" t="s">
        <v>206</v>
      </c>
      <c r="Q23" s="128" t="s">
        <v>206</v>
      </c>
      <c r="R23" s="128">
        <v>31.579999999999995</v>
      </c>
      <c r="S23" s="128">
        <v>26.237499999999997</v>
      </c>
      <c r="T23" s="128">
        <v>23.658333333333335</v>
      </c>
      <c r="U23" s="128">
        <v>23.329166666666666</v>
      </c>
      <c r="V23" s="128">
        <v>24.012500000000003</v>
      </c>
      <c r="W23" s="128">
        <v>25.826086956521735</v>
      </c>
      <c r="X23" s="128">
        <v>28.383333333333336</v>
      </c>
      <c r="Y23" s="128">
        <v>23.112499999999997</v>
      </c>
      <c r="Z23" s="128">
        <v>23.908333333333331</v>
      </c>
      <c r="AA23" s="128">
        <v>26.708333333333332</v>
      </c>
      <c r="AB23" s="128">
        <v>26.845833333333335</v>
      </c>
      <c r="AC23" s="128">
        <v>27.908333333333331</v>
      </c>
      <c r="AD23" s="128">
        <v>28.404166666666669</v>
      </c>
      <c r="AE23" s="128">
        <v>26.404166666666669</v>
      </c>
      <c r="AF23" s="128">
        <v>24.033333333333331</v>
      </c>
      <c r="AG23" s="95">
        <f t="shared" si="1"/>
        <v>26.023461352657009</v>
      </c>
      <c r="AJ23" t="s">
        <v>36</v>
      </c>
      <c r="AK23" t="s">
        <v>36</v>
      </c>
    </row>
    <row r="24" spans="1:37" x14ac:dyDescent="0.2">
      <c r="A24" s="56" t="s">
        <v>154</v>
      </c>
      <c r="B24" s="128">
        <v>24.981818181818184</v>
      </c>
      <c r="C24" s="128">
        <v>24.761538461538464</v>
      </c>
      <c r="D24" s="128">
        <v>25.391666666666666</v>
      </c>
      <c r="E24" s="128">
        <v>25.476923076923075</v>
      </c>
      <c r="F24" s="128">
        <v>24.872727272727271</v>
      </c>
      <c r="G24" s="128">
        <v>26.177777777777777</v>
      </c>
      <c r="H24" s="128">
        <v>25.713333333333331</v>
      </c>
      <c r="I24" s="128">
        <v>23.4</v>
      </c>
      <c r="J24" s="128">
        <v>26.677777777777777</v>
      </c>
      <c r="K24" s="128">
        <v>25.13571428571429</v>
      </c>
      <c r="L24" s="128">
        <v>23.235714285714288</v>
      </c>
      <c r="M24" s="128">
        <v>25.808333333333326</v>
      </c>
      <c r="N24" s="128">
        <v>25.15</v>
      </c>
      <c r="O24" s="128">
        <v>25.46153846153846</v>
      </c>
      <c r="P24" s="128">
        <v>23.599999999999998</v>
      </c>
      <c r="Q24" s="128">
        <v>21.546666666666663</v>
      </c>
      <c r="R24" s="128">
        <v>23.423076923076923</v>
      </c>
      <c r="S24" s="128">
        <v>24.635714285714283</v>
      </c>
      <c r="T24" s="128">
        <v>24.114285714285717</v>
      </c>
      <c r="U24" s="128">
        <v>24.349999999999998</v>
      </c>
      <c r="V24" s="128">
        <v>23.738461538461543</v>
      </c>
      <c r="W24" s="128">
        <v>23.761538461538464</v>
      </c>
      <c r="X24" s="128">
        <v>25.470000000000002</v>
      </c>
      <c r="Y24" s="128">
        <v>23.155000000000005</v>
      </c>
      <c r="Z24" s="128">
        <v>21.614285714285717</v>
      </c>
      <c r="AA24" s="128">
        <v>24.820000000000004</v>
      </c>
      <c r="AB24" s="128">
        <v>24.530769230769234</v>
      </c>
      <c r="AC24" s="128">
        <v>24.45384615384615</v>
      </c>
      <c r="AD24" s="128">
        <v>25</v>
      </c>
      <c r="AE24" s="128">
        <v>23.791666666666668</v>
      </c>
      <c r="AF24" s="128">
        <v>23.808333333333337</v>
      </c>
      <c r="AG24" s="95">
        <f t="shared" si="1"/>
        <v>24.453500245274441</v>
      </c>
      <c r="AI24" s="120" t="s">
        <v>36</v>
      </c>
      <c r="AJ24" s="120" t="s">
        <v>36</v>
      </c>
    </row>
    <row r="25" spans="1:37" x14ac:dyDescent="0.2">
      <c r="A25" s="56" t="s">
        <v>8</v>
      </c>
      <c r="B25" s="128">
        <v>27.374999999999996</v>
      </c>
      <c r="C25" s="128">
        <v>21.7</v>
      </c>
      <c r="D25" s="128">
        <v>23.175000000000001</v>
      </c>
      <c r="E25" s="128">
        <v>19.24583333333333</v>
      </c>
      <c r="F25" s="128">
        <v>22.125</v>
      </c>
      <c r="G25" s="128">
        <v>25.483333333333324</v>
      </c>
      <c r="H25" s="128">
        <v>23.216666666666669</v>
      </c>
      <c r="I25" s="128">
        <v>22.708333333333332</v>
      </c>
      <c r="J25" s="128">
        <v>20.045833333333334</v>
      </c>
      <c r="K25" s="128">
        <v>18.404166666666669</v>
      </c>
      <c r="L25" s="128">
        <v>23.626666666666665</v>
      </c>
      <c r="M25" s="128">
        <v>23.725000000000005</v>
      </c>
      <c r="N25" s="128">
        <v>25.104166666666671</v>
      </c>
      <c r="O25" s="128">
        <v>22.683333333333337</v>
      </c>
      <c r="P25" s="128">
        <v>21.470833333333335</v>
      </c>
      <c r="Q25" s="128">
        <v>18.533333333333335</v>
      </c>
      <c r="R25" s="128">
        <v>19.412499999999998</v>
      </c>
      <c r="S25" s="128">
        <v>20.066666666666663</v>
      </c>
      <c r="T25" s="128">
        <v>21.099999999999998</v>
      </c>
      <c r="U25" s="128">
        <v>21.145833333333336</v>
      </c>
      <c r="V25" s="128">
        <v>22.091666666666669</v>
      </c>
      <c r="W25" s="128">
        <v>24.116666666666664</v>
      </c>
      <c r="X25" s="128">
        <v>26.170833333333338</v>
      </c>
      <c r="Y25" s="128">
        <v>19.324999999999999</v>
      </c>
      <c r="Z25" s="128">
        <v>20.808333333333337</v>
      </c>
      <c r="AA25" s="128">
        <v>23.354166666666668</v>
      </c>
      <c r="AB25" s="128">
        <v>24.758333333333326</v>
      </c>
      <c r="AC25" s="128">
        <v>25.558333333333334</v>
      </c>
      <c r="AD25" s="128">
        <v>24.158333333333331</v>
      </c>
      <c r="AE25" s="128">
        <v>21.995833333333334</v>
      </c>
      <c r="AF25" s="128">
        <v>22.499999999999996</v>
      </c>
      <c r="AG25" s="95">
        <f t="shared" si="1"/>
        <v>22.425322580645158</v>
      </c>
      <c r="AH25" s="11" t="s">
        <v>36</v>
      </c>
      <c r="AI25" s="11" t="s">
        <v>36</v>
      </c>
      <c r="AJ25" t="s">
        <v>36</v>
      </c>
      <c r="AK25" t="s">
        <v>36</v>
      </c>
    </row>
    <row r="26" spans="1:37" x14ac:dyDescent="0.2">
      <c r="A26" s="56" t="s">
        <v>9</v>
      </c>
      <c r="B26" s="128" t="s">
        <v>206</v>
      </c>
      <c r="C26" s="128" t="s">
        <v>206</v>
      </c>
      <c r="D26" s="128" t="s">
        <v>206</v>
      </c>
      <c r="E26" s="128" t="s">
        <v>206</v>
      </c>
      <c r="F26" s="128" t="s">
        <v>206</v>
      </c>
      <c r="G26" s="128" t="s">
        <v>206</v>
      </c>
      <c r="H26" s="128" t="s">
        <v>206</v>
      </c>
      <c r="I26" s="128" t="s">
        <v>206</v>
      </c>
      <c r="J26" s="128" t="s">
        <v>206</v>
      </c>
      <c r="K26" s="128" t="s">
        <v>206</v>
      </c>
      <c r="L26" s="128" t="s">
        <v>206</v>
      </c>
      <c r="M26" s="128" t="s">
        <v>206</v>
      </c>
      <c r="N26" s="128" t="s">
        <v>206</v>
      </c>
      <c r="O26" s="128" t="s">
        <v>206</v>
      </c>
      <c r="P26" s="128">
        <v>20.9</v>
      </c>
      <c r="Q26" s="128">
        <v>20.116666666666664</v>
      </c>
      <c r="R26" s="128">
        <v>22.875</v>
      </c>
      <c r="S26" s="128">
        <v>22.360000000000003</v>
      </c>
      <c r="T26" s="128" t="s">
        <v>206</v>
      </c>
      <c r="U26" s="128" t="s">
        <v>206</v>
      </c>
      <c r="V26" s="128" t="s">
        <v>206</v>
      </c>
      <c r="W26" s="128" t="s">
        <v>206</v>
      </c>
      <c r="X26" s="128" t="s">
        <v>206</v>
      </c>
      <c r="Y26" s="128" t="s">
        <v>206</v>
      </c>
      <c r="Z26" s="128" t="s">
        <v>206</v>
      </c>
      <c r="AA26" s="128" t="s">
        <v>206</v>
      </c>
      <c r="AB26" s="128" t="s">
        <v>206</v>
      </c>
      <c r="AC26" s="128" t="s">
        <v>206</v>
      </c>
      <c r="AD26" s="128" t="s">
        <v>206</v>
      </c>
      <c r="AE26" s="128" t="s">
        <v>206</v>
      </c>
      <c r="AF26" s="128" t="s">
        <v>206</v>
      </c>
      <c r="AG26" s="95">
        <f t="shared" si="1"/>
        <v>21.562916666666666</v>
      </c>
      <c r="AI26" s="11" t="s">
        <v>36</v>
      </c>
      <c r="AK26" t="s">
        <v>36</v>
      </c>
    </row>
    <row r="27" spans="1:37" x14ac:dyDescent="0.2">
      <c r="A27" s="56" t="s">
        <v>155</v>
      </c>
      <c r="B27" s="128">
        <v>29.566666666666663</v>
      </c>
      <c r="C27" s="128">
        <v>23.595833333333331</v>
      </c>
      <c r="D27" s="128">
        <v>28.333333333333332</v>
      </c>
      <c r="E27" s="128">
        <v>25.912500000000005</v>
      </c>
      <c r="F27" s="128">
        <v>26.774999999999995</v>
      </c>
      <c r="G27" s="128">
        <v>28.366666666666664</v>
      </c>
      <c r="H27" s="128">
        <v>22.416666666666668</v>
      </c>
      <c r="I27" s="128">
        <v>24.208333333333332</v>
      </c>
      <c r="J27" s="128">
        <v>25.633333333333326</v>
      </c>
      <c r="K27" s="128">
        <v>20.466666666666665</v>
      </c>
      <c r="L27" s="128">
        <v>22.083333333333339</v>
      </c>
      <c r="M27" s="128">
        <v>24.379166666666666</v>
      </c>
      <c r="N27" s="128">
        <v>27.520833333333339</v>
      </c>
      <c r="O27" s="128">
        <v>23.983333333333334</v>
      </c>
      <c r="P27" s="128">
        <v>25.087500000000002</v>
      </c>
      <c r="Q27" s="128">
        <v>22.316666666666663</v>
      </c>
      <c r="R27" s="128">
        <v>24.458333333333329</v>
      </c>
      <c r="S27" s="128">
        <v>25.541666666666661</v>
      </c>
      <c r="T27" s="128">
        <v>24.125</v>
      </c>
      <c r="U27" s="128">
        <v>23.524999999999991</v>
      </c>
      <c r="V27" s="128">
        <v>24.425000000000001</v>
      </c>
      <c r="W27" s="128">
        <v>26.612500000000008</v>
      </c>
      <c r="X27" s="128">
        <v>29.029166666666669</v>
      </c>
      <c r="Y27" s="128">
        <v>22.508333333333336</v>
      </c>
      <c r="Z27" s="128">
        <v>22.4375</v>
      </c>
      <c r="AA27" s="128">
        <v>25.087499999999995</v>
      </c>
      <c r="AB27" s="128">
        <v>27.191666666666663</v>
      </c>
      <c r="AC27" s="128">
        <v>28.574999999999999</v>
      </c>
      <c r="AD27" s="128">
        <v>27.020833333333332</v>
      </c>
      <c r="AE27" s="128">
        <v>27.162499999999998</v>
      </c>
      <c r="AF27" s="128">
        <v>24.029166666666665</v>
      </c>
      <c r="AG27" s="95">
        <f t="shared" si="1"/>
        <v>25.237903225806452</v>
      </c>
      <c r="AI27" s="11" t="s">
        <v>36</v>
      </c>
      <c r="AK27" t="s">
        <v>36</v>
      </c>
    </row>
    <row r="28" spans="1:37" x14ac:dyDescent="0.2">
      <c r="A28" s="56" t="s">
        <v>10</v>
      </c>
      <c r="B28" s="128">
        <v>27.225000000000005</v>
      </c>
      <c r="C28" s="128">
        <v>23.533333333333342</v>
      </c>
      <c r="D28" s="128">
        <v>25.741666666666664</v>
      </c>
      <c r="E28" s="128">
        <v>21.866666666666671</v>
      </c>
      <c r="F28" s="128">
        <v>24.166666666666671</v>
      </c>
      <c r="G28" s="128">
        <v>26.937500000000004</v>
      </c>
      <c r="H28" s="128">
        <v>23.266666666666666</v>
      </c>
      <c r="I28" s="128">
        <v>24.508333333333329</v>
      </c>
      <c r="J28" s="128">
        <v>23.008333333333336</v>
      </c>
      <c r="K28" s="128">
        <v>20.5625</v>
      </c>
      <c r="L28" s="128">
        <v>22.308333333333334</v>
      </c>
      <c r="M28" s="128">
        <v>24.3</v>
      </c>
      <c r="N28" s="128">
        <v>27.775000000000002</v>
      </c>
      <c r="O28" s="128">
        <v>24.016666666666666</v>
      </c>
      <c r="P28" s="128">
        <v>23.675000000000008</v>
      </c>
      <c r="Q28" s="128">
        <v>21.466666666666669</v>
      </c>
      <c r="R28" s="128">
        <v>23.833333333333332</v>
      </c>
      <c r="S28" s="128">
        <v>24.066666666666663</v>
      </c>
      <c r="T28" s="128">
        <v>24.195833333333336</v>
      </c>
      <c r="U28" s="128">
        <v>23.374999999999996</v>
      </c>
      <c r="V28" s="128">
        <v>23.579166666666669</v>
      </c>
      <c r="W28" s="128">
        <v>25.495833333333337</v>
      </c>
      <c r="X28" s="128">
        <v>29.270833333333329</v>
      </c>
      <c r="Y28" s="128">
        <v>21.566666666666674</v>
      </c>
      <c r="Z28" s="128">
        <v>21.860869565217392</v>
      </c>
      <c r="AA28" s="128">
        <v>24.270833333333329</v>
      </c>
      <c r="AB28" s="128">
        <v>26.612500000000001</v>
      </c>
      <c r="AC28" s="128">
        <v>27.962499999999995</v>
      </c>
      <c r="AD28" s="128">
        <v>27.575000000000003</v>
      </c>
      <c r="AE28" s="128">
        <v>25.55416666666666</v>
      </c>
      <c r="AF28" s="128">
        <v>23.366666666666671</v>
      </c>
      <c r="AG28" s="95">
        <f t="shared" si="1"/>
        <v>24.417554932211321</v>
      </c>
      <c r="AI28" s="11" t="s">
        <v>36</v>
      </c>
      <c r="AK28" t="s">
        <v>36</v>
      </c>
    </row>
    <row r="29" spans="1:37" x14ac:dyDescent="0.2">
      <c r="A29" s="56" t="s">
        <v>139</v>
      </c>
      <c r="B29" s="128">
        <v>34.049999999999997</v>
      </c>
      <c r="C29" s="128">
        <v>22.7</v>
      </c>
      <c r="D29" s="128">
        <v>28.762499999999999</v>
      </c>
      <c r="E29" s="128">
        <v>26.4</v>
      </c>
      <c r="F29" s="128">
        <v>28.37142857142857</v>
      </c>
      <c r="G29" s="128">
        <v>29.400000000000002</v>
      </c>
      <c r="H29" s="128" t="s">
        <v>206</v>
      </c>
      <c r="I29" s="128">
        <v>28.11428571428571</v>
      </c>
      <c r="J29" s="128">
        <v>27.8</v>
      </c>
      <c r="K29" s="128" t="s">
        <v>206</v>
      </c>
      <c r="L29" s="128">
        <v>24.7</v>
      </c>
      <c r="M29" s="128">
        <v>27.833333333333332</v>
      </c>
      <c r="N29" s="128">
        <v>30.722222222222221</v>
      </c>
      <c r="O29" s="128">
        <v>24.64</v>
      </c>
      <c r="P29" s="128">
        <v>30.542857142857137</v>
      </c>
      <c r="Q29" s="128">
        <v>24.5</v>
      </c>
      <c r="R29" s="128">
        <v>27.159999999999997</v>
      </c>
      <c r="S29" s="128">
        <v>26.049999999999997</v>
      </c>
      <c r="T29" s="128">
        <v>23.924999999999997</v>
      </c>
      <c r="U29" s="128">
        <v>24.05</v>
      </c>
      <c r="V29" s="128">
        <v>26.011111111111113</v>
      </c>
      <c r="W29" s="128">
        <v>28.469230769230769</v>
      </c>
      <c r="X29" s="128">
        <v>27.958333333333332</v>
      </c>
      <c r="Y29" s="128">
        <v>22.125</v>
      </c>
      <c r="Z29" s="128">
        <v>22.25</v>
      </c>
      <c r="AA29" s="128">
        <v>24.137500000000003</v>
      </c>
      <c r="AB29" s="128">
        <v>25.304166666666671</v>
      </c>
      <c r="AC29" s="128">
        <v>27.341666666666669</v>
      </c>
      <c r="AD29" s="128">
        <v>27.379166666666666</v>
      </c>
      <c r="AE29" s="128">
        <v>26.329166666666666</v>
      </c>
      <c r="AF29" s="128">
        <v>23.008333333333336</v>
      </c>
      <c r="AG29" s="95">
        <f t="shared" si="1"/>
        <v>26.552941455096633</v>
      </c>
      <c r="AI29" s="11" t="s">
        <v>36</v>
      </c>
      <c r="AJ29" t="s">
        <v>36</v>
      </c>
    </row>
    <row r="30" spans="1:37" x14ac:dyDescent="0.2">
      <c r="A30" s="56" t="s">
        <v>22</v>
      </c>
      <c r="B30" s="128">
        <v>27.846153846153843</v>
      </c>
      <c r="C30" s="128">
        <v>26.158333333333331</v>
      </c>
      <c r="D30" s="128">
        <v>28.954166666666666</v>
      </c>
      <c r="E30" s="128">
        <v>22.179166666666674</v>
      </c>
      <c r="F30" s="128">
        <v>25.016666666666666</v>
      </c>
      <c r="G30" s="128">
        <v>28.304166666666671</v>
      </c>
      <c r="H30" s="128">
        <v>23.695833333333336</v>
      </c>
      <c r="I30" s="128">
        <v>24.666666666666668</v>
      </c>
      <c r="J30" s="128">
        <v>24.941666666666674</v>
      </c>
      <c r="K30" s="128">
        <v>20.195833333333336</v>
      </c>
      <c r="L30" s="128">
        <v>22.516666666666669</v>
      </c>
      <c r="M30" s="128">
        <v>24.545833333333331</v>
      </c>
      <c r="N30" s="128">
        <v>27.724999999999998</v>
      </c>
      <c r="O30" s="128">
        <v>24.762499999999999</v>
      </c>
      <c r="P30" s="128">
        <v>23.879166666666666</v>
      </c>
      <c r="Q30" s="128">
        <v>20.237500000000004</v>
      </c>
      <c r="R30" s="128">
        <v>22.75</v>
      </c>
      <c r="S30" s="128">
        <v>23.645833333333339</v>
      </c>
      <c r="T30" s="128">
        <v>24.112499999999997</v>
      </c>
      <c r="U30" s="128">
        <v>22.754166666666663</v>
      </c>
      <c r="V30" s="128">
        <v>24.016666666666666</v>
      </c>
      <c r="W30" s="128">
        <v>26.795833333333334</v>
      </c>
      <c r="X30" s="128">
        <v>29.17916666666666</v>
      </c>
      <c r="Y30" s="128">
        <v>21.654166666666669</v>
      </c>
      <c r="Z30" s="128">
        <v>20.95</v>
      </c>
      <c r="AA30" s="128">
        <v>23.933333333333334</v>
      </c>
      <c r="AB30" s="128">
        <v>26.49130434782608</v>
      </c>
      <c r="AC30" s="128">
        <v>26.458333333333329</v>
      </c>
      <c r="AD30" s="128">
        <v>27.070833333333336</v>
      </c>
      <c r="AE30" s="128">
        <v>26.595833333333331</v>
      </c>
      <c r="AF30" s="128">
        <v>23.770833333333332</v>
      </c>
      <c r="AG30" s="95">
        <f t="shared" si="1"/>
        <v>24.703358866472474</v>
      </c>
      <c r="AK30" t="s">
        <v>36</v>
      </c>
    </row>
    <row r="31" spans="1:37" x14ac:dyDescent="0.2">
      <c r="A31" s="56" t="s">
        <v>11</v>
      </c>
      <c r="B31" s="128">
        <v>28.491666666666664</v>
      </c>
      <c r="C31" s="128">
        <v>22.558333333333337</v>
      </c>
      <c r="D31" s="128">
        <v>25.629166666666666</v>
      </c>
      <c r="E31" s="128">
        <v>25.875</v>
      </c>
      <c r="F31" s="128">
        <v>27.054166666666664</v>
      </c>
      <c r="G31" s="128">
        <v>28.700000000000003</v>
      </c>
      <c r="H31" s="128">
        <v>24.808333333333334</v>
      </c>
      <c r="I31" s="128">
        <v>25.991666666666664</v>
      </c>
      <c r="J31" s="128">
        <v>27.029166666666665</v>
      </c>
      <c r="K31" s="128">
        <v>20.612499999999997</v>
      </c>
      <c r="L31" s="128">
        <v>23.595833333333331</v>
      </c>
      <c r="M31" s="128">
        <v>25.691666666666663</v>
      </c>
      <c r="N31" s="128">
        <v>27.75</v>
      </c>
      <c r="O31" s="128">
        <v>24.6875</v>
      </c>
      <c r="P31" s="128">
        <v>26.020833333333332</v>
      </c>
      <c r="Q31" s="128">
        <v>24.345833333333331</v>
      </c>
      <c r="R31" s="128">
        <v>25.9375</v>
      </c>
      <c r="S31" s="128">
        <v>25.175000000000001</v>
      </c>
      <c r="T31" s="128">
        <v>24.316666666666666</v>
      </c>
      <c r="U31" s="128">
        <v>23.858333333333324</v>
      </c>
      <c r="V31" s="128">
        <v>24.266666666666666</v>
      </c>
      <c r="W31" s="128">
        <v>26.112500000000001</v>
      </c>
      <c r="X31" s="128">
        <v>28.158333333333335</v>
      </c>
      <c r="Y31" s="128">
        <v>22.541666666666668</v>
      </c>
      <c r="Z31" s="128">
        <v>23.829166666666666</v>
      </c>
      <c r="AA31" s="128">
        <v>26.037499999999998</v>
      </c>
      <c r="AB31" s="128">
        <v>27.666666666666671</v>
      </c>
      <c r="AC31" s="128">
        <v>28.508333333333329</v>
      </c>
      <c r="AD31" s="128">
        <v>29.529166666666669</v>
      </c>
      <c r="AE31" s="128">
        <v>28.433333333333337</v>
      </c>
      <c r="AF31" s="128">
        <v>24.591666666666658</v>
      </c>
      <c r="AG31" s="95">
        <f t="shared" si="1"/>
        <v>25.735618279569888</v>
      </c>
      <c r="AI31" s="11" t="s">
        <v>36</v>
      </c>
    </row>
    <row r="32" spans="1:37" s="5" customFormat="1" ht="17.100000000000001" customHeight="1" x14ac:dyDescent="0.2">
      <c r="A32" s="57" t="s">
        <v>207</v>
      </c>
      <c r="B32" s="12">
        <f t="shared" ref="B32:AG32" si="2">AVERAGE(B5:B31)</f>
        <v>28.212039869852372</v>
      </c>
      <c r="C32" s="12">
        <f t="shared" si="2"/>
        <v>24.35666799384191</v>
      </c>
      <c r="D32" s="12">
        <f t="shared" si="2"/>
        <v>26.123440453686204</v>
      </c>
      <c r="E32" s="12">
        <f t="shared" si="2"/>
        <v>23.639045894244379</v>
      </c>
      <c r="F32" s="12">
        <f t="shared" si="2"/>
        <v>25.49175732112878</v>
      </c>
      <c r="G32" s="12">
        <f t="shared" si="2"/>
        <v>28.154129964238663</v>
      </c>
      <c r="H32" s="12">
        <f t="shared" si="2"/>
        <v>23.881316325308418</v>
      </c>
      <c r="I32" s="12">
        <f t="shared" si="2"/>
        <v>25.582522644927533</v>
      </c>
      <c r="J32" s="12">
        <f t="shared" si="2"/>
        <v>25.227528355387527</v>
      </c>
      <c r="K32" s="12">
        <f t="shared" si="2"/>
        <v>21.326244588744586</v>
      </c>
      <c r="L32" s="12">
        <f t="shared" si="2"/>
        <v>23.651559724997224</v>
      </c>
      <c r="M32" s="12">
        <f t="shared" si="2"/>
        <v>25.79081883670878</v>
      </c>
      <c r="N32" s="12">
        <f t="shared" si="2"/>
        <v>28.318133889057801</v>
      </c>
      <c r="O32" s="12">
        <f t="shared" si="2"/>
        <v>24.523838345449018</v>
      </c>
      <c r="P32" s="12">
        <f t="shared" si="2"/>
        <v>24.404547568583489</v>
      </c>
      <c r="Q32" s="12">
        <f t="shared" si="2"/>
        <v>21.754860625485634</v>
      </c>
      <c r="R32" s="12">
        <f t="shared" si="2"/>
        <v>24.402386280386278</v>
      </c>
      <c r="S32" s="12">
        <f t="shared" si="2"/>
        <v>24.451758730400034</v>
      </c>
      <c r="T32" s="12">
        <f t="shared" si="2"/>
        <v>24.197002528059279</v>
      </c>
      <c r="U32" s="12">
        <f t="shared" si="2"/>
        <v>23.810338282045947</v>
      </c>
      <c r="V32" s="12">
        <f t="shared" si="2"/>
        <v>24.972577831921718</v>
      </c>
      <c r="W32" s="12">
        <f t="shared" si="2"/>
        <v>26.831961116178508</v>
      </c>
      <c r="X32" s="12">
        <f t="shared" si="2"/>
        <v>28.732715942028989</v>
      </c>
      <c r="Y32" s="12">
        <f t="shared" si="2"/>
        <v>21.92660866701037</v>
      </c>
      <c r="Z32" s="12">
        <f t="shared" si="2"/>
        <v>22.690885951602866</v>
      </c>
      <c r="AA32" s="12">
        <f t="shared" si="2"/>
        <v>25.269558110516936</v>
      </c>
      <c r="AB32" s="12">
        <f t="shared" si="2"/>
        <v>26.514036733059488</v>
      </c>
      <c r="AC32" s="12">
        <f t="shared" si="2"/>
        <v>27.952427464692168</v>
      </c>
      <c r="AD32" s="12">
        <f t="shared" si="2"/>
        <v>27.615322224574943</v>
      </c>
      <c r="AE32" s="12">
        <f t="shared" si="2"/>
        <v>25.710991057394807</v>
      </c>
      <c r="AF32" s="12">
        <f t="shared" si="2"/>
        <v>24.298940491875275</v>
      </c>
      <c r="AG32" s="90">
        <f t="shared" si="2"/>
        <v>25.217688051446721</v>
      </c>
      <c r="AI32" s="5" t="s">
        <v>36</v>
      </c>
      <c r="AJ32" s="5" t="s">
        <v>36</v>
      </c>
    </row>
    <row r="33" spans="1:38" x14ac:dyDescent="0.2">
      <c r="A33" s="45"/>
      <c r="B33" s="46"/>
      <c r="C33" s="46"/>
      <c r="D33" s="46" t="s">
        <v>87</v>
      </c>
      <c r="E33" s="46"/>
      <c r="F33" s="46"/>
      <c r="G33" s="46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53"/>
      <c r="AE33" s="59" t="s">
        <v>36</v>
      </c>
      <c r="AF33" s="59"/>
      <c r="AG33" s="86"/>
      <c r="AK33" t="s">
        <v>36</v>
      </c>
    </row>
    <row r="34" spans="1:38" x14ac:dyDescent="0.2">
      <c r="A34" s="45"/>
      <c r="B34" s="47" t="s">
        <v>88</v>
      </c>
      <c r="C34" s="47"/>
      <c r="D34" s="47"/>
      <c r="E34" s="47"/>
      <c r="F34" s="47"/>
      <c r="G34" s="47"/>
      <c r="H34" s="47"/>
      <c r="I34" s="47"/>
      <c r="J34" s="88"/>
      <c r="K34" s="88"/>
      <c r="L34" s="88"/>
      <c r="M34" s="88" t="s">
        <v>34</v>
      </c>
      <c r="N34" s="88"/>
      <c r="O34" s="88"/>
      <c r="P34" s="88"/>
      <c r="Q34" s="88"/>
      <c r="R34" s="88"/>
      <c r="S34" s="88"/>
      <c r="T34" s="151" t="s">
        <v>212</v>
      </c>
      <c r="U34" s="151"/>
      <c r="V34" s="151"/>
      <c r="W34" s="151"/>
      <c r="X34" s="151"/>
      <c r="Y34" s="88"/>
      <c r="Z34" s="88"/>
      <c r="AA34" s="88"/>
      <c r="AB34" s="88"/>
      <c r="AC34" s="88"/>
      <c r="AD34" s="88"/>
      <c r="AE34" s="88"/>
      <c r="AF34" s="109"/>
      <c r="AG34" s="86"/>
      <c r="AI34" s="11" t="s">
        <v>36</v>
      </c>
    </row>
    <row r="35" spans="1:38" x14ac:dyDescent="0.2">
      <c r="A35" s="48"/>
      <c r="B35" s="88"/>
      <c r="C35" s="88"/>
      <c r="D35" s="88"/>
      <c r="E35" s="88"/>
      <c r="F35" s="88"/>
      <c r="G35" s="88"/>
      <c r="H35" s="88"/>
      <c r="I35" s="88"/>
      <c r="J35" s="89"/>
      <c r="K35" s="89"/>
      <c r="L35" s="89"/>
      <c r="M35" s="89" t="s">
        <v>35</v>
      </c>
      <c r="N35" s="89"/>
      <c r="O35" s="89"/>
      <c r="P35" s="89"/>
      <c r="Q35" s="88"/>
      <c r="R35" s="88"/>
      <c r="S35" s="88"/>
      <c r="T35" s="152" t="s">
        <v>213</v>
      </c>
      <c r="U35" s="152"/>
      <c r="V35" s="152"/>
      <c r="W35" s="152"/>
      <c r="X35" s="152"/>
      <c r="Y35" s="88"/>
      <c r="Z35" s="88"/>
      <c r="AA35" s="88"/>
      <c r="AB35" s="88"/>
      <c r="AC35" s="88"/>
      <c r="AD35" s="53"/>
      <c r="AE35" s="53"/>
      <c r="AF35" s="53"/>
      <c r="AG35" s="86"/>
      <c r="AI35" s="11" t="s">
        <v>36</v>
      </c>
    </row>
    <row r="36" spans="1:38" x14ac:dyDescent="0.2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88"/>
      <c r="L36" s="88"/>
      <c r="M36" s="88"/>
      <c r="N36" s="88"/>
      <c r="O36" s="88"/>
      <c r="P36" s="88"/>
      <c r="Q36" s="88"/>
      <c r="R36" s="88"/>
      <c r="S36" s="88"/>
      <c r="T36" s="125"/>
      <c r="U36" s="125" t="s">
        <v>214</v>
      </c>
      <c r="V36" s="125"/>
      <c r="W36" s="125"/>
      <c r="X36" s="125"/>
      <c r="Y36" s="88"/>
      <c r="Z36" s="88"/>
      <c r="AA36" s="88"/>
      <c r="AB36" s="88"/>
      <c r="AC36" s="88"/>
      <c r="AD36" s="53"/>
      <c r="AE36" s="53"/>
      <c r="AF36" s="53"/>
      <c r="AG36" s="86"/>
    </row>
    <row r="37" spans="1:38" x14ac:dyDescent="0.2">
      <c r="A37" s="4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53"/>
      <c r="AF37" s="53"/>
      <c r="AG37" s="86"/>
      <c r="AL37" t="s">
        <v>36</v>
      </c>
    </row>
    <row r="38" spans="1:38" x14ac:dyDescent="0.2">
      <c r="A38" s="4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54"/>
      <c r="AF38" s="54"/>
      <c r="AG38" s="86"/>
      <c r="AI38" t="s">
        <v>36</v>
      </c>
    </row>
    <row r="39" spans="1:38" ht="13.5" thickBot="1" x14ac:dyDescent="0.25">
      <c r="A39" s="60"/>
      <c r="B39" s="61"/>
      <c r="C39" s="61"/>
      <c r="D39" s="61"/>
      <c r="E39" s="61"/>
      <c r="F39" s="61"/>
      <c r="G39" s="61" t="s">
        <v>36</v>
      </c>
      <c r="H39" s="61"/>
      <c r="I39" s="61"/>
      <c r="J39" s="61"/>
      <c r="K39" s="61"/>
      <c r="L39" s="61" t="s">
        <v>36</v>
      </c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87"/>
      <c r="AL39" t="s">
        <v>36</v>
      </c>
    </row>
    <row r="41" spans="1:38" x14ac:dyDescent="0.2">
      <c r="AI41" s="11" t="s">
        <v>36</v>
      </c>
    </row>
    <row r="42" spans="1:38" x14ac:dyDescent="0.2">
      <c r="N42" s="2" t="s">
        <v>36</v>
      </c>
      <c r="R42" s="2" t="s">
        <v>36</v>
      </c>
      <c r="AD42" s="2" t="s">
        <v>36</v>
      </c>
      <c r="AL42" t="s">
        <v>36</v>
      </c>
    </row>
    <row r="43" spans="1:38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2" t="s">
        <v>36</v>
      </c>
    </row>
    <row r="44" spans="1:38" x14ac:dyDescent="0.2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 t="s">
        <v>36</v>
      </c>
      <c r="R44" s="123"/>
      <c r="S44" s="123"/>
      <c r="T44" s="2" t="s">
        <v>36</v>
      </c>
      <c r="W44" s="2" t="s">
        <v>36</v>
      </c>
      <c r="Y44" s="2" t="s">
        <v>36</v>
      </c>
      <c r="AL44" t="s">
        <v>36</v>
      </c>
    </row>
    <row r="45" spans="1:38" x14ac:dyDescent="0.2">
      <c r="P45" s="2" t="s">
        <v>36</v>
      </c>
      <c r="R45" s="2" t="s">
        <v>209</v>
      </c>
      <c r="V45" s="2" t="s">
        <v>36</v>
      </c>
      <c r="Z45" s="2" t="s">
        <v>36</v>
      </c>
      <c r="AK45" t="s">
        <v>36</v>
      </c>
    </row>
    <row r="46" spans="1:38" x14ac:dyDescent="0.2">
      <c r="S46" s="2" t="s">
        <v>36</v>
      </c>
      <c r="AB46" s="2" t="s">
        <v>36</v>
      </c>
    </row>
    <row r="47" spans="1:38" x14ac:dyDescent="0.2">
      <c r="M47" s="2" t="s">
        <v>36</v>
      </c>
      <c r="AG47" s="7" t="s">
        <v>36</v>
      </c>
      <c r="AI47" s="11" t="s">
        <v>36</v>
      </c>
    </row>
    <row r="48" spans="1:38" x14ac:dyDescent="0.2">
      <c r="AK48" s="11" t="s">
        <v>36</v>
      </c>
      <c r="AL48" t="s">
        <v>36</v>
      </c>
    </row>
    <row r="49" spans="9:37" x14ac:dyDescent="0.2">
      <c r="I49" s="2" t="s">
        <v>36</v>
      </c>
      <c r="AJ49" t="s">
        <v>36</v>
      </c>
    </row>
    <row r="51" spans="9:37" x14ac:dyDescent="0.2">
      <c r="AI51" s="11" t="s">
        <v>36</v>
      </c>
      <c r="AK51" t="s">
        <v>36</v>
      </c>
    </row>
    <row r="52" spans="9:37" x14ac:dyDescent="0.2">
      <c r="AE52" s="2" t="s">
        <v>36</v>
      </c>
    </row>
    <row r="53" spans="9:37" x14ac:dyDescent="0.2">
      <c r="AK53" t="s">
        <v>36</v>
      </c>
    </row>
  </sheetData>
  <mergeCells count="37">
    <mergeCell ref="AG3:AG4"/>
    <mergeCell ref="T34:X34"/>
    <mergeCell ref="T35:X35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6"/>
  <sheetViews>
    <sheetView zoomScale="90" zoomScaleNormal="90" workbookViewId="0">
      <selection activeCell="AG33" sqref="AG33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7" ht="20.100000000000001" customHeight="1" x14ac:dyDescent="0.2">
      <c r="A1" s="144" t="s">
        <v>21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67"/>
    </row>
    <row r="2" spans="1:37" s="4" customFormat="1" ht="20.100000000000001" customHeight="1" x14ac:dyDescent="0.2">
      <c r="A2" s="147" t="s">
        <v>12</v>
      </c>
      <c r="B2" s="141" t="s">
        <v>210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65"/>
      <c r="AG2" s="142"/>
      <c r="AH2" s="142"/>
      <c r="AI2" s="100"/>
    </row>
    <row r="3" spans="1:37" s="5" customFormat="1" ht="20.100000000000001" customHeight="1" x14ac:dyDescent="0.2">
      <c r="A3" s="147"/>
      <c r="B3" s="156">
        <v>1</v>
      </c>
      <c r="C3" s="156">
        <f>SUM(B3+1)</f>
        <v>2</v>
      </c>
      <c r="D3" s="156">
        <f t="shared" ref="D3:AD3" si="0">SUM(C3+1)</f>
        <v>3</v>
      </c>
      <c r="E3" s="156">
        <f t="shared" si="0"/>
        <v>4</v>
      </c>
      <c r="F3" s="156">
        <f t="shared" si="0"/>
        <v>5</v>
      </c>
      <c r="G3" s="156">
        <f t="shared" si="0"/>
        <v>6</v>
      </c>
      <c r="H3" s="156">
        <f t="shared" si="0"/>
        <v>7</v>
      </c>
      <c r="I3" s="156">
        <f t="shared" si="0"/>
        <v>8</v>
      </c>
      <c r="J3" s="156">
        <f t="shared" si="0"/>
        <v>9</v>
      </c>
      <c r="K3" s="156">
        <f t="shared" si="0"/>
        <v>10</v>
      </c>
      <c r="L3" s="156">
        <f t="shared" si="0"/>
        <v>11</v>
      </c>
      <c r="M3" s="156">
        <f t="shared" si="0"/>
        <v>12</v>
      </c>
      <c r="N3" s="156">
        <f t="shared" si="0"/>
        <v>13</v>
      </c>
      <c r="O3" s="156">
        <f t="shared" si="0"/>
        <v>14</v>
      </c>
      <c r="P3" s="156">
        <f t="shared" si="0"/>
        <v>15</v>
      </c>
      <c r="Q3" s="156">
        <f t="shared" si="0"/>
        <v>16</v>
      </c>
      <c r="R3" s="156">
        <f t="shared" si="0"/>
        <v>17</v>
      </c>
      <c r="S3" s="156">
        <f t="shared" si="0"/>
        <v>18</v>
      </c>
      <c r="T3" s="156">
        <f t="shared" si="0"/>
        <v>19</v>
      </c>
      <c r="U3" s="156">
        <f t="shared" si="0"/>
        <v>20</v>
      </c>
      <c r="V3" s="156">
        <f t="shared" si="0"/>
        <v>21</v>
      </c>
      <c r="W3" s="156">
        <f t="shared" si="0"/>
        <v>22</v>
      </c>
      <c r="X3" s="156">
        <f t="shared" si="0"/>
        <v>23</v>
      </c>
      <c r="Y3" s="156">
        <f t="shared" si="0"/>
        <v>24</v>
      </c>
      <c r="Z3" s="156">
        <f t="shared" si="0"/>
        <v>25</v>
      </c>
      <c r="AA3" s="156">
        <f t="shared" si="0"/>
        <v>26</v>
      </c>
      <c r="AB3" s="156">
        <f t="shared" si="0"/>
        <v>27</v>
      </c>
      <c r="AC3" s="156">
        <f t="shared" si="0"/>
        <v>28</v>
      </c>
      <c r="AD3" s="156">
        <f t="shared" si="0"/>
        <v>29</v>
      </c>
      <c r="AE3" s="176">
        <v>30</v>
      </c>
      <c r="AF3" s="153">
        <v>31</v>
      </c>
      <c r="AG3" s="116" t="s">
        <v>30</v>
      </c>
      <c r="AH3" s="101" t="s">
        <v>28</v>
      </c>
      <c r="AI3" s="108" t="s">
        <v>205</v>
      </c>
    </row>
    <row r="4" spans="1:37" s="5" customFormat="1" ht="20.100000000000001" customHeight="1" x14ac:dyDescent="0.2">
      <c r="A4" s="147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64"/>
      <c r="AF4" s="154"/>
      <c r="AG4" s="111" t="s">
        <v>26</v>
      </c>
      <c r="AH4" s="102" t="s">
        <v>26</v>
      </c>
      <c r="AI4" s="99" t="s">
        <v>26</v>
      </c>
    </row>
    <row r="5" spans="1:37" s="5" customFormat="1" x14ac:dyDescent="0.2">
      <c r="A5" s="56" t="s">
        <v>31</v>
      </c>
      <c r="B5" s="128">
        <v>16.200000000000003</v>
      </c>
      <c r="C5" s="128">
        <v>1.2</v>
      </c>
      <c r="D5" s="128">
        <v>0.8</v>
      </c>
      <c r="E5" s="128">
        <v>0</v>
      </c>
      <c r="F5" s="128">
        <v>0</v>
      </c>
      <c r="G5" s="128">
        <v>0</v>
      </c>
      <c r="H5" s="128">
        <v>8</v>
      </c>
      <c r="I5" s="128">
        <v>0.2</v>
      </c>
      <c r="J5" s="128">
        <v>4.4000000000000004</v>
      </c>
      <c r="K5" s="128">
        <v>64</v>
      </c>
      <c r="L5" s="128">
        <v>0.2</v>
      </c>
      <c r="M5" s="128">
        <v>0</v>
      </c>
      <c r="N5" s="128">
        <v>0</v>
      </c>
      <c r="O5" s="128">
        <v>15.6</v>
      </c>
      <c r="P5" s="128">
        <v>26.2</v>
      </c>
      <c r="Q5" s="128">
        <v>2.8000000000000003</v>
      </c>
      <c r="R5" s="128">
        <v>0</v>
      </c>
      <c r="S5" s="128">
        <v>0</v>
      </c>
      <c r="T5" s="128">
        <v>0</v>
      </c>
      <c r="U5" s="128">
        <v>0</v>
      </c>
      <c r="V5" s="128">
        <v>0</v>
      </c>
      <c r="W5" s="128">
        <v>0</v>
      </c>
      <c r="X5" s="128">
        <v>0</v>
      </c>
      <c r="Y5" s="128">
        <v>46.800000000000004</v>
      </c>
      <c r="Z5" s="128">
        <v>0</v>
      </c>
      <c r="AA5" s="128">
        <v>0</v>
      </c>
      <c r="AB5" s="128">
        <v>0</v>
      </c>
      <c r="AC5" s="128">
        <v>0</v>
      </c>
      <c r="AD5" s="128">
        <v>0</v>
      </c>
      <c r="AE5" s="128">
        <v>0</v>
      </c>
      <c r="AF5" s="128">
        <v>33.4</v>
      </c>
      <c r="AG5" s="13">
        <f t="shared" ref="AG5" si="1">SUM(B5:AF5)</f>
        <v>219.80000000000004</v>
      </c>
      <c r="AH5" s="14">
        <f t="shared" ref="AH5" si="2">MAX(B5:AF5)</f>
        <v>64</v>
      </c>
      <c r="AI5" s="65">
        <f t="shared" ref="AI5" si="3">COUNTIF(B5:AF5,"=0,0")</f>
        <v>18</v>
      </c>
    </row>
    <row r="6" spans="1:37" x14ac:dyDescent="0.2">
      <c r="A6" s="56" t="s">
        <v>90</v>
      </c>
      <c r="B6" s="128">
        <v>6.4</v>
      </c>
      <c r="C6" s="128">
        <v>9.6</v>
      </c>
      <c r="D6" s="128">
        <v>23.799999999999997</v>
      </c>
      <c r="E6" s="128">
        <v>12.4</v>
      </c>
      <c r="F6" s="128">
        <v>0</v>
      </c>
      <c r="G6" s="128">
        <v>0</v>
      </c>
      <c r="H6" s="128">
        <v>30</v>
      </c>
      <c r="I6" s="128">
        <v>0.2</v>
      </c>
      <c r="J6" s="128">
        <v>27.4</v>
      </c>
      <c r="K6" s="128">
        <v>29.799999999999994</v>
      </c>
      <c r="L6" s="128">
        <v>0</v>
      </c>
      <c r="M6" s="128">
        <v>0</v>
      </c>
      <c r="N6" s="128">
        <v>0</v>
      </c>
      <c r="O6" s="128">
        <v>35.999999999999993</v>
      </c>
      <c r="P6" s="128">
        <v>12.399999999999999</v>
      </c>
      <c r="Q6" s="128">
        <v>0.2</v>
      </c>
      <c r="R6" s="128">
        <v>0</v>
      </c>
      <c r="S6" s="128">
        <v>5.8</v>
      </c>
      <c r="T6" s="128">
        <v>0</v>
      </c>
      <c r="U6" s="128">
        <v>0</v>
      </c>
      <c r="V6" s="128">
        <v>0</v>
      </c>
      <c r="W6" s="128">
        <v>0</v>
      </c>
      <c r="X6" s="128">
        <v>0</v>
      </c>
      <c r="Y6" s="128">
        <v>53.2</v>
      </c>
      <c r="Z6" s="128">
        <v>0</v>
      </c>
      <c r="AA6" s="128">
        <v>0</v>
      </c>
      <c r="AB6" s="128">
        <v>0</v>
      </c>
      <c r="AC6" s="128">
        <v>0</v>
      </c>
      <c r="AD6" s="128">
        <v>0</v>
      </c>
      <c r="AE6" s="128">
        <v>7.2</v>
      </c>
      <c r="AF6" s="128">
        <v>6.4</v>
      </c>
      <c r="AG6" s="13">
        <f t="shared" ref="AG6:AG29" si="4">SUM(B6:AF6)</f>
        <v>260.79999999999995</v>
      </c>
      <c r="AH6" s="14">
        <f t="shared" ref="AH6:AH29" si="5">MAX(B6:AF6)</f>
        <v>53.2</v>
      </c>
      <c r="AI6" s="65">
        <f t="shared" ref="AI6:AI29" si="6">COUNTIF(B6:AF6,"=0,0")</f>
        <v>16</v>
      </c>
    </row>
    <row r="7" spans="1:37" x14ac:dyDescent="0.2">
      <c r="A7" s="56" t="s">
        <v>148</v>
      </c>
      <c r="B7" s="128">
        <v>0</v>
      </c>
      <c r="C7" s="128">
        <v>0.2</v>
      </c>
      <c r="D7" s="128">
        <v>0.2</v>
      </c>
      <c r="E7" s="128">
        <v>0.4</v>
      </c>
      <c r="F7" s="128" t="s">
        <v>206</v>
      </c>
      <c r="G7" s="128" t="s">
        <v>206</v>
      </c>
      <c r="H7" s="128" t="s">
        <v>206</v>
      </c>
      <c r="I7" s="128" t="s">
        <v>206</v>
      </c>
      <c r="J7" s="128" t="s">
        <v>206</v>
      </c>
      <c r="K7" s="128" t="s">
        <v>206</v>
      </c>
      <c r="L7" s="128" t="s">
        <v>206</v>
      </c>
      <c r="M7" s="128" t="s">
        <v>206</v>
      </c>
      <c r="N7" s="128" t="s">
        <v>206</v>
      </c>
      <c r="O7" s="128" t="s">
        <v>206</v>
      </c>
      <c r="P7" s="128" t="s">
        <v>206</v>
      </c>
      <c r="Q7" s="128" t="s">
        <v>206</v>
      </c>
      <c r="R7" s="128" t="s">
        <v>206</v>
      </c>
      <c r="S7" s="128" t="s">
        <v>206</v>
      </c>
      <c r="T7" s="128" t="s">
        <v>206</v>
      </c>
      <c r="U7" s="128" t="s">
        <v>206</v>
      </c>
      <c r="V7" s="128" t="s">
        <v>206</v>
      </c>
      <c r="W7" s="128" t="s">
        <v>206</v>
      </c>
      <c r="X7" s="128" t="s">
        <v>206</v>
      </c>
      <c r="Y7" s="128" t="s">
        <v>206</v>
      </c>
      <c r="Z7" s="128" t="s">
        <v>206</v>
      </c>
      <c r="AA7" s="128" t="s">
        <v>206</v>
      </c>
      <c r="AB7" s="128" t="s">
        <v>206</v>
      </c>
      <c r="AC7" s="128" t="s">
        <v>206</v>
      </c>
      <c r="AD7" s="128" t="s">
        <v>206</v>
      </c>
      <c r="AE7" s="128" t="s">
        <v>206</v>
      </c>
      <c r="AF7" s="128" t="s">
        <v>206</v>
      </c>
      <c r="AG7" s="13">
        <f t="shared" si="4"/>
        <v>0.8</v>
      </c>
      <c r="AH7" s="14">
        <f t="shared" si="5"/>
        <v>0.4</v>
      </c>
      <c r="AI7" s="65">
        <f t="shared" si="6"/>
        <v>1</v>
      </c>
    </row>
    <row r="8" spans="1:37" x14ac:dyDescent="0.2">
      <c r="A8" s="56" t="s">
        <v>149</v>
      </c>
      <c r="B8" s="128">
        <v>0</v>
      </c>
      <c r="C8" s="128">
        <v>0</v>
      </c>
      <c r="D8" s="128">
        <v>0</v>
      </c>
      <c r="E8" s="128">
        <v>0</v>
      </c>
      <c r="F8" s="128">
        <v>0</v>
      </c>
      <c r="G8" s="128">
        <v>0</v>
      </c>
      <c r="H8" s="128">
        <v>4.8</v>
      </c>
      <c r="I8" s="128">
        <v>0.2</v>
      </c>
      <c r="J8" s="128">
        <v>0</v>
      </c>
      <c r="K8" s="128">
        <v>0.6</v>
      </c>
      <c r="L8" s="128">
        <v>0</v>
      </c>
      <c r="M8" s="128">
        <v>0</v>
      </c>
      <c r="N8" s="128">
        <v>0</v>
      </c>
      <c r="O8" s="128">
        <v>0.2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0</v>
      </c>
      <c r="W8" s="128">
        <v>0</v>
      </c>
      <c r="X8" s="128">
        <v>0</v>
      </c>
      <c r="Y8" s="128">
        <v>2.8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3">
        <f t="shared" si="4"/>
        <v>8.6</v>
      </c>
      <c r="AH8" s="14">
        <f t="shared" si="5"/>
        <v>4.8</v>
      </c>
      <c r="AI8" s="65">
        <f t="shared" si="6"/>
        <v>26</v>
      </c>
    </row>
    <row r="9" spans="1:37" x14ac:dyDescent="0.2">
      <c r="A9" s="56" t="s">
        <v>0</v>
      </c>
      <c r="B9" s="128">
        <v>1.2</v>
      </c>
      <c r="C9" s="128">
        <v>2.6</v>
      </c>
      <c r="D9" s="128">
        <v>0</v>
      </c>
      <c r="E9" s="128">
        <v>0.8</v>
      </c>
      <c r="F9" s="128">
        <v>0</v>
      </c>
      <c r="G9" s="128">
        <v>20.399999999999999</v>
      </c>
      <c r="H9" s="128">
        <v>6.8000000000000007</v>
      </c>
      <c r="I9" s="128">
        <v>0</v>
      </c>
      <c r="J9" s="128">
        <v>5.4</v>
      </c>
      <c r="K9" s="128">
        <v>33.6</v>
      </c>
      <c r="L9" s="128">
        <v>4</v>
      </c>
      <c r="M9" s="128">
        <v>0</v>
      </c>
      <c r="N9" s="128">
        <v>0</v>
      </c>
      <c r="O9" s="128">
        <v>28.400000000000002</v>
      </c>
      <c r="P9" s="128">
        <v>1.8</v>
      </c>
      <c r="Q9" s="128">
        <v>0.4</v>
      </c>
      <c r="R9" s="128">
        <v>0</v>
      </c>
      <c r="S9" s="128">
        <v>3.2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68.400000000000006</v>
      </c>
      <c r="Z9" s="128">
        <v>0</v>
      </c>
      <c r="AA9" s="128">
        <v>0</v>
      </c>
      <c r="AB9" s="128">
        <v>0</v>
      </c>
      <c r="AC9" s="128">
        <v>2.6</v>
      </c>
      <c r="AD9" s="128">
        <v>0</v>
      </c>
      <c r="AE9" s="128">
        <v>0.2</v>
      </c>
      <c r="AF9" s="128">
        <v>0</v>
      </c>
      <c r="AG9" s="13">
        <f t="shared" si="4"/>
        <v>179.8</v>
      </c>
      <c r="AH9" s="14">
        <f t="shared" si="5"/>
        <v>68.400000000000006</v>
      </c>
      <c r="AI9" s="65">
        <f t="shared" si="6"/>
        <v>16</v>
      </c>
      <c r="AK9" s="11" t="s">
        <v>36</v>
      </c>
    </row>
    <row r="10" spans="1:37" x14ac:dyDescent="0.2">
      <c r="A10" s="56" t="s">
        <v>1</v>
      </c>
      <c r="B10" s="128">
        <v>0</v>
      </c>
      <c r="C10" s="128">
        <v>0</v>
      </c>
      <c r="D10" s="128">
        <v>0</v>
      </c>
      <c r="E10" s="128">
        <v>0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 t="s">
        <v>206</v>
      </c>
      <c r="O10" s="128" t="s">
        <v>206</v>
      </c>
      <c r="P10" s="128" t="s">
        <v>206</v>
      </c>
      <c r="Q10" s="128" t="s">
        <v>206</v>
      </c>
      <c r="R10" s="128">
        <v>0.2</v>
      </c>
      <c r="S10" s="128">
        <v>10.399999999999999</v>
      </c>
      <c r="T10" s="128">
        <v>8.6000000000000014</v>
      </c>
      <c r="U10" s="128">
        <v>0.8</v>
      </c>
      <c r="V10" s="128">
        <v>0</v>
      </c>
      <c r="W10" s="128">
        <v>0</v>
      </c>
      <c r="X10" s="128">
        <v>0</v>
      </c>
      <c r="Y10" s="128">
        <v>48.400000000000006</v>
      </c>
      <c r="Z10" s="128">
        <v>0.2</v>
      </c>
      <c r="AA10" s="128">
        <v>0</v>
      </c>
      <c r="AB10" s="128">
        <v>0.2</v>
      </c>
      <c r="AC10" s="128">
        <v>0</v>
      </c>
      <c r="AD10" s="128">
        <v>25.2</v>
      </c>
      <c r="AE10" s="128">
        <v>9.3999999999999986</v>
      </c>
      <c r="AF10" s="128">
        <v>8</v>
      </c>
      <c r="AG10" s="13">
        <f t="shared" si="4"/>
        <v>111.4</v>
      </c>
      <c r="AH10" s="14">
        <f t="shared" si="5"/>
        <v>48.400000000000006</v>
      </c>
      <c r="AI10" s="65">
        <f t="shared" si="6"/>
        <v>17</v>
      </c>
      <c r="AJ10" s="11" t="s">
        <v>36</v>
      </c>
      <c r="AK10" s="11" t="s">
        <v>36</v>
      </c>
    </row>
    <row r="11" spans="1:37" x14ac:dyDescent="0.2">
      <c r="A11" s="56" t="s">
        <v>2</v>
      </c>
      <c r="B11" s="128" t="s">
        <v>206</v>
      </c>
      <c r="C11" s="128" t="s">
        <v>206</v>
      </c>
      <c r="D11" s="128" t="s">
        <v>206</v>
      </c>
      <c r="E11" s="128" t="s">
        <v>206</v>
      </c>
      <c r="F11" s="128" t="s">
        <v>206</v>
      </c>
      <c r="G11" s="128" t="s">
        <v>206</v>
      </c>
      <c r="H11" s="128" t="s">
        <v>206</v>
      </c>
      <c r="I11" s="128" t="s">
        <v>206</v>
      </c>
      <c r="J11" s="128" t="s">
        <v>206</v>
      </c>
      <c r="K11" s="128" t="s">
        <v>206</v>
      </c>
      <c r="L11" s="128" t="s">
        <v>206</v>
      </c>
      <c r="M11" s="128" t="s">
        <v>206</v>
      </c>
      <c r="N11" s="128" t="s">
        <v>206</v>
      </c>
      <c r="O11" s="128" t="s">
        <v>206</v>
      </c>
      <c r="P11" s="128" t="s">
        <v>206</v>
      </c>
      <c r="Q11" s="128" t="s">
        <v>206</v>
      </c>
      <c r="R11" s="128" t="s">
        <v>206</v>
      </c>
      <c r="S11" s="128">
        <v>0.4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 t="s">
        <v>206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0.8</v>
      </c>
      <c r="AG11" s="13">
        <f t="shared" si="4"/>
        <v>1.2000000000000002</v>
      </c>
      <c r="AH11" s="14">
        <f t="shared" si="5"/>
        <v>0.8</v>
      </c>
      <c r="AI11" s="65">
        <f t="shared" si="6"/>
        <v>11</v>
      </c>
    </row>
    <row r="12" spans="1:37" x14ac:dyDescent="0.2">
      <c r="A12" s="56" t="s">
        <v>3</v>
      </c>
      <c r="B12" s="128">
        <v>0</v>
      </c>
      <c r="C12" s="128">
        <v>0</v>
      </c>
      <c r="D12" s="128">
        <v>0</v>
      </c>
      <c r="E12" s="128">
        <v>7.2000000000000028</v>
      </c>
      <c r="F12" s="128">
        <v>1.5999999999999999</v>
      </c>
      <c r="G12" s="128">
        <v>0.2</v>
      </c>
      <c r="H12" s="128">
        <v>5.4000000000000012</v>
      </c>
      <c r="I12" s="128">
        <v>1</v>
      </c>
      <c r="J12" s="128">
        <v>0.4</v>
      </c>
      <c r="K12" s="128">
        <v>0.2</v>
      </c>
      <c r="L12" s="128">
        <v>3</v>
      </c>
      <c r="M12" s="128">
        <v>0.8</v>
      </c>
      <c r="N12" s="128">
        <v>0.2</v>
      </c>
      <c r="O12" s="128">
        <v>0</v>
      </c>
      <c r="P12" s="128">
        <v>2.8000000000000003</v>
      </c>
      <c r="Q12" s="128">
        <v>1</v>
      </c>
      <c r="R12" s="128">
        <v>0.60000000000000009</v>
      </c>
      <c r="S12" s="128">
        <v>0.4</v>
      </c>
      <c r="T12" s="128">
        <v>0</v>
      </c>
      <c r="U12" s="128">
        <v>0</v>
      </c>
      <c r="V12" s="128">
        <v>0</v>
      </c>
      <c r="W12" s="128">
        <v>0</v>
      </c>
      <c r="X12" s="128" t="s">
        <v>206</v>
      </c>
      <c r="Y12" s="128" t="s">
        <v>206</v>
      </c>
      <c r="Z12" s="128" t="s">
        <v>206</v>
      </c>
      <c r="AA12" s="128">
        <v>0</v>
      </c>
      <c r="AB12" s="128">
        <v>0.2</v>
      </c>
      <c r="AC12" s="128">
        <v>0</v>
      </c>
      <c r="AD12" s="128" t="s">
        <v>206</v>
      </c>
      <c r="AE12" s="128" t="s">
        <v>206</v>
      </c>
      <c r="AF12" s="128" t="s">
        <v>206</v>
      </c>
      <c r="AG12" s="13">
        <f t="shared" si="4"/>
        <v>25.000000000000004</v>
      </c>
      <c r="AH12" s="14">
        <f t="shared" si="5"/>
        <v>7.2000000000000028</v>
      </c>
      <c r="AI12" s="65">
        <f t="shared" si="6"/>
        <v>10</v>
      </c>
      <c r="AJ12" s="11" t="s">
        <v>36</v>
      </c>
    </row>
    <row r="13" spans="1:37" x14ac:dyDescent="0.2">
      <c r="A13" s="56" t="s">
        <v>33</v>
      </c>
      <c r="B13" s="128">
        <v>0</v>
      </c>
      <c r="C13" s="128">
        <v>0</v>
      </c>
      <c r="D13" s="128">
        <v>0</v>
      </c>
      <c r="E13" s="128" t="s">
        <v>206</v>
      </c>
      <c r="F13" s="128" t="s">
        <v>206</v>
      </c>
      <c r="G13" s="128" t="s">
        <v>206</v>
      </c>
      <c r="H13" s="128" t="s">
        <v>206</v>
      </c>
      <c r="I13" s="128" t="s">
        <v>206</v>
      </c>
      <c r="J13" s="128" t="s">
        <v>206</v>
      </c>
      <c r="K13" s="128" t="s">
        <v>206</v>
      </c>
      <c r="L13" s="128" t="s">
        <v>206</v>
      </c>
      <c r="M13" s="128" t="s">
        <v>206</v>
      </c>
      <c r="N13" s="128" t="s">
        <v>206</v>
      </c>
      <c r="O13" s="128" t="s">
        <v>206</v>
      </c>
      <c r="P13" s="128" t="s">
        <v>206</v>
      </c>
      <c r="Q13" s="128" t="s">
        <v>206</v>
      </c>
      <c r="R13" s="128" t="s">
        <v>206</v>
      </c>
      <c r="S13" s="128" t="s">
        <v>206</v>
      </c>
      <c r="T13" s="128" t="s">
        <v>206</v>
      </c>
      <c r="U13" s="128" t="s">
        <v>206</v>
      </c>
      <c r="V13" s="128" t="s">
        <v>206</v>
      </c>
      <c r="W13" s="128" t="s">
        <v>206</v>
      </c>
      <c r="X13" s="128" t="s">
        <v>206</v>
      </c>
      <c r="Y13" s="128" t="s">
        <v>206</v>
      </c>
      <c r="Z13" s="128" t="s">
        <v>206</v>
      </c>
      <c r="AA13" s="128" t="s">
        <v>206</v>
      </c>
      <c r="AB13" s="128" t="s">
        <v>206</v>
      </c>
      <c r="AC13" s="128" t="s">
        <v>206</v>
      </c>
      <c r="AD13" s="128" t="s">
        <v>206</v>
      </c>
      <c r="AE13" s="128" t="s">
        <v>206</v>
      </c>
      <c r="AF13" s="128" t="s">
        <v>206</v>
      </c>
      <c r="AG13" s="13">
        <f t="shared" si="4"/>
        <v>0</v>
      </c>
      <c r="AH13" s="14">
        <f t="shared" si="5"/>
        <v>0</v>
      </c>
      <c r="AI13" s="65">
        <f t="shared" si="6"/>
        <v>3</v>
      </c>
    </row>
    <row r="14" spans="1:37" x14ac:dyDescent="0.2">
      <c r="A14" s="56" t="s">
        <v>4</v>
      </c>
      <c r="B14" s="128">
        <v>0</v>
      </c>
      <c r="C14" s="128">
        <v>29.6</v>
      </c>
      <c r="D14" s="128">
        <v>0</v>
      </c>
      <c r="E14" s="128">
        <v>0</v>
      </c>
      <c r="F14" s="128">
        <v>0</v>
      </c>
      <c r="G14" s="128">
        <v>0</v>
      </c>
      <c r="H14" s="128">
        <v>1.5999999999999999</v>
      </c>
      <c r="I14" s="128">
        <v>1</v>
      </c>
      <c r="J14" s="128">
        <v>0.2</v>
      </c>
      <c r="K14" s="128">
        <v>0.2</v>
      </c>
      <c r="L14" s="128">
        <v>0</v>
      </c>
      <c r="M14" s="128">
        <v>0.2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3">
        <f t="shared" si="4"/>
        <v>32.800000000000011</v>
      </c>
      <c r="AH14" s="14">
        <f t="shared" si="5"/>
        <v>29.6</v>
      </c>
      <c r="AI14" s="65">
        <f t="shared" si="6"/>
        <v>25</v>
      </c>
    </row>
    <row r="15" spans="1:37" x14ac:dyDescent="0.2">
      <c r="A15" s="56" t="s">
        <v>150</v>
      </c>
      <c r="B15" s="128">
        <v>0.4</v>
      </c>
      <c r="C15" s="128" t="s">
        <v>206</v>
      </c>
      <c r="D15" s="128" t="s">
        <v>206</v>
      </c>
      <c r="E15" s="128" t="s">
        <v>206</v>
      </c>
      <c r="F15" s="128" t="s">
        <v>206</v>
      </c>
      <c r="G15" s="128" t="s">
        <v>206</v>
      </c>
      <c r="H15" s="128" t="s">
        <v>206</v>
      </c>
      <c r="I15" s="128">
        <v>0</v>
      </c>
      <c r="J15" s="128" t="s">
        <v>206</v>
      </c>
      <c r="K15" s="128" t="s">
        <v>206</v>
      </c>
      <c r="L15" s="128">
        <v>0</v>
      </c>
      <c r="M15" s="128">
        <v>0</v>
      </c>
      <c r="N15" s="128">
        <v>0</v>
      </c>
      <c r="O15" s="128" t="s">
        <v>206</v>
      </c>
      <c r="P15" s="128" t="s">
        <v>206</v>
      </c>
      <c r="Q15" s="128">
        <v>0</v>
      </c>
      <c r="R15" s="128" t="s">
        <v>206</v>
      </c>
      <c r="S15" s="128" t="s">
        <v>206</v>
      </c>
      <c r="T15" s="128" t="s">
        <v>206</v>
      </c>
      <c r="U15" s="128">
        <v>0</v>
      </c>
      <c r="V15" s="128">
        <v>0</v>
      </c>
      <c r="W15" s="128" t="s">
        <v>206</v>
      </c>
      <c r="X15" s="128">
        <v>0</v>
      </c>
      <c r="Y15" s="128" t="s">
        <v>206</v>
      </c>
      <c r="Z15" s="128" t="s">
        <v>206</v>
      </c>
      <c r="AA15" s="128" t="s">
        <v>206</v>
      </c>
      <c r="AB15" s="128" t="s">
        <v>206</v>
      </c>
      <c r="AC15" s="128" t="s">
        <v>206</v>
      </c>
      <c r="AD15" s="128" t="s">
        <v>206</v>
      </c>
      <c r="AE15" s="128" t="s">
        <v>206</v>
      </c>
      <c r="AF15" s="128" t="s">
        <v>206</v>
      </c>
      <c r="AG15" s="13">
        <f t="shared" si="4"/>
        <v>0.4</v>
      </c>
      <c r="AH15" s="14">
        <f t="shared" si="5"/>
        <v>0.4</v>
      </c>
      <c r="AI15" s="65">
        <f t="shared" si="6"/>
        <v>8</v>
      </c>
      <c r="AJ15" s="11" t="s">
        <v>36</v>
      </c>
    </row>
    <row r="16" spans="1:37" x14ac:dyDescent="0.2">
      <c r="A16" s="56" t="s">
        <v>151</v>
      </c>
      <c r="B16" s="128">
        <v>1.8</v>
      </c>
      <c r="C16" s="128">
        <v>6.6000000000000005</v>
      </c>
      <c r="D16" s="128">
        <v>1.5999999999999999</v>
      </c>
      <c r="E16" s="128">
        <v>9.3999999999999986</v>
      </c>
      <c r="F16" s="128">
        <v>0</v>
      </c>
      <c r="G16" s="128">
        <v>0</v>
      </c>
      <c r="H16" s="128">
        <v>35</v>
      </c>
      <c r="I16" s="128">
        <v>0.8</v>
      </c>
      <c r="J16" s="128">
        <v>23.399999999999995</v>
      </c>
      <c r="K16" s="128">
        <v>78.8</v>
      </c>
      <c r="L16" s="128">
        <v>0</v>
      </c>
      <c r="M16" s="128">
        <v>0</v>
      </c>
      <c r="N16" s="128">
        <v>0</v>
      </c>
      <c r="O16" s="128">
        <v>63.20000000000001</v>
      </c>
      <c r="P16" s="128">
        <v>24.799999999999997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45</v>
      </c>
      <c r="Z16" s="128">
        <v>0</v>
      </c>
      <c r="AA16" s="128">
        <v>0</v>
      </c>
      <c r="AB16" s="128">
        <v>0</v>
      </c>
      <c r="AC16" s="128">
        <v>2.6000000000000005</v>
      </c>
      <c r="AD16" s="128">
        <v>0</v>
      </c>
      <c r="AE16" s="128">
        <v>5</v>
      </c>
      <c r="AF16" s="128">
        <v>0.60000000000000009</v>
      </c>
      <c r="AG16" s="13">
        <f t="shared" si="4"/>
        <v>298.60000000000002</v>
      </c>
      <c r="AH16" s="14">
        <f t="shared" si="5"/>
        <v>78.8</v>
      </c>
      <c r="AI16" s="65">
        <f t="shared" si="6"/>
        <v>17</v>
      </c>
    </row>
    <row r="17" spans="1:37" x14ac:dyDescent="0.2">
      <c r="A17" s="56" t="s">
        <v>5</v>
      </c>
      <c r="B17" s="128">
        <v>7</v>
      </c>
      <c r="C17" s="128">
        <v>1.5999999999999999</v>
      </c>
      <c r="D17" s="128">
        <v>7</v>
      </c>
      <c r="E17" s="128">
        <v>0.2</v>
      </c>
      <c r="F17" s="128">
        <v>0</v>
      </c>
      <c r="G17" s="128">
        <v>3.4</v>
      </c>
      <c r="H17" s="128">
        <v>3.2</v>
      </c>
      <c r="I17" s="128">
        <v>0</v>
      </c>
      <c r="J17" s="128">
        <v>0</v>
      </c>
      <c r="K17" s="128">
        <v>0.8</v>
      </c>
      <c r="L17" s="128">
        <v>0</v>
      </c>
      <c r="M17" s="128">
        <v>0</v>
      </c>
      <c r="N17" s="128">
        <v>0</v>
      </c>
      <c r="O17" s="128">
        <v>19</v>
      </c>
      <c r="P17" s="128">
        <v>2.4</v>
      </c>
      <c r="Q17" s="128">
        <v>5.2</v>
      </c>
      <c r="R17" s="128">
        <v>0</v>
      </c>
      <c r="S17" s="128">
        <v>0</v>
      </c>
      <c r="T17" s="128">
        <v>1.2000000000000002</v>
      </c>
      <c r="U17" s="128">
        <v>0</v>
      </c>
      <c r="V17" s="128">
        <v>0</v>
      </c>
      <c r="W17" s="128">
        <v>0</v>
      </c>
      <c r="X17" s="128">
        <v>1</v>
      </c>
      <c r="Y17" s="128">
        <v>3.6000000000000005</v>
      </c>
      <c r="Z17" s="128">
        <v>4.4000000000000004</v>
      </c>
      <c r="AA17" s="128">
        <v>5.0000000000000009</v>
      </c>
      <c r="AB17" s="128">
        <v>1.2</v>
      </c>
      <c r="AC17" s="128">
        <v>0</v>
      </c>
      <c r="AD17" s="128">
        <v>0</v>
      </c>
      <c r="AE17" s="128">
        <v>1.2000000000000002</v>
      </c>
      <c r="AF17" s="128">
        <v>2.6</v>
      </c>
      <c r="AG17" s="13">
        <f t="shared" si="4"/>
        <v>70.000000000000014</v>
      </c>
      <c r="AH17" s="14">
        <f t="shared" si="5"/>
        <v>19</v>
      </c>
      <c r="AI17" s="65">
        <f t="shared" si="6"/>
        <v>13</v>
      </c>
    </row>
    <row r="18" spans="1:37" x14ac:dyDescent="0.2">
      <c r="A18" s="56" t="s">
        <v>6</v>
      </c>
      <c r="B18" s="128" t="s">
        <v>206</v>
      </c>
      <c r="C18" s="128" t="s">
        <v>206</v>
      </c>
      <c r="D18" s="128" t="s">
        <v>206</v>
      </c>
      <c r="E18" s="128" t="s">
        <v>206</v>
      </c>
      <c r="F18" s="128" t="s">
        <v>206</v>
      </c>
      <c r="G18" s="128" t="s">
        <v>206</v>
      </c>
      <c r="H18" s="128" t="s">
        <v>206</v>
      </c>
      <c r="I18" s="128" t="s">
        <v>206</v>
      </c>
      <c r="J18" s="128" t="s">
        <v>206</v>
      </c>
      <c r="K18" s="128" t="s">
        <v>206</v>
      </c>
      <c r="L18" s="128" t="s">
        <v>206</v>
      </c>
      <c r="M18" s="128" t="s">
        <v>206</v>
      </c>
      <c r="N18" s="128" t="s">
        <v>206</v>
      </c>
      <c r="O18" s="128" t="s">
        <v>206</v>
      </c>
      <c r="P18" s="128" t="s">
        <v>206</v>
      </c>
      <c r="Q18" s="128" t="s">
        <v>206</v>
      </c>
      <c r="R18" s="128" t="s">
        <v>206</v>
      </c>
      <c r="S18" s="128" t="s">
        <v>206</v>
      </c>
      <c r="T18" s="128" t="s">
        <v>206</v>
      </c>
      <c r="U18" s="128" t="s">
        <v>206</v>
      </c>
      <c r="V18" s="128" t="s">
        <v>206</v>
      </c>
      <c r="W18" s="128" t="s">
        <v>206</v>
      </c>
      <c r="X18" s="128" t="s">
        <v>206</v>
      </c>
      <c r="Y18" s="128" t="s">
        <v>206</v>
      </c>
      <c r="Z18" s="128" t="s">
        <v>206</v>
      </c>
      <c r="AA18" s="128" t="s">
        <v>206</v>
      </c>
      <c r="AB18" s="128" t="s">
        <v>206</v>
      </c>
      <c r="AC18" s="128" t="s">
        <v>206</v>
      </c>
      <c r="AD18" s="128" t="s">
        <v>206</v>
      </c>
      <c r="AE18" s="128" t="s">
        <v>206</v>
      </c>
      <c r="AF18" s="128" t="s">
        <v>206</v>
      </c>
      <c r="AG18" s="13" t="s">
        <v>206</v>
      </c>
      <c r="AH18" s="14" t="s">
        <v>206</v>
      </c>
      <c r="AI18" s="65" t="s">
        <v>206</v>
      </c>
    </row>
    <row r="19" spans="1:37" x14ac:dyDescent="0.2">
      <c r="A19" s="56" t="s">
        <v>32</v>
      </c>
      <c r="B19" s="128">
        <v>0</v>
      </c>
      <c r="C19" s="128">
        <v>0</v>
      </c>
      <c r="D19" s="128">
        <v>3</v>
      </c>
      <c r="E19" s="128">
        <v>8.8000000000000007</v>
      </c>
      <c r="F19" s="128">
        <v>0</v>
      </c>
      <c r="G19" s="128">
        <v>0</v>
      </c>
      <c r="H19" s="128">
        <v>35.6</v>
      </c>
      <c r="I19" s="128">
        <v>0.2</v>
      </c>
      <c r="J19" s="128">
        <v>0.2</v>
      </c>
      <c r="K19" s="128">
        <v>0.4</v>
      </c>
      <c r="L19" s="128">
        <v>1.4</v>
      </c>
      <c r="M19" s="128">
        <v>2.2000000000000002</v>
      </c>
      <c r="N19" s="128">
        <v>0.4</v>
      </c>
      <c r="O19" s="128">
        <v>0.2</v>
      </c>
      <c r="P19" s="128">
        <v>0.2</v>
      </c>
      <c r="Q19" s="128">
        <v>0</v>
      </c>
      <c r="R19" s="128">
        <v>0.2</v>
      </c>
      <c r="S19" s="128">
        <v>0</v>
      </c>
      <c r="T19" s="128">
        <v>0.2</v>
      </c>
      <c r="U19" s="128">
        <v>1.2</v>
      </c>
      <c r="V19" s="128">
        <v>1</v>
      </c>
      <c r="W19" s="128">
        <v>0.2</v>
      </c>
      <c r="X19" s="128">
        <v>0.2</v>
      </c>
      <c r="Y19" s="128">
        <v>0.4</v>
      </c>
      <c r="Z19" s="128">
        <v>0</v>
      </c>
      <c r="AA19" s="128">
        <v>0</v>
      </c>
      <c r="AB19" s="128">
        <v>0</v>
      </c>
      <c r="AC19" s="128">
        <v>0</v>
      </c>
      <c r="AD19" s="128">
        <v>0.2</v>
      </c>
      <c r="AE19" s="128">
        <v>0</v>
      </c>
      <c r="AF19" s="128">
        <v>0</v>
      </c>
      <c r="AG19" s="13">
        <f t="shared" si="4"/>
        <v>56.200000000000031</v>
      </c>
      <c r="AH19" s="14">
        <f t="shared" si="5"/>
        <v>35.6</v>
      </c>
      <c r="AI19" s="65">
        <f t="shared" si="6"/>
        <v>12</v>
      </c>
    </row>
    <row r="20" spans="1:37" x14ac:dyDescent="0.2">
      <c r="A20" s="56" t="s">
        <v>152</v>
      </c>
      <c r="B20" s="128">
        <v>0</v>
      </c>
      <c r="C20" s="128">
        <v>2.6</v>
      </c>
      <c r="D20" s="128">
        <v>0</v>
      </c>
      <c r="E20" s="128">
        <v>0</v>
      </c>
      <c r="F20" s="128">
        <v>0</v>
      </c>
      <c r="G20" s="128">
        <v>18.8</v>
      </c>
      <c r="H20" s="128">
        <v>0.4</v>
      </c>
      <c r="I20" s="128">
        <v>0.2</v>
      </c>
      <c r="J20" s="128">
        <v>23.2</v>
      </c>
      <c r="K20" s="128">
        <v>2.8000000000000003</v>
      </c>
      <c r="L20" s="128">
        <v>0</v>
      </c>
      <c r="M20" s="128">
        <v>0</v>
      </c>
      <c r="N20" s="128">
        <v>0</v>
      </c>
      <c r="O20" s="128">
        <v>0</v>
      </c>
      <c r="P20" s="128">
        <v>12.200000000000001</v>
      </c>
      <c r="Q20" s="128">
        <v>0.2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0.2</v>
      </c>
      <c r="Z20" s="128">
        <v>0</v>
      </c>
      <c r="AA20" s="128">
        <v>0</v>
      </c>
      <c r="AB20" s="128">
        <v>0</v>
      </c>
      <c r="AC20" s="128">
        <v>12.6</v>
      </c>
      <c r="AD20" s="128">
        <v>0</v>
      </c>
      <c r="AE20" s="128">
        <v>17.2</v>
      </c>
      <c r="AF20" s="128">
        <v>0.2</v>
      </c>
      <c r="AG20" s="13">
        <f t="shared" si="4"/>
        <v>90.600000000000009</v>
      </c>
      <c r="AH20" s="14">
        <f t="shared" si="5"/>
        <v>23.2</v>
      </c>
      <c r="AI20" s="65">
        <f t="shared" si="6"/>
        <v>19</v>
      </c>
      <c r="AJ20" s="11" t="s">
        <v>36</v>
      </c>
    </row>
    <row r="21" spans="1:37" x14ac:dyDescent="0.2">
      <c r="A21" s="56" t="s">
        <v>153</v>
      </c>
      <c r="B21" s="128">
        <v>2.4</v>
      </c>
      <c r="C21" s="128">
        <v>12.4</v>
      </c>
      <c r="D21" s="128">
        <v>1.2</v>
      </c>
      <c r="E21" s="128">
        <v>58.2</v>
      </c>
      <c r="F21" s="128">
        <v>0</v>
      </c>
      <c r="G21" s="128">
        <v>0.2</v>
      </c>
      <c r="H21" s="128">
        <v>24.400000000000002</v>
      </c>
      <c r="I21" s="128">
        <v>0</v>
      </c>
      <c r="J21" s="128">
        <v>20.399999999999999</v>
      </c>
      <c r="K21" s="128">
        <v>105.4</v>
      </c>
      <c r="L21" s="128">
        <v>0</v>
      </c>
      <c r="M21" s="128">
        <v>0</v>
      </c>
      <c r="N21" s="128">
        <v>0</v>
      </c>
      <c r="O21" s="128">
        <v>15.599999999999998</v>
      </c>
      <c r="P21" s="128">
        <v>9.6</v>
      </c>
      <c r="Q21" s="128">
        <v>1</v>
      </c>
      <c r="R21" s="128">
        <v>0.8</v>
      </c>
      <c r="S21" s="128">
        <v>0.2</v>
      </c>
      <c r="T21" s="128">
        <v>4.2</v>
      </c>
      <c r="U21" s="128">
        <v>0</v>
      </c>
      <c r="V21" s="128">
        <v>0</v>
      </c>
      <c r="W21" s="128">
        <v>0</v>
      </c>
      <c r="X21" s="128">
        <v>0</v>
      </c>
      <c r="Y21" s="128">
        <v>60.4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18</v>
      </c>
      <c r="AF21" s="128">
        <v>1.6</v>
      </c>
      <c r="AG21" s="13">
        <f t="shared" si="4"/>
        <v>336</v>
      </c>
      <c r="AH21" s="14">
        <f t="shared" si="5"/>
        <v>105.4</v>
      </c>
      <c r="AI21" s="65">
        <f t="shared" si="6"/>
        <v>14</v>
      </c>
    </row>
    <row r="22" spans="1:37" x14ac:dyDescent="0.2">
      <c r="A22" s="56" t="s">
        <v>126</v>
      </c>
      <c r="B22" s="119" t="s">
        <v>206</v>
      </c>
      <c r="C22" s="119" t="s">
        <v>206</v>
      </c>
      <c r="D22" s="119" t="s">
        <v>206</v>
      </c>
      <c r="E22" s="119" t="s">
        <v>206</v>
      </c>
      <c r="F22" s="119" t="s">
        <v>206</v>
      </c>
      <c r="G22" s="119" t="s">
        <v>206</v>
      </c>
      <c r="H22" s="119" t="s">
        <v>206</v>
      </c>
      <c r="I22" s="119" t="s">
        <v>206</v>
      </c>
      <c r="J22" s="119" t="s">
        <v>206</v>
      </c>
      <c r="K22" s="119" t="s">
        <v>206</v>
      </c>
      <c r="L22" s="119" t="s">
        <v>206</v>
      </c>
      <c r="M22" s="119" t="s">
        <v>206</v>
      </c>
      <c r="N22" s="119" t="s">
        <v>206</v>
      </c>
      <c r="O22" s="119" t="s">
        <v>206</v>
      </c>
      <c r="P22" s="119" t="s">
        <v>206</v>
      </c>
      <c r="Q22" s="119" t="s">
        <v>206</v>
      </c>
      <c r="R22" s="119" t="s">
        <v>206</v>
      </c>
      <c r="S22" s="119" t="s">
        <v>206</v>
      </c>
      <c r="T22" s="119" t="s">
        <v>206</v>
      </c>
      <c r="U22" s="119" t="s">
        <v>206</v>
      </c>
      <c r="V22" s="119" t="s">
        <v>206</v>
      </c>
      <c r="W22" s="119" t="s">
        <v>206</v>
      </c>
      <c r="X22" s="119" t="s">
        <v>206</v>
      </c>
      <c r="Y22" s="119" t="s">
        <v>206</v>
      </c>
      <c r="Z22" s="119" t="s">
        <v>206</v>
      </c>
      <c r="AA22" s="119" t="s">
        <v>206</v>
      </c>
      <c r="AB22" s="119" t="s">
        <v>206</v>
      </c>
      <c r="AC22" s="119" t="s">
        <v>206</v>
      </c>
      <c r="AD22" s="119" t="s">
        <v>206</v>
      </c>
      <c r="AE22" s="119" t="s">
        <v>206</v>
      </c>
      <c r="AF22" s="119" t="s">
        <v>206</v>
      </c>
      <c r="AG22" s="13" t="s">
        <v>206</v>
      </c>
      <c r="AH22" s="14" t="s">
        <v>206</v>
      </c>
      <c r="AI22" s="65" t="s">
        <v>206</v>
      </c>
    </row>
    <row r="23" spans="1:37" x14ac:dyDescent="0.2">
      <c r="A23" s="56" t="s">
        <v>7</v>
      </c>
      <c r="B23" s="128" t="s">
        <v>206</v>
      </c>
      <c r="C23" s="128" t="s">
        <v>206</v>
      </c>
      <c r="D23" s="128" t="s">
        <v>206</v>
      </c>
      <c r="E23" s="128" t="s">
        <v>206</v>
      </c>
      <c r="F23" s="128" t="s">
        <v>206</v>
      </c>
      <c r="G23" s="128" t="s">
        <v>206</v>
      </c>
      <c r="H23" s="128" t="s">
        <v>206</v>
      </c>
      <c r="I23" s="128" t="s">
        <v>206</v>
      </c>
      <c r="J23" s="128" t="s">
        <v>206</v>
      </c>
      <c r="K23" s="128" t="s">
        <v>206</v>
      </c>
      <c r="L23" s="128" t="s">
        <v>206</v>
      </c>
      <c r="M23" s="128" t="s">
        <v>206</v>
      </c>
      <c r="N23" s="128" t="s">
        <v>206</v>
      </c>
      <c r="O23" s="128" t="s">
        <v>206</v>
      </c>
      <c r="P23" s="128" t="s">
        <v>206</v>
      </c>
      <c r="Q23" s="128" t="s">
        <v>206</v>
      </c>
      <c r="R23" s="128">
        <v>0</v>
      </c>
      <c r="S23" s="128">
        <v>2</v>
      </c>
      <c r="T23" s="128">
        <v>8.8000000000000007</v>
      </c>
      <c r="U23" s="128">
        <v>0</v>
      </c>
      <c r="V23" s="128">
        <v>0</v>
      </c>
      <c r="W23" s="128">
        <v>0</v>
      </c>
      <c r="X23" s="128">
        <v>0</v>
      </c>
      <c r="Y23" s="128">
        <v>4.8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5.6</v>
      </c>
      <c r="AG23" s="13">
        <f t="shared" si="4"/>
        <v>21.200000000000003</v>
      </c>
      <c r="AH23" s="14">
        <f t="shared" si="5"/>
        <v>8.8000000000000007</v>
      </c>
      <c r="AI23" s="65">
        <f t="shared" si="6"/>
        <v>11</v>
      </c>
    </row>
    <row r="24" spans="1:37" x14ac:dyDescent="0.2">
      <c r="A24" s="56" t="s">
        <v>154</v>
      </c>
      <c r="B24" s="128">
        <v>0.2</v>
      </c>
      <c r="C24" s="128">
        <v>34.4</v>
      </c>
      <c r="D24" s="128">
        <v>3.4</v>
      </c>
      <c r="E24" s="128">
        <v>0</v>
      </c>
      <c r="F24" s="128">
        <v>0</v>
      </c>
      <c r="G24" s="128">
        <v>0</v>
      </c>
      <c r="H24" s="128">
        <v>0.4</v>
      </c>
      <c r="I24" s="128">
        <v>0</v>
      </c>
      <c r="J24" s="128">
        <v>0</v>
      </c>
      <c r="K24" s="128">
        <v>0.4</v>
      </c>
      <c r="L24" s="128">
        <v>16</v>
      </c>
      <c r="M24" s="128">
        <v>0.4</v>
      </c>
      <c r="N24" s="128">
        <v>0</v>
      </c>
      <c r="O24" s="128">
        <v>0</v>
      </c>
      <c r="P24" s="128">
        <v>0</v>
      </c>
      <c r="Q24" s="128">
        <v>4.8000000000000007</v>
      </c>
      <c r="R24" s="128">
        <v>0</v>
      </c>
      <c r="S24" s="128">
        <v>0.6</v>
      </c>
      <c r="T24" s="128">
        <v>0.2</v>
      </c>
      <c r="U24" s="128">
        <v>0</v>
      </c>
      <c r="V24" s="128">
        <v>0</v>
      </c>
      <c r="W24" s="128">
        <v>0</v>
      </c>
      <c r="X24" s="128">
        <v>0</v>
      </c>
      <c r="Y24" s="128">
        <v>40.4</v>
      </c>
      <c r="Z24" s="128">
        <v>0.2</v>
      </c>
      <c r="AA24" s="128">
        <v>0.2</v>
      </c>
      <c r="AB24" s="128">
        <v>0</v>
      </c>
      <c r="AC24" s="128">
        <v>0</v>
      </c>
      <c r="AD24" s="128">
        <v>0</v>
      </c>
      <c r="AE24" s="128">
        <v>0.4</v>
      </c>
      <c r="AF24" s="128">
        <v>0</v>
      </c>
      <c r="AG24" s="13">
        <f t="shared" si="4"/>
        <v>102.00000000000001</v>
      </c>
      <c r="AH24" s="14">
        <f t="shared" si="5"/>
        <v>40.4</v>
      </c>
      <c r="AI24" s="65">
        <f t="shared" si="6"/>
        <v>17</v>
      </c>
    </row>
    <row r="25" spans="1:37" x14ac:dyDescent="0.2">
      <c r="A25" s="56" t="s">
        <v>8</v>
      </c>
      <c r="B25" s="119" t="s">
        <v>206</v>
      </c>
      <c r="C25" s="119" t="s">
        <v>206</v>
      </c>
      <c r="D25" s="119" t="s">
        <v>206</v>
      </c>
      <c r="E25" s="119" t="s">
        <v>206</v>
      </c>
      <c r="F25" s="119" t="s">
        <v>206</v>
      </c>
      <c r="G25" s="119" t="s">
        <v>206</v>
      </c>
      <c r="H25" s="119" t="s">
        <v>206</v>
      </c>
      <c r="I25" s="119" t="s">
        <v>206</v>
      </c>
      <c r="J25" s="119" t="s">
        <v>206</v>
      </c>
      <c r="K25" s="119" t="s">
        <v>206</v>
      </c>
      <c r="L25" s="119" t="s">
        <v>206</v>
      </c>
      <c r="M25" s="119" t="s">
        <v>206</v>
      </c>
      <c r="N25" s="119" t="s">
        <v>206</v>
      </c>
      <c r="O25" s="119" t="s">
        <v>206</v>
      </c>
      <c r="P25" s="119" t="s">
        <v>206</v>
      </c>
      <c r="Q25" s="119" t="s">
        <v>206</v>
      </c>
      <c r="R25" s="119" t="s">
        <v>206</v>
      </c>
      <c r="S25" s="119" t="s">
        <v>206</v>
      </c>
      <c r="T25" s="119" t="s">
        <v>206</v>
      </c>
      <c r="U25" s="119" t="s">
        <v>206</v>
      </c>
      <c r="V25" s="119" t="s">
        <v>206</v>
      </c>
      <c r="W25" s="119" t="s">
        <v>206</v>
      </c>
      <c r="X25" s="119" t="s">
        <v>206</v>
      </c>
      <c r="Y25" s="119" t="s">
        <v>206</v>
      </c>
      <c r="Z25" s="119" t="s">
        <v>206</v>
      </c>
      <c r="AA25" s="119" t="s">
        <v>206</v>
      </c>
      <c r="AB25" s="119" t="s">
        <v>206</v>
      </c>
      <c r="AC25" s="119" t="s">
        <v>206</v>
      </c>
      <c r="AD25" s="119" t="s">
        <v>206</v>
      </c>
      <c r="AE25" s="119" t="s">
        <v>206</v>
      </c>
      <c r="AF25" s="119" t="s">
        <v>206</v>
      </c>
      <c r="AG25" s="13" t="s">
        <v>206</v>
      </c>
      <c r="AH25" s="14" t="s">
        <v>206</v>
      </c>
      <c r="AI25" s="65" t="s">
        <v>206</v>
      </c>
      <c r="AJ25" s="11" t="s">
        <v>36</v>
      </c>
    </row>
    <row r="26" spans="1:37" x14ac:dyDescent="0.2">
      <c r="A26" s="56" t="s">
        <v>9</v>
      </c>
      <c r="B26" s="119" t="s">
        <v>206</v>
      </c>
      <c r="C26" s="119" t="s">
        <v>206</v>
      </c>
      <c r="D26" s="119" t="s">
        <v>206</v>
      </c>
      <c r="E26" s="119" t="s">
        <v>206</v>
      </c>
      <c r="F26" s="119" t="s">
        <v>206</v>
      </c>
      <c r="G26" s="119" t="s">
        <v>206</v>
      </c>
      <c r="H26" s="119" t="s">
        <v>206</v>
      </c>
      <c r="I26" s="119" t="s">
        <v>206</v>
      </c>
      <c r="J26" s="119" t="s">
        <v>206</v>
      </c>
      <c r="K26" s="119" t="s">
        <v>206</v>
      </c>
      <c r="L26" s="119" t="s">
        <v>206</v>
      </c>
      <c r="M26" s="119" t="s">
        <v>206</v>
      </c>
      <c r="N26" s="119" t="s">
        <v>206</v>
      </c>
      <c r="O26" s="119" t="s">
        <v>206</v>
      </c>
      <c r="P26" s="119" t="s">
        <v>206</v>
      </c>
      <c r="Q26" s="119" t="s">
        <v>206</v>
      </c>
      <c r="R26" s="119" t="s">
        <v>206</v>
      </c>
      <c r="S26" s="119" t="s">
        <v>206</v>
      </c>
      <c r="T26" s="119" t="s">
        <v>206</v>
      </c>
      <c r="U26" s="119" t="s">
        <v>206</v>
      </c>
      <c r="V26" s="119" t="s">
        <v>206</v>
      </c>
      <c r="W26" s="119" t="s">
        <v>206</v>
      </c>
      <c r="X26" s="119" t="s">
        <v>206</v>
      </c>
      <c r="Y26" s="119" t="s">
        <v>206</v>
      </c>
      <c r="Z26" s="119" t="s">
        <v>206</v>
      </c>
      <c r="AA26" s="119" t="s">
        <v>206</v>
      </c>
      <c r="AB26" s="119" t="s">
        <v>206</v>
      </c>
      <c r="AC26" s="119" t="s">
        <v>206</v>
      </c>
      <c r="AD26" s="119" t="s">
        <v>206</v>
      </c>
      <c r="AE26" s="119" t="s">
        <v>206</v>
      </c>
      <c r="AF26" s="119" t="s">
        <v>206</v>
      </c>
      <c r="AG26" s="13" t="s">
        <v>206</v>
      </c>
      <c r="AH26" s="14" t="s">
        <v>206</v>
      </c>
      <c r="AI26" s="65" t="s">
        <v>206</v>
      </c>
      <c r="AK26" s="11" t="s">
        <v>209</v>
      </c>
    </row>
    <row r="27" spans="1:37" x14ac:dyDescent="0.2">
      <c r="A27" s="56" t="s">
        <v>155</v>
      </c>
      <c r="B27" s="128">
        <v>2.8</v>
      </c>
      <c r="C27" s="128">
        <v>5.8</v>
      </c>
      <c r="D27" s="128">
        <v>0</v>
      </c>
      <c r="E27" s="128">
        <v>0</v>
      </c>
      <c r="F27" s="128">
        <v>0</v>
      </c>
      <c r="G27" s="128">
        <v>29.8</v>
      </c>
      <c r="H27" s="128">
        <v>3.4000000000000004</v>
      </c>
      <c r="I27" s="128">
        <v>0</v>
      </c>
      <c r="J27" s="128">
        <v>21.999999999999996</v>
      </c>
      <c r="K27" s="128">
        <v>84.399999999999991</v>
      </c>
      <c r="L27" s="128">
        <v>1.2</v>
      </c>
      <c r="M27" s="128">
        <v>0</v>
      </c>
      <c r="N27" s="128">
        <v>0</v>
      </c>
      <c r="O27" s="128">
        <v>21.200000000000003</v>
      </c>
      <c r="P27" s="128">
        <v>10.199999999999999</v>
      </c>
      <c r="Q27" s="128">
        <v>1.5999999999999999</v>
      </c>
      <c r="R27" s="128">
        <v>0</v>
      </c>
      <c r="S27" s="128">
        <v>0.2</v>
      </c>
      <c r="T27" s="128">
        <v>3</v>
      </c>
      <c r="U27" s="128">
        <v>0</v>
      </c>
      <c r="V27" s="128">
        <v>0</v>
      </c>
      <c r="W27" s="128">
        <v>0</v>
      </c>
      <c r="X27" s="128">
        <v>0</v>
      </c>
      <c r="Y27" s="128">
        <v>49.4</v>
      </c>
      <c r="Z27" s="128">
        <v>0.2</v>
      </c>
      <c r="AA27" s="128">
        <v>0</v>
      </c>
      <c r="AB27" s="128">
        <v>0</v>
      </c>
      <c r="AC27" s="128">
        <v>0</v>
      </c>
      <c r="AD27" s="128">
        <v>37.000000000000007</v>
      </c>
      <c r="AE27" s="128">
        <v>0</v>
      </c>
      <c r="AF27" s="128">
        <v>0</v>
      </c>
      <c r="AG27" s="13">
        <f t="shared" si="4"/>
        <v>272.19999999999993</v>
      </c>
      <c r="AH27" s="14">
        <f t="shared" si="5"/>
        <v>84.399999999999991</v>
      </c>
      <c r="AI27" s="65">
        <f t="shared" si="6"/>
        <v>16</v>
      </c>
    </row>
    <row r="28" spans="1:37" x14ac:dyDescent="0.2">
      <c r="A28" s="56" t="s">
        <v>10</v>
      </c>
      <c r="B28" s="128">
        <v>0</v>
      </c>
      <c r="C28" s="128">
        <v>0.60000000000000009</v>
      </c>
      <c r="D28" s="128">
        <v>6.4</v>
      </c>
      <c r="E28" s="128">
        <v>8</v>
      </c>
      <c r="F28" s="128">
        <v>0</v>
      </c>
      <c r="G28" s="128">
        <v>7.8</v>
      </c>
      <c r="H28" s="128">
        <v>42.199999999999996</v>
      </c>
      <c r="I28" s="128">
        <v>0.2</v>
      </c>
      <c r="J28" s="128">
        <v>14</v>
      </c>
      <c r="K28" s="128">
        <v>51.8</v>
      </c>
      <c r="L28" s="128">
        <v>0</v>
      </c>
      <c r="M28" s="128">
        <v>0.2</v>
      </c>
      <c r="N28" s="128">
        <v>0</v>
      </c>
      <c r="O28" s="128">
        <v>39.4</v>
      </c>
      <c r="P28" s="128">
        <v>18</v>
      </c>
      <c r="Q28" s="128">
        <v>0.2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50.800000000000004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7</v>
      </c>
      <c r="AF28" s="128">
        <v>1.8</v>
      </c>
      <c r="AG28" s="13">
        <f t="shared" si="4"/>
        <v>248.4</v>
      </c>
      <c r="AH28" s="14">
        <f t="shared" si="5"/>
        <v>51.8</v>
      </c>
      <c r="AI28" s="65">
        <f t="shared" si="6"/>
        <v>16</v>
      </c>
    </row>
    <row r="29" spans="1:37" x14ac:dyDescent="0.2">
      <c r="A29" s="56" t="s">
        <v>139</v>
      </c>
      <c r="B29" s="128">
        <v>0</v>
      </c>
      <c r="C29" s="128">
        <v>0</v>
      </c>
      <c r="D29" s="128">
        <v>0</v>
      </c>
      <c r="E29" s="128">
        <v>0</v>
      </c>
      <c r="F29" s="128">
        <v>0.2</v>
      </c>
      <c r="G29" s="128">
        <v>0</v>
      </c>
      <c r="H29" s="128" t="s">
        <v>206</v>
      </c>
      <c r="I29" s="128">
        <v>0</v>
      </c>
      <c r="J29" s="128">
        <v>0</v>
      </c>
      <c r="K29" s="128" t="s">
        <v>206</v>
      </c>
      <c r="L29" s="128">
        <v>0</v>
      </c>
      <c r="M29" s="128">
        <v>0</v>
      </c>
      <c r="N29" s="128">
        <v>0</v>
      </c>
      <c r="O29" s="128">
        <v>0</v>
      </c>
      <c r="P29" s="128">
        <v>1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49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13.199999999999998</v>
      </c>
      <c r="AG29" s="13">
        <f t="shared" si="4"/>
        <v>63.4</v>
      </c>
      <c r="AH29" s="14">
        <f t="shared" si="5"/>
        <v>49</v>
      </c>
      <c r="AI29" s="65">
        <f t="shared" si="6"/>
        <v>25</v>
      </c>
      <c r="AK29" s="11" t="s">
        <v>36</v>
      </c>
    </row>
    <row r="30" spans="1:37" x14ac:dyDescent="0.2">
      <c r="A30" s="56" t="s">
        <v>22</v>
      </c>
      <c r="B30" s="119" t="s">
        <v>206</v>
      </c>
      <c r="C30" s="119" t="s">
        <v>206</v>
      </c>
      <c r="D30" s="119" t="s">
        <v>206</v>
      </c>
      <c r="E30" s="119" t="s">
        <v>206</v>
      </c>
      <c r="F30" s="119" t="s">
        <v>206</v>
      </c>
      <c r="G30" s="119" t="s">
        <v>206</v>
      </c>
      <c r="H30" s="119" t="s">
        <v>206</v>
      </c>
      <c r="I30" s="119" t="s">
        <v>206</v>
      </c>
      <c r="J30" s="119" t="s">
        <v>206</v>
      </c>
      <c r="K30" s="119" t="s">
        <v>206</v>
      </c>
      <c r="L30" s="119" t="s">
        <v>206</v>
      </c>
      <c r="M30" s="119" t="s">
        <v>206</v>
      </c>
      <c r="N30" s="119" t="s">
        <v>206</v>
      </c>
      <c r="O30" s="119" t="s">
        <v>206</v>
      </c>
      <c r="P30" s="119" t="s">
        <v>206</v>
      </c>
      <c r="Q30" s="119" t="s">
        <v>206</v>
      </c>
      <c r="R30" s="119" t="s">
        <v>206</v>
      </c>
      <c r="S30" s="119" t="s">
        <v>206</v>
      </c>
      <c r="T30" s="119" t="s">
        <v>206</v>
      </c>
      <c r="U30" s="119" t="s">
        <v>206</v>
      </c>
      <c r="V30" s="119" t="s">
        <v>206</v>
      </c>
      <c r="W30" s="119" t="s">
        <v>206</v>
      </c>
      <c r="X30" s="119" t="s">
        <v>206</v>
      </c>
      <c r="Y30" s="119" t="s">
        <v>206</v>
      </c>
      <c r="Z30" s="119" t="s">
        <v>206</v>
      </c>
      <c r="AA30" s="119" t="s">
        <v>206</v>
      </c>
      <c r="AB30" s="119" t="s">
        <v>206</v>
      </c>
      <c r="AC30" s="119" t="s">
        <v>206</v>
      </c>
      <c r="AD30" s="119" t="s">
        <v>206</v>
      </c>
      <c r="AE30" s="119" t="s">
        <v>206</v>
      </c>
      <c r="AF30" s="119" t="s">
        <v>206</v>
      </c>
      <c r="AG30" s="13" t="s">
        <v>206</v>
      </c>
      <c r="AH30" s="14" t="s">
        <v>206</v>
      </c>
      <c r="AI30" s="65" t="s">
        <v>206</v>
      </c>
    </row>
    <row r="31" spans="1:37" x14ac:dyDescent="0.2">
      <c r="A31" s="56" t="s">
        <v>11</v>
      </c>
      <c r="B31" s="119" t="s">
        <v>206</v>
      </c>
      <c r="C31" s="119" t="s">
        <v>206</v>
      </c>
      <c r="D31" s="119" t="s">
        <v>206</v>
      </c>
      <c r="E31" s="119" t="s">
        <v>206</v>
      </c>
      <c r="F31" s="119" t="s">
        <v>206</v>
      </c>
      <c r="G31" s="119" t="s">
        <v>206</v>
      </c>
      <c r="H31" s="119" t="s">
        <v>206</v>
      </c>
      <c r="I31" s="119" t="s">
        <v>206</v>
      </c>
      <c r="J31" s="119" t="s">
        <v>206</v>
      </c>
      <c r="K31" s="119" t="s">
        <v>206</v>
      </c>
      <c r="L31" s="119" t="s">
        <v>206</v>
      </c>
      <c r="M31" s="119" t="s">
        <v>206</v>
      </c>
      <c r="N31" s="119" t="s">
        <v>206</v>
      </c>
      <c r="O31" s="119" t="s">
        <v>206</v>
      </c>
      <c r="P31" s="119" t="s">
        <v>206</v>
      </c>
      <c r="Q31" s="119" t="s">
        <v>206</v>
      </c>
      <c r="R31" s="119" t="s">
        <v>206</v>
      </c>
      <c r="S31" s="119" t="s">
        <v>206</v>
      </c>
      <c r="T31" s="119" t="s">
        <v>206</v>
      </c>
      <c r="U31" s="119" t="s">
        <v>206</v>
      </c>
      <c r="V31" s="119" t="s">
        <v>206</v>
      </c>
      <c r="W31" s="119" t="s">
        <v>206</v>
      </c>
      <c r="X31" s="119" t="s">
        <v>206</v>
      </c>
      <c r="Y31" s="119" t="s">
        <v>206</v>
      </c>
      <c r="Z31" s="119" t="s">
        <v>206</v>
      </c>
      <c r="AA31" s="119" t="s">
        <v>206</v>
      </c>
      <c r="AB31" s="119" t="s">
        <v>206</v>
      </c>
      <c r="AC31" s="119" t="s">
        <v>206</v>
      </c>
      <c r="AD31" s="119" t="s">
        <v>206</v>
      </c>
      <c r="AE31" s="119" t="s">
        <v>206</v>
      </c>
      <c r="AF31" s="119" t="s">
        <v>206</v>
      </c>
      <c r="AG31" s="13" t="s">
        <v>206</v>
      </c>
      <c r="AH31" s="14" t="s">
        <v>206</v>
      </c>
      <c r="AI31" s="65" t="s">
        <v>206</v>
      </c>
    </row>
    <row r="32" spans="1:37" s="5" customFormat="1" ht="17.100000000000001" customHeight="1" x14ac:dyDescent="0.2">
      <c r="A32" s="57" t="s">
        <v>24</v>
      </c>
      <c r="B32" s="12">
        <f t="shared" ref="B32:AH32" si="7">MAX(B5:B31)</f>
        <v>16.200000000000003</v>
      </c>
      <c r="C32" s="12">
        <f t="shared" si="7"/>
        <v>34.4</v>
      </c>
      <c r="D32" s="12">
        <f t="shared" si="7"/>
        <v>23.799999999999997</v>
      </c>
      <c r="E32" s="12">
        <f t="shared" si="7"/>
        <v>58.2</v>
      </c>
      <c r="F32" s="12">
        <f t="shared" si="7"/>
        <v>1.5999999999999999</v>
      </c>
      <c r="G32" s="12">
        <f t="shared" si="7"/>
        <v>29.8</v>
      </c>
      <c r="H32" s="12">
        <f t="shared" si="7"/>
        <v>42.199999999999996</v>
      </c>
      <c r="I32" s="12">
        <f t="shared" si="7"/>
        <v>1</v>
      </c>
      <c r="J32" s="12">
        <f t="shared" si="7"/>
        <v>27.4</v>
      </c>
      <c r="K32" s="12">
        <f t="shared" si="7"/>
        <v>105.4</v>
      </c>
      <c r="L32" s="12">
        <f t="shared" si="7"/>
        <v>16</v>
      </c>
      <c r="M32" s="12">
        <f t="shared" si="7"/>
        <v>2.2000000000000002</v>
      </c>
      <c r="N32" s="12">
        <f t="shared" si="7"/>
        <v>0.4</v>
      </c>
      <c r="O32" s="12">
        <f t="shared" si="7"/>
        <v>63.20000000000001</v>
      </c>
      <c r="P32" s="12">
        <f t="shared" si="7"/>
        <v>26.2</v>
      </c>
      <c r="Q32" s="12">
        <f t="shared" si="7"/>
        <v>5.2</v>
      </c>
      <c r="R32" s="12">
        <f t="shared" si="7"/>
        <v>0.8</v>
      </c>
      <c r="S32" s="12">
        <f t="shared" si="7"/>
        <v>10.399999999999999</v>
      </c>
      <c r="T32" s="12">
        <f t="shared" si="7"/>
        <v>8.8000000000000007</v>
      </c>
      <c r="U32" s="12">
        <f t="shared" si="7"/>
        <v>1.2</v>
      </c>
      <c r="V32" s="12">
        <f t="shared" si="7"/>
        <v>1</v>
      </c>
      <c r="W32" s="12">
        <f t="shared" si="7"/>
        <v>0.2</v>
      </c>
      <c r="X32" s="12">
        <f t="shared" si="7"/>
        <v>1</v>
      </c>
      <c r="Y32" s="12">
        <f t="shared" si="7"/>
        <v>68.400000000000006</v>
      </c>
      <c r="Z32" s="12">
        <f t="shared" si="7"/>
        <v>4.4000000000000004</v>
      </c>
      <c r="AA32" s="12">
        <f t="shared" si="7"/>
        <v>5.0000000000000009</v>
      </c>
      <c r="AB32" s="12">
        <f t="shared" si="7"/>
        <v>1.2</v>
      </c>
      <c r="AC32" s="12">
        <f t="shared" si="7"/>
        <v>12.6</v>
      </c>
      <c r="AD32" s="12">
        <f t="shared" si="7"/>
        <v>37.000000000000007</v>
      </c>
      <c r="AE32" s="12">
        <f t="shared" si="7"/>
        <v>18</v>
      </c>
      <c r="AF32" s="12">
        <f t="shared" si="7"/>
        <v>33.4</v>
      </c>
      <c r="AG32" s="124">
        <f t="shared" si="7"/>
        <v>336</v>
      </c>
      <c r="AH32" s="92">
        <f t="shared" si="7"/>
        <v>105.4</v>
      </c>
      <c r="AI32" s="185"/>
    </row>
    <row r="33" spans="1:38" s="8" customFormat="1" x14ac:dyDescent="0.2">
      <c r="A33" s="66" t="s">
        <v>25</v>
      </c>
      <c r="B33" s="107">
        <f t="shared" ref="B33:AG33" si="8">SUM(B5:B31)</f>
        <v>38.4</v>
      </c>
      <c r="C33" s="107">
        <f t="shared" si="8"/>
        <v>107.2</v>
      </c>
      <c r="D33" s="107">
        <f t="shared" si="8"/>
        <v>47.4</v>
      </c>
      <c r="E33" s="107">
        <f t="shared" si="8"/>
        <v>105.4</v>
      </c>
      <c r="F33" s="107">
        <f t="shared" si="8"/>
        <v>1.7999999999999998</v>
      </c>
      <c r="G33" s="107">
        <f t="shared" si="8"/>
        <v>80.599999999999994</v>
      </c>
      <c r="H33" s="107">
        <f t="shared" si="8"/>
        <v>201.20000000000002</v>
      </c>
      <c r="I33" s="107">
        <f t="shared" si="8"/>
        <v>4.0000000000000009</v>
      </c>
      <c r="J33" s="107">
        <f t="shared" si="8"/>
        <v>141</v>
      </c>
      <c r="K33" s="107">
        <f t="shared" si="8"/>
        <v>453.2</v>
      </c>
      <c r="L33" s="107">
        <f t="shared" si="8"/>
        <v>25.8</v>
      </c>
      <c r="M33" s="107">
        <f t="shared" si="8"/>
        <v>3.8000000000000003</v>
      </c>
      <c r="N33" s="107">
        <f t="shared" si="8"/>
        <v>0.60000000000000009</v>
      </c>
      <c r="O33" s="107">
        <f t="shared" si="8"/>
        <v>238.79999999999998</v>
      </c>
      <c r="P33" s="107">
        <f t="shared" si="8"/>
        <v>121.6</v>
      </c>
      <c r="Q33" s="107">
        <f t="shared" si="8"/>
        <v>17.400000000000002</v>
      </c>
      <c r="R33" s="107">
        <f t="shared" si="8"/>
        <v>1.8</v>
      </c>
      <c r="S33" s="107">
        <f t="shared" si="8"/>
        <v>23.199999999999996</v>
      </c>
      <c r="T33" s="107">
        <f t="shared" si="8"/>
        <v>26.2</v>
      </c>
      <c r="U33" s="107">
        <f t="shared" si="8"/>
        <v>2</v>
      </c>
      <c r="V33" s="107">
        <f t="shared" si="8"/>
        <v>1</v>
      </c>
      <c r="W33" s="107">
        <f t="shared" si="8"/>
        <v>0.2</v>
      </c>
      <c r="X33" s="107">
        <f t="shared" si="8"/>
        <v>1.2</v>
      </c>
      <c r="Y33" s="107">
        <f t="shared" si="8"/>
        <v>523.59999999999991</v>
      </c>
      <c r="Z33" s="107">
        <f t="shared" si="8"/>
        <v>5.0000000000000009</v>
      </c>
      <c r="AA33" s="107">
        <f t="shared" si="8"/>
        <v>5.2000000000000011</v>
      </c>
      <c r="AB33" s="107">
        <f t="shared" si="8"/>
        <v>1.6</v>
      </c>
      <c r="AC33" s="107">
        <f t="shared" si="8"/>
        <v>17.8</v>
      </c>
      <c r="AD33" s="107">
        <f t="shared" si="8"/>
        <v>62.400000000000006</v>
      </c>
      <c r="AE33" s="13">
        <f t="shared" si="8"/>
        <v>65.599999999999994</v>
      </c>
      <c r="AF33" s="13">
        <f t="shared" si="8"/>
        <v>74.2</v>
      </c>
      <c r="AG33" s="124">
        <f t="shared" si="8"/>
        <v>2399.2000000000003</v>
      </c>
      <c r="AH33" s="127"/>
      <c r="AI33" s="186"/>
    </row>
    <row r="34" spans="1:38" x14ac:dyDescent="0.2">
      <c r="A34" s="45"/>
      <c r="B34" s="46"/>
      <c r="C34" s="46"/>
      <c r="D34" s="46" t="s">
        <v>87</v>
      </c>
      <c r="E34" s="46"/>
      <c r="F34" s="46"/>
      <c r="G34" s="46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53"/>
      <c r="AE34" s="59" t="s">
        <v>36</v>
      </c>
      <c r="AF34" s="59"/>
      <c r="AG34" s="50"/>
      <c r="AH34" s="54"/>
      <c r="AI34" s="52"/>
    </row>
    <row r="35" spans="1:38" x14ac:dyDescent="0.2">
      <c r="A35" s="45"/>
      <c r="B35" s="47" t="s">
        <v>88</v>
      </c>
      <c r="C35" s="47"/>
      <c r="D35" s="47"/>
      <c r="E35" s="47"/>
      <c r="F35" s="47"/>
      <c r="G35" s="47"/>
      <c r="H35" s="47"/>
      <c r="I35" s="47"/>
      <c r="J35" s="82"/>
      <c r="K35" s="82"/>
      <c r="L35" s="82"/>
      <c r="M35" s="82" t="s">
        <v>34</v>
      </c>
      <c r="N35" s="82"/>
      <c r="O35" s="82"/>
      <c r="P35" s="82"/>
      <c r="Q35" s="82"/>
      <c r="R35" s="82"/>
      <c r="S35" s="82"/>
      <c r="T35" s="151" t="s">
        <v>212</v>
      </c>
      <c r="U35" s="151"/>
      <c r="V35" s="151"/>
      <c r="W35" s="151"/>
      <c r="X35" s="151"/>
      <c r="Y35" s="82"/>
      <c r="Z35" s="82"/>
      <c r="AA35" s="82"/>
      <c r="AB35" s="82"/>
      <c r="AC35" s="82"/>
      <c r="AD35" s="82"/>
      <c r="AE35" s="82"/>
      <c r="AF35" s="109"/>
      <c r="AG35" s="50"/>
      <c r="AH35" s="82"/>
      <c r="AI35" s="52"/>
    </row>
    <row r="36" spans="1:38" x14ac:dyDescent="0.2">
      <c r="A36" s="48"/>
      <c r="B36" s="82"/>
      <c r="C36" s="82"/>
      <c r="D36" s="82"/>
      <c r="E36" s="82"/>
      <c r="F36" s="82"/>
      <c r="G36" s="82"/>
      <c r="H36" s="82"/>
      <c r="I36" s="82"/>
      <c r="J36" s="83"/>
      <c r="K36" s="83"/>
      <c r="L36" s="83"/>
      <c r="M36" s="83" t="s">
        <v>35</v>
      </c>
      <c r="N36" s="83"/>
      <c r="O36" s="83"/>
      <c r="P36" s="83"/>
      <c r="Q36" s="82"/>
      <c r="R36" s="82"/>
      <c r="S36" s="82"/>
      <c r="T36" s="152" t="s">
        <v>213</v>
      </c>
      <c r="U36" s="152"/>
      <c r="V36" s="152"/>
      <c r="W36" s="152"/>
      <c r="X36" s="152"/>
      <c r="Y36" s="82"/>
      <c r="Z36" s="82"/>
      <c r="AA36" s="82"/>
      <c r="AB36" s="82"/>
      <c r="AC36" s="82"/>
      <c r="AD36" s="53"/>
      <c r="AE36" s="53"/>
      <c r="AF36" s="53"/>
      <c r="AG36" s="50"/>
      <c r="AH36" s="82"/>
      <c r="AI36" s="49"/>
    </row>
    <row r="37" spans="1:38" x14ac:dyDescent="0.2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82"/>
      <c r="L37" s="82"/>
      <c r="M37" s="82"/>
      <c r="N37" s="82"/>
      <c r="O37" s="82"/>
      <c r="P37" s="82"/>
      <c r="Q37" s="82"/>
      <c r="R37" s="82"/>
      <c r="S37" s="82"/>
      <c r="T37" s="125"/>
      <c r="U37" s="125" t="s">
        <v>214</v>
      </c>
      <c r="V37" s="125"/>
      <c r="W37" s="125"/>
      <c r="X37" s="125"/>
      <c r="Y37" s="82"/>
      <c r="Z37" s="82"/>
      <c r="AA37" s="82"/>
      <c r="AB37" s="82"/>
      <c r="AC37" s="82"/>
      <c r="AD37" s="53"/>
      <c r="AE37" s="53"/>
      <c r="AF37" s="53"/>
      <c r="AG37" s="50"/>
      <c r="AH37" s="83"/>
      <c r="AI37" s="49"/>
    </row>
    <row r="38" spans="1:38" x14ac:dyDescent="0.2">
      <c r="A38" s="48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53"/>
      <c r="AF38" s="53"/>
      <c r="AG38" s="50"/>
      <c r="AH38" s="54"/>
      <c r="AI38" s="63"/>
    </row>
    <row r="39" spans="1:38" x14ac:dyDescent="0.2">
      <c r="A39" s="48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54"/>
      <c r="AF39" s="54"/>
      <c r="AG39" s="50"/>
      <c r="AH39" s="54"/>
      <c r="AI39" s="63"/>
      <c r="AK39" t="s">
        <v>36</v>
      </c>
    </row>
    <row r="40" spans="1:38" ht="13.5" thickBot="1" x14ac:dyDescent="0.25">
      <c r="A40" s="60"/>
      <c r="B40" s="61"/>
      <c r="C40" s="61"/>
      <c r="D40" s="61"/>
      <c r="E40" s="61"/>
      <c r="F40" s="61"/>
      <c r="G40" s="61" t="s">
        <v>36</v>
      </c>
      <c r="H40" s="61"/>
      <c r="I40" s="61"/>
      <c r="J40" s="61"/>
      <c r="K40" s="61"/>
      <c r="L40" s="61" t="s">
        <v>36</v>
      </c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2"/>
      <c r="AH40" s="64"/>
      <c r="AI40" s="55" t="s">
        <v>36</v>
      </c>
      <c r="AK40" t="s">
        <v>36</v>
      </c>
    </row>
    <row r="42" spans="1:38" x14ac:dyDescent="0.2">
      <c r="AC42" s="2" t="s">
        <v>36</v>
      </c>
      <c r="AE42" s="2" t="s">
        <v>36</v>
      </c>
      <c r="AI42" s="10" t="s">
        <v>36</v>
      </c>
    </row>
    <row r="43" spans="1:38" x14ac:dyDescent="0.2">
      <c r="G43" s="2" t="s">
        <v>36</v>
      </c>
      <c r="AA43" s="2" t="s">
        <v>36</v>
      </c>
    </row>
    <row r="44" spans="1:38" x14ac:dyDescent="0.2">
      <c r="Q44" s="2" t="s">
        <v>36</v>
      </c>
      <c r="T44" s="2" t="s">
        <v>36</v>
      </c>
      <c r="V44" s="2" t="s">
        <v>36</v>
      </c>
      <c r="X44" s="2" t="s">
        <v>36</v>
      </c>
      <c r="Z44" s="2" t="s">
        <v>36</v>
      </c>
      <c r="AC44" s="2" t="s">
        <v>36</v>
      </c>
      <c r="AH44" s="137" t="s">
        <v>36</v>
      </c>
      <c r="AJ44" t="s">
        <v>36</v>
      </c>
    </row>
    <row r="45" spans="1:38" x14ac:dyDescent="0.2">
      <c r="J45" s="2" t="s">
        <v>36</v>
      </c>
      <c r="M45" s="2" t="s">
        <v>36</v>
      </c>
      <c r="P45" s="2" t="s">
        <v>36</v>
      </c>
      <c r="Q45" s="2" t="s">
        <v>36</v>
      </c>
      <c r="R45" s="2" t="s">
        <v>36</v>
      </c>
      <c r="S45" s="2" t="s">
        <v>36</v>
      </c>
      <c r="T45" s="2" t="s">
        <v>36</v>
      </c>
      <c r="V45" s="2" t="s">
        <v>36</v>
      </c>
      <c r="W45" s="2" t="s">
        <v>36</v>
      </c>
      <c r="X45" s="2" t="s">
        <v>36</v>
      </c>
      <c r="Z45" s="2" t="s">
        <v>36</v>
      </c>
      <c r="AB45" s="2" t="s">
        <v>36</v>
      </c>
      <c r="AE45" s="2" t="s">
        <v>36</v>
      </c>
      <c r="AG45" s="7" t="s">
        <v>36</v>
      </c>
      <c r="AL45" s="11" t="s">
        <v>36</v>
      </c>
    </row>
    <row r="46" spans="1:38" x14ac:dyDescent="0.2">
      <c r="Q46" s="2" t="s">
        <v>36</v>
      </c>
      <c r="S46" s="2" t="s">
        <v>36</v>
      </c>
      <c r="V46" s="2" t="s">
        <v>36</v>
      </c>
      <c r="W46" s="2" t="s">
        <v>36</v>
      </c>
      <c r="AB46" s="2" t="s">
        <v>36</v>
      </c>
      <c r="AC46" s="2" t="s">
        <v>36</v>
      </c>
      <c r="AE46" s="2" t="s">
        <v>36</v>
      </c>
      <c r="AG46" s="7" t="s">
        <v>36</v>
      </c>
      <c r="AH46" s="1" t="s">
        <v>36</v>
      </c>
      <c r="AK46" t="s">
        <v>36</v>
      </c>
    </row>
    <row r="47" spans="1:38" x14ac:dyDescent="0.2">
      <c r="J47" s="2" t="s">
        <v>36</v>
      </c>
      <c r="O47" s="2" t="s">
        <v>209</v>
      </c>
      <c r="P47" s="2" t="s">
        <v>36</v>
      </c>
      <c r="S47" s="2" t="s">
        <v>36</v>
      </c>
      <c r="T47" s="2" t="s">
        <v>36</v>
      </c>
      <c r="U47" s="2" t="s">
        <v>36</v>
      </c>
      <c r="V47" s="2" t="s">
        <v>36</v>
      </c>
      <c r="Z47" s="2" t="s">
        <v>36</v>
      </c>
      <c r="AI47" s="10" t="s">
        <v>36</v>
      </c>
    </row>
    <row r="48" spans="1:38" x14ac:dyDescent="0.2">
      <c r="K48" s="2" t="s">
        <v>36</v>
      </c>
      <c r="L48" s="2" t="s">
        <v>36</v>
      </c>
      <c r="M48" s="2" t="s">
        <v>36</v>
      </c>
      <c r="P48" s="2" t="s">
        <v>36</v>
      </c>
      <c r="Q48" s="2" t="s">
        <v>36</v>
      </c>
      <c r="S48" s="2" t="s">
        <v>36</v>
      </c>
      <c r="W48" s="2" t="s">
        <v>36</v>
      </c>
      <c r="Z48" s="2" t="s">
        <v>36</v>
      </c>
      <c r="AB48" s="2" t="s">
        <v>36</v>
      </c>
      <c r="AG48" s="7" t="s">
        <v>36</v>
      </c>
    </row>
    <row r="49" spans="8:39" x14ac:dyDescent="0.2">
      <c r="H49" s="2" t="s">
        <v>36</v>
      </c>
      <c r="S49" s="2" t="s">
        <v>36</v>
      </c>
      <c r="W49" s="2" t="s">
        <v>36</v>
      </c>
      <c r="AE49" s="2" t="s">
        <v>36</v>
      </c>
      <c r="AK49" t="s">
        <v>36</v>
      </c>
    </row>
    <row r="50" spans="8:39" x14ac:dyDescent="0.2">
      <c r="Q50" s="2" t="s">
        <v>36</v>
      </c>
      <c r="R50" s="2" t="s">
        <v>36</v>
      </c>
      <c r="AE50" s="2" t="s">
        <v>36</v>
      </c>
      <c r="AK50" t="s">
        <v>36</v>
      </c>
      <c r="AM50" t="s">
        <v>36</v>
      </c>
    </row>
    <row r="51" spans="8:39" x14ac:dyDescent="0.2">
      <c r="S51" s="2" t="s">
        <v>36</v>
      </c>
      <c r="X51" s="2" t="s">
        <v>36</v>
      </c>
      <c r="AC51" s="2" t="s">
        <v>36</v>
      </c>
      <c r="AI51" s="10" t="s">
        <v>36</v>
      </c>
      <c r="AJ51" s="11" t="s">
        <v>36</v>
      </c>
      <c r="AK51" t="s">
        <v>36</v>
      </c>
    </row>
    <row r="52" spans="8:39" x14ac:dyDescent="0.2">
      <c r="Y52" s="2" t="s">
        <v>36</v>
      </c>
      <c r="AI52" s="10" t="s">
        <v>36</v>
      </c>
    </row>
    <row r="53" spans="8:39" x14ac:dyDescent="0.2">
      <c r="AK53" t="s">
        <v>36</v>
      </c>
    </row>
    <row r="55" spans="8:39" x14ac:dyDescent="0.2">
      <c r="AL55" t="s">
        <v>36</v>
      </c>
    </row>
    <row r="56" spans="8:39" x14ac:dyDescent="0.2">
      <c r="S56" s="2" t="s">
        <v>36</v>
      </c>
    </row>
  </sheetData>
  <sheetProtection algorithmName="SHA-512" hashValue="YXu/aJmQ2Uy1XnbJvRxGik4RboTu00lk55Sb/phBgsIRd55mufAYA5LyDoT1O1It/A9KEgPihnYuvSbzuEBPaQ==" saltValue="EzIjVjD0K8gH72lcBFLCIw==" spinCount="100000" sheet="1" objects="1" scenarios="1"/>
  <sortState ref="A5:AI49">
    <sortCondition ref="A5:A49"/>
  </sortState>
  <mergeCells count="37"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AI32:AI33"/>
    <mergeCell ref="S3:S4"/>
    <mergeCell ref="T35:X35"/>
    <mergeCell ref="R3:R4"/>
    <mergeCell ref="T36:X36"/>
    <mergeCell ref="V3:V4"/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2" customWidth="1"/>
    <col min="3" max="3" width="9.5703125" style="43" customWidth="1"/>
    <col min="4" max="4" width="18.140625" style="42" customWidth="1"/>
    <col min="5" max="5" width="14" style="42" customWidth="1"/>
    <col min="6" max="6" width="10.140625" style="42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7" customFormat="1" ht="42.75" customHeight="1" x14ac:dyDescent="0.2">
      <c r="A1" s="15" t="s">
        <v>201</v>
      </c>
      <c r="B1" s="15" t="s">
        <v>37</v>
      </c>
      <c r="C1" s="15" t="s">
        <v>38</v>
      </c>
      <c r="D1" s="15" t="s">
        <v>39</v>
      </c>
      <c r="E1" s="15" t="s">
        <v>40</v>
      </c>
      <c r="F1" s="15" t="s">
        <v>41</v>
      </c>
      <c r="G1" s="15" t="s">
        <v>42</v>
      </c>
      <c r="H1" s="15" t="s">
        <v>89</v>
      </c>
      <c r="I1" s="15" t="s">
        <v>43</v>
      </c>
      <c r="J1" s="16"/>
      <c r="K1" s="16"/>
      <c r="L1" s="16"/>
      <c r="M1" s="16"/>
    </row>
    <row r="2" spans="1:13" s="22" customFormat="1" x14ac:dyDescent="0.2">
      <c r="A2" s="18" t="s">
        <v>156</v>
      </c>
      <c r="B2" s="18" t="s">
        <v>44</v>
      </c>
      <c r="C2" s="19" t="s">
        <v>45</v>
      </c>
      <c r="D2" s="19">
        <v>-20.444199999999999</v>
      </c>
      <c r="E2" s="19">
        <v>-52.875599999999999</v>
      </c>
      <c r="F2" s="19">
        <v>388</v>
      </c>
      <c r="G2" s="20">
        <v>40405</v>
      </c>
      <c r="H2" s="21">
        <v>1</v>
      </c>
      <c r="I2" s="19" t="s">
        <v>46</v>
      </c>
      <c r="J2" s="16"/>
      <c r="K2" s="16"/>
      <c r="L2" s="16"/>
      <c r="M2" s="16"/>
    </row>
    <row r="3" spans="1:13" ht="12.75" customHeight="1" x14ac:dyDescent="0.2">
      <c r="A3" s="18" t="s">
        <v>157</v>
      </c>
      <c r="B3" s="18" t="s">
        <v>44</v>
      </c>
      <c r="C3" s="19" t="s">
        <v>47</v>
      </c>
      <c r="D3" s="21">
        <v>-23.002500000000001</v>
      </c>
      <c r="E3" s="21">
        <v>-55.3294</v>
      </c>
      <c r="F3" s="21">
        <v>431</v>
      </c>
      <c r="G3" s="23">
        <v>39611</v>
      </c>
      <c r="H3" s="21">
        <v>1</v>
      </c>
      <c r="I3" s="19" t="s">
        <v>48</v>
      </c>
      <c r="J3" s="24"/>
      <c r="K3" s="24"/>
      <c r="L3" s="24"/>
      <c r="M3" s="24"/>
    </row>
    <row r="4" spans="1:13" x14ac:dyDescent="0.2">
      <c r="A4" s="18" t="s">
        <v>158</v>
      </c>
      <c r="B4" s="18" t="s">
        <v>44</v>
      </c>
      <c r="C4" s="19" t="s">
        <v>49</v>
      </c>
      <c r="D4" s="25">
        <v>-20.4756</v>
      </c>
      <c r="E4" s="25">
        <v>-55.783900000000003</v>
      </c>
      <c r="F4" s="25">
        <v>155</v>
      </c>
      <c r="G4" s="23">
        <v>39022</v>
      </c>
      <c r="H4" s="21">
        <v>1</v>
      </c>
      <c r="I4" s="19" t="s">
        <v>50</v>
      </c>
      <c r="J4" s="24"/>
      <c r="K4" s="24"/>
      <c r="L4" s="24"/>
      <c r="M4" s="24"/>
    </row>
    <row r="5" spans="1:13" ht="14.25" customHeight="1" x14ac:dyDescent="0.2">
      <c r="A5" s="18" t="s">
        <v>159</v>
      </c>
      <c r="B5" s="18" t="s">
        <v>91</v>
      </c>
      <c r="C5" s="19" t="s">
        <v>92</v>
      </c>
      <c r="D5" s="69">
        <v>-11148083</v>
      </c>
      <c r="E5" s="70">
        <v>-53763736</v>
      </c>
      <c r="F5" s="25">
        <v>347</v>
      </c>
      <c r="G5" s="23">
        <v>43199</v>
      </c>
      <c r="H5" s="21">
        <v>1</v>
      </c>
      <c r="I5" s="19" t="s">
        <v>93</v>
      </c>
      <c r="J5" s="24"/>
      <c r="K5" s="24"/>
      <c r="L5" s="24"/>
      <c r="M5" s="24"/>
    </row>
    <row r="6" spans="1:13" ht="14.25" customHeight="1" x14ac:dyDescent="0.2">
      <c r="A6" s="18" t="s">
        <v>160</v>
      </c>
      <c r="B6" s="18" t="s">
        <v>91</v>
      </c>
      <c r="C6" s="19" t="s">
        <v>94</v>
      </c>
      <c r="D6" s="70">
        <v>-22955028</v>
      </c>
      <c r="E6" s="70">
        <v>-55626001</v>
      </c>
      <c r="F6" s="25">
        <v>605</v>
      </c>
      <c r="G6" s="23">
        <v>43203</v>
      </c>
      <c r="H6" s="21">
        <v>1</v>
      </c>
      <c r="I6" s="19" t="s">
        <v>95</v>
      </c>
      <c r="J6" s="24"/>
      <c r="K6" s="24"/>
      <c r="L6" s="24"/>
      <c r="M6" s="24"/>
    </row>
    <row r="7" spans="1:13" s="27" customFormat="1" x14ac:dyDescent="0.2">
      <c r="A7" s="18" t="s">
        <v>161</v>
      </c>
      <c r="B7" s="18" t="s">
        <v>44</v>
      </c>
      <c r="C7" s="19" t="s">
        <v>51</v>
      </c>
      <c r="D7" s="25">
        <v>-22.1008</v>
      </c>
      <c r="E7" s="25">
        <v>-56.54</v>
      </c>
      <c r="F7" s="25">
        <v>208</v>
      </c>
      <c r="G7" s="23">
        <v>40764</v>
      </c>
      <c r="H7" s="21">
        <v>1</v>
      </c>
      <c r="I7" s="26" t="s">
        <v>52</v>
      </c>
      <c r="J7" s="24"/>
      <c r="K7" s="24"/>
      <c r="L7" s="24"/>
      <c r="M7" s="24"/>
    </row>
    <row r="8" spans="1:13" s="27" customFormat="1" x14ac:dyDescent="0.2">
      <c r="A8" s="18" t="s">
        <v>162</v>
      </c>
      <c r="B8" s="18" t="s">
        <v>44</v>
      </c>
      <c r="C8" s="19" t="s">
        <v>53</v>
      </c>
      <c r="D8" s="25">
        <v>-21.7514</v>
      </c>
      <c r="E8" s="25">
        <v>-52.470599999999997</v>
      </c>
      <c r="F8" s="25">
        <v>387</v>
      </c>
      <c r="G8" s="23">
        <v>41354</v>
      </c>
      <c r="H8" s="21">
        <v>1</v>
      </c>
      <c r="I8" s="26" t="s">
        <v>96</v>
      </c>
      <c r="J8" s="24"/>
      <c r="K8" s="24"/>
      <c r="L8" s="24"/>
      <c r="M8" s="24"/>
    </row>
    <row r="9" spans="1:13" s="27" customFormat="1" x14ac:dyDescent="0.2">
      <c r="A9" s="18" t="s">
        <v>163</v>
      </c>
      <c r="B9" s="18" t="s">
        <v>91</v>
      </c>
      <c r="C9" s="19" t="s">
        <v>97</v>
      </c>
      <c r="D9" s="70">
        <v>-19945539</v>
      </c>
      <c r="E9" s="70">
        <v>-54368533</v>
      </c>
      <c r="F9" s="25">
        <v>624</v>
      </c>
      <c r="G9" s="23">
        <v>43129</v>
      </c>
      <c r="H9" s="21">
        <v>1</v>
      </c>
      <c r="I9" s="26" t="s">
        <v>98</v>
      </c>
      <c r="J9" s="24"/>
      <c r="K9" s="24"/>
      <c r="L9" s="24"/>
      <c r="M9" s="24"/>
    </row>
    <row r="10" spans="1:13" s="27" customFormat="1" x14ac:dyDescent="0.2">
      <c r="A10" s="18" t="s">
        <v>164</v>
      </c>
      <c r="B10" s="18" t="s">
        <v>91</v>
      </c>
      <c r="C10" s="19" t="s">
        <v>99</v>
      </c>
      <c r="D10" s="70">
        <v>-21246756</v>
      </c>
      <c r="E10" s="70">
        <v>-564560442</v>
      </c>
      <c r="F10" s="25">
        <v>329</v>
      </c>
      <c r="G10" s="23" t="s">
        <v>100</v>
      </c>
      <c r="H10" s="21">
        <v>1</v>
      </c>
      <c r="I10" s="26" t="s">
        <v>101</v>
      </c>
      <c r="J10" s="24"/>
      <c r="K10" s="24"/>
      <c r="L10" s="24"/>
      <c r="M10" s="24"/>
    </row>
    <row r="11" spans="1:13" s="27" customFormat="1" x14ac:dyDescent="0.2">
      <c r="A11" s="18" t="s">
        <v>165</v>
      </c>
      <c r="B11" s="18" t="s">
        <v>91</v>
      </c>
      <c r="C11" s="19" t="s">
        <v>102</v>
      </c>
      <c r="D11" s="70">
        <v>-21298278</v>
      </c>
      <c r="E11" s="70">
        <v>-52068917</v>
      </c>
      <c r="F11" s="25">
        <v>345</v>
      </c>
      <c r="G11" s="23">
        <v>43196</v>
      </c>
      <c r="H11" s="21">
        <v>1</v>
      </c>
      <c r="I11" s="26" t="s">
        <v>103</v>
      </c>
      <c r="J11" s="24"/>
      <c r="K11" s="24"/>
      <c r="L11" s="24"/>
      <c r="M11" s="24"/>
    </row>
    <row r="12" spans="1:13" s="27" customFormat="1" x14ac:dyDescent="0.2">
      <c r="A12" s="18" t="s">
        <v>166</v>
      </c>
      <c r="B12" s="18" t="s">
        <v>91</v>
      </c>
      <c r="C12" s="19" t="s">
        <v>104</v>
      </c>
      <c r="D12" s="70">
        <v>-22657056</v>
      </c>
      <c r="E12" s="70">
        <v>-54819306</v>
      </c>
      <c r="F12" s="25">
        <v>456</v>
      </c>
      <c r="G12" s="23">
        <v>43165</v>
      </c>
      <c r="H12" s="21">
        <v>1</v>
      </c>
      <c r="I12" s="26" t="s">
        <v>105</v>
      </c>
      <c r="J12" s="24"/>
      <c r="K12" s="24"/>
      <c r="L12" s="24"/>
      <c r="M12" s="24"/>
    </row>
    <row r="13" spans="1:13" s="79" customFormat="1" ht="15" x14ac:dyDescent="0.25">
      <c r="A13" s="71" t="s">
        <v>167</v>
      </c>
      <c r="B13" s="71" t="s">
        <v>91</v>
      </c>
      <c r="C13" s="72" t="s">
        <v>106</v>
      </c>
      <c r="D13" s="73">
        <v>-19587528</v>
      </c>
      <c r="E13" s="73">
        <v>-54030083</v>
      </c>
      <c r="F13" s="74">
        <v>540</v>
      </c>
      <c r="G13" s="75">
        <v>43206</v>
      </c>
      <c r="H13" s="76">
        <v>1</v>
      </c>
      <c r="I13" s="77" t="s">
        <v>107</v>
      </c>
      <c r="J13" s="78"/>
      <c r="K13" s="78"/>
      <c r="L13" s="78"/>
      <c r="M13" s="78"/>
    </row>
    <row r="14" spans="1:13" x14ac:dyDescent="0.2">
      <c r="A14" s="18" t="s">
        <v>168</v>
      </c>
      <c r="B14" s="18" t="s">
        <v>44</v>
      </c>
      <c r="C14" s="19" t="s">
        <v>108</v>
      </c>
      <c r="D14" s="25">
        <v>-20.45</v>
      </c>
      <c r="E14" s="25">
        <v>-54.616599999999998</v>
      </c>
      <c r="F14" s="25">
        <v>530</v>
      </c>
      <c r="G14" s="23">
        <v>37145</v>
      </c>
      <c r="H14" s="21">
        <v>1</v>
      </c>
      <c r="I14" s="19" t="s">
        <v>54</v>
      </c>
      <c r="J14" s="24"/>
      <c r="K14" s="24"/>
      <c r="L14" s="24"/>
      <c r="M14" s="24"/>
    </row>
    <row r="15" spans="1:13" x14ac:dyDescent="0.2">
      <c r="A15" s="18" t="s">
        <v>169</v>
      </c>
      <c r="B15" s="18" t="s">
        <v>44</v>
      </c>
      <c r="C15" s="19" t="s">
        <v>109</v>
      </c>
      <c r="D15" s="21">
        <v>-19.122499999999999</v>
      </c>
      <c r="E15" s="21">
        <v>-51.720799999999997</v>
      </c>
      <c r="F15" s="25">
        <v>516</v>
      </c>
      <c r="G15" s="23">
        <v>39515</v>
      </c>
      <c r="H15" s="21">
        <v>1</v>
      </c>
      <c r="I15" s="19" t="s">
        <v>55</v>
      </c>
      <c r="J15" s="24"/>
      <c r="K15" s="24"/>
      <c r="L15" s="24" t="s">
        <v>36</v>
      </c>
      <c r="M15" s="24"/>
    </row>
    <row r="16" spans="1:13" x14ac:dyDescent="0.2">
      <c r="A16" s="18" t="s">
        <v>170</v>
      </c>
      <c r="B16" s="18" t="s">
        <v>44</v>
      </c>
      <c r="C16" s="19" t="s">
        <v>110</v>
      </c>
      <c r="D16" s="25">
        <v>-18.802199999999999</v>
      </c>
      <c r="E16" s="25">
        <v>-52.602800000000002</v>
      </c>
      <c r="F16" s="25">
        <v>818</v>
      </c>
      <c r="G16" s="23">
        <v>39070</v>
      </c>
      <c r="H16" s="21">
        <v>1</v>
      </c>
      <c r="I16" s="19" t="s">
        <v>85</v>
      </c>
      <c r="J16" s="24"/>
      <c r="K16" s="24"/>
      <c r="L16" s="24"/>
      <c r="M16" s="24"/>
    </row>
    <row r="17" spans="1:13" ht="13.5" customHeight="1" x14ac:dyDescent="0.2">
      <c r="A17" s="18" t="s">
        <v>171</v>
      </c>
      <c r="B17" s="18" t="s">
        <v>44</v>
      </c>
      <c r="C17" s="19" t="s">
        <v>111</v>
      </c>
      <c r="D17" s="25">
        <v>-18.996700000000001</v>
      </c>
      <c r="E17" s="25">
        <v>-57.637500000000003</v>
      </c>
      <c r="F17" s="25">
        <v>126</v>
      </c>
      <c r="G17" s="23">
        <v>39017</v>
      </c>
      <c r="H17" s="21">
        <v>1</v>
      </c>
      <c r="I17" s="19" t="s">
        <v>56</v>
      </c>
      <c r="J17" s="24"/>
      <c r="K17" s="24"/>
      <c r="L17" s="24"/>
      <c r="M17" s="24"/>
    </row>
    <row r="18" spans="1:13" ht="13.5" customHeight="1" x14ac:dyDescent="0.2">
      <c r="A18" s="18" t="s">
        <v>172</v>
      </c>
      <c r="B18" s="18" t="s">
        <v>44</v>
      </c>
      <c r="C18" s="19" t="s">
        <v>112</v>
      </c>
      <c r="D18" s="25">
        <v>-18.4922</v>
      </c>
      <c r="E18" s="25">
        <v>-53.167200000000001</v>
      </c>
      <c r="F18" s="25">
        <v>730</v>
      </c>
      <c r="G18" s="23">
        <v>41247</v>
      </c>
      <c r="H18" s="21">
        <v>1</v>
      </c>
      <c r="I18" s="26" t="s">
        <v>57</v>
      </c>
      <c r="J18" s="24"/>
      <c r="K18" s="24"/>
      <c r="L18" s="24" t="s">
        <v>36</v>
      </c>
      <c r="M18" s="24"/>
    </row>
    <row r="19" spans="1:13" x14ac:dyDescent="0.2">
      <c r="A19" s="18" t="s">
        <v>173</v>
      </c>
      <c r="B19" s="18" t="s">
        <v>44</v>
      </c>
      <c r="C19" s="19" t="s">
        <v>113</v>
      </c>
      <c r="D19" s="25">
        <v>-18.304400000000001</v>
      </c>
      <c r="E19" s="25">
        <v>-54.440899999999999</v>
      </c>
      <c r="F19" s="25">
        <v>252</v>
      </c>
      <c r="G19" s="23">
        <v>39028</v>
      </c>
      <c r="H19" s="21">
        <v>1</v>
      </c>
      <c r="I19" s="19" t="s">
        <v>58</v>
      </c>
      <c r="J19" s="24"/>
      <c r="K19" s="24"/>
      <c r="L19" s="24" t="s">
        <v>36</v>
      </c>
      <c r="M19" s="24"/>
    </row>
    <row r="20" spans="1:13" x14ac:dyDescent="0.2">
      <c r="A20" s="18" t="s">
        <v>174</v>
      </c>
      <c r="B20" s="18" t="s">
        <v>44</v>
      </c>
      <c r="C20" s="19" t="s">
        <v>114</v>
      </c>
      <c r="D20" s="25">
        <v>-22.193899999999999</v>
      </c>
      <c r="E20" s="28">
        <v>-54.9114</v>
      </c>
      <c r="F20" s="25">
        <v>469</v>
      </c>
      <c r="G20" s="23">
        <v>39011</v>
      </c>
      <c r="H20" s="21">
        <v>1</v>
      </c>
      <c r="I20" s="19" t="s">
        <v>59</v>
      </c>
      <c r="J20" s="24"/>
      <c r="K20" s="24"/>
      <c r="L20" s="24"/>
      <c r="M20" s="24"/>
    </row>
    <row r="21" spans="1:13" x14ac:dyDescent="0.2">
      <c r="A21" s="18" t="s">
        <v>175</v>
      </c>
      <c r="B21" s="18" t="s">
        <v>91</v>
      </c>
      <c r="C21" s="19" t="s">
        <v>115</v>
      </c>
      <c r="D21" s="70">
        <v>-22308694</v>
      </c>
      <c r="E21" s="80">
        <v>-54325833</v>
      </c>
      <c r="F21" s="25">
        <v>340</v>
      </c>
      <c r="G21" s="23">
        <v>43159</v>
      </c>
      <c r="H21" s="21">
        <v>1</v>
      </c>
      <c r="I21" s="19" t="s">
        <v>116</v>
      </c>
      <c r="J21" s="24"/>
      <c r="K21" s="24"/>
      <c r="L21" s="24"/>
      <c r="M21" s="24" t="s">
        <v>36</v>
      </c>
    </row>
    <row r="22" spans="1:13" ht="25.5" x14ac:dyDescent="0.2">
      <c r="A22" s="18" t="s">
        <v>176</v>
      </c>
      <c r="B22" s="18" t="s">
        <v>91</v>
      </c>
      <c r="C22" s="19" t="s">
        <v>117</v>
      </c>
      <c r="D22" s="70">
        <v>-23644881</v>
      </c>
      <c r="E22" s="80">
        <v>-54570289</v>
      </c>
      <c r="F22" s="25">
        <v>319</v>
      </c>
      <c r="G22" s="23">
        <v>43204</v>
      </c>
      <c r="H22" s="21">
        <v>1</v>
      </c>
      <c r="I22" s="19" t="s">
        <v>118</v>
      </c>
      <c r="J22" s="24"/>
      <c r="K22" s="24"/>
      <c r="L22" s="24"/>
      <c r="M22" s="24"/>
    </row>
    <row r="23" spans="1:13" x14ac:dyDescent="0.2">
      <c r="A23" s="18" t="s">
        <v>177</v>
      </c>
      <c r="B23" s="18" t="s">
        <v>91</v>
      </c>
      <c r="C23" s="19" t="s">
        <v>119</v>
      </c>
      <c r="D23" s="70">
        <v>-22092833</v>
      </c>
      <c r="E23" s="80">
        <v>-54798833</v>
      </c>
      <c r="F23" s="25">
        <v>360</v>
      </c>
      <c r="G23" s="23">
        <v>43157</v>
      </c>
      <c r="H23" s="21">
        <v>1</v>
      </c>
      <c r="I23" s="19" t="s">
        <v>120</v>
      </c>
      <c r="J23" s="24"/>
      <c r="K23" s="24"/>
      <c r="L23" s="24"/>
      <c r="M23" s="24"/>
    </row>
    <row r="24" spans="1:13" x14ac:dyDescent="0.2">
      <c r="A24" s="18" t="s">
        <v>178</v>
      </c>
      <c r="B24" s="18" t="s">
        <v>44</v>
      </c>
      <c r="C24" s="19" t="s">
        <v>60</v>
      </c>
      <c r="D24" s="21">
        <v>-23.449400000000001</v>
      </c>
      <c r="E24" s="21">
        <v>-54.181699999999999</v>
      </c>
      <c r="F24" s="21">
        <v>336</v>
      </c>
      <c r="G24" s="23">
        <v>39598</v>
      </c>
      <c r="H24" s="21">
        <v>1</v>
      </c>
      <c r="I24" s="19" t="s">
        <v>61</v>
      </c>
      <c r="J24" s="24"/>
      <c r="K24" s="24"/>
      <c r="L24" s="24" t="s">
        <v>36</v>
      </c>
      <c r="M24" s="24" t="s">
        <v>36</v>
      </c>
    </row>
    <row r="25" spans="1:13" x14ac:dyDescent="0.2">
      <c r="A25" s="18" t="s">
        <v>179</v>
      </c>
      <c r="B25" s="18" t="s">
        <v>44</v>
      </c>
      <c r="C25" s="19" t="s">
        <v>62</v>
      </c>
      <c r="D25" s="25">
        <v>-22.3</v>
      </c>
      <c r="E25" s="25">
        <v>-53.816600000000001</v>
      </c>
      <c r="F25" s="25">
        <v>373.29</v>
      </c>
      <c r="G25" s="23">
        <v>37662</v>
      </c>
      <c r="H25" s="21">
        <v>1</v>
      </c>
      <c r="I25" s="19" t="s">
        <v>63</v>
      </c>
      <c r="J25" s="24"/>
      <c r="K25" s="24"/>
      <c r="L25" s="24" t="s">
        <v>36</v>
      </c>
      <c r="M25" s="24"/>
    </row>
    <row r="26" spans="1:13" s="27" customFormat="1" x14ac:dyDescent="0.2">
      <c r="A26" s="18" t="s">
        <v>180</v>
      </c>
      <c r="B26" s="18" t="s">
        <v>44</v>
      </c>
      <c r="C26" s="19" t="s">
        <v>64</v>
      </c>
      <c r="D26" s="25">
        <v>-21.478200000000001</v>
      </c>
      <c r="E26" s="25">
        <v>-56.136899999999997</v>
      </c>
      <c r="F26" s="25">
        <v>249</v>
      </c>
      <c r="G26" s="23">
        <v>40759</v>
      </c>
      <c r="H26" s="21">
        <v>1</v>
      </c>
      <c r="I26" s="26" t="s">
        <v>65</v>
      </c>
      <c r="J26" s="24"/>
      <c r="K26" s="24"/>
      <c r="L26" s="24"/>
      <c r="M26" s="24"/>
    </row>
    <row r="27" spans="1:13" x14ac:dyDescent="0.2">
      <c r="A27" s="18" t="s">
        <v>181</v>
      </c>
      <c r="B27" s="18" t="s">
        <v>44</v>
      </c>
      <c r="C27" s="19" t="s">
        <v>66</v>
      </c>
      <c r="D27" s="21">
        <v>-22.857199999999999</v>
      </c>
      <c r="E27" s="21">
        <v>-54.605600000000003</v>
      </c>
      <c r="F27" s="21">
        <v>379</v>
      </c>
      <c r="G27" s="23">
        <v>39617</v>
      </c>
      <c r="H27" s="21">
        <v>1</v>
      </c>
      <c r="I27" s="19" t="s">
        <v>67</v>
      </c>
      <c r="J27" s="24"/>
      <c r="K27" s="24"/>
      <c r="L27" s="24"/>
      <c r="M27" s="24"/>
    </row>
    <row r="28" spans="1:13" x14ac:dyDescent="0.2">
      <c r="A28" s="18" t="s">
        <v>182</v>
      </c>
      <c r="B28" s="18" t="s">
        <v>91</v>
      </c>
      <c r="C28" s="19" t="s">
        <v>121</v>
      </c>
      <c r="D28" s="70">
        <v>-22575389</v>
      </c>
      <c r="E28" s="70">
        <v>-55160833</v>
      </c>
      <c r="F28" s="21">
        <v>499</v>
      </c>
      <c r="G28" s="23">
        <v>43166</v>
      </c>
      <c r="H28" s="21">
        <v>1</v>
      </c>
      <c r="I28" s="19" t="s">
        <v>122</v>
      </c>
      <c r="J28" s="24"/>
      <c r="K28" s="24"/>
      <c r="L28" s="24"/>
      <c r="M28" s="24"/>
    </row>
    <row r="29" spans="1:13" ht="12.75" customHeight="1" x14ac:dyDescent="0.2">
      <c r="A29" s="18" t="s">
        <v>183</v>
      </c>
      <c r="B29" s="18" t="s">
        <v>44</v>
      </c>
      <c r="C29" s="19" t="s">
        <v>123</v>
      </c>
      <c r="D29" s="25">
        <v>-21.609200000000001</v>
      </c>
      <c r="E29" s="25">
        <v>-55.177799999999998</v>
      </c>
      <c r="F29" s="25">
        <v>401</v>
      </c>
      <c r="G29" s="23">
        <v>39065</v>
      </c>
      <c r="H29" s="21">
        <v>1</v>
      </c>
      <c r="I29" s="19" t="s">
        <v>68</v>
      </c>
      <c r="J29" s="24"/>
      <c r="K29" s="24"/>
      <c r="L29" s="24"/>
      <c r="M29" s="24"/>
    </row>
    <row r="30" spans="1:13" ht="12.75" customHeight="1" x14ac:dyDescent="0.2">
      <c r="A30" s="18" t="s">
        <v>184</v>
      </c>
      <c r="B30" s="18" t="s">
        <v>91</v>
      </c>
      <c r="C30" s="19" t="s">
        <v>124</v>
      </c>
      <c r="D30" s="70">
        <v>-21450972</v>
      </c>
      <c r="E30" s="70">
        <v>-54341972</v>
      </c>
      <c r="F30" s="25">
        <v>500</v>
      </c>
      <c r="G30" s="23">
        <v>43153</v>
      </c>
      <c r="H30" s="21">
        <v>1</v>
      </c>
      <c r="I30" s="19" t="s">
        <v>125</v>
      </c>
      <c r="J30" s="24"/>
      <c r="K30" s="24"/>
      <c r="L30" s="24"/>
      <c r="M30" s="24"/>
    </row>
    <row r="31" spans="1:13" ht="12.75" customHeight="1" x14ac:dyDescent="0.2">
      <c r="A31" s="18" t="s">
        <v>185</v>
      </c>
      <c r="B31" s="18" t="s">
        <v>91</v>
      </c>
      <c r="C31" s="19" t="s">
        <v>127</v>
      </c>
      <c r="D31" s="70">
        <v>-22078528</v>
      </c>
      <c r="E31" s="70">
        <v>-53465889</v>
      </c>
      <c r="F31" s="25">
        <v>372</v>
      </c>
      <c r="G31" s="23">
        <v>43199</v>
      </c>
      <c r="H31" s="21">
        <v>1</v>
      </c>
      <c r="I31" s="19" t="s">
        <v>128</v>
      </c>
      <c r="J31" s="24"/>
      <c r="K31" s="24"/>
      <c r="L31" s="24"/>
      <c r="M31" s="24"/>
    </row>
    <row r="32" spans="1:13" s="27" customFormat="1" x14ac:dyDescent="0.2">
      <c r="A32" s="18" t="s">
        <v>186</v>
      </c>
      <c r="B32" s="18" t="s">
        <v>44</v>
      </c>
      <c r="C32" s="19" t="s">
        <v>129</v>
      </c>
      <c r="D32" s="25">
        <v>-20.395600000000002</v>
      </c>
      <c r="E32" s="25">
        <v>-56.431699999999999</v>
      </c>
      <c r="F32" s="25">
        <v>140</v>
      </c>
      <c r="G32" s="23">
        <v>39023</v>
      </c>
      <c r="H32" s="21">
        <v>1</v>
      </c>
      <c r="I32" s="19" t="s">
        <v>69</v>
      </c>
      <c r="J32" s="24"/>
      <c r="K32" s="24"/>
      <c r="L32" s="24"/>
      <c r="M32" s="24" t="s">
        <v>36</v>
      </c>
    </row>
    <row r="33" spans="1:13" x14ac:dyDescent="0.2">
      <c r="A33" s="18" t="s">
        <v>187</v>
      </c>
      <c r="B33" s="18" t="s">
        <v>44</v>
      </c>
      <c r="C33" s="19" t="s">
        <v>130</v>
      </c>
      <c r="D33" s="25">
        <v>-18.988900000000001</v>
      </c>
      <c r="E33" s="25">
        <v>-56.623100000000001</v>
      </c>
      <c r="F33" s="25">
        <v>104</v>
      </c>
      <c r="G33" s="23">
        <v>38932</v>
      </c>
      <c r="H33" s="21">
        <v>1</v>
      </c>
      <c r="I33" s="19" t="s">
        <v>70</v>
      </c>
      <c r="J33" s="24"/>
      <c r="K33" s="24"/>
      <c r="L33" s="24"/>
      <c r="M33" s="24"/>
    </row>
    <row r="34" spans="1:13" s="27" customFormat="1" x14ac:dyDescent="0.2">
      <c r="A34" s="18" t="s">
        <v>188</v>
      </c>
      <c r="B34" s="18" t="s">
        <v>44</v>
      </c>
      <c r="C34" s="19" t="s">
        <v>131</v>
      </c>
      <c r="D34" s="25">
        <v>-19.414300000000001</v>
      </c>
      <c r="E34" s="25">
        <v>-51.1053</v>
      </c>
      <c r="F34" s="25">
        <v>424</v>
      </c>
      <c r="G34" s="23" t="s">
        <v>71</v>
      </c>
      <c r="H34" s="21">
        <v>1</v>
      </c>
      <c r="I34" s="19" t="s">
        <v>72</v>
      </c>
      <c r="J34" s="24"/>
      <c r="K34" s="24"/>
      <c r="L34" s="24"/>
      <c r="M34" s="24"/>
    </row>
    <row r="35" spans="1:13" s="27" customFormat="1" x14ac:dyDescent="0.2">
      <c r="A35" s="18" t="s">
        <v>189</v>
      </c>
      <c r="B35" s="18" t="s">
        <v>91</v>
      </c>
      <c r="C35" s="19" t="s">
        <v>132</v>
      </c>
      <c r="D35" s="70">
        <v>-18072711</v>
      </c>
      <c r="E35" s="70">
        <v>-54548811</v>
      </c>
      <c r="F35" s="25">
        <v>251</v>
      </c>
      <c r="G35" s="23">
        <v>43133</v>
      </c>
      <c r="H35" s="21">
        <v>1</v>
      </c>
      <c r="I35" s="19" t="s">
        <v>133</v>
      </c>
      <c r="J35" s="24"/>
      <c r="K35" s="24"/>
      <c r="L35" s="24"/>
      <c r="M35" s="24" t="s">
        <v>36</v>
      </c>
    </row>
    <row r="36" spans="1:13" x14ac:dyDescent="0.2">
      <c r="A36" s="18" t="s">
        <v>190</v>
      </c>
      <c r="B36" s="18" t="s">
        <v>44</v>
      </c>
      <c r="C36" s="19" t="s">
        <v>134</v>
      </c>
      <c r="D36" s="25">
        <v>-22.533300000000001</v>
      </c>
      <c r="E36" s="25">
        <v>-55.533299999999997</v>
      </c>
      <c r="F36" s="25">
        <v>650</v>
      </c>
      <c r="G36" s="23">
        <v>37140</v>
      </c>
      <c r="H36" s="21">
        <v>1</v>
      </c>
      <c r="I36" s="19" t="s">
        <v>73</v>
      </c>
      <c r="J36" s="24"/>
      <c r="K36" s="24"/>
      <c r="L36" s="24"/>
      <c r="M36" s="24"/>
    </row>
    <row r="37" spans="1:13" x14ac:dyDescent="0.2">
      <c r="A37" s="18" t="s">
        <v>191</v>
      </c>
      <c r="B37" s="18" t="s">
        <v>44</v>
      </c>
      <c r="C37" s="19" t="s">
        <v>135</v>
      </c>
      <c r="D37" s="25">
        <v>-21.7058</v>
      </c>
      <c r="E37" s="25">
        <v>-57.5533</v>
      </c>
      <c r="F37" s="25">
        <v>85</v>
      </c>
      <c r="G37" s="23">
        <v>39014</v>
      </c>
      <c r="H37" s="21">
        <v>1</v>
      </c>
      <c r="I37" s="19" t="s">
        <v>74</v>
      </c>
      <c r="J37" s="24"/>
      <c r="K37" s="24"/>
      <c r="L37" s="24"/>
      <c r="M37" s="24"/>
    </row>
    <row r="38" spans="1:13" s="27" customFormat="1" x14ac:dyDescent="0.2">
      <c r="A38" s="18" t="s">
        <v>192</v>
      </c>
      <c r="B38" s="18" t="s">
        <v>44</v>
      </c>
      <c r="C38" s="19" t="s">
        <v>136</v>
      </c>
      <c r="D38" s="25">
        <v>-19.420100000000001</v>
      </c>
      <c r="E38" s="25">
        <v>-54.553100000000001</v>
      </c>
      <c r="F38" s="25">
        <v>647</v>
      </c>
      <c r="G38" s="23">
        <v>39067</v>
      </c>
      <c r="H38" s="21">
        <v>1</v>
      </c>
      <c r="I38" s="19" t="s">
        <v>86</v>
      </c>
      <c r="J38" s="24"/>
      <c r="K38" s="24"/>
      <c r="L38" s="24"/>
      <c r="M38" s="24"/>
    </row>
    <row r="39" spans="1:13" s="27" customFormat="1" x14ac:dyDescent="0.2">
      <c r="A39" s="18" t="s">
        <v>193</v>
      </c>
      <c r="B39" s="18" t="s">
        <v>91</v>
      </c>
      <c r="C39" s="19" t="s">
        <v>137</v>
      </c>
      <c r="D39" s="70">
        <v>-20466094</v>
      </c>
      <c r="E39" s="70">
        <v>-53763028</v>
      </c>
      <c r="F39" s="25">
        <v>442</v>
      </c>
      <c r="G39" s="23">
        <v>43118</v>
      </c>
      <c r="H39" s="21">
        <v>1</v>
      </c>
      <c r="I39" s="19"/>
      <c r="J39" s="24"/>
      <c r="K39" s="24"/>
      <c r="L39" s="24"/>
      <c r="M39" s="24"/>
    </row>
    <row r="40" spans="1:13" x14ac:dyDescent="0.2">
      <c r="A40" s="18" t="s">
        <v>194</v>
      </c>
      <c r="B40" s="18" t="s">
        <v>44</v>
      </c>
      <c r="C40" s="19" t="s">
        <v>138</v>
      </c>
      <c r="D40" s="21">
        <v>-21.774999999999999</v>
      </c>
      <c r="E40" s="21">
        <v>-54.528100000000002</v>
      </c>
      <c r="F40" s="21">
        <v>329</v>
      </c>
      <c r="G40" s="23">
        <v>39625</v>
      </c>
      <c r="H40" s="21">
        <v>1</v>
      </c>
      <c r="I40" s="19" t="s">
        <v>75</v>
      </c>
      <c r="J40" s="24"/>
      <c r="K40" s="24"/>
      <c r="L40" s="24"/>
      <c r="M40" s="24" t="s">
        <v>36</v>
      </c>
    </row>
    <row r="41" spans="1:13" s="32" customFormat="1" ht="15" customHeight="1" x14ac:dyDescent="0.2">
      <c r="A41" s="29" t="s">
        <v>195</v>
      </c>
      <c r="B41" s="29" t="s">
        <v>91</v>
      </c>
      <c r="C41" s="19" t="s">
        <v>140</v>
      </c>
      <c r="D41" s="81">
        <v>-21305889</v>
      </c>
      <c r="E41" s="81">
        <v>-52820375</v>
      </c>
      <c r="F41" s="30">
        <v>383</v>
      </c>
      <c r="G41" s="20">
        <v>43209</v>
      </c>
      <c r="H41" s="19">
        <v>1</v>
      </c>
      <c r="I41" s="29" t="s">
        <v>141</v>
      </c>
      <c r="J41" s="31"/>
      <c r="K41" s="31"/>
      <c r="L41" s="31"/>
      <c r="M41" s="31"/>
    </row>
    <row r="42" spans="1:13" s="32" customFormat="1" ht="15" customHeight="1" x14ac:dyDescent="0.2">
      <c r="A42" s="29" t="s">
        <v>196</v>
      </c>
      <c r="B42" s="29" t="s">
        <v>44</v>
      </c>
      <c r="C42" s="19" t="s">
        <v>142</v>
      </c>
      <c r="D42" s="81">
        <v>-20981633</v>
      </c>
      <c r="E42" s="30">
        <v>-54.971899999999998</v>
      </c>
      <c r="F42" s="30">
        <v>464</v>
      </c>
      <c r="G42" s="20" t="s">
        <v>76</v>
      </c>
      <c r="H42" s="19">
        <v>1</v>
      </c>
      <c r="I42" s="29" t="s">
        <v>77</v>
      </c>
      <c r="J42" s="31"/>
      <c r="K42" s="31"/>
      <c r="L42" s="31"/>
      <c r="M42" s="31"/>
    </row>
    <row r="43" spans="1:13" s="27" customFormat="1" x14ac:dyDescent="0.2">
      <c r="A43" s="18" t="s">
        <v>197</v>
      </c>
      <c r="B43" s="18" t="s">
        <v>44</v>
      </c>
      <c r="C43" s="19" t="s">
        <v>143</v>
      </c>
      <c r="D43" s="21">
        <v>-23.966899999999999</v>
      </c>
      <c r="E43" s="21">
        <v>-55.0242</v>
      </c>
      <c r="F43" s="21">
        <v>402</v>
      </c>
      <c r="G43" s="23">
        <v>39605</v>
      </c>
      <c r="H43" s="21">
        <v>1</v>
      </c>
      <c r="I43" s="19" t="s">
        <v>78</v>
      </c>
      <c r="J43" s="24"/>
      <c r="K43" s="24"/>
      <c r="L43" s="24"/>
      <c r="M43" s="24"/>
    </row>
    <row r="44" spans="1:13" s="27" customFormat="1" x14ac:dyDescent="0.2">
      <c r="A44" s="18" t="s">
        <v>198</v>
      </c>
      <c r="B44" s="18" t="s">
        <v>91</v>
      </c>
      <c r="C44" s="19" t="s">
        <v>144</v>
      </c>
      <c r="D44" s="70">
        <v>-20351444</v>
      </c>
      <c r="E44" s="70">
        <v>-51430222</v>
      </c>
      <c r="F44" s="21">
        <v>374</v>
      </c>
      <c r="G44" s="23">
        <v>43196</v>
      </c>
      <c r="H44" s="21">
        <v>1</v>
      </c>
      <c r="I44" s="19" t="s">
        <v>145</v>
      </c>
      <c r="J44" s="24"/>
      <c r="K44" s="24"/>
      <c r="L44" s="24"/>
      <c r="M44" s="24"/>
    </row>
    <row r="45" spans="1:13" s="34" customFormat="1" x14ac:dyDescent="0.2">
      <c r="A45" s="29" t="s">
        <v>199</v>
      </c>
      <c r="B45" s="29" t="s">
        <v>44</v>
      </c>
      <c r="C45" s="19" t="s">
        <v>146</v>
      </c>
      <c r="D45" s="19">
        <v>-17.634699999999999</v>
      </c>
      <c r="E45" s="19">
        <v>-54.760100000000001</v>
      </c>
      <c r="F45" s="19">
        <v>486</v>
      </c>
      <c r="G45" s="20" t="s">
        <v>79</v>
      </c>
      <c r="H45" s="19">
        <v>1</v>
      </c>
      <c r="I45" s="21" t="s">
        <v>80</v>
      </c>
      <c r="J45" s="33"/>
      <c r="K45" s="33"/>
      <c r="L45" s="33"/>
      <c r="M45" s="33"/>
    </row>
    <row r="46" spans="1:13" x14ac:dyDescent="0.2">
      <c r="A46" s="18" t="s">
        <v>200</v>
      </c>
      <c r="B46" s="18" t="s">
        <v>44</v>
      </c>
      <c r="C46" s="19" t="s">
        <v>147</v>
      </c>
      <c r="D46" s="21">
        <v>-20.783300000000001</v>
      </c>
      <c r="E46" s="21">
        <v>-51.7</v>
      </c>
      <c r="F46" s="21">
        <v>313</v>
      </c>
      <c r="G46" s="23">
        <v>37137</v>
      </c>
      <c r="H46" s="21">
        <v>1</v>
      </c>
      <c r="I46" s="19" t="s">
        <v>81</v>
      </c>
      <c r="J46" s="24"/>
      <c r="K46" s="24"/>
      <c r="L46" s="24"/>
      <c r="M46" s="24"/>
    </row>
    <row r="47" spans="1:13" ht="18" customHeight="1" x14ac:dyDescent="0.2">
      <c r="A47" s="35"/>
      <c r="B47" s="36"/>
      <c r="C47" s="37"/>
      <c r="D47" s="37"/>
      <c r="E47" s="37"/>
      <c r="F47" s="37"/>
      <c r="G47" s="15" t="s">
        <v>82</v>
      </c>
      <c r="H47" s="19">
        <f>SUM(H2:H46)</f>
        <v>45</v>
      </c>
      <c r="I47" s="35"/>
      <c r="J47" s="24"/>
      <c r="K47" s="24"/>
      <c r="L47" s="24"/>
      <c r="M47" s="24"/>
    </row>
    <row r="48" spans="1:13" x14ac:dyDescent="0.2">
      <c r="A48" s="24" t="s">
        <v>83</v>
      </c>
      <c r="B48" s="38"/>
      <c r="C48" s="38"/>
      <c r="D48" s="38"/>
      <c r="E48" s="38"/>
      <c r="F48" s="38"/>
      <c r="G48" s="24"/>
      <c r="H48" s="39"/>
      <c r="I48" s="24"/>
      <c r="J48" s="24"/>
      <c r="K48" s="24"/>
      <c r="L48" s="24"/>
      <c r="M48" s="24"/>
    </row>
    <row r="49" spans="1:13" x14ac:dyDescent="0.2">
      <c r="A49" s="40" t="s">
        <v>84</v>
      </c>
      <c r="B49" s="41"/>
      <c r="C49" s="41"/>
      <c r="D49" s="41"/>
      <c r="E49" s="41"/>
      <c r="F49" s="41"/>
      <c r="G49" s="24"/>
      <c r="H49" s="24"/>
      <c r="I49" s="24"/>
      <c r="J49" s="24"/>
      <c r="K49" s="24"/>
      <c r="L49" s="24"/>
      <c r="M49" s="24"/>
    </row>
    <row r="50" spans="1:13" x14ac:dyDescent="0.2">
      <c r="A50" s="24"/>
      <c r="B50" s="41"/>
      <c r="C50" s="41"/>
      <c r="D50" s="41"/>
      <c r="E50" s="41"/>
      <c r="F50" s="41"/>
      <c r="G50" s="24"/>
      <c r="H50" s="24"/>
      <c r="I50" s="24"/>
      <c r="J50" s="24"/>
      <c r="K50" s="24"/>
      <c r="L50" s="24"/>
      <c r="M50" s="24"/>
    </row>
    <row r="51" spans="1:13" x14ac:dyDescent="0.2">
      <c r="A51" s="24"/>
      <c r="B51" s="41"/>
      <c r="C51" s="41"/>
      <c r="D51" s="41"/>
      <c r="E51" s="41"/>
      <c r="F51" s="41"/>
      <c r="G51" s="24"/>
      <c r="H51" s="24"/>
      <c r="I51" s="24"/>
      <c r="J51" s="24"/>
      <c r="K51" s="24"/>
      <c r="L51" s="24"/>
      <c r="M51" s="24"/>
    </row>
    <row r="52" spans="1:13" x14ac:dyDescent="0.2">
      <c r="A52" s="24"/>
      <c r="B52" s="41"/>
      <c r="C52" s="41"/>
      <c r="D52" s="41"/>
      <c r="E52" s="41"/>
      <c r="F52" s="41"/>
      <c r="G52" s="24"/>
      <c r="H52" s="24"/>
      <c r="I52" s="24"/>
      <c r="J52" s="24"/>
      <c r="K52" s="24"/>
      <c r="L52" s="24"/>
      <c r="M52" s="24"/>
    </row>
    <row r="53" spans="1:13" x14ac:dyDescent="0.2">
      <c r="A53" s="24"/>
      <c r="B53" s="41"/>
      <c r="C53" s="41"/>
      <c r="D53" s="41"/>
      <c r="E53" s="41"/>
      <c r="F53" s="41"/>
      <c r="G53" s="24"/>
      <c r="H53" s="24"/>
      <c r="I53" s="24"/>
      <c r="J53" s="24"/>
      <c r="K53" s="24"/>
      <c r="L53" s="24"/>
      <c r="M53" s="24"/>
    </row>
    <row r="54" spans="1:13" x14ac:dyDescent="0.2">
      <c r="A54" s="24"/>
      <c r="B54" s="41"/>
      <c r="C54" s="41"/>
      <c r="D54" s="41"/>
      <c r="E54" s="41"/>
      <c r="F54" s="41"/>
      <c r="G54" s="24"/>
      <c r="H54" s="24"/>
      <c r="I54" s="24"/>
      <c r="J54" s="24"/>
      <c r="K54" s="24"/>
      <c r="L54" s="24"/>
      <c r="M54" s="24"/>
    </row>
    <row r="55" spans="1:13" x14ac:dyDescent="0.2">
      <c r="A55" s="24"/>
      <c r="B55" s="41"/>
      <c r="C55" s="41"/>
      <c r="D55" s="41"/>
      <c r="E55" s="41"/>
      <c r="F55" s="41"/>
      <c r="G55" s="24"/>
      <c r="H55" s="24"/>
      <c r="I55" s="24"/>
      <c r="J55" s="24"/>
      <c r="K55" s="24"/>
      <c r="L55" s="24"/>
      <c r="M55" s="24"/>
    </row>
    <row r="56" spans="1:13" x14ac:dyDescent="0.2">
      <c r="A56" s="24"/>
      <c r="B56" s="41"/>
      <c r="C56" s="41"/>
      <c r="D56" s="41"/>
      <c r="E56" s="41"/>
      <c r="F56" s="41"/>
      <c r="G56" s="24"/>
      <c r="H56" s="24"/>
      <c r="I56" s="24"/>
      <c r="J56" s="24"/>
      <c r="K56" s="24"/>
      <c r="L56" s="24"/>
      <c r="M56" s="24"/>
    </row>
    <row r="57" spans="1:13" x14ac:dyDescent="0.2">
      <c r="A57" s="24"/>
      <c r="B57" s="41"/>
      <c r="C57" s="41"/>
      <c r="D57" s="41"/>
      <c r="E57" s="41"/>
      <c r="F57" s="41"/>
      <c r="G57" s="24"/>
      <c r="H57" s="24"/>
      <c r="I57" s="24"/>
      <c r="J57" s="24"/>
      <c r="K57" s="24"/>
      <c r="L57" s="24"/>
      <c r="M57" s="24"/>
    </row>
    <row r="58" spans="1:13" x14ac:dyDescent="0.2">
      <c r="A58" s="24"/>
      <c r="B58" s="41"/>
      <c r="C58" s="41"/>
      <c r="D58" s="41"/>
      <c r="E58" s="41"/>
      <c r="F58" s="41"/>
      <c r="G58" s="24"/>
      <c r="H58" s="24"/>
      <c r="I58" s="24"/>
      <c r="J58" s="24"/>
      <c r="K58" s="24"/>
      <c r="L58" s="24"/>
      <c r="M58" s="24"/>
    </row>
    <row r="59" spans="1:13" x14ac:dyDescent="0.2">
      <c r="A59" s="24"/>
      <c r="B59" s="41"/>
      <c r="C59" s="41"/>
      <c r="D59" s="41"/>
      <c r="E59" s="41"/>
      <c r="F59" s="41" t="s">
        <v>36</v>
      </c>
      <c r="G59" s="24"/>
      <c r="H59" s="24"/>
      <c r="I59" s="24"/>
      <c r="J59" s="24"/>
      <c r="K59" s="24"/>
      <c r="L59" s="24"/>
      <c r="M59" s="24"/>
    </row>
    <row r="60" spans="1:13" x14ac:dyDescent="0.2">
      <c r="A60" s="24"/>
      <c r="B60" s="41"/>
      <c r="C60" s="41"/>
      <c r="D60" s="41"/>
      <c r="E60" s="41"/>
      <c r="F60" s="41"/>
      <c r="G60" s="24"/>
      <c r="H60" s="24"/>
      <c r="I60" s="24"/>
      <c r="J60" s="24"/>
      <c r="K60" s="24"/>
      <c r="L60" s="24"/>
      <c r="M60" s="24"/>
    </row>
    <row r="61" spans="1:13" x14ac:dyDescent="0.2">
      <c r="A61" s="24"/>
      <c r="B61" s="41"/>
      <c r="C61" s="41"/>
      <c r="D61" s="41"/>
      <c r="E61" s="41"/>
      <c r="F61" s="41"/>
      <c r="G61" s="24"/>
      <c r="H61" s="24"/>
      <c r="I61" s="24"/>
      <c r="J61" s="24"/>
      <c r="K61" s="24"/>
      <c r="L61" s="24"/>
      <c r="M61" s="24"/>
    </row>
    <row r="62" spans="1:13" x14ac:dyDescent="0.2">
      <c r="A62" s="24"/>
      <c r="B62" s="41"/>
      <c r="C62" s="41"/>
      <c r="D62" s="41"/>
      <c r="E62" s="41"/>
      <c r="F62" s="41"/>
      <c r="G62" s="24"/>
      <c r="H62" s="24"/>
      <c r="I62" s="24"/>
      <c r="J62" s="24"/>
      <c r="K62" s="24"/>
      <c r="L62" s="24"/>
      <c r="M62" s="24"/>
    </row>
    <row r="63" spans="1:13" x14ac:dyDescent="0.2">
      <c r="A63" s="24"/>
      <c r="B63" s="41"/>
      <c r="C63" s="41"/>
      <c r="D63" s="41"/>
      <c r="E63" s="41"/>
      <c r="F63" s="41"/>
      <c r="G63" s="24"/>
      <c r="H63" s="24"/>
      <c r="I63" s="24"/>
      <c r="J63" s="24"/>
      <c r="K63" s="24"/>
      <c r="L63" s="24"/>
      <c r="M63" s="24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1"/>
  <sheetViews>
    <sheetView zoomScale="90" zoomScaleNormal="90" workbookViewId="0">
      <selection activeCell="AI49" sqref="AI49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9" ht="20.100000000000001" customHeight="1" x14ac:dyDescent="0.2">
      <c r="A1" s="157" t="s">
        <v>14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9"/>
    </row>
    <row r="2" spans="1:39" ht="20.100000000000001" customHeight="1" x14ac:dyDescent="0.2">
      <c r="A2" s="160" t="s">
        <v>12</v>
      </c>
      <c r="B2" s="141" t="s">
        <v>211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3"/>
    </row>
    <row r="3" spans="1:39" s="4" customFormat="1" ht="20.100000000000001" customHeight="1" x14ac:dyDescent="0.2">
      <c r="A3" s="161"/>
      <c r="B3" s="155">
        <v>1</v>
      </c>
      <c r="C3" s="155">
        <f>SUM(B3+1)</f>
        <v>2</v>
      </c>
      <c r="D3" s="155">
        <f t="shared" ref="D3:AD3" si="0">SUM(C3+1)</f>
        <v>3</v>
      </c>
      <c r="E3" s="155">
        <f t="shared" si="0"/>
        <v>4</v>
      </c>
      <c r="F3" s="155">
        <f t="shared" si="0"/>
        <v>5</v>
      </c>
      <c r="G3" s="155">
        <f t="shared" si="0"/>
        <v>6</v>
      </c>
      <c r="H3" s="155">
        <f t="shared" si="0"/>
        <v>7</v>
      </c>
      <c r="I3" s="155">
        <f t="shared" si="0"/>
        <v>8</v>
      </c>
      <c r="J3" s="155">
        <f t="shared" si="0"/>
        <v>9</v>
      </c>
      <c r="K3" s="155">
        <f t="shared" si="0"/>
        <v>10</v>
      </c>
      <c r="L3" s="155">
        <f t="shared" si="0"/>
        <v>11</v>
      </c>
      <c r="M3" s="155">
        <f t="shared" si="0"/>
        <v>12</v>
      </c>
      <c r="N3" s="155">
        <f t="shared" si="0"/>
        <v>13</v>
      </c>
      <c r="O3" s="155">
        <f t="shared" si="0"/>
        <v>14</v>
      </c>
      <c r="P3" s="155">
        <f t="shared" si="0"/>
        <v>15</v>
      </c>
      <c r="Q3" s="155">
        <f t="shared" si="0"/>
        <v>16</v>
      </c>
      <c r="R3" s="155">
        <f t="shared" si="0"/>
        <v>17</v>
      </c>
      <c r="S3" s="155">
        <f t="shared" si="0"/>
        <v>18</v>
      </c>
      <c r="T3" s="155">
        <f t="shared" si="0"/>
        <v>19</v>
      </c>
      <c r="U3" s="155">
        <f t="shared" si="0"/>
        <v>20</v>
      </c>
      <c r="V3" s="155">
        <f t="shared" si="0"/>
        <v>21</v>
      </c>
      <c r="W3" s="155">
        <f t="shared" si="0"/>
        <v>22</v>
      </c>
      <c r="X3" s="155">
        <f t="shared" si="0"/>
        <v>23</v>
      </c>
      <c r="Y3" s="155">
        <f t="shared" si="0"/>
        <v>24</v>
      </c>
      <c r="Z3" s="155">
        <f t="shared" si="0"/>
        <v>25</v>
      </c>
      <c r="AA3" s="155">
        <f t="shared" si="0"/>
        <v>26</v>
      </c>
      <c r="AB3" s="155">
        <f t="shared" si="0"/>
        <v>27</v>
      </c>
      <c r="AC3" s="155">
        <f t="shared" si="0"/>
        <v>28</v>
      </c>
      <c r="AD3" s="155">
        <f t="shared" si="0"/>
        <v>29</v>
      </c>
      <c r="AE3" s="153">
        <v>30</v>
      </c>
      <c r="AF3" s="155">
        <v>31</v>
      </c>
      <c r="AG3" s="105" t="s">
        <v>28</v>
      </c>
      <c r="AH3" s="58" t="s">
        <v>27</v>
      </c>
    </row>
    <row r="4" spans="1:39" s="5" customFormat="1" ht="20.100000000000001" customHeight="1" x14ac:dyDescent="0.2">
      <c r="A4" s="162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4"/>
      <c r="AF4" s="156"/>
      <c r="AG4" s="105" t="s">
        <v>26</v>
      </c>
      <c r="AH4" s="58" t="s">
        <v>26</v>
      </c>
    </row>
    <row r="5" spans="1:39" s="5" customFormat="1" x14ac:dyDescent="0.2">
      <c r="A5" s="56" t="s">
        <v>31</v>
      </c>
      <c r="B5" s="128">
        <v>40.700000000000003</v>
      </c>
      <c r="C5" s="128">
        <v>29</v>
      </c>
      <c r="D5" s="128">
        <v>36.5</v>
      </c>
      <c r="E5" s="128">
        <v>34.700000000000003</v>
      </c>
      <c r="F5" s="128">
        <v>35.4</v>
      </c>
      <c r="G5" s="128">
        <v>37.4</v>
      </c>
      <c r="H5" s="128">
        <v>27.2</v>
      </c>
      <c r="I5" s="128">
        <v>32.799999999999997</v>
      </c>
      <c r="J5" s="128">
        <v>37.6</v>
      </c>
      <c r="K5" s="128">
        <v>21.5</v>
      </c>
      <c r="L5" s="128">
        <v>28.6</v>
      </c>
      <c r="M5" s="128">
        <v>33.200000000000003</v>
      </c>
      <c r="N5" s="128">
        <v>37</v>
      </c>
      <c r="O5" s="128">
        <v>31.2</v>
      </c>
      <c r="P5" s="128">
        <v>35.299999999999997</v>
      </c>
      <c r="Q5" s="128">
        <v>28.5</v>
      </c>
      <c r="R5" s="128">
        <v>30.9</v>
      </c>
      <c r="S5" s="128">
        <v>32.4</v>
      </c>
      <c r="T5" s="128">
        <v>31.3</v>
      </c>
      <c r="U5" s="128">
        <v>31.4</v>
      </c>
      <c r="V5" s="128">
        <v>32.9</v>
      </c>
      <c r="W5" s="128">
        <v>34.799999999999997</v>
      </c>
      <c r="X5" s="128">
        <v>37.1</v>
      </c>
      <c r="Y5" s="128">
        <v>33.4</v>
      </c>
      <c r="Z5" s="128">
        <v>31.5</v>
      </c>
      <c r="AA5" s="128">
        <v>31.7</v>
      </c>
      <c r="AB5" s="128">
        <v>32.5</v>
      </c>
      <c r="AC5" s="128">
        <v>35.9</v>
      </c>
      <c r="AD5" s="128">
        <v>36.4</v>
      </c>
      <c r="AE5" s="128">
        <v>35.200000000000003</v>
      </c>
      <c r="AF5" s="128">
        <v>29</v>
      </c>
      <c r="AG5" s="121">
        <f t="shared" ref="AG5" si="1">MAX(B5:AF5)</f>
        <v>40.700000000000003</v>
      </c>
      <c r="AH5" s="92">
        <f t="shared" ref="AH5" si="2">AVERAGE(B5:AF5)</f>
        <v>32.999999999999993</v>
      </c>
    </row>
    <row r="6" spans="1:39" x14ac:dyDescent="0.2">
      <c r="A6" s="56" t="s">
        <v>90</v>
      </c>
      <c r="B6" s="128">
        <v>35.799999999999997</v>
      </c>
      <c r="C6" s="128">
        <v>26.3</v>
      </c>
      <c r="D6" s="128">
        <v>32.1</v>
      </c>
      <c r="E6" s="128">
        <v>23.3</v>
      </c>
      <c r="F6" s="128">
        <v>30</v>
      </c>
      <c r="G6" s="128">
        <v>34.9</v>
      </c>
      <c r="H6" s="128">
        <v>28.8</v>
      </c>
      <c r="I6" s="128">
        <v>30.5</v>
      </c>
      <c r="J6" s="128">
        <v>26.9</v>
      </c>
      <c r="K6" s="128">
        <v>21.7</v>
      </c>
      <c r="L6" s="128">
        <v>28.3</v>
      </c>
      <c r="M6" s="128">
        <v>31.7</v>
      </c>
      <c r="N6" s="128">
        <v>34.9</v>
      </c>
      <c r="O6" s="128">
        <v>28.6</v>
      </c>
      <c r="P6" s="128">
        <v>34</v>
      </c>
      <c r="Q6" s="128">
        <v>26.4</v>
      </c>
      <c r="R6" s="128">
        <v>28.5</v>
      </c>
      <c r="S6" s="128">
        <v>27</v>
      </c>
      <c r="T6" s="128">
        <v>28</v>
      </c>
      <c r="U6" s="128">
        <v>28.2</v>
      </c>
      <c r="V6" s="128">
        <v>30.9</v>
      </c>
      <c r="W6" s="128">
        <v>33.4</v>
      </c>
      <c r="X6" s="128">
        <v>35.799999999999997</v>
      </c>
      <c r="Y6" s="128">
        <v>29.5</v>
      </c>
      <c r="Z6" s="128">
        <v>30.1</v>
      </c>
      <c r="AA6" s="128">
        <v>31.3</v>
      </c>
      <c r="AB6" s="128">
        <v>32.299999999999997</v>
      </c>
      <c r="AC6" s="128">
        <v>33.700000000000003</v>
      </c>
      <c r="AD6" s="128">
        <v>35</v>
      </c>
      <c r="AE6" s="128">
        <v>32.700000000000003</v>
      </c>
      <c r="AF6" s="128">
        <v>26.6</v>
      </c>
      <c r="AG6" s="121">
        <f t="shared" ref="AG6:AG31" si="3">MAX(B6:AF6)</f>
        <v>35.799999999999997</v>
      </c>
      <c r="AH6" s="92">
        <f t="shared" ref="AH6:AH31" si="4">AVERAGE(B6:AF6)</f>
        <v>30.232258064516131</v>
      </c>
    </row>
    <row r="7" spans="1:39" x14ac:dyDescent="0.2">
      <c r="A7" s="56" t="s">
        <v>148</v>
      </c>
      <c r="B7" s="128">
        <v>32.200000000000003</v>
      </c>
      <c r="C7" s="128">
        <v>31</v>
      </c>
      <c r="D7" s="128">
        <v>23.6</v>
      </c>
      <c r="E7" s="128">
        <v>19.8</v>
      </c>
      <c r="F7" s="128">
        <v>31.4</v>
      </c>
      <c r="G7" s="128">
        <v>33.5</v>
      </c>
      <c r="H7" s="128">
        <v>28.3</v>
      </c>
      <c r="I7" s="128">
        <v>29.7</v>
      </c>
      <c r="J7" s="128">
        <v>24.8</v>
      </c>
      <c r="K7" s="128">
        <v>21.8</v>
      </c>
      <c r="L7" s="128">
        <v>28.8</v>
      </c>
      <c r="M7" s="128">
        <v>31.9</v>
      </c>
      <c r="N7" s="128">
        <v>34.299999999999997</v>
      </c>
      <c r="O7" s="128">
        <v>28.2</v>
      </c>
      <c r="P7" s="128">
        <v>27.5</v>
      </c>
      <c r="Q7" s="128">
        <v>22</v>
      </c>
      <c r="R7" s="128">
        <v>24.8</v>
      </c>
      <c r="S7" s="128">
        <v>25.2</v>
      </c>
      <c r="T7" s="128">
        <v>27.8</v>
      </c>
      <c r="U7" s="128">
        <v>28.7</v>
      </c>
      <c r="V7" s="128">
        <v>29.5</v>
      </c>
      <c r="W7" s="128">
        <v>33.4</v>
      </c>
      <c r="X7" s="128">
        <v>34.4</v>
      </c>
      <c r="Y7" s="128">
        <v>23.1</v>
      </c>
      <c r="Z7" s="128">
        <v>28.6</v>
      </c>
      <c r="AA7" s="128">
        <v>30.1</v>
      </c>
      <c r="AB7" s="128">
        <v>31.9</v>
      </c>
      <c r="AC7" s="128">
        <v>33.6</v>
      </c>
      <c r="AD7" s="128">
        <v>33.1</v>
      </c>
      <c r="AE7" s="128">
        <v>24.7</v>
      </c>
      <c r="AF7" s="128">
        <v>29.8</v>
      </c>
      <c r="AG7" s="121">
        <f t="shared" si="3"/>
        <v>34.4</v>
      </c>
      <c r="AH7" s="92">
        <f t="shared" si="4"/>
        <v>28.62903225806452</v>
      </c>
    </row>
    <row r="8" spans="1:39" x14ac:dyDescent="0.2">
      <c r="A8" s="56" t="s">
        <v>149</v>
      </c>
      <c r="B8" s="128">
        <v>37.700000000000003</v>
      </c>
      <c r="C8" s="128">
        <v>33.5</v>
      </c>
      <c r="D8" s="128">
        <v>35.5</v>
      </c>
      <c r="E8" s="128">
        <v>34.4</v>
      </c>
      <c r="F8" s="128">
        <v>35.200000000000003</v>
      </c>
      <c r="G8" s="128">
        <v>36.9</v>
      </c>
      <c r="H8" s="128">
        <v>25</v>
      </c>
      <c r="I8" s="128">
        <v>34</v>
      </c>
      <c r="J8" s="128">
        <v>35.6</v>
      </c>
      <c r="K8" s="128">
        <v>21.7</v>
      </c>
      <c r="L8" s="128">
        <v>29.2</v>
      </c>
      <c r="M8" s="128">
        <v>31.6</v>
      </c>
      <c r="N8" s="128">
        <v>35.5</v>
      </c>
      <c r="O8" s="128">
        <v>23.9</v>
      </c>
      <c r="P8" s="128">
        <v>33.6</v>
      </c>
      <c r="Q8" s="128">
        <v>26.6</v>
      </c>
      <c r="R8" s="128">
        <v>31.3</v>
      </c>
      <c r="S8" s="128">
        <v>31.6</v>
      </c>
      <c r="T8" s="128">
        <v>28.8</v>
      </c>
      <c r="U8" s="128">
        <v>30.1</v>
      </c>
      <c r="V8" s="128">
        <v>33.299999999999997</v>
      </c>
      <c r="W8" s="128">
        <v>34.700000000000003</v>
      </c>
      <c r="X8" s="128">
        <v>34.700000000000003</v>
      </c>
      <c r="Y8" s="128">
        <v>21.5</v>
      </c>
      <c r="Z8" s="128">
        <v>30.1</v>
      </c>
      <c r="AA8" s="128">
        <v>29.6</v>
      </c>
      <c r="AB8" s="128">
        <v>31.9</v>
      </c>
      <c r="AC8" s="128">
        <v>35.6</v>
      </c>
      <c r="AD8" s="128">
        <v>34.700000000000003</v>
      </c>
      <c r="AE8" s="128">
        <v>31.2</v>
      </c>
      <c r="AF8" s="128">
        <v>31.8</v>
      </c>
      <c r="AG8" s="121">
        <f t="shared" si="3"/>
        <v>37.700000000000003</v>
      </c>
      <c r="AH8" s="92">
        <f t="shared" si="4"/>
        <v>31.63870967741936</v>
      </c>
      <c r="AJ8" s="11" t="s">
        <v>36</v>
      </c>
    </row>
    <row r="9" spans="1:39" x14ac:dyDescent="0.2">
      <c r="A9" s="56" t="s">
        <v>0</v>
      </c>
      <c r="B9" s="128">
        <v>37.799999999999997</v>
      </c>
      <c r="C9" s="128">
        <v>31.9</v>
      </c>
      <c r="D9" s="128">
        <v>35.200000000000003</v>
      </c>
      <c r="E9" s="128">
        <v>31.1</v>
      </c>
      <c r="F9" s="128">
        <v>35.6</v>
      </c>
      <c r="G9" s="128">
        <v>37</v>
      </c>
      <c r="H9" s="128">
        <v>25.8</v>
      </c>
      <c r="I9" s="128">
        <v>33.4</v>
      </c>
      <c r="J9" s="128">
        <v>33.799999999999997</v>
      </c>
      <c r="K9" s="128">
        <v>21.4</v>
      </c>
      <c r="L9" s="128">
        <v>27.9</v>
      </c>
      <c r="M9" s="128">
        <v>31.2</v>
      </c>
      <c r="N9" s="128">
        <v>35</v>
      </c>
      <c r="O9" s="128">
        <v>29.2</v>
      </c>
      <c r="P9" s="128">
        <v>33.9</v>
      </c>
      <c r="Q9" s="128">
        <v>24.2</v>
      </c>
      <c r="R9" s="128">
        <v>30.3</v>
      </c>
      <c r="S9" s="128">
        <v>27.3</v>
      </c>
      <c r="T9" s="128">
        <v>29.8</v>
      </c>
      <c r="U9" s="128">
        <v>30.5</v>
      </c>
      <c r="V9" s="128">
        <v>32.9</v>
      </c>
      <c r="W9" s="128">
        <v>34.1</v>
      </c>
      <c r="X9" s="128">
        <v>34.200000000000003</v>
      </c>
      <c r="Y9" s="128">
        <v>31.3</v>
      </c>
      <c r="Z9" s="128">
        <v>28.7</v>
      </c>
      <c r="AA9" s="128">
        <v>29.4</v>
      </c>
      <c r="AB9" s="128">
        <v>32.799999999999997</v>
      </c>
      <c r="AC9" s="128">
        <v>34.299999999999997</v>
      </c>
      <c r="AD9" s="128">
        <v>33.9</v>
      </c>
      <c r="AE9" s="128">
        <v>31.6</v>
      </c>
      <c r="AF9" s="128">
        <v>30</v>
      </c>
      <c r="AG9" s="121">
        <f t="shared" si="3"/>
        <v>37.799999999999997</v>
      </c>
      <c r="AH9" s="92">
        <f t="shared" si="4"/>
        <v>31.467741935483865</v>
      </c>
      <c r="AJ9" s="11" t="s">
        <v>36</v>
      </c>
    </row>
    <row r="10" spans="1:39" x14ac:dyDescent="0.2">
      <c r="A10" s="56" t="s">
        <v>1</v>
      </c>
      <c r="B10" s="128">
        <v>38.700000000000003</v>
      </c>
      <c r="C10" s="128">
        <v>35.5</v>
      </c>
      <c r="D10" s="128">
        <v>36.9</v>
      </c>
      <c r="E10" s="128">
        <v>35.1</v>
      </c>
      <c r="F10" s="128">
        <v>34.9</v>
      </c>
      <c r="G10" s="128">
        <v>36.6</v>
      </c>
      <c r="H10" s="128">
        <v>29.5</v>
      </c>
      <c r="I10" s="128">
        <v>33.4</v>
      </c>
      <c r="J10" s="128">
        <v>37.5</v>
      </c>
      <c r="K10" s="128">
        <v>27.4</v>
      </c>
      <c r="L10" s="128">
        <v>31.9</v>
      </c>
      <c r="M10" s="128">
        <v>25.8</v>
      </c>
      <c r="N10" s="128" t="s">
        <v>206</v>
      </c>
      <c r="O10" s="128" t="s">
        <v>206</v>
      </c>
      <c r="P10" s="128" t="s">
        <v>206</v>
      </c>
      <c r="Q10" s="128" t="s">
        <v>206</v>
      </c>
      <c r="R10" s="128">
        <v>33.6</v>
      </c>
      <c r="S10" s="128">
        <v>31.6</v>
      </c>
      <c r="T10" s="128">
        <v>30.3</v>
      </c>
      <c r="U10" s="128">
        <v>28.4</v>
      </c>
      <c r="V10" s="128">
        <v>31.5</v>
      </c>
      <c r="W10" s="128">
        <v>33.9</v>
      </c>
      <c r="X10" s="128">
        <v>35.799999999999997</v>
      </c>
      <c r="Y10" s="128">
        <v>30.3</v>
      </c>
      <c r="Z10" s="128">
        <v>31.1</v>
      </c>
      <c r="AA10" s="128">
        <v>31.2</v>
      </c>
      <c r="AB10" s="128">
        <v>29.5</v>
      </c>
      <c r="AC10" s="128">
        <v>33.4</v>
      </c>
      <c r="AD10" s="128">
        <v>34.700000000000003</v>
      </c>
      <c r="AE10" s="128">
        <v>32.1</v>
      </c>
      <c r="AF10" s="128">
        <v>29.9</v>
      </c>
      <c r="AG10" s="121">
        <f t="shared" si="3"/>
        <v>38.700000000000003</v>
      </c>
      <c r="AH10" s="92">
        <f t="shared" si="4"/>
        <v>32.611111111111114</v>
      </c>
      <c r="AI10" s="11" t="s">
        <v>36</v>
      </c>
      <c r="AJ10" s="11" t="s">
        <v>36</v>
      </c>
    </row>
    <row r="11" spans="1:39" x14ac:dyDescent="0.2">
      <c r="A11" s="56" t="s">
        <v>2</v>
      </c>
      <c r="B11" s="128" t="s">
        <v>206</v>
      </c>
      <c r="C11" s="128" t="s">
        <v>206</v>
      </c>
      <c r="D11" s="128" t="s">
        <v>206</v>
      </c>
      <c r="E11" s="128" t="s">
        <v>206</v>
      </c>
      <c r="F11" s="128" t="s">
        <v>206</v>
      </c>
      <c r="G11" s="128" t="s">
        <v>206</v>
      </c>
      <c r="H11" s="128" t="s">
        <v>206</v>
      </c>
      <c r="I11" s="128" t="s">
        <v>206</v>
      </c>
      <c r="J11" s="128" t="s">
        <v>206</v>
      </c>
      <c r="K11" s="128" t="s">
        <v>206</v>
      </c>
      <c r="L11" s="128" t="s">
        <v>206</v>
      </c>
      <c r="M11" s="128" t="s">
        <v>206</v>
      </c>
      <c r="N11" s="128" t="s">
        <v>206</v>
      </c>
      <c r="O11" s="128" t="s">
        <v>206</v>
      </c>
      <c r="P11" s="128" t="s">
        <v>206</v>
      </c>
      <c r="Q11" s="128" t="s">
        <v>206</v>
      </c>
      <c r="R11" s="128" t="s">
        <v>206</v>
      </c>
      <c r="S11" s="128">
        <v>30.4</v>
      </c>
      <c r="T11" s="128">
        <v>26.8</v>
      </c>
      <c r="U11" s="128">
        <v>27.7</v>
      </c>
      <c r="V11" s="128">
        <v>30.5</v>
      </c>
      <c r="W11" s="128">
        <v>33.5</v>
      </c>
      <c r="X11" s="128">
        <v>32.5</v>
      </c>
      <c r="Y11" s="128" t="s">
        <v>206</v>
      </c>
      <c r="Z11" s="128">
        <v>28</v>
      </c>
      <c r="AA11" s="128">
        <v>27.9</v>
      </c>
      <c r="AB11" s="128">
        <v>27.3</v>
      </c>
      <c r="AC11" s="128">
        <v>30.5</v>
      </c>
      <c r="AD11" s="128">
        <v>31.3</v>
      </c>
      <c r="AE11" s="128">
        <v>30</v>
      </c>
      <c r="AF11" s="128">
        <v>29.3</v>
      </c>
      <c r="AG11" s="121">
        <f t="shared" si="3"/>
        <v>33.5</v>
      </c>
      <c r="AH11" s="92">
        <f t="shared" si="4"/>
        <v>29.669230769230772</v>
      </c>
    </row>
    <row r="12" spans="1:39" x14ac:dyDescent="0.2">
      <c r="A12" s="56" t="s">
        <v>3</v>
      </c>
      <c r="B12" s="128">
        <v>41.6</v>
      </c>
      <c r="C12" s="128">
        <v>38.5</v>
      </c>
      <c r="D12" s="128">
        <v>41.1</v>
      </c>
      <c r="E12" s="128">
        <v>29.7</v>
      </c>
      <c r="F12" s="128">
        <v>33.9</v>
      </c>
      <c r="G12" s="128">
        <v>39.700000000000003</v>
      </c>
      <c r="H12" s="128">
        <v>33.4</v>
      </c>
      <c r="I12" s="128">
        <v>38</v>
      </c>
      <c r="J12" s="128">
        <v>40.5</v>
      </c>
      <c r="K12" s="128">
        <v>34</v>
      </c>
      <c r="L12" s="128">
        <v>29</v>
      </c>
      <c r="M12" s="128">
        <v>36</v>
      </c>
      <c r="N12" s="128">
        <v>40.4</v>
      </c>
      <c r="O12" s="128">
        <v>41.7</v>
      </c>
      <c r="P12" s="128">
        <v>39.6</v>
      </c>
      <c r="Q12" s="128">
        <v>25</v>
      </c>
      <c r="R12" s="128">
        <v>32.4</v>
      </c>
      <c r="S12" s="128">
        <v>30.5</v>
      </c>
      <c r="T12" s="128">
        <v>33.6</v>
      </c>
      <c r="U12" s="128">
        <v>35.4</v>
      </c>
      <c r="V12" s="128">
        <v>36.6</v>
      </c>
      <c r="W12" s="128">
        <v>39.200000000000003</v>
      </c>
      <c r="X12" s="128" t="s">
        <v>206</v>
      </c>
      <c r="Y12" s="128" t="s">
        <v>206</v>
      </c>
      <c r="Z12" s="128" t="s">
        <v>206</v>
      </c>
      <c r="AA12" s="128">
        <v>30.5</v>
      </c>
      <c r="AB12" s="128">
        <v>32.299999999999997</v>
      </c>
      <c r="AC12" s="128">
        <v>35.5</v>
      </c>
      <c r="AD12" s="128" t="s">
        <v>206</v>
      </c>
      <c r="AE12" s="128" t="s">
        <v>206</v>
      </c>
      <c r="AF12" s="128" t="s">
        <v>206</v>
      </c>
      <c r="AG12" s="121">
        <f t="shared" si="3"/>
        <v>41.7</v>
      </c>
      <c r="AH12" s="92">
        <f t="shared" si="4"/>
        <v>35.524000000000001</v>
      </c>
      <c r="AI12" s="11" t="s">
        <v>36</v>
      </c>
      <c r="AJ12" t="s">
        <v>36</v>
      </c>
      <c r="AL12" t="s">
        <v>36</v>
      </c>
    </row>
    <row r="13" spans="1:39" x14ac:dyDescent="0.2">
      <c r="A13" s="56" t="s">
        <v>33</v>
      </c>
      <c r="B13" s="128">
        <v>35.799999999999997</v>
      </c>
      <c r="C13" s="128">
        <v>31.5</v>
      </c>
      <c r="D13" s="128">
        <v>33.6</v>
      </c>
      <c r="E13" s="128">
        <v>34.5</v>
      </c>
      <c r="F13" s="128">
        <v>34</v>
      </c>
      <c r="G13" s="128">
        <v>34.6</v>
      </c>
      <c r="H13" s="128">
        <v>31.2</v>
      </c>
      <c r="I13" s="128">
        <v>34</v>
      </c>
      <c r="J13" s="128">
        <v>34.5</v>
      </c>
      <c r="K13" s="128">
        <v>31.1</v>
      </c>
      <c r="L13" s="128">
        <v>28.4</v>
      </c>
      <c r="M13" s="128">
        <v>30.8</v>
      </c>
      <c r="N13" s="128">
        <v>34.299999999999997</v>
      </c>
      <c r="O13" s="128">
        <v>31</v>
      </c>
      <c r="P13" s="128">
        <v>33.1</v>
      </c>
      <c r="Q13" s="128">
        <v>31</v>
      </c>
      <c r="R13" s="128">
        <v>29.9</v>
      </c>
      <c r="S13" s="128">
        <v>31.7</v>
      </c>
      <c r="T13" s="128">
        <v>29.3</v>
      </c>
      <c r="U13" s="128">
        <v>30.4</v>
      </c>
      <c r="V13" s="128">
        <v>32.299999999999997</v>
      </c>
      <c r="W13" s="128">
        <v>33.4</v>
      </c>
      <c r="X13" s="128">
        <v>33.6</v>
      </c>
      <c r="Y13" s="128">
        <v>28.2</v>
      </c>
      <c r="Z13" s="128">
        <v>29.1</v>
      </c>
      <c r="AA13" s="128">
        <v>28.3</v>
      </c>
      <c r="AB13" s="128">
        <v>30.1</v>
      </c>
      <c r="AC13" s="128">
        <v>32.799999999999997</v>
      </c>
      <c r="AD13" s="128">
        <v>33.5</v>
      </c>
      <c r="AE13" s="128">
        <v>30.5</v>
      </c>
      <c r="AF13" s="128">
        <v>31.1</v>
      </c>
      <c r="AG13" s="121">
        <f t="shared" si="3"/>
        <v>35.799999999999997</v>
      </c>
      <c r="AH13" s="92">
        <f t="shared" si="4"/>
        <v>31.858064516129033</v>
      </c>
      <c r="AJ13" t="s">
        <v>209</v>
      </c>
      <c r="AL13" t="s">
        <v>36</v>
      </c>
    </row>
    <row r="14" spans="1:39" x14ac:dyDescent="0.2">
      <c r="A14" s="56" t="s">
        <v>4</v>
      </c>
      <c r="B14" s="128">
        <v>40.4</v>
      </c>
      <c r="C14" s="128">
        <v>34.799999999999997</v>
      </c>
      <c r="D14" s="128">
        <v>36.9</v>
      </c>
      <c r="E14" s="128">
        <v>34.700000000000003</v>
      </c>
      <c r="F14" s="128">
        <v>35.4</v>
      </c>
      <c r="G14" s="128">
        <v>37.700000000000003</v>
      </c>
      <c r="H14" s="128">
        <v>30.8</v>
      </c>
      <c r="I14" s="128">
        <v>36</v>
      </c>
      <c r="J14" s="128">
        <v>37.299999999999997</v>
      </c>
      <c r="K14" s="128">
        <v>33.1</v>
      </c>
      <c r="L14" s="128">
        <v>30.1</v>
      </c>
      <c r="M14" s="128">
        <v>32.9</v>
      </c>
      <c r="N14" s="128">
        <v>36.799999999999997</v>
      </c>
      <c r="O14" s="128">
        <v>34.299999999999997</v>
      </c>
      <c r="P14" s="128">
        <v>36.5</v>
      </c>
      <c r="Q14" s="128">
        <v>28.5</v>
      </c>
      <c r="R14" s="128">
        <v>32</v>
      </c>
      <c r="S14" s="128">
        <v>33.200000000000003</v>
      </c>
      <c r="T14" s="128">
        <v>32.4</v>
      </c>
      <c r="U14" s="128">
        <v>32.6</v>
      </c>
      <c r="V14" s="128">
        <v>34.5</v>
      </c>
      <c r="W14" s="128">
        <v>35.799999999999997</v>
      </c>
      <c r="X14" s="128">
        <v>37.6</v>
      </c>
      <c r="Y14" s="128">
        <v>32.799999999999997</v>
      </c>
      <c r="Z14" s="128">
        <v>30.6</v>
      </c>
      <c r="AA14" s="128">
        <v>28.4</v>
      </c>
      <c r="AB14" s="128">
        <v>32.9</v>
      </c>
      <c r="AC14" s="128">
        <v>35.200000000000003</v>
      </c>
      <c r="AD14" s="128">
        <v>36.200000000000003</v>
      </c>
      <c r="AE14" s="128">
        <v>33.1</v>
      </c>
      <c r="AF14" s="128">
        <v>33.4</v>
      </c>
      <c r="AG14" s="121">
        <f t="shared" si="3"/>
        <v>40.4</v>
      </c>
      <c r="AH14" s="92">
        <f t="shared" si="4"/>
        <v>34.093548387096774</v>
      </c>
      <c r="AJ14" t="s">
        <v>36</v>
      </c>
    </row>
    <row r="15" spans="1:39" x14ac:dyDescent="0.2">
      <c r="A15" s="56" t="s">
        <v>150</v>
      </c>
      <c r="B15" s="128">
        <v>25.2</v>
      </c>
      <c r="C15" s="128" t="s">
        <v>206</v>
      </c>
      <c r="D15" s="128" t="s">
        <v>206</v>
      </c>
      <c r="E15" s="128" t="s">
        <v>206</v>
      </c>
      <c r="F15" s="128" t="s">
        <v>206</v>
      </c>
      <c r="G15" s="128" t="s">
        <v>206</v>
      </c>
      <c r="H15" s="128" t="s">
        <v>206</v>
      </c>
      <c r="I15" s="128">
        <v>30.4</v>
      </c>
      <c r="J15" s="128" t="s">
        <v>206</v>
      </c>
      <c r="K15" s="128" t="s">
        <v>206</v>
      </c>
      <c r="L15" s="128">
        <v>29.1</v>
      </c>
      <c r="M15" s="128">
        <v>32.299999999999997</v>
      </c>
      <c r="N15" s="128">
        <v>35</v>
      </c>
      <c r="O15" s="128" t="s">
        <v>206</v>
      </c>
      <c r="P15" s="128" t="s">
        <v>206</v>
      </c>
      <c r="Q15" s="128">
        <v>21.4</v>
      </c>
      <c r="R15" s="128" t="s">
        <v>206</v>
      </c>
      <c r="S15" s="128" t="s">
        <v>206</v>
      </c>
      <c r="T15" s="128" t="s">
        <v>206</v>
      </c>
      <c r="U15" s="128" t="s">
        <v>206</v>
      </c>
      <c r="V15" s="128" t="s">
        <v>206</v>
      </c>
      <c r="W15" s="128" t="s">
        <v>206</v>
      </c>
      <c r="X15" s="128">
        <v>35.4</v>
      </c>
      <c r="Y15" s="128" t="s">
        <v>206</v>
      </c>
      <c r="Z15" s="128" t="s">
        <v>206</v>
      </c>
      <c r="AA15" s="128" t="s">
        <v>206</v>
      </c>
      <c r="AB15" s="128" t="s">
        <v>206</v>
      </c>
      <c r="AC15" s="128" t="s">
        <v>206</v>
      </c>
      <c r="AD15" s="128" t="s">
        <v>206</v>
      </c>
      <c r="AE15" s="128" t="s">
        <v>206</v>
      </c>
      <c r="AF15" s="128" t="s">
        <v>206</v>
      </c>
      <c r="AG15" s="121">
        <f t="shared" si="3"/>
        <v>35.4</v>
      </c>
      <c r="AH15" s="92">
        <f t="shared" si="4"/>
        <v>29.828571428571429</v>
      </c>
      <c r="AI15" s="11" t="s">
        <v>36</v>
      </c>
      <c r="AJ15" t="s">
        <v>36</v>
      </c>
      <c r="AK15" t="s">
        <v>36</v>
      </c>
      <c r="AM15" t="s">
        <v>36</v>
      </c>
    </row>
    <row r="16" spans="1:39" x14ac:dyDescent="0.2">
      <c r="A16" s="56" t="s">
        <v>151</v>
      </c>
      <c r="B16" s="128">
        <v>37.4</v>
      </c>
      <c r="C16" s="128">
        <v>29.3</v>
      </c>
      <c r="D16" s="128">
        <v>34.200000000000003</v>
      </c>
      <c r="E16" s="128">
        <v>25.1</v>
      </c>
      <c r="F16" s="128">
        <v>31.5</v>
      </c>
      <c r="G16" s="128">
        <v>35.299999999999997</v>
      </c>
      <c r="H16" s="128">
        <v>28.2</v>
      </c>
      <c r="I16" s="128">
        <v>30.4</v>
      </c>
      <c r="J16" s="128">
        <v>25.8</v>
      </c>
      <c r="K16" s="128">
        <v>22.5</v>
      </c>
      <c r="L16" s="128">
        <v>28.8</v>
      </c>
      <c r="M16" s="128">
        <v>32.4</v>
      </c>
      <c r="N16" s="128">
        <v>35.1</v>
      </c>
      <c r="O16" s="128">
        <v>30.3</v>
      </c>
      <c r="P16" s="128">
        <v>32.700000000000003</v>
      </c>
      <c r="Q16" s="128">
        <v>26.4</v>
      </c>
      <c r="R16" s="128">
        <v>29.1</v>
      </c>
      <c r="S16" s="128">
        <v>29</v>
      </c>
      <c r="T16" s="128">
        <v>30.5</v>
      </c>
      <c r="U16" s="128">
        <v>30.2</v>
      </c>
      <c r="V16" s="128">
        <v>31.6</v>
      </c>
      <c r="W16" s="128">
        <v>34.6</v>
      </c>
      <c r="X16" s="128">
        <v>35.5</v>
      </c>
      <c r="Y16" s="128">
        <v>32</v>
      </c>
      <c r="Z16" s="128">
        <v>30.3</v>
      </c>
      <c r="AA16" s="128">
        <v>31.5</v>
      </c>
      <c r="AB16" s="128">
        <v>33.1</v>
      </c>
      <c r="AC16" s="128">
        <v>34.799999999999997</v>
      </c>
      <c r="AD16" s="128">
        <v>35.1</v>
      </c>
      <c r="AE16" s="128">
        <v>32.4</v>
      </c>
      <c r="AF16" s="128">
        <v>34.6</v>
      </c>
      <c r="AG16" s="121">
        <f t="shared" si="3"/>
        <v>37.4</v>
      </c>
      <c r="AH16" s="92">
        <f t="shared" si="4"/>
        <v>31.280645161290323</v>
      </c>
      <c r="AJ16" t="s">
        <v>36</v>
      </c>
      <c r="AL16" t="s">
        <v>36</v>
      </c>
    </row>
    <row r="17" spans="1:39" x14ac:dyDescent="0.2">
      <c r="A17" s="56" t="s">
        <v>5</v>
      </c>
      <c r="B17" s="128">
        <v>29</v>
      </c>
      <c r="C17" s="128">
        <v>24.9</v>
      </c>
      <c r="D17" s="128">
        <v>22.8</v>
      </c>
      <c r="E17" s="128">
        <v>24.2</v>
      </c>
      <c r="F17" s="128">
        <v>29.1</v>
      </c>
      <c r="G17" s="128">
        <v>35.1</v>
      </c>
      <c r="H17" s="128">
        <v>24.2</v>
      </c>
      <c r="I17" s="128">
        <v>28.7</v>
      </c>
      <c r="J17" s="128">
        <v>24.1</v>
      </c>
      <c r="K17" s="128">
        <v>23.5</v>
      </c>
      <c r="L17" s="128">
        <v>28.2</v>
      </c>
      <c r="M17" s="128">
        <v>31.7</v>
      </c>
      <c r="N17" s="128">
        <v>33.299999999999997</v>
      </c>
      <c r="O17" s="128">
        <v>28.2</v>
      </c>
      <c r="P17" s="128">
        <v>24.6</v>
      </c>
      <c r="Q17" s="128">
        <v>26.6</v>
      </c>
      <c r="R17" s="128">
        <v>25.4</v>
      </c>
      <c r="S17" s="128">
        <v>27.7</v>
      </c>
      <c r="T17" s="128">
        <v>27.5</v>
      </c>
      <c r="U17" s="128">
        <v>26.4</v>
      </c>
      <c r="V17" s="128">
        <v>29</v>
      </c>
      <c r="W17" s="128">
        <v>31.4</v>
      </c>
      <c r="X17" s="128">
        <v>35.299999999999997</v>
      </c>
      <c r="Y17" s="128">
        <v>26.1</v>
      </c>
      <c r="Z17" s="128">
        <v>29.3</v>
      </c>
      <c r="AA17" s="128">
        <v>30.5</v>
      </c>
      <c r="AB17" s="128">
        <v>31.4</v>
      </c>
      <c r="AC17" s="128">
        <v>33.1</v>
      </c>
      <c r="AD17" s="128">
        <v>33.5</v>
      </c>
      <c r="AE17" s="128">
        <v>30.9</v>
      </c>
      <c r="AF17" s="128">
        <v>28.9</v>
      </c>
      <c r="AG17" s="121">
        <f t="shared" si="3"/>
        <v>35.299999999999997</v>
      </c>
      <c r="AH17" s="92">
        <f t="shared" si="4"/>
        <v>28.535483870967735</v>
      </c>
      <c r="AJ17" t="s">
        <v>36</v>
      </c>
    </row>
    <row r="18" spans="1:39" x14ac:dyDescent="0.2">
      <c r="A18" s="56" t="s">
        <v>6</v>
      </c>
      <c r="B18" s="128">
        <v>32.700000000000003</v>
      </c>
      <c r="C18" s="128">
        <v>26.1</v>
      </c>
      <c r="D18" s="128">
        <v>30.4</v>
      </c>
      <c r="E18" s="128">
        <v>23.5</v>
      </c>
      <c r="F18" s="128">
        <v>29.6</v>
      </c>
      <c r="G18" s="128">
        <v>34.700000000000003</v>
      </c>
      <c r="H18" s="128">
        <v>25.5</v>
      </c>
      <c r="I18" s="128">
        <v>29.8</v>
      </c>
      <c r="J18" s="128">
        <v>25.6</v>
      </c>
      <c r="K18" s="128">
        <v>20.3</v>
      </c>
      <c r="L18" s="128">
        <v>27.7</v>
      </c>
      <c r="M18" s="128">
        <v>31.1</v>
      </c>
      <c r="N18" s="128">
        <v>34.200000000000003</v>
      </c>
      <c r="O18" s="128">
        <v>29.1</v>
      </c>
      <c r="P18" s="128">
        <v>31.9</v>
      </c>
      <c r="Q18" s="128">
        <v>26</v>
      </c>
      <c r="R18" s="128">
        <v>28.8</v>
      </c>
      <c r="S18" s="128">
        <v>27.5</v>
      </c>
      <c r="T18" s="128">
        <v>28.5</v>
      </c>
      <c r="U18" s="128">
        <v>27.7</v>
      </c>
      <c r="V18" s="128">
        <v>29.7</v>
      </c>
      <c r="W18" s="128">
        <v>33.1</v>
      </c>
      <c r="X18" s="128">
        <v>35.200000000000003</v>
      </c>
      <c r="Y18" s="128">
        <v>24.8</v>
      </c>
      <c r="Z18" s="128">
        <v>29.6</v>
      </c>
      <c r="AA18" s="128">
        <v>31.1</v>
      </c>
      <c r="AB18" s="128">
        <v>32.4</v>
      </c>
      <c r="AC18" s="128">
        <v>33.5</v>
      </c>
      <c r="AD18" s="128">
        <v>34</v>
      </c>
      <c r="AE18" s="128">
        <v>31.8</v>
      </c>
      <c r="AF18" s="128">
        <v>27</v>
      </c>
      <c r="AG18" s="121">
        <f t="shared" si="3"/>
        <v>35.200000000000003</v>
      </c>
      <c r="AH18" s="92">
        <f t="shared" si="4"/>
        <v>29.448387096774198</v>
      </c>
      <c r="AL18" t="s">
        <v>36</v>
      </c>
    </row>
    <row r="19" spans="1:39" x14ac:dyDescent="0.2">
      <c r="A19" s="56" t="s">
        <v>32</v>
      </c>
      <c r="B19" s="128">
        <v>40.1</v>
      </c>
      <c r="C19" s="128">
        <v>35.9</v>
      </c>
      <c r="D19" s="128">
        <v>39.200000000000003</v>
      </c>
      <c r="E19" s="128">
        <v>25.2</v>
      </c>
      <c r="F19" s="128">
        <v>33.1</v>
      </c>
      <c r="G19" s="128">
        <v>36.5</v>
      </c>
      <c r="H19" s="128">
        <v>32.4</v>
      </c>
      <c r="I19" s="128">
        <v>34.6</v>
      </c>
      <c r="J19" s="128">
        <v>30</v>
      </c>
      <c r="K19" s="128">
        <v>22.3</v>
      </c>
      <c r="L19" s="128">
        <v>30.5</v>
      </c>
      <c r="M19" s="128">
        <v>34.299999999999997</v>
      </c>
      <c r="N19" s="128">
        <v>35.799999999999997</v>
      </c>
      <c r="O19" s="128">
        <v>32.200000000000003</v>
      </c>
      <c r="P19" s="128">
        <v>32.5</v>
      </c>
      <c r="Q19" s="128">
        <v>23.2</v>
      </c>
      <c r="R19" s="128">
        <v>29.4</v>
      </c>
      <c r="S19" s="128">
        <v>28.7</v>
      </c>
      <c r="T19" s="128">
        <v>31.4</v>
      </c>
      <c r="U19" s="128">
        <v>31.6</v>
      </c>
      <c r="V19" s="128">
        <v>34.200000000000003</v>
      </c>
      <c r="W19" s="128">
        <v>35</v>
      </c>
      <c r="X19" s="128">
        <v>37.200000000000003</v>
      </c>
      <c r="Y19" s="128">
        <v>33.799999999999997</v>
      </c>
      <c r="Z19" s="128">
        <v>29.7</v>
      </c>
      <c r="AA19" s="128">
        <v>32.299999999999997</v>
      </c>
      <c r="AB19" s="128">
        <v>34.1</v>
      </c>
      <c r="AC19" s="128">
        <v>36.299999999999997</v>
      </c>
      <c r="AD19" s="128">
        <v>36.700000000000003</v>
      </c>
      <c r="AE19" s="128">
        <v>29.5</v>
      </c>
      <c r="AF19" s="128">
        <v>32.4</v>
      </c>
      <c r="AG19" s="121">
        <f t="shared" si="3"/>
        <v>40.1</v>
      </c>
      <c r="AH19" s="92">
        <f t="shared" si="4"/>
        <v>32.583870967741937</v>
      </c>
      <c r="AL19" t="s">
        <v>36</v>
      </c>
      <c r="AM19" t="s">
        <v>36</v>
      </c>
    </row>
    <row r="20" spans="1:39" x14ac:dyDescent="0.2">
      <c r="A20" s="56" t="s">
        <v>152</v>
      </c>
      <c r="B20" s="128">
        <v>35.799999999999997</v>
      </c>
      <c r="C20" s="128">
        <v>29.7</v>
      </c>
      <c r="D20" s="128">
        <v>27.5</v>
      </c>
      <c r="E20" s="128">
        <v>22.5</v>
      </c>
      <c r="F20" s="128">
        <v>31.9</v>
      </c>
      <c r="G20" s="128">
        <v>35.299999999999997</v>
      </c>
      <c r="H20" s="128">
        <v>27.4</v>
      </c>
      <c r="I20" s="128">
        <v>29.8</v>
      </c>
      <c r="J20" s="128">
        <v>21.9</v>
      </c>
      <c r="K20" s="128">
        <v>22.4</v>
      </c>
      <c r="L20" s="128">
        <v>28.8</v>
      </c>
      <c r="M20" s="128">
        <v>32.4</v>
      </c>
      <c r="N20" s="128">
        <v>35.799999999999997</v>
      </c>
      <c r="O20" s="128">
        <v>27.2</v>
      </c>
      <c r="P20" s="128">
        <v>29.6</v>
      </c>
      <c r="Q20" s="128">
        <v>24.4</v>
      </c>
      <c r="R20" s="128">
        <v>26.1</v>
      </c>
      <c r="S20" s="128">
        <v>27.2</v>
      </c>
      <c r="T20" s="128">
        <v>28.9</v>
      </c>
      <c r="U20" s="128">
        <v>28.7</v>
      </c>
      <c r="V20" s="128">
        <v>30.4</v>
      </c>
      <c r="W20" s="128">
        <v>33.799999999999997</v>
      </c>
      <c r="X20" s="128">
        <v>36.6</v>
      </c>
      <c r="Y20" s="128">
        <v>24.8</v>
      </c>
      <c r="Z20" s="128">
        <v>29</v>
      </c>
      <c r="AA20" s="128">
        <v>30.5</v>
      </c>
      <c r="AB20" s="128">
        <v>32.4</v>
      </c>
      <c r="AC20" s="128">
        <v>34.299999999999997</v>
      </c>
      <c r="AD20" s="128">
        <v>32.9</v>
      </c>
      <c r="AE20" s="128">
        <v>30</v>
      </c>
      <c r="AF20" s="128">
        <v>27.7</v>
      </c>
      <c r="AG20" s="121">
        <f t="shared" si="3"/>
        <v>36.6</v>
      </c>
      <c r="AH20" s="92">
        <f t="shared" si="4"/>
        <v>29.538709677419352</v>
      </c>
      <c r="AI20" s="11" t="s">
        <v>36</v>
      </c>
      <c r="AL20" t="s">
        <v>36</v>
      </c>
    </row>
    <row r="21" spans="1:39" x14ac:dyDescent="0.2">
      <c r="A21" s="56" t="s">
        <v>153</v>
      </c>
      <c r="B21" s="128">
        <v>39.4</v>
      </c>
      <c r="C21" s="128">
        <v>28.7</v>
      </c>
      <c r="D21" s="128">
        <v>36.799999999999997</v>
      </c>
      <c r="E21" s="128">
        <v>24.2</v>
      </c>
      <c r="F21" s="128">
        <v>31.8</v>
      </c>
      <c r="G21" s="128">
        <v>33.700000000000003</v>
      </c>
      <c r="H21" s="128">
        <v>26.9</v>
      </c>
      <c r="I21" s="128">
        <v>29.8</v>
      </c>
      <c r="J21" s="128">
        <v>29.8</v>
      </c>
      <c r="K21" s="128">
        <v>21.8</v>
      </c>
      <c r="L21" s="128">
        <v>27.4</v>
      </c>
      <c r="M21" s="128">
        <v>31.6</v>
      </c>
      <c r="N21" s="128">
        <v>34.799999999999997</v>
      </c>
      <c r="O21" s="128">
        <v>29</v>
      </c>
      <c r="P21" s="128">
        <v>33.9</v>
      </c>
      <c r="Q21" s="128">
        <v>25.6</v>
      </c>
      <c r="R21" s="128">
        <v>29.6</v>
      </c>
      <c r="S21" s="128">
        <v>27.7</v>
      </c>
      <c r="T21" s="128">
        <v>28.4</v>
      </c>
      <c r="U21" s="128">
        <v>29.5</v>
      </c>
      <c r="V21" s="128">
        <v>32.1</v>
      </c>
      <c r="W21" s="128">
        <v>34.700000000000003</v>
      </c>
      <c r="X21" s="128">
        <v>35.1</v>
      </c>
      <c r="Y21" s="128">
        <v>31.9</v>
      </c>
      <c r="Z21" s="128">
        <v>29.8</v>
      </c>
      <c r="AA21" s="128">
        <v>30.2</v>
      </c>
      <c r="AB21" s="128">
        <v>33.700000000000003</v>
      </c>
      <c r="AC21" s="128">
        <v>33.9</v>
      </c>
      <c r="AD21" s="128">
        <v>35.1</v>
      </c>
      <c r="AE21" s="128">
        <v>33.4</v>
      </c>
      <c r="AF21" s="128">
        <v>29.2</v>
      </c>
      <c r="AG21" s="121">
        <f t="shared" si="3"/>
        <v>39.4</v>
      </c>
      <c r="AH21" s="92">
        <f t="shared" si="4"/>
        <v>30.951612903225815</v>
      </c>
    </row>
    <row r="22" spans="1:39" x14ac:dyDescent="0.2">
      <c r="A22" s="56" t="s">
        <v>126</v>
      </c>
      <c r="B22" s="128">
        <v>37.700000000000003</v>
      </c>
      <c r="C22" s="128">
        <v>25.7</v>
      </c>
      <c r="D22" s="128">
        <v>33.700000000000003</v>
      </c>
      <c r="E22" s="128">
        <v>22.6</v>
      </c>
      <c r="F22" s="128">
        <v>30.7</v>
      </c>
      <c r="G22" s="128">
        <v>36</v>
      </c>
      <c r="H22" s="128">
        <v>28.9</v>
      </c>
      <c r="I22" s="128">
        <v>31</v>
      </c>
      <c r="J22" s="128">
        <v>27.4</v>
      </c>
      <c r="K22" s="128">
        <v>21.9</v>
      </c>
      <c r="L22" s="128">
        <v>28.6</v>
      </c>
      <c r="M22" s="128">
        <v>32.4</v>
      </c>
      <c r="N22" s="128">
        <v>35.5</v>
      </c>
      <c r="O22" s="128">
        <v>29.4</v>
      </c>
      <c r="P22" s="128">
        <v>34</v>
      </c>
      <c r="Q22" s="128">
        <v>27.4</v>
      </c>
      <c r="R22" s="128">
        <v>29.6</v>
      </c>
      <c r="S22" s="128">
        <v>26.8</v>
      </c>
      <c r="T22" s="128">
        <v>28</v>
      </c>
      <c r="U22" s="128">
        <v>28.7</v>
      </c>
      <c r="V22" s="128">
        <v>30.8</v>
      </c>
      <c r="W22" s="128">
        <v>33.700000000000003</v>
      </c>
      <c r="X22" s="128">
        <v>36.200000000000003</v>
      </c>
      <c r="Y22" s="128">
        <v>28.5</v>
      </c>
      <c r="Z22" s="128">
        <v>30.3</v>
      </c>
      <c r="AA22" s="128">
        <v>31.2</v>
      </c>
      <c r="AB22" s="128">
        <v>33.1</v>
      </c>
      <c r="AC22" s="128">
        <v>34.1</v>
      </c>
      <c r="AD22" s="128">
        <v>35.200000000000003</v>
      </c>
      <c r="AE22" s="128">
        <v>33.4</v>
      </c>
      <c r="AF22" s="128" t="s">
        <v>206</v>
      </c>
      <c r="AG22" s="121">
        <f t="shared" si="3"/>
        <v>37.700000000000003</v>
      </c>
      <c r="AH22" s="92">
        <f t="shared" si="4"/>
        <v>30.75</v>
      </c>
      <c r="AL22" t="s">
        <v>36</v>
      </c>
    </row>
    <row r="23" spans="1:39" x14ac:dyDescent="0.2">
      <c r="A23" s="56" t="s">
        <v>7</v>
      </c>
      <c r="B23" s="128" t="s">
        <v>206</v>
      </c>
      <c r="C23" s="128" t="s">
        <v>206</v>
      </c>
      <c r="D23" s="128" t="s">
        <v>206</v>
      </c>
      <c r="E23" s="128" t="s">
        <v>206</v>
      </c>
      <c r="F23" s="128" t="s">
        <v>206</v>
      </c>
      <c r="G23" s="128" t="s">
        <v>206</v>
      </c>
      <c r="H23" s="128" t="s">
        <v>206</v>
      </c>
      <c r="I23" s="128" t="s">
        <v>206</v>
      </c>
      <c r="J23" s="128" t="s">
        <v>206</v>
      </c>
      <c r="K23" s="128" t="s">
        <v>206</v>
      </c>
      <c r="L23" s="128" t="s">
        <v>206</v>
      </c>
      <c r="M23" s="128" t="s">
        <v>206</v>
      </c>
      <c r="N23" s="128" t="s">
        <v>206</v>
      </c>
      <c r="O23" s="128" t="s">
        <v>206</v>
      </c>
      <c r="P23" s="128" t="s">
        <v>206</v>
      </c>
      <c r="Q23" s="128" t="s">
        <v>206</v>
      </c>
      <c r="R23" s="128">
        <v>34.6</v>
      </c>
      <c r="S23" s="128">
        <v>31.5</v>
      </c>
      <c r="T23" s="128">
        <v>29.6</v>
      </c>
      <c r="U23" s="128">
        <v>29.2</v>
      </c>
      <c r="V23" s="128">
        <v>31.5</v>
      </c>
      <c r="W23" s="128">
        <v>33.299999999999997</v>
      </c>
      <c r="X23" s="128">
        <v>37.1</v>
      </c>
      <c r="Y23" s="128">
        <v>32.799999999999997</v>
      </c>
      <c r="Z23" s="128">
        <v>31.2</v>
      </c>
      <c r="AA23" s="128">
        <v>32.4</v>
      </c>
      <c r="AB23" s="128">
        <v>31.6</v>
      </c>
      <c r="AC23" s="128">
        <v>32.799999999999997</v>
      </c>
      <c r="AD23" s="128">
        <v>34.6</v>
      </c>
      <c r="AE23" s="128">
        <v>33.6</v>
      </c>
      <c r="AF23" s="128">
        <v>27.9</v>
      </c>
      <c r="AG23" s="121">
        <f t="shared" si="3"/>
        <v>37.1</v>
      </c>
      <c r="AH23" s="92">
        <f t="shared" si="4"/>
        <v>32.246666666666663</v>
      </c>
      <c r="AJ23" t="s">
        <v>36</v>
      </c>
      <c r="AL23" t="s">
        <v>36</v>
      </c>
    </row>
    <row r="24" spans="1:39" x14ac:dyDescent="0.2">
      <c r="A24" s="56" t="s">
        <v>154</v>
      </c>
      <c r="B24" s="128">
        <v>28.1</v>
      </c>
      <c r="C24" s="128">
        <v>28.8</v>
      </c>
      <c r="D24" s="128">
        <v>28.1</v>
      </c>
      <c r="E24" s="128">
        <v>27.9</v>
      </c>
      <c r="F24" s="128">
        <v>28</v>
      </c>
      <c r="G24" s="128">
        <v>27.4</v>
      </c>
      <c r="H24" s="128">
        <v>27.2</v>
      </c>
      <c r="I24" s="128">
        <v>25.6</v>
      </c>
      <c r="J24" s="128">
        <v>28.3</v>
      </c>
      <c r="K24" s="128">
        <v>27.6</v>
      </c>
      <c r="L24" s="128">
        <v>24.3</v>
      </c>
      <c r="M24" s="128">
        <v>27.1</v>
      </c>
      <c r="N24" s="128">
        <v>27.1</v>
      </c>
      <c r="O24" s="128">
        <v>27.5</v>
      </c>
      <c r="P24" s="128">
        <v>25.7</v>
      </c>
      <c r="Q24" s="128">
        <v>26.3</v>
      </c>
      <c r="R24" s="128">
        <v>25</v>
      </c>
      <c r="S24" s="128">
        <v>26.9</v>
      </c>
      <c r="T24" s="128">
        <v>26.5</v>
      </c>
      <c r="U24" s="128">
        <v>25.9</v>
      </c>
      <c r="V24" s="128">
        <v>27.6</v>
      </c>
      <c r="W24" s="128">
        <v>28.2</v>
      </c>
      <c r="X24" s="128">
        <v>28</v>
      </c>
      <c r="Y24" s="128">
        <v>28.5</v>
      </c>
      <c r="Z24" s="128">
        <v>24.8</v>
      </c>
      <c r="AA24" s="128">
        <v>27.4</v>
      </c>
      <c r="AB24" s="128">
        <v>26.4</v>
      </c>
      <c r="AC24" s="128">
        <v>27</v>
      </c>
      <c r="AD24" s="128">
        <v>27.5</v>
      </c>
      <c r="AE24" s="128">
        <v>26.2</v>
      </c>
      <c r="AF24" s="128">
        <v>25.6</v>
      </c>
      <c r="AG24" s="121">
        <f t="shared" si="3"/>
        <v>28.8</v>
      </c>
      <c r="AH24" s="92">
        <f t="shared" si="4"/>
        <v>26.983870967741939</v>
      </c>
    </row>
    <row r="25" spans="1:39" x14ac:dyDescent="0.2">
      <c r="A25" s="56" t="s">
        <v>8</v>
      </c>
      <c r="B25" s="128">
        <v>34.5</v>
      </c>
      <c r="C25" s="128">
        <v>30.2</v>
      </c>
      <c r="D25" s="128">
        <v>33.1</v>
      </c>
      <c r="E25" s="128">
        <v>20.399999999999999</v>
      </c>
      <c r="F25" s="128">
        <v>31</v>
      </c>
      <c r="G25" s="128">
        <v>32.700000000000003</v>
      </c>
      <c r="H25" s="128">
        <v>29.2</v>
      </c>
      <c r="I25" s="128">
        <v>29.1</v>
      </c>
      <c r="J25" s="128">
        <v>24.3</v>
      </c>
      <c r="K25" s="128">
        <v>20.5</v>
      </c>
      <c r="L25" s="128">
        <v>28.3</v>
      </c>
      <c r="M25" s="128">
        <v>30.8</v>
      </c>
      <c r="N25" s="128">
        <v>33.1</v>
      </c>
      <c r="O25" s="128">
        <v>28.5</v>
      </c>
      <c r="P25" s="128">
        <v>28.7</v>
      </c>
      <c r="Q25" s="128">
        <v>23</v>
      </c>
      <c r="R25" s="128">
        <v>24.8</v>
      </c>
      <c r="S25" s="128">
        <v>24.5</v>
      </c>
      <c r="T25" s="128">
        <v>27.3</v>
      </c>
      <c r="U25" s="128">
        <v>28.5</v>
      </c>
      <c r="V25" s="128">
        <v>29.8</v>
      </c>
      <c r="W25" s="128">
        <v>32.4</v>
      </c>
      <c r="X25" s="128">
        <v>33.799999999999997</v>
      </c>
      <c r="Y25" s="128">
        <v>23.1</v>
      </c>
      <c r="Z25" s="128">
        <v>28.3</v>
      </c>
      <c r="AA25" s="128">
        <v>28.7</v>
      </c>
      <c r="AB25" s="128">
        <v>31.4</v>
      </c>
      <c r="AC25" s="128">
        <v>33</v>
      </c>
      <c r="AD25" s="128">
        <v>32.200000000000003</v>
      </c>
      <c r="AE25" s="128">
        <v>24.7</v>
      </c>
      <c r="AF25" s="128">
        <v>28.3</v>
      </c>
      <c r="AG25" s="121">
        <f t="shared" si="3"/>
        <v>34.5</v>
      </c>
      <c r="AH25" s="92">
        <f t="shared" si="4"/>
        <v>28.651612903225804</v>
      </c>
      <c r="AI25" s="11" t="s">
        <v>36</v>
      </c>
      <c r="AL25" t="s">
        <v>36</v>
      </c>
    </row>
    <row r="26" spans="1:39" x14ac:dyDescent="0.2">
      <c r="A26" s="56" t="s">
        <v>9</v>
      </c>
      <c r="B26" s="128" t="s">
        <v>206</v>
      </c>
      <c r="C26" s="128" t="s">
        <v>206</v>
      </c>
      <c r="D26" s="128" t="s">
        <v>206</v>
      </c>
      <c r="E26" s="128" t="s">
        <v>206</v>
      </c>
      <c r="F26" s="128" t="s">
        <v>206</v>
      </c>
      <c r="G26" s="128" t="s">
        <v>206</v>
      </c>
      <c r="H26" s="128" t="s">
        <v>206</v>
      </c>
      <c r="I26" s="128" t="s">
        <v>206</v>
      </c>
      <c r="J26" s="128" t="s">
        <v>206</v>
      </c>
      <c r="K26" s="128" t="s">
        <v>206</v>
      </c>
      <c r="L26" s="128" t="s">
        <v>206</v>
      </c>
      <c r="M26" s="128" t="s">
        <v>206</v>
      </c>
      <c r="N26" s="128" t="s">
        <v>206</v>
      </c>
      <c r="O26" s="128" t="s">
        <v>206</v>
      </c>
      <c r="P26" s="128">
        <v>21.5</v>
      </c>
      <c r="Q26" s="128">
        <v>24.7</v>
      </c>
      <c r="R26" s="128">
        <v>29.3</v>
      </c>
      <c r="S26" s="128">
        <v>23.7</v>
      </c>
      <c r="T26" s="128" t="s">
        <v>206</v>
      </c>
      <c r="U26" s="128" t="s">
        <v>206</v>
      </c>
      <c r="V26" s="128" t="s">
        <v>206</v>
      </c>
      <c r="W26" s="128" t="s">
        <v>206</v>
      </c>
      <c r="X26" s="128" t="s">
        <v>206</v>
      </c>
      <c r="Y26" s="128" t="s">
        <v>206</v>
      </c>
      <c r="Z26" s="128" t="s">
        <v>206</v>
      </c>
      <c r="AA26" s="128" t="s">
        <v>206</v>
      </c>
      <c r="AB26" s="128" t="s">
        <v>206</v>
      </c>
      <c r="AC26" s="128" t="s">
        <v>206</v>
      </c>
      <c r="AD26" s="128" t="s">
        <v>206</v>
      </c>
      <c r="AE26" s="128" t="s">
        <v>206</v>
      </c>
      <c r="AF26" s="128" t="s">
        <v>206</v>
      </c>
      <c r="AG26" s="121">
        <f t="shared" si="3"/>
        <v>29.3</v>
      </c>
      <c r="AH26" s="92">
        <f t="shared" si="4"/>
        <v>24.8</v>
      </c>
      <c r="AK26" t="s">
        <v>36</v>
      </c>
      <c r="AL26" t="s">
        <v>36</v>
      </c>
      <c r="AM26" t="s">
        <v>36</v>
      </c>
    </row>
    <row r="27" spans="1:39" x14ac:dyDescent="0.2">
      <c r="A27" s="56" t="s">
        <v>155</v>
      </c>
      <c r="B27" s="128">
        <v>39.799999999999997</v>
      </c>
      <c r="C27" s="128">
        <v>32.200000000000003</v>
      </c>
      <c r="D27" s="128">
        <v>36.200000000000003</v>
      </c>
      <c r="E27" s="128">
        <v>32</v>
      </c>
      <c r="F27" s="128">
        <v>34.6</v>
      </c>
      <c r="G27" s="128">
        <v>36.4</v>
      </c>
      <c r="H27" s="128">
        <v>24</v>
      </c>
      <c r="I27" s="128">
        <v>32</v>
      </c>
      <c r="J27" s="128">
        <v>36</v>
      </c>
      <c r="K27" s="128">
        <v>20.9</v>
      </c>
      <c r="L27" s="128">
        <v>27.4</v>
      </c>
      <c r="M27" s="128">
        <v>32.299999999999997</v>
      </c>
      <c r="N27" s="128">
        <v>35.799999999999997</v>
      </c>
      <c r="O27" s="128">
        <v>31</v>
      </c>
      <c r="P27" s="128">
        <v>34.6</v>
      </c>
      <c r="Q27" s="128">
        <v>27</v>
      </c>
      <c r="R27" s="128">
        <v>30.6</v>
      </c>
      <c r="S27" s="128">
        <v>31</v>
      </c>
      <c r="T27" s="128">
        <v>28.9</v>
      </c>
      <c r="U27" s="128">
        <v>31.3</v>
      </c>
      <c r="V27" s="128">
        <v>33.200000000000003</v>
      </c>
      <c r="W27" s="128">
        <v>35.1</v>
      </c>
      <c r="X27" s="128">
        <v>35.9</v>
      </c>
      <c r="Y27" s="128">
        <v>32</v>
      </c>
      <c r="Z27" s="128">
        <v>30.4</v>
      </c>
      <c r="AA27" s="128">
        <v>30.1</v>
      </c>
      <c r="AB27" s="128">
        <v>34.5</v>
      </c>
      <c r="AC27" s="128">
        <v>35.5</v>
      </c>
      <c r="AD27" s="128">
        <v>35.5</v>
      </c>
      <c r="AE27" s="128">
        <v>33.799999999999997</v>
      </c>
      <c r="AF27" s="128">
        <v>28.6</v>
      </c>
      <c r="AG27" s="121">
        <f t="shared" si="3"/>
        <v>39.799999999999997</v>
      </c>
      <c r="AH27" s="92">
        <f t="shared" si="4"/>
        <v>32.21290322580645</v>
      </c>
      <c r="AJ27" t="s">
        <v>36</v>
      </c>
      <c r="AL27" t="s">
        <v>36</v>
      </c>
    </row>
    <row r="28" spans="1:39" x14ac:dyDescent="0.2">
      <c r="A28" s="56" t="s">
        <v>10</v>
      </c>
      <c r="B28" s="128">
        <v>40</v>
      </c>
      <c r="C28" s="128">
        <v>30.3</v>
      </c>
      <c r="D28" s="128">
        <v>38.700000000000003</v>
      </c>
      <c r="E28" s="128">
        <v>23.4</v>
      </c>
      <c r="F28" s="128">
        <v>32.5</v>
      </c>
      <c r="G28" s="128">
        <v>37.200000000000003</v>
      </c>
      <c r="H28" s="128">
        <v>26.2</v>
      </c>
      <c r="I28" s="128">
        <v>30.6</v>
      </c>
      <c r="J28" s="128">
        <v>28.8</v>
      </c>
      <c r="K28" s="128">
        <v>22.5</v>
      </c>
      <c r="L28" s="128">
        <v>29</v>
      </c>
      <c r="M28" s="128">
        <v>32.799999999999997</v>
      </c>
      <c r="N28" s="128">
        <v>36.200000000000003</v>
      </c>
      <c r="O28" s="128">
        <v>30.2</v>
      </c>
      <c r="P28" s="128">
        <v>34.299999999999997</v>
      </c>
      <c r="Q28" s="128">
        <v>26.5</v>
      </c>
      <c r="R28" s="128">
        <v>30.1</v>
      </c>
      <c r="S28" s="128">
        <v>28.9</v>
      </c>
      <c r="T28" s="128">
        <v>30.2</v>
      </c>
      <c r="U28" s="128">
        <v>30.4</v>
      </c>
      <c r="V28" s="128">
        <v>32.6</v>
      </c>
      <c r="W28" s="128">
        <v>35.4</v>
      </c>
      <c r="X28" s="128">
        <v>36.799999999999997</v>
      </c>
      <c r="Y28" s="128">
        <v>31.7</v>
      </c>
      <c r="Z28" s="128">
        <v>31</v>
      </c>
      <c r="AA28" s="128">
        <v>31.5</v>
      </c>
      <c r="AB28" s="128">
        <v>34.5</v>
      </c>
      <c r="AC28" s="128">
        <v>35.299999999999997</v>
      </c>
      <c r="AD28" s="128">
        <v>35.5</v>
      </c>
      <c r="AE28" s="128">
        <v>33.200000000000003</v>
      </c>
      <c r="AF28" s="128">
        <v>28.8</v>
      </c>
      <c r="AG28" s="121">
        <f t="shared" si="3"/>
        <v>40</v>
      </c>
      <c r="AH28" s="92">
        <f t="shared" si="4"/>
        <v>31.77741935483871</v>
      </c>
      <c r="AM28" t="s">
        <v>36</v>
      </c>
    </row>
    <row r="29" spans="1:39" x14ac:dyDescent="0.2">
      <c r="A29" s="56" t="s">
        <v>139</v>
      </c>
      <c r="B29" s="128">
        <v>37.5</v>
      </c>
      <c r="C29" s="128" t="s">
        <v>206</v>
      </c>
      <c r="D29" s="128">
        <v>35.700000000000003</v>
      </c>
      <c r="E29" s="128">
        <v>27.9</v>
      </c>
      <c r="F29" s="128">
        <v>32.200000000000003</v>
      </c>
      <c r="G29" s="128">
        <v>34.299999999999997</v>
      </c>
      <c r="H29" s="128" t="s">
        <v>206</v>
      </c>
      <c r="I29" s="128">
        <v>30.9</v>
      </c>
      <c r="J29" s="128">
        <v>31.1</v>
      </c>
      <c r="K29" s="128" t="s">
        <v>206</v>
      </c>
      <c r="L29" s="128">
        <v>26.5</v>
      </c>
      <c r="M29" s="128">
        <v>31.8</v>
      </c>
      <c r="N29" s="128">
        <v>34.4</v>
      </c>
      <c r="O29" s="128">
        <v>27.3</v>
      </c>
      <c r="P29" s="128">
        <v>34.4</v>
      </c>
      <c r="Q29" s="128">
        <v>26.5</v>
      </c>
      <c r="R29" s="128">
        <v>29.2</v>
      </c>
      <c r="S29" s="128">
        <v>27</v>
      </c>
      <c r="T29" s="128">
        <v>26.1</v>
      </c>
      <c r="U29" s="128">
        <v>28.6</v>
      </c>
      <c r="V29" s="128">
        <v>30.2</v>
      </c>
      <c r="W29" s="128">
        <v>32.4</v>
      </c>
      <c r="X29" s="128">
        <v>35.6</v>
      </c>
      <c r="Y29" s="128">
        <v>31.3</v>
      </c>
      <c r="Z29" s="128">
        <v>29.8</v>
      </c>
      <c r="AA29" s="128">
        <v>29.5</v>
      </c>
      <c r="AB29" s="128">
        <v>32.700000000000003</v>
      </c>
      <c r="AC29" s="128">
        <v>32.9</v>
      </c>
      <c r="AD29" s="128">
        <v>33.4</v>
      </c>
      <c r="AE29" s="128">
        <v>32.9</v>
      </c>
      <c r="AF29" s="128">
        <v>26.7</v>
      </c>
      <c r="AG29" s="121">
        <f t="shared" si="3"/>
        <v>37.5</v>
      </c>
      <c r="AH29" s="92">
        <f t="shared" si="4"/>
        <v>31.028571428571428</v>
      </c>
      <c r="AJ29" s="11" t="s">
        <v>36</v>
      </c>
      <c r="AL29" t="s">
        <v>36</v>
      </c>
    </row>
    <row r="30" spans="1:39" x14ac:dyDescent="0.2">
      <c r="A30" s="56" t="s">
        <v>22</v>
      </c>
      <c r="B30" s="128">
        <v>33.1</v>
      </c>
      <c r="C30" s="128">
        <v>34.6</v>
      </c>
      <c r="D30" s="128">
        <v>37.9</v>
      </c>
      <c r="E30" s="128">
        <v>24</v>
      </c>
      <c r="F30" s="128">
        <v>33.4</v>
      </c>
      <c r="G30" s="128">
        <v>36.200000000000003</v>
      </c>
      <c r="H30" s="128">
        <v>27.1</v>
      </c>
      <c r="I30" s="128">
        <v>33.1</v>
      </c>
      <c r="J30" s="128">
        <v>31.5</v>
      </c>
      <c r="K30" s="128">
        <v>21.7</v>
      </c>
      <c r="L30" s="128">
        <v>28.9</v>
      </c>
      <c r="M30" s="128">
        <v>32.5</v>
      </c>
      <c r="N30" s="128">
        <v>35.4</v>
      </c>
      <c r="O30" s="128">
        <v>29.8</v>
      </c>
      <c r="P30" s="128">
        <v>34.299999999999997</v>
      </c>
      <c r="Q30" s="128">
        <v>23.3</v>
      </c>
      <c r="R30" s="128">
        <v>30.2</v>
      </c>
      <c r="S30" s="128">
        <v>27.8</v>
      </c>
      <c r="T30" s="128">
        <v>30.5</v>
      </c>
      <c r="U30" s="128">
        <v>30.7</v>
      </c>
      <c r="V30" s="128">
        <v>32.6</v>
      </c>
      <c r="W30" s="128">
        <v>34.799999999999997</v>
      </c>
      <c r="X30" s="128">
        <v>35.9</v>
      </c>
      <c r="Y30" s="128">
        <v>32</v>
      </c>
      <c r="Z30" s="128">
        <v>28.8</v>
      </c>
      <c r="AA30" s="128">
        <v>30.4</v>
      </c>
      <c r="AB30" s="128">
        <v>34.1</v>
      </c>
      <c r="AC30" s="128">
        <v>35.6</v>
      </c>
      <c r="AD30" s="128">
        <v>35.200000000000003</v>
      </c>
      <c r="AE30" s="128">
        <v>32.200000000000003</v>
      </c>
      <c r="AF30" s="128">
        <v>30.9</v>
      </c>
      <c r="AG30" s="121">
        <f t="shared" si="3"/>
        <v>37.9</v>
      </c>
      <c r="AH30" s="92">
        <f t="shared" si="4"/>
        <v>31.56451612903226</v>
      </c>
      <c r="AJ30" s="11" t="s">
        <v>36</v>
      </c>
      <c r="AK30" t="s">
        <v>36</v>
      </c>
      <c r="AL30" t="s">
        <v>36</v>
      </c>
    </row>
    <row r="31" spans="1:39" x14ac:dyDescent="0.2">
      <c r="A31" s="56" t="s">
        <v>11</v>
      </c>
      <c r="B31" s="128">
        <v>41.3</v>
      </c>
      <c r="C31" s="128">
        <v>26</v>
      </c>
      <c r="D31" s="128">
        <v>36.799999999999997</v>
      </c>
      <c r="E31" s="128">
        <v>34.4</v>
      </c>
      <c r="F31" s="128">
        <v>35.1</v>
      </c>
      <c r="G31" s="128">
        <v>36.700000000000003</v>
      </c>
      <c r="H31" s="128">
        <v>31.6</v>
      </c>
      <c r="I31" s="128">
        <v>34.5</v>
      </c>
      <c r="J31" s="128">
        <v>35.6</v>
      </c>
      <c r="K31" s="128">
        <v>21.6</v>
      </c>
      <c r="L31" s="128">
        <v>30.5</v>
      </c>
      <c r="M31" s="128">
        <v>33.700000000000003</v>
      </c>
      <c r="N31" s="128">
        <v>36.200000000000003</v>
      </c>
      <c r="O31" s="128">
        <v>29</v>
      </c>
      <c r="P31" s="128">
        <v>36.1</v>
      </c>
      <c r="Q31" s="128">
        <v>28.5</v>
      </c>
      <c r="R31" s="128">
        <v>32</v>
      </c>
      <c r="S31" s="128">
        <v>31.1</v>
      </c>
      <c r="T31" s="128">
        <v>28.2</v>
      </c>
      <c r="U31" s="128">
        <v>30.9</v>
      </c>
      <c r="V31" s="128">
        <v>32.5</v>
      </c>
      <c r="W31" s="128">
        <v>34.1</v>
      </c>
      <c r="X31" s="128">
        <v>36.700000000000003</v>
      </c>
      <c r="Y31" s="128">
        <v>31.1</v>
      </c>
      <c r="Z31" s="128">
        <v>30.2</v>
      </c>
      <c r="AA31" s="128">
        <v>31.7</v>
      </c>
      <c r="AB31" s="128">
        <v>33.1</v>
      </c>
      <c r="AC31" s="128">
        <v>34.6</v>
      </c>
      <c r="AD31" s="128">
        <v>35.5</v>
      </c>
      <c r="AE31" s="128">
        <v>34.6</v>
      </c>
      <c r="AF31" s="128">
        <v>29.4</v>
      </c>
      <c r="AG31" s="121">
        <f t="shared" si="3"/>
        <v>41.3</v>
      </c>
      <c r="AH31" s="92">
        <f t="shared" si="4"/>
        <v>32.687096774193556</v>
      </c>
      <c r="AL31" t="s">
        <v>36</v>
      </c>
      <c r="AM31" t="s">
        <v>36</v>
      </c>
    </row>
    <row r="32" spans="1:39" s="5" customFormat="1" ht="17.100000000000001" customHeight="1" x14ac:dyDescent="0.2">
      <c r="A32" s="57" t="s">
        <v>24</v>
      </c>
      <c r="B32" s="12">
        <f t="shared" ref="B32:AG32" si="5">MAX(B5:B31)</f>
        <v>41.6</v>
      </c>
      <c r="C32" s="12">
        <f t="shared" si="5"/>
        <v>38.5</v>
      </c>
      <c r="D32" s="12">
        <f t="shared" si="5"/>
        <v>41.1</v>
      </c>
      <c r="E32" s="12">
        <f t="shared" si="5"/>
        <v>35.1</v>
      </c>
      <c r="F32" s="12">
        <f t="shared" si="5"/>
        <v>35.6</v>
      </c>
      <c r="G32" s="12">
        <f t="shared" si="5"/>
        <v>39.700000000000003</v>
      </c>
      <c r="H32" s="12">
        <f t="shared" si="5"/>
        <v>33.4</v>
      </c>
      <c r="I32" s="12">
        <f t="shared" si="5"/>
        <v>38</v>
      </c>
      <c r="J32" s="12">
        <f t="shared" si="5"/>
        <v>40.5</v>
      </c>
      <c r="K32" s="12">
        <f t="shared" si="5"/>
        <v>34</v>
      </c>
      <c r="L32" s="12">
        <f t="shared" si="5"/>
        <v>31.9</v>
      </c>
      <c r="M32" s="12">
        <f t="shared" si="5"/>
        <v>36</v>
      </c>
      <c r="N32" s="12">
        <f t="shared" si="5"/>
        <v>40.4</v>
      </c>
      <c r="O32" s="12">
        <f t="shared" si="5"/>
        <v>41.7</v>
      </c>
      <c r="P32" s="12">
        <f t="shared" si="5"/>
        <v>39.6</v>
      </c>
      <c r="Q32" s="12">
        <f t="shared" si="5"/>
        <v>31</v>
      </c>
      <c r="R32" s="12">
        <f t="shared" si="5"/>
        <v>34.6</v>
      </c>
      <c r="S32" s="12">
        <f t="shared" si="5"/>
        <v>33.200000000000003</v>
      </c>
      <c r="T32" s="12">
        <f t="shared" si="5"/>
        <v>33.6</v>
      </c>
      <c r="U32" s="12">
        <f t="shared" si="5"/>
        <v>35.4</v>
      </c>
      <c r="V32" s="12">
        <f t="shared" si="5"/>
        <v>36.6</v>
      </c>
      <c r="W32" s="12">
        <f t="shared" si="5"/>
        <v>39.200000000000003</v>
      </c>
      <c r="X32" s="12">
        <f t="shared" si="5"/>
        <v>37.6</v>
      </c>
      <c r="Y32" s="12">
        <f t="shared" si="5"/>
        <v>33.799999999999997</v>
      </c>
      <c r="Z32" s="12">
        <f t="shared" si="5"/>
        <v>31.5</v>
      </c>
      <c r="AA32" s="12">
        <f t="shared" si="5"/>
        <v>32.4</v>
      </c>
      <c r="AB32" s="12">
        <f t="shared" si="5"/>
        <v>34.5</v>
      </c>
      <c r="AC32" s="12">
        <f t="shared" si="5"/>
        <v>36.299999999999997</v>
      </c>
      <c r="AD32" s="12">
        <f t="shared" si="5"/>
        <v>36.700000000000003</v>
      </c>
      <c r="AE32" s="12">
        <f t="shared" si="5"/>
        <v>35.200000000000003</v>
      </c>
      <c r="AF32" s="12">
        <f t="shared" si="5"/>
        <v>34.6</v>
      </c>
      <c r="AG32" s="13">
        <f t="shared" si="5"/>
        <v>41.7</v>
      </c>
      <c r="AH32" s="92">
        <f>AVERAGE(AH5:AH31)</f>
        <v>30.87383834352293</v>
      </c>
      <c r="AL32" s="5" t="s">
        <v>36</v>
      </c>
    </row>
    <row r="33" spans="1:39" x14ac:dyDescent="0.2">
      <c r="A33" s="45"/>
      <c r="B33" s="46"/>
      <c r="C33" s="46"/>
      <c r="D33" s="46" t="s">
        <v>87</v>
      </c>
      <c r="E33" s="46"/>
      <c r="F33" s="46"/>
      <c r="G33" s="46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53"/>
      <c r="AE33" s="53"/>
      <c r="AF33" s="59" t="s">
        <v>36</v>
      </c>
      <c r="AG33" s="50"/>
      <c r="AH33" s="52"/>
      <c r="AK33" t="s">
        <v>36</v>
      </c>
      <c r="AL33" t="s">
        <v>36</v>
      </c>
    </row>
    <row r="34" spans="1:39" x14ac:dyDescent="0.2">
      <c r="A34" s="45"/>
      <c r="B34" s="47" t="s">
        <v>88</v>
      </c>
      <c r="C34" s="47"/>
      <c r="D34" s="47"/>
      <c r="E34" s="47"/>
      <c r="F34" s="47"/>
      <c r="G34" s="47"/>
      <c r="H34" s="47"/>
      <c r="I34" s="47"/>
      <c r="J34" s="88"/>
      <c r="K34" s="88"/>
      <c r="L34" s="88"/>
      <c r="M34" s="88" t="s">
        <v>34</v>
      </c>
      <c r="N34" s="88"/>
      <c r="O34" s="88"/>
      <c r="P34" s="88"/>
      <c r="Q34" s="88"/>
      <c r="R34" s="88"/>
      <c r="S34" s="88"/>
      <c r="T34" s="151" t="s">
        <v>212</v>
      </c>
      <c r="U34" s="151"/>
      <c r="V34" s="151"/>
      <c r="W34" s="151"/>
      <c r="X34" s="151"/>
      <c r="Y34" s="88"/>
      <c r="Z34" s="88"/>
      <c r="AA34" s="88"/>
      <c r="AB34" s="88"/>
      <c r="AC34" s="88"/>
      <c r="AD34" s="88"/>
      <c r="AE34" s="109"/>
      <c r="AF34" s="88"/>
      <c r="AG34" s="50"/>
      <c r="AH34" s="49"/>
      <c r="AM34" t="s">
        <v>36</v>
      </c>
    </row>
    <row r="35" spans="1:39" x14ac:dyDescent="0.2">
      <c r="A35" s="48"/>
      <c r="B35" s="88"/>
      <c r="C35" s="88"/>
      <c r="D35" s="88"/>
      <c r="E35" s="88"/>
      <c r="F35" s="88"/>
      <c r="G35" s="88"/>
      <c r="H35" s="88"/>
      <c r="I35" s="88"/>
      <c r="J35" s="89"/>
      <c r="K35" s="89"/>
      <c r="L35" s="89"/>
      <c r="M35" s="89" t="s">
        <v>35</v>
      </c>
      <c r="N35" s="89"/>
      <c r="O35" s="89"/>
      <c r="P35" s="89"/>
      <c r="Q35" s="88"/>
      <c r="R35" s="88"/>
      <c r="S35" s="88"/>
      <c r="T35" s="152" t="s">
        <v>213</v>
      </c>
      <c r="U35" s="152"/>
      <c r="V35" s="152"/>
      <c r="W35" s="152"/>
      <c r="X35" s="152"/>
      <c r="Y35" s="88"/>
      <c r="Z35" s="88"/>
      <c r="AA35" s="88"/>
      <c r="AB35" s="88"/>
      <c r="AC35" s="88"/>
      <c r="AD35" s="53"/>
      <c r="AE35" s="53"/>
      <c r="AF35" s="53"/>
      <c r="AG35" s="50"/>
      <c r="AH35" s="49"/>
    </row>
    <row r="36" spans="1:39" x14ac:dyDescent="0.2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88"/>
      <c r="L36" s="88"/>
      <c r="M36" s="88"/>
      <c r="N36" s="88"/>
      <c r="O36" s="88"/>
      <c r="P36" s="88"/>
      <c r="Q36" s="88"/>
      <c r="R36" s="88"/>
      <c r="S36" s="88"/>
      <c r="T36" s="125"/>
      <c r="U36" s="125" t="s">
        <v>214</v>
      </c>
      <c r="V36" s="125"/>
      <c r="W36" s="125"/>
      <c r="X36" s="125"/>
      <c r="Y36" s="88"/>
      <c r="Z36" s="88"/>
      <c r="AA36" s="88"/>
      <c r="AB36" s="88"/>
      <c r="AC36" s="88"/>
      <c r="AD36" s="53"/>
      <c r="AE36" s="53"/>
      <c r="AF36" s="53"/>
      <c r="AG36" s="50"/>
      <c r="AH36" s="93"/>
      <c r="AM36" t="s">
        <v>36</v>
      </c>
    </row>
    <row r="37" spans="1:39" x14ac:dyDescent="0.2">
      <c r="A37" s="4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109"/>
      <c r="AF37" s="53"/>
      <c r="AG37" s="50"/>
      <c r="AH37" s="52"/>
      <c r="AJ37" s="11" t="s">
        <v>36</v>
      </c>
    </row>
    <row r="38" spans="1:39" x14ac:dyDescent="0.2">
      <c r="A38" s="4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109"/>
      <c r="AF38" s="54"/>
      <c r="AG38" s="50"/>
      <c r="AH38" s="52"/>
    </row>
    <row r="39" spans="1:39" ht="13.5" thickBot="1" x14ac:dyDescent="0.25">
      <c r="A39" s="60"/>
      <c r="B39" s="61"/>
      <c r="C39" s="61"/>
      <c r="D39" s="61"/>
      <c r="E39" s="61"/>
      <c r="F39" s="61"/>
      <c r="G39" s="61" t="s">
        <v>36</v>
      </c>
      <c r="H39" s="61"/>
      <c r="I39" s="61"/>
      <c r="J39" s="61"/>
      <c r="K39" s="61"/>
      <c r="L39" s="61" t="s">
        <v>36</v>
      </c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2"/>
      <c r="AH39" s="94"/>
    </row>
    <row r="40" spans="1:39" x14ac:dyDescent="0.2">
      <c r="AH40" s="1"/>
      <c r="AL40" t="s">
        <v>36</v>
      </c>
      <c r="AM40" t="s">
        <v>36</v>
      </c>
    </row>
    <row r="41" spans="1:39" x14ac:dyDescent="0.2">
      <c r="Z41" s="2" t="s">
        <v>36</v>
      </c>
      <c r="AH41" s="1"/>
      <c r="AJ41" t="s">
        <v>36</v>
      </c>
    </row>
    <row r="42" spans="1:39" x14ac:dyDescent="0.2">
      <c r="P42" s="2" t="s">
        <v>36</v>
      </c>
    </row>
    <row r="43" spans="1:39" x14ac:dyDescent="0.2">
      <c r="AM43" s="11" t="s">
        <v>36</v>
      </c>
    </row>
    <row r="44" spans="1:39" x14ac:dyDescent="0.2">
      <c r="U44" s="2" t="s">
        <v>36</v>
      </c>
      <c r="X44" s="2" t="s">
        <v>36</v>
      </c>
      <c r="Z44" s="2" t="s">
        <v>36</v>
      </c>
      <c r="AF44" s="2" t="s">
        <v>36</v>
      </c>
      <c r="AI44" s="11" t="s">
        <v>36</v>
      </c>
      <c r="AM44" t="s">
        <v>36</v>
      </c>
    </row>
    <row r="45" spans="1:39" x14ac:dyDescent="0.2">
      <c r="L45" s="2" t="s">
        <v>36</v>
      </c>
      <c r="M45" s="2" t="s">
        <v>36</v>
      </c>
      <c r="N45" s="2" t="s">
        <v>36</v>
      </c>
      <c r="Q45" s="2" t="s">
        <v>36</v>
      </c>
      <c r="S45" s="2" t="s">
        <v>36</v>
      </c>
    </row>
    <row r="46" spans="1:39" x14ac:dyDescent="0.2">
      <c r="P46" s="2" t="s">
        <v>36</v>
      </c>
      <c r="R46" s="2" t="s">
        <v>36</v>
      </c>
      <c r="V46" s="2" t="s">
        <v>36</v>
      </c>
      <c r="AC46" s="2" t="s">
        <v>36</v>
      </c>
      <c r="AI46" t="s">
        <v>36</v>
      </c>
    </row>
    <row r="47" spans="1:39" x14ac:dyDescent="0.2">
      <c r="O47" s="2" t="s">
        <v>36</v>
      </c>
      <c r="AG47" s="7" t="s">
        <v>36</v>
      </c>
      <c r="AM47" t="s">
        <v>36</v>
      </c>
    </row>
    <row r="48" spans="1:39" x14ac:dyDescent="0.2">
      <c r="R48" s="2" t="s">
        <v>36</v>
      </c>
      <c r="S48" s="2" t="s">
        <v>36</v>
      </c>
      <c r="AI48" s="11" t="s">
        <v>36</v>
      </c>
    </row>
    <row r="49" spans="21:39" x14ac:dyDescent="0.2">
      <c r="U49" s="2" t="s">
        <v>36</v>
      </c>
      <c r="AG49" s="7" t="s">
        <v>36</v>
      </c>
    </row>
    <row r="50" spans="21:39" x14ac:dyDescent="0.2">
      <c r="AJ50" s="11" t="s">
        <v>36</v>
      </c>
      <c r="AL50" t="s">
        <v>36</v>
      </c>
    </row>
    <row r="51" spans="21:39" x14ac:dyDescent="0.2">
      <c r="AK51" s="11" t="s">
        <v>36</v>
      </c>
      <c r="AM51" t="s">
        <v>36</v>
      </c>
    </row>
  </sheetData>
  <sheetProtection algorithmName="SHA-512" hashValue="1VnxzFd4Q8h+gW0jSsNDn7AuaL5pSmoXV6Oqb0lQAogQzwP8VbPSXG/PWqdT+QhjONjuFLtWn1a5Dh5M53iGNQ==" saltValue="Fgcd9XrOoYVdCyuz9Jwmnw==" spinCount="100000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35:X35"/>
    <mergeCell ref="T34:X34"/>
    <mergeCell ref="G3:G4"/>
    <mergeCell ref="U3:U4"/>
    <mergeCell ref="H3:H4"/>
    <mergeCell ref="J3:J4"/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5"/>
  <sheetViews>
    <sheetView zoomScale="90" zoomScaleNormal="90" workbookViewId="0">
      <selection activeCell="AI45" sqref="AI45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9" ht="20.100000000000001" customHeight="1" x14ac:dyDescent="0.2">
      <c r="A1" s="144" t="s">
        <v>15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6"/>
    </row>
    <row r="2" spans="1:39" s="4" customFormat="1" ht="20.100000000000001" customHeight="1" x14ac:dyDescent="0.2">
      <c r="A2" s="147" t="s">
        <v>12</v>
      </c>
      <c r="B2" s="141" t="s">
        <v>210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65"/>
      <c r="AF2" s="142"/>
      <c r="AG2" s="142"/>
      <c r="AH2" s="143"/>
    </row>
    <row r="3" spans="1:39" s="5" customFormat="1" ht="20.100000000000001" customHeight="1" x14ac:dyDescent="0.2">
      <c r="A3" s="147"/>
      <c r="B3" s="148">
        <v>1</v>
      </c>
      <c r="C3" s="148">
        <f>SUM(B3+1)</f>
        <v>2</v>
      </c>
      <c r="D3" s="148">
        <f t="shared" ref="D3:AD3" si="0">SUM(C3+1)</f>
        <v>3</v>
      </c>
      <c r="E3" s="148">
        <f t="shared" si="0"/>
        <v>4</v>
      </c>
      <c r="F3" s="148">
        <f t="shared" si="0"/>
        <v>5</v>
      </c>
      <c r="G3" s="148">
        <f t="shared" si="0"/>
        <v>6</v>
      </c>
      <c r="H3" s="148">
        <f t="shared" si="0"/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 t="shared" si="0"/>
        <v>28</v>
      </c>
      <c r="AD3" s="164">
        <f t="shared" si="0"/>
        <v>29</v>
      </c>
      <c r="AE3" s="163">
        <v>30</v>
      </c>
      <c r="AF3" s="163">
        <v>31</v>
      </c>
      <c r="AG3" s="44" t="s">
        <v>29</v>
      </c>
      <c r="AH3" s="58" t="s">
        <v>27</v>
      </c>
    </row>
    <row r="4" spans="1:39" s="5" customFormat="1" ht="20.100000000000001" customHeight="1" x14ac:dyDescent="0.2">
      <c r="A4" s="147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64"/>
      <c r="AE4" s="163"/>
      <c r="AF4" s="163"/>
      <c r="AG4" s="44" t="s">
        <v>26</v>
      </c>
      <c r="AH4" s="58" t="s">
        <v>26</v>
      </c>
    </row>
    <row r="5" spans="1:39" s="5" customFormat="1" x14ac:dyDescent="0.2">
      <c r="A5" s="56" t="s">
        <v>31</v>
      </c>
      <c r="B5" s="128">
        <v>21</v>
      </c>
      <c r="C5" s="128">
        <v>20.5</v>
      </c>
      <c r="D5" s="128">
        <v>20.8</v>
      </c>
      <c r="E5" s="128">
        <v>21.2</v>
      </c>
      <c r="F5" s="128">
        <v>21.1</v>
      </c>
      <c r="G5" s="128">
        <v>22.2</v>
      </c>
      <c r="H5" s="128">
        <v>21.2</v>
      </c>
      <c r="I5" s="128">
        <v>19.399999999999999</v>
      </c>
      <c r="J5" s="128">
        <v>20.7</v>
      </c>
      <c r="K5" s="128">
        <v>20.100000000000001</v>
      </c>
      <c r="L5" s="128">
        <v>20.3</v>
      </c>
      <c r="M5" s="128">
        <v>17.3</v>
      </c>
      <c r="N5" s="128">
        <v>18.399999999999999</v>
      </c>
      <c r="O5" s="128">
        <v>18.899999999999999</v>
      </c>
      <c r="P5" s="128">
        <v>18.899999999999999</v>
      </c>
      <c r="Q5" s="128">
        <v>19.899999999999999</v>
      </c>
      <c r="R5" s="128">
        <v>20.9</v>
      </c>
      <c r="S5" s="128">
        <v>21.6</v>
      </c>
      <c r="T5" s="128">
        <v>21.1</v>
      </c>
      <c r="U5" s="128">
        <v>19.7</v>
      </c>
      <c r="V5" s="128">
        <v>17.2</v>
      </c>
      <c r="W5" s="128">
        <v>16.899999999999999</v>
      </c>
      <c r="X5" s="128">
        <v>18.7</v>
      </c>
      <c r="Y5" s="128">
        <v>19.2</v>
      </c>
      <c r="Z5" s="128">
        <v>17.7</v>
      </c>
      <c r="AA5" s="128">
        <v>20.399999999999999</v>
      </c>
      <c r="AB5" s="128">
        <v>22.5</v>
      </c>
      <c r="AC5" s="128">
        <v>23.1</v>
      </c>
      <c r="AD5" s="128">
        <v>23.5</v>
      </c>
      <c r="AE5" s="128">
        <v>21.2</v>
      </c>
      <c r="AF5" s="128">
        <v>20.9</v>
      </c>
      <c r="AG5" s="13">
        <f t="shared" ref="AG5" si="1">MIN(B5:AF5)</f>
        <v>16.899999999999999</v>
      </c>
      <c r="AH5" s="92">
        <f t="shared" ref="AH5" si="2">AVERAGE(B5:AF5)</f>
        <v>20.209677419354836</v>
      </c>
    </row>
    <row r="6" spans="1:39" x14ac:dyDescent="0.2">
      <c r="A6" s="56" t="s">
        <v>90</v>
      </c>
      <c r="B6" s="128">
        <v>20.399999999999999</v>
      </c>
      <c r="C6" s="128">
        <v>19.100000000000001</v>
      </c>
      <c r="D6" s="128">
        <v>19.5</v>
      </c>
      <c r="E6" s="128">
        <v>19.899999999999999</v>
      </c>
      <c r="F6" s="128">
        <v>18.399999999999999</v>
      </c>
      <c r="G6" s="128">
        <v>20.9</v>
      </c>
      <c r="H6" s="128">
        <v>20</v>
      </c>
      <c r="I6" s="128">
        <v>20</v>
      </c>
      <c r="J6" s="128">
        <v>18.899999999999999</v>
      </c>
      <c r="K6" s="128">
        <v>18.899999999999999</v>
      </c>
      <c r="L6" s="128">
        <v>18.600000000000001</v>
      </c>
      <c r="M6" s="128">
        <v>17.7</v>
      </c>
      <c r="N6" s="128">
        <v>18.7</v>
      </c>
      <c r="O6" s="128">
        <v>18.3</v>
      </c>
      <c r="P6" s="128">
        <v>18.2</v>
      </c>
      <c r="Q6" s="128">
        <v>19</v>
      </c>
      <c r="R6" s="128">
        <v>19.600000000000001</v>
      </c>
      <c r="S6" s="128">
        <v>20.6</v>
      </c>
      <c r="T6" s="128">
        <v>20</v>
      </c>
      <c r="U6" s="128">
        <v>16.100000000000001</v>
      </c>
      <c r="V6" s="128">
        <v>16.8</v>
      </c>
      <c r="W6" s="128">
        <v>18.2</v>
      </c>
      <c r="X6" s="128">
        <v>21</v>
      </c>
      <c r="Y6" s="128">
        <v>19.100000000000001</v>
      </c>
      <c r="Z6" s="128">
        <v>15.5</v>
      </c>
      <c r="AA6" s="128">
        <v>19.600000000000001</v>
      </c>
      <c r="AB6" s="128">
        <v>20.6</v>
      </c>
      <c r="AC6" s="128">
        <v>22.9</v>
      </c>
      <c r="AD6" s="128">
        <v>22.3</v>
      </c>
      <c r="AE6" s="128">
        <v>21.5</v>
      </c>
      <c r="AF6" s="128">
        <v>19.899999999999999</v>
      </c>
      <c r="AG6" s="13">
        <f t="shared" ref="AG6:AG31" si="3">MIN(B6:AF6)</f>
        <v>15.5</v>
      </c>
      <c r="AH6" s="92">
        <f t="shared" ref="AH6:AH31" si="4">AVERAGE(B6:AF6)</f>
        <v>19.361290322580647</v>
      </c>
    </row>
    <row r="7" spans="1:39" x14ac:dyDescent="0.2">
      <c r="A7" s="56" t="s">
        <v>148</v>
      </c>
      <c r="B7" s="128">
        <v>20.8</v>
      </c>
      <c r="C7" s="128">
        <v>18.3</v>
      </c>
      <c r="D7" s="128">
        <v>19</v>
      </c>
      <c r="E7" s="128">
        <v>18.3</v>
      </c>
      <c r="F7" s="128">
        <v>15.9</v>
      </c>
      <c r="G7" s="128">
        <v>20.6</v>
      </c>
      <c r="H7" s="128">
        <v>19.600000000000001</v>
      </c>
      <c r="I7" s="128">
        <v>19.2</v>
      </c>
      <c r="J7" s="128">
        <v>18</v>
      </c>
      <c r="K7" s="128">
        <v>17.7</v>
      </c>
      <c r="L7" s="128">
        <v>17</v>
      </c>
      <c r="M7" s="128">
        <v>18.600000000000001</v>
      </c>
      <c r="N7" s="128">
        <v>19.8</v>
      </c>
      <c r="O7" s="128">
        <v>17.5</v>
      </c>
      <c r="P7" s="128">
        <v>17</v>
      </c>
      <c r="Q7" s="128">
        <v>16.7</v>
      </c>
      <c r="R7" s="128">
        <v>16.100000000000001</v>
      </c>
      <c r="S7" s="128">
        <v>16.2</v>
      </c>
      <c r="T7" s="128">
        <v>15.8</v>
      </c>
      <c r="U7" s="128">
        <v>15.1</v>
      </c>
      <c r="V7" s="128">
        <v>17</v>
      </c>
      <c r="W7" s="128">
        <v>18.399999999999999</v>
      </c>
      <c r="X7" s="128">
        <v>18.899999999999999</v>
      </c>
      <c r="Y7" s="128">
        <v>16.100000000000001</v>
      </c>
      <c r="Z7" s="128">
        <v>12.2</v>
      </c>
      <c r="AA7" s="128">
        <v>18.8</v>
      </c>
      <c r="AB7" s="128">
        <v>19.899999999999999</v>
      </c>
      <c r="AC7" s="128">
        <v>21.2</v>
      </c>
      <c r="AD7" s="128">
        <v>20.7</v>
      </c>
      <c r="AE7" s="128">
        <v>19.5</v>
      </c>
      <c r="AF7" s="128">
        <v>18.899999999999999</v>
      </c>
      <c r="AG7" s="13">
        <f t="shared" si="3"/>
        <v>12.2</v>
      </c>
      <c r="AH7" s="92">
        <f t="shared" si="4"/>
        <v>18.025806451612901</v>
      </c>
    </row>
    <row r="8" spans="1:39" x14ac:dyDescent="0.2">
      <c r="A8" s="56" t="s">
        <v>149</v>
      </c>
      <c r="B8" s="128">
        <v>24</v>
      </c>
      <c r="C8" s="128">
        <v>21.4</v>
      </c>
      <c r="D8" s="128">
        <v>22.5</v>
      </c>
      <c r="E8" s="128">
        <v>23.8</v>
      </c>
      <c r="F8" s="128">
        <v>21.3</v>
      </c>
      <c r="G8" s="128">
        <v>22.6</v>
      </c>
      <c r="H8" s="128">
        <v>20.5</v>
      </c>
      <c r="I8" s="128">
        <v>19.2</v>
      </c>
      <c r="J8" s="128">
        <v>24.9</v>
      </c>
      <c r="K8" s="128">
        <v>19.899999999999999</v>
      </c>
      <c r="L8" s="128">
        <v>19.7</v>
      </c>
      <c r="M8" s="128">
        <v>21.9</v>
      </c>
      <c r="N8" s="128">
        <v>21.4</v>
      </c>
      <c r="O8" s="128">
        <v>18.399999999999999</v>
      </c>
      <c r="P8" s="128">
        <v>20.8</v>
      </c>
      <c r="Q8" s="128">
        <v>18.399999999999999</v>
      </c>
      <c r="R8" s="128">
        <v>20.399999999999999</v>
      </c>
      <c r="S8" s="128">
        <v>22.1</v>
      </c>
      <c r="T8" s="128">
        <v>21</v>
      </c>
      <c r="U8" s="128">
        <v>19.5</v>
      </c>
      <c r="V8" s="128">
        <v>19.3</v>
      </c>
      <c r="W8" s="128">
        <v>21.6</v>
      </c>
      <c r="X8" s="128">
        <v>23.9</v>
      </c>
      <c r="Y8" s="128">
        <v>19.3</v>
      </c>
      <c r="Z8" s="128">
        <v>15.9</v>
      </c>
      <c r="AA8" s="128">
        <v>20.3</v>
      </c>
      <c r="AB8" s="128">
        <v>22.7</v>
      </c>
      <c r="AC8" s="128">
        <v>23.6</v>
      </c>
      <c r="AD8" s="128">
        <v>20.6</v>
      </c>
      <c r="AE8" s="128">
        <v>19.600000000000001</v>
      </c>
      <c r="AF8" s="128">
        <v>21.2</v>
      </c>
      <c r="AG8" s="13">
        <f t="shared" si="3"/>
        <v>15.9</v>
      </c>
      <c r="AH8" s="92">
        <f t="shared" si="4"/>
        <v>21.022580645161291</v>
      </c>
      <c r="AJ8" s="11" t="s">
        <v>36</v>
      </c>
    </row>
    <row r="9" spans="1:39" x14ac:dyDescent="0.2">
      <c r="A9" s="56" t="s">
        <v>0</v>
      </c>
      <c r="B9" s="128">
        <v>22.1</v>
      </c>
      <c r="C9" s="128">
        <v>20.3</v>
      </c>
      <c r="D9" s="128">
        <v>23.9</v>
      </c>
      <c r="E9" s="128">
        <v>21.1</v>
      </c>
      <c r="F9" s="128">
        <v>20.6</v>
      </c>
      <c r="G9" s="128">
        <v>20.399999999999999</v>
      </c>
      <c r="H9" s="128">
        <v>20.2</v>
      </c>
      <c r="I9" s="128">
        <v>19.2</v>
      </c>
      <c r="J9" s="128">
        <v>20.3</v>
      </c>
      <c r="K9" s="128">
        <v>19.3</v>
      </c>
      <c r="L9" s="128">
        <v>18.899999999999999</v>
      </c>
      <c r="M9" s="128">
        <v>19.899999999999999</v>
      </c>
      <c r="N9" s="128">
        <v>22.4</v>
      </c>
      <c r="O9" s="128">
        <v>17.899999999999999</v>
      </c>
      <c r="P9" s="128">
        <v>18.600000000000001</v>
      </c>
      <c r="Q9" s="128">
        <v>18.399999999999999</v>
      </c>
      <c r="R9" s="128">
        <v>19.399999999999999</v>
      </c>
      <c r="S9" s="128">
        <v>21</v>
      </c>
      <c r="T9" s="128">
        <v>20.100000000000001</v>
      </c>
      <c r="U9" s="128">
        <v>19</v>
      </c>
      <c r="V9" s="128">
        <v>21</v>
      </c>
      <c r="W9" s="128">
        <v>22.1</v>
      </c>
      <c r="X9" s="128">
        <v>25.8</v>
      </c>
      <c r="Y9" s="128">
        <v>19.2</v>
      </c>
      <c r="Z9" s="128">
        <v>16.2</v>
      </c>
      <c r="AA9" s="128">
        <v>20.9</v>
      </c>
      <c r="AB9" s="128">
        <v>22.7</v>
      </c>
      <c r="AC9" s="128">
        <v>23.1</v>
      </c>
      <c r="AD9" s="128">
        <v>21</v>
      </c>
      <c r="AE9" s="128">
        <v>21.6</v>
      </c>
      <c r="AF9" s="128">
        <v>21.8</v>
      </c>
      <c r="AG9" s="13">
        <f t="shared" si="3"/>
        <v>16.2</v>
      </c>
      <c r="AH9" s="92">
        <f t="shared" si="4"/>
        <v>20.593548387096778</v>
      </c>
      <c r="AJ9" s="11" t="s">
        <v>36</v>
      </c>
    </row>
    <row r="10" spans="1:39" x14ac:dyDescent="0.2">
      <c r="A10" s="56" t="s">
        <v>1</v>
      </c>
      <c r="B10" s="128">
        <v>21.3</v>
      </c>
      <c r="C10" s="128">
        <v>20.3</v>
      </c>
      <c r="D10" s="128">
        <v>20.7</v>
      </c>
      <c r="E10" s="128">
        <v>20.6</v>
      </c>
      <c r="F10" s="128">
        <v>20.5</v>
      </c>
      <c r="G10" s="128">
        <v>22.5</v>
      </c>
      <c r="H10" s="128">
        <v>20.7</v>
      </c>
      <c r="I10" s="128">
        <v>19.2</v>
      </c>
      <c r="J10" s="128">
        <v>22.3</v>
      </c>
      <c r="K10" s="128">
        <v>19.600000000000001</v>
      </c>
      <c r="L10" s="128">
        <v>19.5</v>
      </c>
      <c r="M10" s="128">
        <v>22</v>
      </c>
      <c r="N10" s="128" t="s">
        <v>206</v>
      </c>
      <c r="O10" s="128" t="s">
        <v>206</v>
      </c>
      <c r="P10" s="128" t="s">
        <v>206</v>
      </c>
      <c r="Q10" s="128" t="s">
        <v>206</v>
      </c>
      <c r="R10" s="128">
        <v>28.7</v>
      </c>
      <c r="S10" s="128">
        <v>21.8</v>
      </c>
      <c r="T10" s="128">
        <v>19.600000000000001</v>
      </c>
      <c r="U10" s="128">
        <v>20.100000000000001</v>
      </c>
      <c r="V10" s="128">
        <v>17</v>
      </c>
      <c r="W10" s="128">
        <v>17.2</v>
      </c>
      <c r="X10" s="128">
        <v>18</v>
      </c>
      <c r="Y10" s="128">
        <v>17.7</v>
      </c>
      <c r="Z10" s="128">
        <v>18.7</v>
      </c>
      <c r="AA10" s="128">
        <v>21.8</v>
      </c>
      <c r="AB10" s="128">
        <v>21.6</v>
      </c>
      <c r="AC10" s="128">
        <v>22.3</v>
      </c>
      <c r="AD10" s="128">
        <v>19.600000000000001</v>
      </c>
      <c r="AE10" s="128">
        <v>20.399999999999999</v>
      </c>
      <c r="AF10" s="128">
        <v>20.7</v>
      </c>
      <c r="AG10" s="13">
        <f t="shared" si="3"/>
        <v>17</v>
      </c>
      <c r="AH10" s="92">
        <f t="shared" si="4"/>
        <v>20.533333333333335</v>
      </c>
      <c r="AI10" s="11" t="s">
        <v>36</v>
      </c>
      <c r="AJ10" s="11" t="s">
        <v>36</v>
      </c>
    </row>
    <row r="11" spans="1:39" x14ac:dyDescent="0.2">
      <c r="A11" s="56" t="s">
        <v>2</v>
      </c>
      <c r="B11" s="128" t="s">
        <v>206</v>
      </c>
      <c r="C11" s="128" t="s">
        <v>206</v>
      </c>
      <c r="D11" s="128" t="s">
        <v>206</v>
      </c>
      <c r="E11" s="128" t="s">
        <v>206</v>
      </c>
      <c r="F11" s="128" t="s">
        <v>206</v>
      </c>
      <c r="G11" s="128" t="s">
        <v>206</v>
      </c>
      <c r="H11" s="128" t="s">
        <v>206</v>
      </c>
      <c r="I11" s="128" t="s">
        <v>206</v>
      </c>
      <c r="J11" s="128" t="s">
        <v>206</v>
      </c>
      <c r="K11" s="128" t="s">
        <v>206</v>
      </c>
      <c r="L11" s="128" t="s">
        <v>206</v>
      </c>
      <c r="M11" s="128" t="s">
        <v>206</v>
      </c>
      <c r="N11" s="128" t="s">
        <v>206</v>
      </c>
      <c r="O11" s="128" t="s">
        <v>206</v>
      </c>
      <c r="P11" s="128" t="s">
        <v>206</v>
      </c>
      <c r="Q11" s="128" t="s">
        <v>206</v>
      </c>
      <c r="R11" s="128" t="s">
        <v>206</v>
      </c>
      <c r="S11" s="128">
        <v>25.9</v>
      </c>
      <c r="T11" s="128">
        <v>21.2</v>
      </c>
      <c r="U11" s="128">
        <v>19.5</v>
      </c>
      <c r="V11" s="128">
        <v>19.3</v>
      </c>
      <c r="W11" s="128">
        <v>18.399999999999999</v>
      </c>
      <c r="X11" s="128">
        <v>21.6</v>
      </c>
      <c r="Y11" s="128" t="s">
        <v>206</v>
      </c>
      <c r="Z11" s="128">
        <v>17.899999999999999</v>
      </c>
      <c r="AA11" s="128">
        <v>21.9</v>
      </c>
      <c r="AB11" s="128">
        <v>20.2</v>
      </c>
      <c r="AC11" s="128">
        <v>21.3</v>
      </c>
      <c r="AD11" s="128">
        <v>21.5</v>
      </c>
      <c r="AE11" s="128">
        <v>21.3</v>
      </c>
      <c r="AF11" s="128">
        <v>21.1</v>
      </c>
      <c r="AG11" s="13">
        <f t="shared" si="3"/>
        <v>17.899999999999999</v>
      </c>
      <c r="AH11" s="92">
        <f t="shared" si="4"/>
        <v>20.853846153846156</v>
      </c>
    </row>
    <row r="12" spans="1:39" x14ac:dyDescent="0.2">
      <c r="A12" s="56" t="s">
        <v>3</v>
      </c>
      <c r="B12" s="128">
        <v>29.2</v>
      </c>
      <c r="C12" s="128">
        <v>27.1</v>
      </c>
      <c r="D12" s="128">
        <v>27.3</v>
      </c>
      <c r="E12" s="128">
        <v>19.7</v>
      </c>
      <c r="F12" s="128">
        <v>19.5</v>
      </c>
      <c r="G12" s="128">
        <v>26.5</v>
      </c>
      <c r="H12" s="128">
        <v>24</v>
      </c>
      <c r="I12" s="128">
        <v>24.6</v>
      </c>
      <c r="J12" s="128">
        <v>27.6</v>
      </c>
      <c r="K12" s="128">
        <v>25.3</v>
      </c>
      <c r="L12" s="128">
        <v>23.2</v>
      </c>
      <c r="M12" s="128">
        <v>22.9</v>
      </c>
      <c r="N12" s="128">
        <v>27.2</v>
      </c>
      <c r="O12" s="128">
        <v>28.3</v>
      </c>
      <c r="P12" s="128">
        <v>20.9</v>
      </c>
      <c r="Q12" s="128">
        <v>17.600000000000001</v>
      </c>
      <c r="R12" s="128">
        <v>20.399999999999999</v>
      </c>
      <c r="S12" s="128">
        <v>23.9</v>
      </c>
      <c r="T12" s="128">
        <v>24.6</v>
      </c>
      <c r="U12" s="128">
        <v>29.7</v>
      </c>
      <c r="V12" s="128">
        <v>29.3</v>
      </c>
      <c r="W12" s="128">
        <v>28.2</v>
      </c>
      <c r="X12" s="128" t="s">
        <v>206</v>
      </c>
      <c r="Y12" s="128" t="s">
        <v>206</v>
      </c>
      <c r="Z12" s="128" t="s">
        <v>206</v>
      </c>
      <c r="AA12" s="128">
        <v>24.4</v>
      </c>
      <c r="AB12" s="128">
        <v>30.1</v>
      </c>
      <c r="AC12" s="128">
        <v>34.1</v>
      </c>
      <c r="AD12" s="128" t="s">
        <v>206</v>
      </c>
      <c r="AE12" s="128" t="s">
        <v>206</v>
      </c>
      <c r="AF12" s="128" t="s">
        <v>206</v>
      </c>
      <c r="AG12" s="13">
        <f t="shared" si="3"/>
        <v>17.600000000000001</v>
      </c>
      <c r="AH12" s="92">
        <f t="shared" si="4"/>
        <v>25.423999999999999</v>
      </c>
      <c r="AI12" s="11" t="s">
        <v>36</v>
      </c>
      <c r="AL12" t="s">
        <v>36</v>
      </c>
    </row>
    <row r="13" spans="1:39" x14ac:dyDescent="0.2">
      <c r="A13" s="56" t="s">
        <v>33</v>
      </c>
      <c r="B13" s="128">
        <v>22.8</v>
      </c>
      <c r="C13" s="128">
        <v>19.2</v>
      </c>
      <c r="D13" s="128">
        <v>20.7</v>
      </c>
      <c r="E13" s="128">
        <v>21.6</v>
      </c>
      <c r="F13" s="128">
        <v>18.899999999999999</v>
      </c>
      <c r="G13" s="128">
        <v>21.5</v>
      </c>
      <c r="H13" s="128">
        <v>19.399999999999999</v>
      </c>
      <c r="I13" s="128">
        <v>19</v>
      </c>
      <c r="J13" s="128">
        <v>21.8</v>
      </c>
      <c r="K13" s="128">
        <v>19.600000000000001</v>
      </c>
      <c r="L13" s="128">
        <v>19.100000000000001</v>
      </c>
      <c r="M13" s="128">
        <v>20.5</v>
      </c>
      <c r="N13" s="128">
        <v>20.2</v>
      </c>
      <c r="O13" s="128">
        <v>18.5</v>
      </c>
      <c r="P13" s="128">
        <v>19.399999999999999</v>
      </c>
      <c r="Q13" s="128">
        <v>17.3</v>
      </c>
      <c r="R13" s="128">
        <v>19.5</v>
      </c>
      <c r="S13" s="128">
        <v>20</v>
      </c>
      <c r="T13" s="128">
        <v>19.8</v>
      </c>
      <c r="U13" s="128">
        <v>19.2</v>
      </c>
      <c r="V13" s="128">
        <v>18.399999999999999</v>
      </c>
      <c r="W13" s="128">
        <v>19.100000000000001</v>
      </c>
      <c r="X13" s="128">
        <v>20.399999999999999</v>
      </c>
      <c r="Y13" s="128">
        <v>17.399999999999999</v>
      </c>
      <c r="Z13" s="128">
        <v>17.5</v>
      </c>
      <c r="AA13" s="128">
        <v>20.5</v>
      </c>
      <c r="AB13" s="128">
        <v>20</v>
      </c>
      <c r="AC13" s="128">
        <v>19.399999999999999</v>
      </c>
      <c r="AD13" s="128">
        <v>19.899999999999999</v>
      </c>
      <c r="AE13" s="128">
        <v>19.3</v>
      </c>
      <c r="AF13" s="128">
        <v>20.3</v>
      </c>
      <c r="AG13" s="13">
        <f t="shared" si="3"/>
        <v>17.3</v>
      </c>
      <c r="AH13" s="92">
        <f t="shared" si="4"/>
        <v>19.683870967741928</v>
      </c>
      <c r="AJ13" t="s">
        <v>36</v>
      </c>
    </row>
    <row r="14" spans="1:39" x14ac:dyDescent="0.2">
      <c r="A14" s="56" t="s">
        <v>4</v>
      </c>
      <c r="B14" s="128">
        <v>22.7</v>
      </c>
      <c r="C14" s="128">
        <v>21.1</v>
      </c>
      <c r="D14" s="128">
        <v>24.1</v>
      </c>
      <c r="E14" s="128">
        <v>23.6</v>
      </c>
      <c r="F14" s="128">
        <v>21.5</v>
      </c>
      <c r="G14" s="128">
        <v>23.2</v>
      </c>
      <c r="H14" s="128">
        <v>22.8</v>
      </c>
      <c r="I14" s="128">
        <v>21.7</v>
      </c>
      <c r="J14" s="128">
        <v>23.8</v>
      </c>
      <c r="K14" s="128">
        <v>21.9</v>
      </c>
      <c r="L14" s="128">
        <v>21.3</v>
      </c>
      <c r="M14" s="128">
        <v>23.6</v>
      </c>
      <c r="N14" s="128">
        <v>22.1</v>
      </c>
      <c r="O14" s="128">
        <v>21.3</v>
      </c>
      <c r="P14" s="128">
        <v>20.399999999999999</v>
      </c>
      <c r="Q14" s="128">
        <v>19.600000000000001</v>
      </c>
      <c r="R14" s="128">
        <v>20.8</v>
      </c>
      <c r="S14" s="128">
        <v>21.9</v>
      </c>
      <c r="T14" s="128">
        <v>23</v>
      </c>
      <c r="U14" s="128">
        <v>20.8</v>
      </c>
      <c r="V14" s="128">
        <v>20.100000000000001</v>
      </c>
      <c r="W14" s="128">
        <v>19.899999999999999</v>
      </c>
      <c r="X14" s="128">
        <v>22.8</v>
      </c>
      <c r="Y14" s="128">
        <v>20.2</v>
      </c>
      <c r="Z14" s="128">
        <v>19.899999999999999</v>
      </c>
      <c r="AA14" s="128">
        <v>21</v>
      </c>
      <c r="AB14" s="128">
        <v>23.1</v>
      </c>
      <c r="AC14" s="128">
        <v>22.6</v>
      </c>
      <c r="AD14" s="128">
        <v>21.9</v>
      </c>
      <c r="AE14" s="128">
        <v>21.7</v>
      </c>
      <c r="AF14" s="128">
        <v>21.7</v>
      </c>
      <c r="AG14" s="13">
        <f t="shared" si="3"/>
        <v>19.600000000000001</v>
      </c>
      <c r="AH14" s="92">
        <f t="shared" si="4"/>
        <v>21.809677419354845</v>
      </c>
      <c r="AJ14" t="s">
        <v>36</v>
      </c>
      <c r="AL14" t="s">
        <v>36</v>
      </c>
    </row>
    <row r="15" spans="1:39" x14ac:dyDescent="0.2">
      <c r="A15" s="56" t="s">
        <v>150</v>
      </c>
      <c r="B15" s="128">
        <v>23.9</v>
      </c>
      <c r="C15" s="128" t="s">
        <v>206</v>
      </c>
      <c r="D15" s="128" t="s">
        <v>206</v>
      </c>
      <c r="E15" s="128" t="s">
        <v>206</v>
      </c>
      <c r="F15" s="128" t="s">
        <v>206</v>
      </c>
      <c r="G15" s="128" t="s">
        <v>206</v>
      </c>
      <c r="H15" s="128" t="s">
        <v>206</v>
      </c>
      <c r="I15" s="128">
        <v>29.3</v>
      </c>
      <c r="J15" s="128" t="s">
        <v>206</v>
      </c>
      <c r="K15" s="128" t="s">
        <v>206</v>
      </c>
      <c r="L15" s="128">
        <v>26.8</v>
      </c>
      <c r="M15" s="128">
        <v>29.8</v>
      </c>
      <c r="N15" s="128">
        <v>33.5</v>
      </c>
      <c r="O15" s="128" t="s">
        <v>206</v>
      </c>
      <c r="P15" s="128" t="s">
        <v>206</v>
      </c>
      <c r="Q15" s="128">
        <v>20.399999999999999</v>
      </c>
      <c r="R15" s="128" t="s">
        <v>206</v>
      </c>
      <c r="S15" s="128" t="s">
        <v>206</v>
      </c>
      <c r="T15" s="128" t="s">
        <v>206</v>
      </c>
      <c r="U15" s="128" t="s">
        <v>206</v>
      </c>
      <c r="V15" s="128" t="s">
        <v>206</v>
      </c>
      <c r="W15" s="128" t="s">
        <v>206</v>
      </c>
      <c r="X15" s="128">
        <v>30.3</v>
      </c>
      <c r="Y15" s="128" t="s">
        <v>206</v>
      </c>
      <c r="Z15" s="128" t="s">
        <v>206</v>
      </c>
      <c r="AA15" s="128" t="s">
        <v>206</v>
      </c>
      <c r="AB15" s="128" t="s">
        <v>206</v>
      </c>
      <c r="AC15" s="128" t="s">
        <v>206</v>
      </c>
      <c r="AD15" s="128" t="s">
        <v>206</v>
      </c>
      <c r="AE15" s="128" t="s">
        <v>206</v>
      </c>
      <c r="AF15" s="128" t="s">
        <v>206</v>
      </c>
      <c r="AG15" s="13">
        <f t="shared" ref="AG15" si="5">MIN(B15:AF15)</f>
        <v>20.399999999999999</v>
      </c>
      <c r="AH15" s="92">
        <f t="shared" ref="AH15" si="6">AVERAGE(B15:AF15)</f>
        <v>27.714285714285719</v>
      </c>
      <c r="AI15" s="11" t="s">
        <v>36</v>
      </c>
      <c r="AJ15" t="s">
        <v>36</v>
      </c>
      <c r="AL15" t="s">
        <v>36</v>
      </c>
      <c r="AM15" t="s">
        <v>36</v>
      </c>
    </row>
    <row r="16" spans="1:39" x14ac:dyDescent="0.2">
      <c r="A16" s="56" t="s">
        <v>151</v>
      </c>
      <c r="B16" s="128">
        <v>20.2</v>
      </c>
      <c r="C16" s="128">
        <v>19.2</v>
      </c>
      <c r="D16" s="128">
        <v>21</v>
      </c>
      <c r="E16" s="128">
        <v>20.6</v>
      </c>
      <c r="F16" s="128">
        <v>18.600000000000001</v>
      </c>
      <c r="G16" s="128">
        <v>21.6</v>
      </c>
      <c r="H16" s="128">
        <v>20.5</v>
      </c>
      <c r="I16" s="128">
        <v>20.3</v>
      </c>
      <c r="J16" s="128">
        <v>19.2</v>
      </c>
      <c r="K16" s="128">
        <v>19.2</v>
      </c>
      <c r="L16" s="128">
        <v>18.2</v>
      </c>
      <c r="M16" s="128">
        <v>17.399999999999999</v>
      </c>
      <c r="N16" s="128">
        <v>19.5</v>
      </c>
      <c r="O16" s="128">
        <v>18.600000000000001</v>
      </c>
      <c r="P16" s="128">
        <v>18.100000000000001</v>
      </c>
      <c r="Q16" s="128">
        <v>18.600000000000001</v>
      </c>
      <c r="R16" s="128">
        <v>18.899999999999999</v>
      </c>
      <c r="S16" s="128">
        <v>20.100000000000001</v>
      </c>
      <c r="T16" s="128">
        <v>17.600000000000001</v>
      </c>
      <c r="U16" s="128">
        <v>17</v>
      </c>
      <c r="V16" s="128">
        <v>16.8</v>
      </c>
      <c r="W16" s="128">
        <v>17.8</v>
      </c>
      <c r="X16" s="128">
        <v>21.7</v>
      </c>
      <c r="Y16" s="128">
        <v>19.100000000000001</v>
      </c>
      <c r="Z16" s="128">
        <v>16.2</v>
      </c>
      <c r="AA16" s="128">
        <v>17.899999999999999</v>
      </c>
      <c r="AB16" s="128">
        <v>18.7</v>
      </c>
      <c r="AC16" s="128">
        <v>22.5</v>
      </c>
      <c r="AD16" s="128">
        <v>20.9</v>
      </c>
      <c r="AE16" s="128">
        <v>19.3</v>
      </c>
      <c r="AF16" s="128">
        <v>19.100000000000001</v>
      </c>
      <c r="AG16" s="13">
        <f t="shared" si="3"/>
        <v>16.2</v>
      </c>
      <c r="AH16" s="92">
        <f t="shared" si="4"/>
        <v>19.174193548387095</v>
      </c>
      <c r="AJ16" t="s">
        <v>36</v>
      </c>
      <c r="AM16" t="s">
        <v>36</v>
      </c>
    </row>
    <row r="17" spans="1:39" x14ac:dyDescent="0.2">
      <c r="A17" s="56" t="s">
        <v>5</v>
      </c>
      <c r="B17" s="128">
        <v>19.899999999999999</v>
      </c>
      <c r="C17" s="128">
        <v>19.3</v>
      </c>
      <c r="D17" s="128">
        <v>18.2</v>
      </c>
      <c r="E17" s="128">
        <v>19.2</v>
      </c>
      <c r="F17" s="128">
        <v>18.399999999999999</v>
      </c>
      <c r="G17" s="128">
        <v>21.2</v>
      </c>
      <c r="H17" s="128">
        <v>20.6</v>
      </c>
      <c r="I17" s="128">
        <v>21.6</v>
      </c>
      <c r="J17" s="128">
        <v>21</v>
      </c>
      <c r="K17" s="128">
        <v>18.899999999999999</v>
      </c>
      <c r="L17" s="128">
        <v>20.399999999999999</v>
      </c>
      <c r="M17" s="128">
        <v>17.600000000000001</v>
      </c>
      <c r="N17" s="128">
        <v>19.100000000000001</v>
      </c>
      <c r="O17" s="128">
        <v>20.100000000000001</v>
      </c>
      <c r="P17" s="128">
        <v>19.7</v>
      </c>
      <c r="Q17" s="128">
        <v>18.899999999999999</v>
      </c>
      <c r="R17" s="128">
        <v>18.7</v>
      </c>
      <c r="S17" s="128">
        <v>18.5</v>
      </c>
      <c r="T17" s="128">
        <v>19.399999999999999</v>
      </c>
      <c r="U17" s="128">
        <v>16.3</v>
      </c>
      <c r="V17" s="128">
        <v>16.3</v>
      </c>
      <c r="W17" s="128">
        <v>17.8</v>
      </c>
      <c r="X17" s="128">
        <v>18.8</v>
      </c>
      <c r="Y17" s="128">
        <v>18.2</v>
      </c>
      <c r="Z17" s="128">
        <v>16.2</v>
      </c>
      <c r="AA17" s="128">
        <v>17.5</v>
      </c>
      <c r="AB17" s="128">
        <v>19.899999999999999</v>
      </c>
      <c r="AC17" s="128">
        <v>22.9</v>
      </c>
      <c r="AD17" s="128">
        <v>22.3</v>
      </c>
      <c r="AE17" s="128">
        <v>19.7</v>
      </c>
      <c r="AF17" s="128">
        <v>20.5</v>
      </c>
      <c r="AG17" s="13">
        <f t="shared" si="3"/>
        <v>16.2</v>
      </c>
      <c r="AH17" s="92">
        <f t="shared" si="4"/>
        <v>19.261290322580642</v>
      </c>
      <c r="AJ17" t="s">
        <v>36</v>
      </c>
      <c r="AL17" t="s">
        <v>36</v>
      </c>
    </row>
    <row r="18" spans="1:39" x14ac:dyDescent="0.2">
      <c r="A18" s="56" t="s">
        <v>6</v>
      </c>
      <c r="B18" s="128">
        <v>20.100000000000001</v>
      </c>
      <c r="C18" s="128">
        <v>20.5</v>
      </c>
      <c r="D18" s="128">
        <v>20.2</v>
      </c>
      <c r="E18" s="128">
        <v>19.600000000000001</v>
      </c>
      <c r="F18" s="128">
        <v>19.399999999999999</v>
      </c>
      <c r="G18" s="128">
        <v>21.2</v>
      </c>
      <c r="H18" s="128">
        <v>20</v>
      </c>
      <c r="I18" s="128">
        <v>20.6</v>
      </c>
      <c r="J18" s="128">
        <v>21.5</v>
      </c>
      <c r="K18" s="128">
        <v>19.2</v>
      </c>
      <c r="L18" s="128">
        <v>18.7</v>
      </c>
      <c r="M18" s="128">
        <v>19.100000000000001</v>
      </c>
      <c r="N18" s="128">
        <v>20.9</v>
      </c>
      <c r="O18" s="128">
        <v>18.100000000000001</v>
      </c>
      <c r="P18" s="128">
        <v>18.100000000000001</v>
      </c>
      <c r="Q18" s="128">
        <v>19</v>
      </c>
      <c r="R18" s="128">
        <v>19.5</v>
      </c>
      <c r="S18" s="128">
        <v>20.9</v>
      </c>
      <c r="T18" s="128">
        <v>19.5</v>
      </c>
      <c r="U18" s="128">
        <v>16</v>
      </c>
      <c r="V18" s="128">
        <v>17.5</v>
      </c>
      <c r="W18" s="128">
        <v>19.100000000000001</v>
      </c>
      <c r="X18" s="128">
        <v>22.3</v>
      </c>
      <c r="Y18" s="128">
        <v>18.5</v>
      </c>
      <c r="Z18" s="128">
        <v>17.399999999999999</v>
      </c>
      <c r="AA18" s="128">
        <v>20.399999999999999</v>
      </c>
      <c r="AB18" s="128">
        <v>21.4</v>
      </c>
      <c r="AC18" s="128">
        <v>22.8</v>
      </c>
      <c r="AD18" s="128">
        <v>22.4</v>
      </c>
      <c r="AE18" s="128">
        <v>22.1</v>
      </c>
      <c r="AF18" s="128">
        <v>20.3</v>
      </c>
      <c r="AG18" s="13">
        <f t="shared" si="3"/>
        <v>16</v>
      </c>
      <c r="AH18" s="92">
        <f t="shared" si="4"/>
        <v>19.880645161290317</v>
      </c>
      <c r="AL18" t="s">
        <v>36</v>
      </c>
      <c r="AM18" t="s">
        <v>36</v>
      </c>
    </row>
    <row r="19" spans="1:39" x14ac:dyDescent="0.2">
      <c r="A19" s="56" t="s">
        <v>32</v>
      </c>
      <c r="B19" s="128">
        <v>24.5</v>
      </c>
      <c r="C19" s="128">
        <v>22.1</v>
      </c>
      <c r="D19" s="128">
        <v>25.1</v>
      </c>
      <c r="E19" s="128">
        <v>21.1</v>
      </c>
      <c r="F19" s="128">
        <v>20.2</v>
      </c>
      <c r="G19" s="128">
        <v>24.4</v>
      </c>
      <c r="H19" s="128">
        <v>22.7</v>
      </c>
      <c r="I19" s="128">
        <v>21.2</v>
      </c>
      <c r="J19" s="128">
        <v>21.7</v>
      </c>
      <c r="K19" s="128">
        <v>20.3</v>
      </c>
      <c r="L19" s="128">
        <v>20.399999999999999</v>
      </c>
      <c r="M19" s="128">
        <v>19.100000000000001</v>
      </c>
      <c r="N19" s="128">
        <v>22.3</v>
      </c>
      <c r="O19" s="128">
        <v>21</v>
      </c>
      <c r="P19" s="128">
        <v>20</v>
      </c>
      <c r="Q19" s="128">
        <v>19.8</v>
      </c>
      <c r="R19" s="128">
        <v>19.899999999999999</v>
      </c>
      <c r="S19" s="128">
        <v>21.1</v>
      </c>
      <c r="T19" s="128">
        <v>18.7</v>
      </c>
      <c r="U19" s="128">
        <v>16.8</v>
      </c>
      <c r="V19" s="128">
        <v>18.3</v>
      </c>
      <c r="W19" s="128">
        <v>18.399999999999999</v>
      </c>
      <c r="X19" s="128">
        <v>24.5</v>
      </c>
      <c r="Y19" s="128">
        <v>20.399999999999999</v>
      </c>
      <c r="Z19" s="128">
        <v>15.3</v>
      </c>
      <c r="AA19" s="128">
        <v>18</v>
      </c>
      <c r="AB19" s="128">
        <v>19.899999999999999</v>
      </c>
      <c r="AC19" s="128">
        <v>24</v>
      </c>
      <c r="AD19" s="128">
        <v>21</v>
      </c>
      <c r="AE19" s="128">
        <v>25.2</v>
      </c>
      <c r="AF19" s="128">
        <v>22.2</v>
      </c>
      <c r="AG19" s="13">
        <f t="shared" si="3"/>
        <v>15.3</v>
      </c>
      <c r="AH19" s="92">
        <f t="shared" si="4"/>
        <v>20.954838709677421</v>
      </c>
      <c r="AM19" t="s">
        <v>36</v>
      </c>
    </row>
    <row r="20" spans="1:39" x14ac:dyDescent="0.2">
      <c r="A20" s="56" t="s">
        <v>152</v>
      </c>
      <c r="B20" s="128">
        <v>22</v>
      </c>
      <c r="C20" s="128">
        <v>19.3</v>
      </c>
      <c r="D20" s="128">
        <v>19.899999999999999</v>
      </c>
      <c r="E20" s="128">
        <v>19.600000000000001</v>
      </c>
      <c r="F20" s="128">
        <v>16.7</v>
      </c>
      <c r="G20" s="128">
        <v>20.2</v>
      </c>
      <c r="H20" s="128">
        <v>20.3</v>
      </c>
      <c r="I20" s="128">
        <v>19.8</v>
      </c>
      <c r="J20" s="128">
        <v>18.899999999999999</v>
      </c>
      <c r="K20" s="128">
        <v>19</v>
      </c>
      <c r="L20" s="128">
        <v>18.5</v>
      </c>
      <c r="M20" s="128">
        <v>16.100000000000001</v>
      </c>
      <c r="N20" s="128">
        <v>18.7</v>
      </c>
      <c r="O20" s="128">
        <v>18.100000000000001</v>
      </c>
      <c r="P20" s="128">
        <v>17.399999999999999</v>
      </c>
      <c r="Q20" s="128">
        <v>17.8</v>
      </c>
      <c r="R20" s="128">
        <v>17.8</v>
      </c>
      <c r="S20" s="128">
        <v>18.399999999999999</v>
      </c>
      <c r="T20" s="128">
        <v>16.2</v>
      </c>
      <c r="U20" s="128">
        <v>15.4</v>
      </c>
      <c r="V20" s="128">
        <v>16.2</v>
      </c>
      <c r="W20" s="128">
        <v>17.2</v>
      </c>
      <c r="X20" s="128">
        <v>21.8</v>
      </c>
      <c r="Y20" s="128">
        <v>17.399999999999999</v>
      </c>
      <c r="Z20" s="128">
        <v>15.2</v>
      </c>
      <c r="AA20" s="128">
        <v>17.600000000000001</v>
      </c>
      <c r="AB20" s="128">
        <v>19.5</v>
      </c>
      <c r="AC20" s="128">
        <v>20</v>
      </c>
      <c r="AD20" s="128">
        <v>21.6</v>
      </c>
      <c r="AE20" s="128">
        <v>17.5</v>
      </c>
      <c r="AF20" s="128">
        <v>19.399999999999999</v>
      </c>
      <c r="AG20" s="13">
        <f t="shared" si="3"/>
        <v>15.2</v>
      </c>
      <c r="AH20" s="92">
        <f t="shared" si="4"/>
        <v>18.5</v>
      </c>
      <c r="AI20" s="11" t="s">
        <v>36</v>
      </c>
      <c r="AJ20" t="s">
        <v>36</v>
      </c>
      <c r="AL20" t="s">
        <v>36</v>
      </c>
      <c r="AM20" t="s">
        <v>36</v>
      </c>
    </row>
    <row r="21" spans="1:39" x14ac:dyDescent="0.2">
      <c r="A21" s="56" t="s">
        <v>153</v>
      </c>
      <c r="B21" s="128">
        <v>22.5</v>
      </c>
      <c r="C21" s="128">
        <v>20.9</v>
      </c>
      <c r="D21" s="128">
        <v>21.9</v>
      </c>
      <c r="E21" s="128">
        <v>20.2</v>
      </c>
      <c r="F21" s="128">
        <v>20.2</v>
      </c>
      <c r="G21" s="128">
        <v>22.4</v>
      </c>
      <c r="H21" s="128">
        <v>21</v>
      </c>
      <c r="I21" s="128">
        <v>19.5</v>
      </c>
      <c r="J21" s="128">
        <v>20.100000000000001</v>
      </c>
      <c r="K21" s="128">
        <v>20</v>
      </c>
      <c r="L21" s="128">
        <v>19.399999999999999</v>
      </c>
      <c r="M21" s="128">
        <v>17.600000000000001</v>
      </c>
      <c r="N21" s="128">
        <v>20.6</v>
      </c>
      <c r="O21" s="128">
        <v>19.2</v>
      </c>
      <c r="P21" s="128">
        <v>19.3</v>
      </c>
      <c r="Q21" s="128">
        <v>19.3</v>
      </c>
      <c r="R21" s="128">
        <v>19.8</v>
      </c>
      <c r="S21" s="128">
        <v>20.8</v>
      </c>
      <c r="T21" s="128">
        <v>19</v>
      </c>
      <c r="U21" s="128">
        <v>17.3</v>
      </c>
      <c r="V21" s="128">
        <v>16.600000000000001</v>
      </c>
      <c r="W21" s="128">
        <v>19.100000000000001</v>
      </c>
      <c r="X21" s="128">
        <v>23.5</v>
      </c>
      <c r="Y21" s="128">
        <v>19.100000000000001</v>
      </c>
      <c r="Z21" s="128">
        <v>13.1</v>
      </c>
      <c r="AA21" s="128">
        <v>19.3</v>
      </c>
      <c r="AB21" s="128">
        <v>18.600000000000001</v>
      </c>
      <c r="AC21" s="128">
        <v>23.6</v>
      </c>
      <c r="AD21" s="128">
        <v>20.9</v>
      </c>
      <c r="AE21" s="128">
        <v>21</v>
      </c>
      <c r="AF21" s="128">
        <v>21</v>
      </c>
      <c r="AG21" s="13">
        <f t="shared" si="3"/>
        <v>13.1</v>
      </c>
      <c r="AH21" s="92">
        <f t="shared" si="4"/>
        <v>19.896774193548392</v>
      </c>
      <c r="AK21" t="s">
        <v>36</v>
      </c>
    </row>
    <row r="22" spans="1:39" x14ac:dyDescent="0.2">
      <c r="A22" s="56" t="s">
        <v>126</v>
      </c>
      <c r="B22" s="128">
        <v>20.100000000000001</v>
      </c>
      <c r="C22" s="128">
        <v>19.600000000000001</v>
      </c>
      <c r="D22" s="128">
        <v>20</v>
      </c>
      <c r="E22" s="128">
        <v>19.5</v>
      </c>
      <c r="F22" s="128">
        <v>18.5</v>
      </c>
      <c r="G22" s="128">
        <v>21.1</v>
      </c>
      <c r="H22" s="128">
        <v>19.899999999999999</v>
      </c>
      <c r="I22" s="128">
        <v>19.8</v>
      </c>
      <c r="J22" s="128">
        <v>18.7</v>
      </c>
      <c r="K22" s="128">
        <v>18.8</v>
      </c>
      <c r="L22" s="128">
        <v>18.2</v>
      </c>
      <c r="M22" s="128">
        <v>18.2</v>
      </c>
      <c r="N22" s="128">
        <v>21.6</v>
      </c>
      <c r="O22" s="128">
        <v>18.2</v>
      </c>
      <c r="P22" s="128">
        <v>18</v>
      </c>
      <c r="Q22" s="128">
        <v>18.899999999999999</v>
      </c>
      <c r="R22" s="128">
        <v>18.899999999999999</v>
      </c>
      <c r="S22" s="128">
        <v>20.5</v>
      </c>
      <c r="T22" s="128">
        <v>19.600000000000001</v>
      </c>
      <c r="U22" s="128">
        <v>15.7</v>
      </c>
      <c r="V22" s="128">
        <v>16.899999999999999</v>
      </c>
      <c r="W22" s="128">
        <v>18.5</v>
      </c>
      <c r="X22" s="128">
        <v>22.6</v>
      </c>
      <c r="Y22" s="128">
        <v>18.8</v>
      </c>
      <c r="Z22" s="128">
        <v>13.6</v>
      </c>
      <c r="AA22" s="128">
        <v>18.7</v>
      </c>
      <c r="AB22" s="128">
        <v>19.600000000000001</v>
      </c>
      <c r="AC22" s="128">
        <v>22.9</v>
      </c>
      <c r="AD22" s="128">
        <v>22.1</v>
      </c>
      <c r="AE22" s="128">
        <v>22</v>
      </c>
      <c r="AF22" s="128" t="s">
        <v>206</v>
      </c>
      <c r="AG22" s="13">
        <f t="shared" si="3"/>
        <v>13.6</v>
      </c>
      <c r="AH22" s="92">
        <f t="shared" si="4"/>
        <v>19.316666666666666</v>
      </c>
      <c r="AJ22" t="s">
        <v>36</v>
      </c>
    </row>
    <row r="23" spans="1:39" x14ac:dyDescent="0.2">
      <c r="A23" s="56" t="s">
        <v>7</v>
      </c>
      <c r="B23" s="128" t="s">
        <v>206</v>
      </c>
      <c r="C23" s="128" t="s">
        <v>206</v>
      </c>
      <c r="D23" s="128" t="s">
        <v>206</v>
      </c>
      <c r="E23" s="128" t="s">
        <v>206</v>
      </c>
      <c r="F23" s="128" t="s">
        <v>206</v>
      </c>
      <c r="G23" s="128" t="s">
        <v>206</v>
      </c>
      <c r="H23" s="128" t="s">
        <v>206</v>
      </c>
      <c r="I23" s="128" t="s">
        <v>206</v>
      </c>
      <c r="J23" s="128" t="s">
        <v>206</v>
      </c>
      <c r="K23" s="128" t="s">
        <v>206</v>
      </c>
      <c r="L23" s="128" t="s">
        <v>206</v>
      </c>
      <c r="M23" s="128" t="s">
        <v>206</v>
      </c>
      <c r="N23" s="128" t="s">
        <v>206</v>
      </c>
      <c r="O23" s="128" t="s">
        <v>206</v>
      </c>
      <c r="P23" s="128" t="s">
        <v>206</v>
      </c>
      <c r="Q23" s="128" t="s">
        <v>206</v>
      </c>
      <c r="R23" s="128">
        <v>28</v>
      </c>
      <c r="S23" s="128">
        <v>22.3</v>
      </c>
      <c r="T23" s="128">
        <v>21.1</v>
      </c>
      <c r="U23" s="128">
        <v>18.7</v>
      </c>
      <c r="V23" s="128">
        <v>18.3</v>
      </c>
      <c r="W23" s="128">
        <v>17.7</v>
      </c>
      <c r="X23" s="128">
        <v>19.2</v>
      </c>
      <c r="Y23" s="128">
        <v>18.600000000000001</v>
      </c>
      <c r="Z23" s="128">
        <v>19.899999999999999</v>
      </c>
      <c r="AA23" s="128">
        <v>22.5</v>
      </c>
      <c r="AB23" s="128">
        <v>23</v>
      </c>
      <c r="AC23" s="128">
        <v>23.7</v>
      </c>
      <c r="AD23" s="128">
        <v>24.2</v>
      </c>
      <c r="AE23" s="128">
        <v>21.7</v>
      </c>
      <c r="AF23" s="128">
        <v>21.3</v>
      </c>
      <c r="AG23" s="13">
        <f t="shared" si="3"/>
        <v>17.7</v>
      </c>
      <c r="AH23" s="92">
        <f t="shared" si="4"/>
        <v>21.346666666666668</v>
      </c>
    </row>
    <row r="24" spans="1:39" x14ac:dyDescent="0.2">
      <c r="A24" s="56" t="s">
        <v>154</v>
      </c>
      <c r="B24" s="128">
        <v>23.4</v>
      </c>
      <c r="C24" s="128">
        <v>21.8</v>
      </c>
      <c r="D24" s="128">
        <v>24.1</v>
      </c>
      <c r="E24" s="128">
        <v>24.1</v>
      </c>
      <c r="F24" s="128">
        <v>22.9</v>
      </c>
      <c r="G24" s="128">
        <v>25</v>
      </c>
      <c r="H24" s="128">
        <v>24.7</v>
      </c>
      <c r="I24" s="128">
        <v>21.9</v>
      </c>
      <c r="J24" s="128">
        <v>25.2</v>
      </c>
      <c r="K24" s="128">
        <v>23.1</v>
      </c>
      <c r="L24" s="128">
        <v>22.5</v>
      </c>
      <c r="M24" s="128">
        <v>24.8</v>
      </c>
      <c r="N24" s="128">
        <v>23.8</v>
      </c>
      <c r="O24" s="128">
        <v>24.3</v>
      </c>
      <c r="P24" s="128">
        <v>22</v>
      </c>
      <c r="Q24" s="128">
        <v>20.5</v>
      </c>
      <c r="R24" s="128">
        <v>22.9</v>
      </c>
      <c r="S24" s="128">
        <v>22.8</v>
      </c>
      <c r="T24" s="128">
        <v>23</v>
      </c>
      <c r="U24" s="128">
        <v>23.4</v>
      </c>
      <c r="V24" s="128">
        <v>21.7</v>
      </c>
      <c r="W24" s="128">
        <v>21.2</v>
      </c>
      <c r="X24" s="128">
        <v>24.1</v>
      </c>
      <c r="Y24" s="128">
        <v>20.9</v>
      </c>
      <c r="Z24" s="128">
        <v>20.7</v>
      </c>
      <c r="AA24" s="128">
        <v>23.3</v>
      </c>
      <c r="AB24" s="128">
        <v>23.8</v>
      </c>
      <c r="AC24" s="128">
        <v>23</v>
      </c>
      <c r="AD24" s="128">
        <v>23</v>
      </c>
      <c r="AE24" s="128">
        <v>22.9</v>
      </c>
      <c r="AF24" s="128">
        <v>23.3</v>
      </c>
      <c r="AG24" s="13">
        <f t="shared" si="3"/>
        <v>20.5</v>
      </c>
      <c r="AH24" s="92">
        <f t="shared" si="4"/>
        <v>23.035483870967735</v>
      </c>
      <c r="AJ24" t="s">
        <v>36</v>
      </c>
      <c r="AL24" t="s">
        <v>36</v>
      </c>
    </row>
    <row r="25" spans="1:39" x14ac:dyDescent="0.2">
      <c r="A25" s="56" t="s">
        <v>8</v>
      </c>
      <c r="B25" s="128">
        <v>19.899999999999999</v>
      </c>
      <c r="C25" s="128">
        <v>18.100000000000001</v>
      </c>
      <c r="D25" s="128">
        <v>19.7</v>
      </c>
      <c r="E25" s="128">
        <v>18.5</v>
      </c>
      <c r="F25" s="128">
        <v>16.100000000000001</v>
      </c>
      <c r="G25" s="128">
        <v>20.399999999999999</v>
      </c>
      <c r="H25" s="128">
        <v>19.7</v>
      </c>
      <c r="I25" s="128">
        <v>19.100000000000001</v>
      </c>
      <c r="J25" s="128">
        <v>17.5</v>
      </c>
      <c r="K25" s="128">
        <v>17.3</v>
      </c>
      <c r="L25" s="128">
        <v>18.100000000000001</v>
      </c>
      <c r="M25" s="128">
        <v>17.899999999999999</v>
      </c>
      <c r="N25" s="128">
        <v>17.899999999999999</v>
      </c>
      <c r="O25" s="128">
        <v>17.399999999999999</v>
      </c>
      <c r="P25" s="128">
        <v>16.7</v>
      </c>
      <c r="Q25" s="128">
        <v>16.600000000000001</v>
      </c>
      <c r="R25" s="128">
        <v>16.100000000000001</v>
      </c>
      <c r="S25" s="128">
        <v>16.899999999999999</v>
      </c>
      <c r="T25" s="128">
        <v>14.7</v>
      </c>
      <c r="U25" s="128">
        <v>15.9</v>
      </c>
      <c r="V25" s="128">
        <v>15.5</v>
      </c>
      <c r="W25" s="128">
        <v>16.7</v>
      </c>
      <c r="X25" s="128">
        <v>19.7</v>
      </c>
      <c r="Y25" s="128">
        <v>16.100000000000001</v>
      </c>
      <c r="Z25" s="128">
        <v>14.6</v>
      </c>
      <c r="AA25" s="128">
        <v>18</v>
      </c>
      <c r="AB25" s="128">
        <v>18.8</v>
      </c>
      <c r="AC25" s="128">
        <v>19.7</v>
      </c>
      <c r="AD25" s="128">
        <v>20</v>
      </c>
      <c r="AE25" s="128">
        <v>20</v>
      </c>
      <c r="AF25" s="128">
        <v>18.7</v>
      </c>
      <c r="AG25" s="13">
        <f t="shared" si="3"/>
        <v>14.6</v>
      </c>
      <c r="AH25" s="92">
        <f t="shared" si="4"/>
        <v>17.816129032258068</v>
      </c>
      <c r="AI25" s="11" t="s">
        <v>36</v>
      </c>
      <c r="AJ25" t="s">
        <v>36</v>
      </c>
      <c r="AL25" t="s">
        <v>36</v>
      </c>
    </row>
    <row r="26" spans="1:39" x14ac:dyDescent="0.2">
      <c r="A26" s="56" t="s">
        <v>9</v>
      </c>
      <c r="B26" s="128" t="s">
        <v>206</v>
      </c>
      <c r="C26" s="128" t="s">
        <v>206</v>
      </c>
      <c r="D26" s="128" t="s">
        <v>206</v>
      </c>
      <c r="E26" s="128" t="s">
        <v>206</v>
      </c>
      <c r="F26" s="128" t="s">
        <v>206</v>
      </c>
      <c r="G26" s="128" t="s">
        <v>206</v>
      </c>
      <c r="H26" s="128" t="s">
        <v>206</v>
      </c>
      <c r="I26" s="128" t="s">
        <v>206</v>
      </c>
      <c r="J26" s="128" t="s">
        <v>206</v>
      </c>
      <c r="K26" s="128" t="s">
        <v>206</v>
      </c>
      <c r="L26" s="128" t="s">
        <v>206</v>
      </c>
      <c r="M26" s="128" t="s">
        <v>206</v>
      </c>
      <c r="N26" s="128" t="s">
        <v>206</v>
      </c>
      <c r="O26" s="128" t="s">
        <v>206</v>
      </c>
      <c r="P26" s="128">
        <v>20.5</v>
      </c>
      <c r="Q26" s="128">
        <v>17.600000000000001</v>
      </c>
      <c r="R26" s="128">
        <v>18.600000000000001</v>
      </c>
      <c r="S26" s="128">
        <v>22</v>
      </c>
      <c r="T26" s="128" t="s">
        <v>206</v>
      </c>
      <c r="U26" s="128" t="s">
        <v>206</v>
      </c>
      <c r="V26" s="128" t="s">
        <v>206</v>
      </c>
      <c r="W26" s="128" t="s">
        <v>206</v>
      </c>
      <c r="X26" s="128" t="s">
        <v>206</v>
      </c>
      <c r="Y26" s="128" t="s">
        <v>206</v>
      </c>
      <c r="Z26" s="128" t="s">
        <v>206</v>
      </c>
      <c r="AA26" s="128" t="s">
        <v>206</v>
      </c>
      <c r="AB26" s="128" t="s">
        <v>206</v>
      </c>
      <c r="AC26" s="128" t="s">
        <v>206</v>
      </c>
      <c r="AD26" s="128" t="s">
        <v>206</v>
      </c>
      <c r="AE26" s="128" t="s">
        <v>206</v>
      </c>
      <c r="AF26" s="128" t="s">
        <v>206</v>
      </c>
      <c r="AG26" s="13">
        <f t="shared" si="3"/>
        <v>17.600000000000001</v>
      </c>
      <c r="AH26" s="92">
        <f t="shared" si="4"/>
        <v>19.675000000000001</v>
      </c>
      <c r="AJ26" t="s">
        <v>36</v>
      </c>
      <c r="AK26" t="s">
        <v>36</v>
      </c>
    </row>
    <row r="27" spans="1:39" x14ac:dyDescent="0.2">
      <c r="A27" s="56" t="s">
        <v>155</v>
      </c>
      <c r="B27" s="128">
        <v>21.4</v>
      </c>
      <c r="C27" s="128">
        <v>20.6</v>
      </c>
      <c r="D27" s="128">
        <v>21</v>
      </c>
      <c r="E27" s="128">
        <v>21.7</v>
      </c>
      <c r="F27" s="128">
        <v>21.3</v>
      </c>
      <c r="G27" s="128">
        <v>21.1</v>
      </c>
      <c r="H27" s="128">
        <v>21.2</v>
      </c>
      <c r="I27" s="128">
        <v>19.3</v>
      </c>
      <c r="J27" s="128">
        <v>20.2</v>
      </c>
      <c r="K27" s="128">
        <v>19.600000000000001</v>
      </c>
      <c r="L27" s="128">
        <v>19.3</v>
      </c>
      <c r="M27" s="128">
        <v>17.2</v>
      </c>
      <c r="N27" s="128">
        <v>20</v>
      </c>
      <c r="O27" s="128">
        <v>17.7</v>
      </c>
      <c r="P27" s="128">
        <v>17.899999999999999</v>
      </c>
      <c r="Q27" s="128">
        <v>19</v>
      </c>
      <c r="R27" s="128">
        <v>20.2</v>
      </c>
      <c r="S27" s="128">
        <v>22.2</v>
      </c>
      <c r="T27" s="128">
        <v>20.7</v>
      </c>
      <c r="U27" s="128">
        <v>18.3</v>
      </c>
      <c r="V27" s="128">
        <v>17.7</v>
      </c>
      <c r="W27" s="128">
        <v>18.899999999999999</v>
      </c>
      <c r="X27" s="128">
        <v>22</v>
      </c>
      <c r="Y27" s="128">
        <v>18.8</v>
      </c>
      <c r="Z27" s="128">
        <v>15.5</v>
      </c>
      <c r="AA27" s="128">
        <v>20.3</v>
      </c>
      <c r="AB27" s="128">
        <v>21.8</v>
      </c>
      <c r="AC27" s="128">
        <v>23.4</v>
      </c>
      <c r="AD27" s="128">
        <v>20.9</v>
      </c>
      <c r="AE27" s="128">
        <v>21.9</v>
      </c>
      <c r="AF27" s="128">
        <v>21.1</v>
      </c>
      <c r="AG27" s="13">
        <f t="shared" si="3"/>
        <v>15.5</v>
      </c>
      <c r="AH27" s="92">
        <f t="shared" si="4"/>
        <v>20.07096774193548</v>
      </c>
      <c r="AL27" t="s">
        <v>36</v>
      </c>
    </row>
    <row r="28" spans="1:39" x14ac:dyDescent="0.2">
      <c r="A28" s="56" t="s">
        <v>10</v>
      </c>
      <c r="B28" s="128">
        <v>21.8</v>
      </c>
      <c r="C28" s="128">
        <v>20.2</v>
      </c>
      <c r="D28" s="128">
        <v>21.9</v>
      </c>
      <c r="E28" s="128">
        <v>20.9</v>
      </c>
      <c r="F28" s="128">
        <v>19</v>
      </c>
      <c r="G28" s="128">
        <v>22.1</v>
      </c>
      <c r="H28" s="128">
        <v>20.7</v>
      </c>
      <c r="I28" s="128">
        <v>19.899999999999999</v>
      </c>
      <c r="J28" s="128">
        <v>19.5</v>
      </c>
      <c r="K28" s="128">
        <v>19.5</v>
      </c>
      <c r="L28" s="128">
        <v>18.8</v>
      </c>
      <c r="M28" s="128">
        <v>16.7</v>
      </c>
      <c r="N28" s="128">
        <v>19.5</v>
      </c>
      <c r="O28" s="128">
        <v>18.600000000000001</v>
      </c>
      <c r="P28" s="128">
        <v>19</v>
      </c>
      <c r="Q28" s="128">
        <v>19</v>
      </c>
      <c r="R28" s="128">
        <v>19.5</v>
      </c>
      <c r="S28" s="128">
        <v>20.9</v>
      </c>
      <c r="T28" s="128">
        <v>18.899999999999999</v>
      </c>
      <c r="U28" s="128">
        <v>17.3</v>
      </c>
      <c r="V28" s="128">
        <v>15.4</v>
      </c>
      <c r="W28" s="128">
        <v>16</v>
      </c>
      <c r="X28" s="128">
        <v>22.4</v>
      </c>
      <c r="Y28" s="128">
        <v>19</v>
      </c>
      <c r="Z28" s="128">
        <v>13</v>
      </c>
      <c r="AA28" s="128">
        <v>17.5</v>
      </c>
      <c r="AB28" s="128">
        <v>17.600000000000001</v>
      </c>
      <c r="AC28" s="128">
        <v>22.1</v>
      </c>
      <c r="AD28" s="128">
        <v>20.9</v>
      </c>
      <c r="AE28" s="128">
        <v>20.8</v>
      </c>
      <c r="AF28" s="128">
        <v>20.3</v>
      </c>
      <c r="AG28" s="13">
        <f t="shared" si="3"/>
        <v>13</v>
      </c>
      <c r="AH28" s="92">
        <f t="shared" si="4"/>
        <v>19.312903225806444</v>
      </c>
      <c r="AJ28" t="s">
        <v>36</v>
      </c>
      <c r="AK28" t="s">
        <v>36</v>
      </c>
      <c r="AL28" t="s">
        <v>36</v>
      </c>
    </row>
    <row r="29" spans="1:39" x14ac:dyDescent="0.2">
      <c r="A29" s="56" t="s">
        <v>139</v>
      </c>
      <c r="B29" s="128">
        <v>30.2</v>
      </c>
      <c r="C29" s="128" t="s">
        <v>206</v>
      </c>
      <c r="D29" s="128">
        <v>22.7</v>
      </c>
      <c r="E29" s="128">
        <v>23.3</v>
      </c>
      <c r="F29" s="128">
        <v>21.7</v>
      </c>
      <c r="G29" s="128">
        <v>21.7</v>
      </c>
      <c r="H29" s="128" t="s">
        <v>206</v>
      </c>
      <c r="I29" s="128">
        <v>22.4</v>
      </c>
      <c r="J29" s="128">
        <v>22.1</v>
      </c>
      <c r="K29" s="128" t="s">
        <v>206</v>
      </c>
      <c r="L29" s="128">
        <v>21.5</v>
      </c>
      <c r="M29" s="128">
        <v>20</v>
      </c>
      <c r="N29" s="128">
        <v>22.2</v>
      </c>
      <c r="O29" s="128">
        <v>19</v>
      </c>
      <c r="P29" s="128">
        <v>23.4</v>
      </c>
      <c r="Q29" s="128">
        <v>21.4</v>
      </c>
      <c r="R29" s="128">
        <v>22.3</v>
      </c>
      <c r="S29" s="128">
        <v>22.8</v>
      </c>
      <c r="T29" s="128">
        <v>20.9</v>
      </c>
      <c r="U29" s="128">
        <v>17.3</v>
      </c>
      <c r="V29" s="128">
        <v>17.600000000000001</v>
      </c>
      <c r="W29" s="128">
        <v>20.100000000000001</v>
      </c>
      <c r="X29" s="128">
        <v>21.3</v>
      </c>
      <c r="Y29" s="128">
        <v>19.100000000000001</v>
      </c>
      <c r="Z29" s="128">
        <v>14.5</v>
      </c>
      <c r="AA29" s="128">
        <v>19.3</v>
      </c>
      <c r="AB29" s="128">
        <v>20</v>
      </c>
      <c r="AC29" s="128">
        <v>23.2</v>
      </c>
      <c r="AD29" s="128">
        <v>22.6</v>
      </c>
      <c r="AE29" s="128">
        <v>21.6</v>
      </c>
      <c r="AF29" s="128">
        <v>21</v>
      </c>
      <c r="AG29" s="13">
        <f t="shared" si="3"/>
        <v>14.5</v>
      </c>
      <c r="AH29" s="92">
        <f t="shared" si="4"/>
        <v>21.257142857142863</v>
      </c>
      <c r="AJ29" t="s">
        <v>36</v>
      </c>
    </row>
    <row r="30" spans="1:39" x14ac:dyDescent="0.2">
      <c r="A30" s="56" t="s">
        <v>22</v>
      </c>
      <c r="B30" s="128">
        <v>21.8</v>
      </c>
      <c r="C30" s="128">
        <v>19.5</v>
      </c>
      <c r="D30" s="128">
        <v>23.4</v>
      </c>
      <c r="E30" s="128">
        <v>19.600000000000001</v>
      </c>
      <c r="F30" s="128">
        <v>19.8</v>
      </c>
      <c r="G30" s="128">
        <v>22.8</v>
      </c>
      <c r="H30" s="128">
        <v>19.899999999999999</v>
      </c>
      <c r="I30" s="128">
        <v>18.899999999999999</v>
      </c>
      <c r="J30" s="128">
        <v>20.100000000000001</v>
      </c>
      <c r="K30" s="128">
        <v>19.399999999999999</v>
      </c>
      <c r="L30" s="128">
        <v>19.3</v>
      </c>
      <c r="M30" s="128">
        <v>18.100000000000001</v>
      </c>
      <c r="N30" s="128">
        <v>21.7</v>
      </c>
      <c r="O30" s="128">
        <v>18.2</v>
      </c>
      <c r="P30" s="128">
        <v>18</v>
      </c>
      <c r="Q30" s="128">
        <v>18.7</v>
      </c>
      <c r="R30" s="128">
        <v>18.2</v>
      </c>
      <c r="S30" s="128">
        <v>19.8</v>
      </c>
      <c r="T30" s="128">
        <v>18.899999999999999</v>
      </c>
      <c r="U30" s="128">
        <v>16.2</v>
      </c>
      <c r="V30" s="128">
        <v>16.100000000000001</v>
      </c>
      <c r="W30" s="128">
        <v>18.899999999999999</v>
      </c>
      <c r="X30" s="128">
        <v>24.2</v>
      </c>
      <c r="Y30" s="128">
        <v>18.8</v>
      </c>
      <c r="Z30" s="128">
        <v>13.3</v>
      </c>
      <c r="AA30" s="128">
        <v>18.399999999999999</v>
      </c>
      <c r="AB30" s="128">
        <v>18.600000000000001</v>
      </c>
      <c r="AC30" s="128">
        <v>21.7</v>
      </c>
      <c r="AD30" s="128">
        <v>19.899999999999999</v>
      </c>
      <c r="AE30" s="128">
        <v>22</v>
      </c>
      <c r="AF30" s="128">
        <v>20</v>
      </c>
      <c r="AG30" s="13">
        <f t="shared" si="3"/>
        <v>13.3</v>
      </c>
      <c r="AH30" s="92">
        <f t="shared" si="4"/>
        <v>19.490322580645159</v>
      </c>
    </row>
    <row r="31" spans="1:39" x14ac:dyDescent="0.2">
      <c r="A31" s="56" t="s">
        <v>11</v>
      </c>
      <c r="B31" s="128">
        <v>20.100000000000001</v>
      </c>
      <c r="C31" s="128">
        <v>20.6</v>
      </c>
      <c r="D31" s="128">
        <v>21.3</v>
      </c>
      <c r="E31" s="128">
        <v>20.8</v>
      </c>
      <c r="F31" s="128">
        <v>21.3</v>
      </c>
      <c r="G31" s="128">
        <v>22</v>
      </c>
      <c r="H31" s="128">
        <v>21.5</v>
      </c>
      <c r="I31" s="128">
        <v>20.7</v>
      </c>
      <c r="J31" s="128">
        <v>21</v>
      </c>
      <c r="K31" s="128">
        <v>19.2</v>
      </c>
      <c r="L31" s="128">
        <v>19.399999999999999</v>
      </c>
      <c r="M31" s="128">
        <v>19.5</v>
      </c>
      <c r="N31" s="128">
        <v>20.100000000000001</v>
      </c>
      <c r="O31" s="128">
        <v>19.600000000000001</v>
      </c>
      <c r="P31" s="128">
        <v>21.4</v>
      </c>
      <c r="Q31" s="128">
        <v>21.1</v>
      </c>
      <c r="R31" s="128">
        <v>21.6</v>
      </c>
      <c r="S31" s="128">
        <v>21.1</v>
      </c>
      <c r="T31" s="128">
        <v>20.8</v>
      </c>
      <c r="U31" s="128">
        <v>17.899999999999999</v>
      </c>
      <c r="V31" s="128">
        <v>17.7</v>
      </c>
      <c r="W31" s="128">
        <v>19.2</v>
      </c>
      <c r="X31" s="128">
        <v>20.9</v>
      </c>
      <c r="Y31" s="128">
        <v>18.600000000000001</v>
      </c>
      <c r="Z31" s="128">
        <v>19.2</v>
      </c>
      <c r="AA31" s="128">
        <v>21.5</v>
      </c>
      <c r="AB31" s="128">
        <v>23.1</v>
      </c>
      <c r="AC31" s="128">
        <v>24.1</v>
      </c>
      <c r="AD31" s="128">
        <v>24.3</v>
      </c>
      <c r="AE31" s="128">
        <v>23.7</v>
      </c>
      <c r="AF31" s="128">
        <v>21.2</v>
      </c>
      <c r="AG31" s="13">
        <f t="shared" si="3"/>
        <v>17.7</v>
      </c>
      <c r="AH31" s="92">
        <f t="shared" si="4"/>
        <v>20.790322580645164</v>
      </c>
    </row>
    <row r="32" spans="1:39" s="5" customFormat="1" ht="17.100000000000001" customHeight="1" x14ac:dyDescent="0.2">
      <c r="A32" s="57" t="s">
        <v>208</v>
      </c>
      <c r="B32" s="12">
        <f t="shared" ref="B32:AG32" si="7">MIN(B5:B31)</f>
        <v>19.899999999999999</v>
      </c>
      <c r="C32" s="12">
        <f t="shared" si="7"/>
        <v>18.100000000000001</v>
      </c>
      <c r="D32" s="12">
        <f t="shared" si="7"/>
        <v>18.2</v>
      </c>
      <c r="E32" s="12">
        <f t="shared" si="7"/>
        <v>18.3</v>
      </c>
      <c r="F32" s="12">
        <f t="shared" si="7"/>
        <v>15.9</v>
      </c>
      <c r="G32" s="12">
        <f t="shared" si="7"/>
        <v>20.2</v>
      </c>
      <c r="H32" s="12">
        <f t="shared" si="7"/>
        <v>19.399999999999999</v>
      </c>
      <c r="I32" s="12">
        <f t="shared" si="7"/>
        <v>18.899999999999999</v>
      </c>
      <c r="J32" s="12">
        <f t="shared" si="7"/>
        <v>17.5</v>
      </c>
      <c r="K32" s="12">
        <f t="shared" si="7"/>
        <v>17.3</v>
      </c>
      <c r="L32" s="12">
        <f t="shared" si="7"/>
        <v>17</v>
      </c>
      <c r="M32" s="12">
        <f t="shared" si="7"/>
        <v>16.100000000000001</v>
      </c>
      <c r="N32" s="12">
        <f t="shared" si="7"/>
        <v>17.899999999999999</v>
      </c>
      <c r="O32" s="12">
        <f t="shared" si="7"/>
        <v>17.399999999999999</v>
      </c>
      <c r="P32" s="12">
        <f t="shared" si="7"/>
        <v>16.7</v>
      </c>
      <c r="Q32" s="12">
        <f t="shared" si="7"/>
        <v>16.600000000000001</v>
      </c>
      <c r="R32" s="12">
        <f t="shared" si="7"/>
        <v>16.100000000000001</v>
      </c>
      <c r="S32" s="12">
        <f t="shared" si="7"/>
        <v>16.2</v>
      </c>
      <c r="T32" s="12">
        <f t="shared" si="7"/>
        <v>14.7</v>
      </c>
      <c r="U32" s="12">
        <f t="shared" si="7"/>
        <v>15.1</v>
      </c>
      <c r="V32" s="12">
        <f t="shared" si="7"/>
        <v>15.4</v>
      </c>
      <c r="W32" s="12">
        <f t="shared" si="7"/>
        <v>16</v>
      </c>
      <c r="X32" s="12">
        <f t="shared" si="7"/>
        <v>18</v>
      </c>
      <c r="Y32" s="12">
        <f t="shared" si="7"/>
        <v>16.100000000000001</v>
      </c>
      <c r="Z32" s="12">
        <f t="shared" si="7"/>
        <v>12.2</v>
      </c>
      <c r="AA32" s="12">
        <f t="shared" si="7"/>
        <v>17.5</v>
      </c>
      <c r="AB32" s="12">
        <f t="shared" si="7"/>
        <v>17.600000000000001</v>
      </c>
      <c r="AC32" s="12">
        <f t="shared" si="7"/>
        <v>19.399999999999999</v>
      </c>
      <c r="AD32" s="12">
        <f t="shared" si="7"/>
        <v>19.600000000000001</v>
      </c>
      <c r="AE32" s="12">
        <f t="shared" si="7"/>
        <v>17.5</v>
      </c>
      <c r="AF32" s="12">
        <f t="shared" si="7"/>
        <v>18.7</v>
      </c>
      <c r="AG32" s="13">
        <f t="shared" si="7"/>
        <v>12.2</v>
      </c>
      <c r="AH32" s="92">
        <f>AVERAGE(AH5:AH31)</f>
        <v>20.555972739725423</v>
      </c>
      <c r="AL32" s="5" t="s">
        <v>36</v>
      </c>
    </row>
    <row r="33" spans="1:39" x14ac:dyDescent="0.2">
      <c r="A33" s="45"/>
      <c r="B33" s="46"/>
      <c r="C33" s="46"/>
      <c r="D33" s="46" t="s">
        <v>87</v>
      </c>
      <c r="E33" s="46"/>
      <c r="F33" s="46"/>
      <c r="G33" s="46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53"/>
      <c r="AE33" s="53"/>
      <c r="AF33" s="59" t="s">
        <v>36</v>
      </c>
      <c r="AG33" s="50"/>
      <c r="AH33" s="52"/>
    </row>
    <row r="34" spans="1:39" x14ac:dyDescent="0.2">
      <c r="A34" s="45"/>
      <c r="B34" s="47" t="s">
        <v>88</v>
      </c>
      <c r="C34" s="47"/>
      <c r="D34" s="47"/>
      <c r="E34" s="47"/>
      <c r="F34" s="47"/>
      <c r="G34" s="47"/>
      <c r="H34" s="47"/>
      <c r="I34" s="47"/>
      <c r="J34" s="88"/>
      <c r="K34" s="88"/>
      <c r="L34" s="88"/>
      <c r="M34" s="88" t="s">
        <v>34</v>
      </c>
      <c r="N34" s="88"/>
      <c r="O34" s="88"/>
      <c r="P34" s="88"/>
      <c r="Q34" s="88"/>
      <c r="R34" s="88"/>
      <c r="S34" s="88"/>
      <c r="T34" s="151" t="s">
        <v>212</v>
      </c>
      <c r="U34" s="151"/>
      <c r="V34" s="151"/>
      <c r="W34" s="151"/>
      <c r="X34" s="151"/>
      <c r="Y34" s="88"/>
      <c r="Z34" s="88"/>
      <c r="AA34" s="88"/>
      <c r="AB34" s="88"/>
      <c r="AC34" s="88"/>
      <c r="AD34" s="88"/>
      <c r="AE34" s="109"/>
      <c r="AF34" s="88"/>
      <c r="AG34" s="50"/>
      <c r="AH34" s="49"/>
      <c r="AL34" t="s">
        <v>36</v>
      </c>
      <c r="AM34" t="s">
        <v>36</v>
      </c>
    </row>
    <row r="35" spans="1:39" x14ac:dyDescent="0.2">
      <c r="A35" s="48"/>
      <c r="B35" s="88"/>
      <c r="C35" s="88"/>
      <c r="D35" s="88"/>
      <c r="E35" s="88"/>
      <c r="F35" s="88"/>
      <c r="G35" s="88"/>
      <c r="H35" s="88"/>
      <c r="I35" s="88"/>
      <c r="J35" s="89"/>
      <c r="K35" s="89"/>
      <c r="L35" s="89"/>
      <c r="M35" s="89" t="s">
        <v>35</v>
      </c>
      <c r="N35" s="89"/>
      <c r="O35" s="89"/>
      <c r="P35" s="89"/>
      <c r="Q35" s="88"/>
      <c r="R35" s="88"/>
      <c r="S35" s="88"/>
      <c r="T35" s="152" t="s">
        <v>213</v>
      </c>
      <c r="U35" s="152"/>
      <c r="V35" s="152"/>
      <c r="W35" s="152"/>
      <c r="X35" s="152"/>
      <c r="Y35" s="88"/>
      <c r="Z35" s="88"/>
      <c r="AA35" s="88"/>
      <c r="AB35" s="88"/>
      <c r="AC35" s="88"/>
      <c r="AD35" s="53"/>
      <c r="AE35" s="53"/>
      <c r="AF35" s="53"/>
      <c r="AG35" s="50"/>
      <c r="AH35" s="49"/>
    </row>
    <row r="36" spans="1:39" x14ac:dyDescent="0.2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88"/>
      <c r="L36" s="88"/>
      <c r="M36" s="88"/>
      <c r="N36" s="88"/>
      <c r="O36" s="88"/>
      <c r="P36" s="88"/>
      <c r="Q36" s="88"/>
      <c r="R36" s="88"/>
      <c r="S36" s="88"/>
      <c r="T36" s="125"/>
      <c r="U36" s="125" t="s">
        <v>214</v>
      </c>
      <c r="V36" s="125"/>
      <c r="W36" s="125"/>
      <c r="X36" s="125"/>
      <c r="Y36" s="88"/>
      <c r="Z36" s="88"/>
      <c r="AA36" s="88"/>
      <c r="AB36" s="88"/>
      <c r="AC36" s="88"/>
      <c r="AD36" s="53"/>
      <c r="AE36" s="53"/>
      <c r="AF36" s="53"/>
      <c r="AG36" s="50"/>
      <c r="AH36" s="93"/>
    </row>
    <row r="37" spans="1:39" x14ac:dyDescent="0.2">
      <c r="A37" s="4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109"/>
      <c r="AF37" s="53"/>
      <c r="AG37" s="50"/>
      <c r="AH37" s="52"/>
      <c r="AK37" t="s">
        <v>36</v>
      </c>
      <c r="AL37" t="s">
        <v>36</v>
      </c>
      <c r="AM37" t="s">
        <v>36</v>
      </c>
    </row>
    <row r="38" spans="1:39" x14ac:dyDescent="0.2">
      <c r="A38" s="4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109"/>
      <c r="AF38" s="54"/>
      <c r="AG38" s="50"/>
      <c r="AH38" s="52"/>
      <c r="AL38" t="s">
        <v>36</v>
      </c>
    </row>
    <row r="39" spans="1:39" ht="13.5" thickBot="1" x14ac:dyDescent="0.25">
      <c r="A39" s="60"/>
      <c r="B39" s="61"/>
      <c r="C39" s="61"/>
      <c r="D39" s="61"/>
      <c r="E39" s="61"/>
      <c r="F39" s="61"/>
      <c r="G39" s="61" t="s">
        <v>36</v>
      </c>
      <c r="H39" s="61"/>
      <c r="I39" s="61"/>
      <c r="J39" s="61"/>
      <c r="K39" s="61"/>
      <c r="L39" s="61" t="s">
        <v>36</v>
      </c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2"/>
      <c r="AH39" s="94"/>
      <c r="AL39" s="11" t="s">
        <v>36</v>
      </c>
    </row>
    <row r="40" spans="1:39" x14ac:dyDescent="0.2">
      <c r="AJ40" t="s">
        <v>36</v>
      </c>
      <c r="AM40" t="s">
        <v>36</v>
      </c>
    </row>
    <row r="42" spans="1:39" x14ac:dyDescent="0.2">
      <c r="N42" s="2" t="s">
        <v>36</v>
      </c>
      <c r="R42" s="2" t="s">
        <v>36</v>
      </c>
      <c r="AD42" s="2" t="s">
        <v>36</v>
      </c>
    </row>
    <row r="43" spans="1:39" x14ac:dyDescent="0.2">
      <c r="L43" s="2" t="s">
        <v>36</v>
      </c>
      <c r="AL43" s="11" t="s">
        <v>36</v>
      </c>
    </row>
    <row r="44" spans="1:39" x14ac:dyDescent="0.2">
      <c r="R44" s="2" t="s">
        <v>36</v>
      </c>
      <c r="W44" s="2" t="s">
        <v>36</v>
      </c>
      <c r="AG44" s="7" t="s">
        <v>36</v>
      </c>
      <c r="AI44" s="11" t="s">
        <v>36</v>
      </c>
      <c r="AJ44" t="s">
        <v>36</v>
      </c>
      <c r="AM44" s="11" t="s">
        <v>36</v>
      </c>
    </row>
    <row r="45" spans="1:39" x14ac:dyDescent="0.2">
      <c r="O45" s="2" t="s">
        <v>36</v>
      </c>
      <c r="U45" s="2" t="s">
        <v>36</v>
      </c>
      <c r="X45" s="2" t="s">
        <v>36</v>
      </c>
    </row>
    <row r="46" spans="1:39" x14ac:dyDescent="0.2">
      <c r="AL46" t="s">
        <v>36</v>
      </c>
    </row>
    <row r="47" spans="1:39" x14ac:dyDescent="0.2">
      <c r="I47" s="2" t="s">
        <v>36</v>
      </c>
      <c r="Y47" s="2" t="s">
        <v>36</v>
      </c>
      <c r="AB47" s="2" t="s">
        <v>36</v>
      </c>
      <c r="AI47" t="s">
        <v>36</v>
      </c>
      <c r="AM47" t="s">
        <v>36</v>
      </c>
    </row>
    <row r="48" spans="1:39" x14ac:dyDescent="0.2">
      <c r="O48" s="2" t="s">
        <v>36</v>
      </c>
      <c r="P48" s="2" t="s">
        <v>36</v>
      </c>
    </row>
    <row r="49" spans="35:39" x14ac:dyDescent="0.2">
      <c r="AJ49" s="11" t="s">
        <v>36</v>
      </c>
    </row>
    <row r="50" spans="35:39" x14ac:dyDescent="0.2">
      <c r="AL50" t="s">
        <v>36</v>
      </c>
      <c r="AM50" t="s">
        <v>36</v>
      </c>
    </row>
    <row r="54" spans="35:39" x14ac:dyDescent="0.2">
      <c r="AI54" s="11" t="s">
        <v>36</v>
      </c>
      <c r="AM54" t="s">
        <v>36</v>
      </c>
    </row>
    <row r="55" spans="35:39" x14ac:dyDescent="0.2">
      <c r="AM55" s="11" t="s">
        <v>36</v>
      </c>
    </row>
  </sheetData>
  <sheetProtection algorithmName="SHA-512" hashValue="wy61tqX2C6H03wgTIqqFxkTatvChM/WU0aHE9PAYRNTSDk8zyCOGJoQJSudgqUXI1VdGobLK9pX18NRP6uIang==" saltValue="G7wDC0ltXnrqw3vcj448Rg==" spinCount="100000" sheet="1" objects="1" scenarios="1"/>
  <mergeCells count="36">
    <mergeCell ref="T35:X35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34:X3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4"/>
  <sheetViews>
    <sheetView zoomScale="90" zoomScaleNormal="90" workbookViewId="0">
      <selection activeCell="AE43" sqref="AE43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3" width="6.5703125" style="2" customWidth="1"/>
    <col min="4" max="10" width="5.42578125" style="2" bestFit="1" customWidth="1"/>
    <col min="11" max="11" width="6.85546875" style="2" customWidth="1"/>
    <col min="12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44" t="s">
        <v>16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6"/>
    </row>
    <row r="2" spans="1:37" s="4" customFormat="1" ht="20.100000000000001" customHeight="1" x14ac:dyDescent="0.2">
      <c r="A2" s="147" t="s">
        <v>12</v>
      </c>
      <c r="B2" s="141" t="s">
        <v>210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3"/>
    </row>
    <row r="3" spans="1:37" s="5" customFormat="1" ht="20.100000000000001" customHeight="1" x14ac:dyDescent="0.2">
      <c r="A3" s="147"/>
      <c r="B3" s="148">
        <v>1</v>
      </c>
      <c r="C3" s="148">
        <f>SUM(B3+1)</f>
        <v>2</v>
      </c>
      <c r="D3" s="148">
        <f t="shared" ref="D3:AD3" si="0">SUM(C3+1)</f>
        <v>3</v>
      </c>
      <c r="E3" s="148">
        <f t="shared" si="0"/>
        <v>4</v>
      </c>
      <c r="F3" s="148">
        <f t="shared" si="0"/>
        <v>5</v>
      </c>
      <c r="G3" s="148">
        <f t="shared" si="0"/>
        <v>6</v>
      </c>
      <c r="H3" s="148">
        <f t="shared" si="0"/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 t="shared" si="0"/>
        <v>28</v>
      </c>
      <c r="AD3" s="148">
        <f t="shared" si="0"/>
        <v>29</v>
      </c>
      <c r="AE3" s="148">
        <v>30</v>
      </c>
      <c r="AF3" s="153">
        <v>31</v>
      </c>
      <c r="AG3" s="166" t="s">
        <v>27</v>
      </c>
    </row>
    <row r="4" spans="1:37" s="5" customFormat="1" ht="20.100000000000001" customHeight="1" x14ac:dyDescent="0.2">
      <c r="A4" s="147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54"/>
      <c r="AG4" s="167"/>
    </row>
    <row r="5" spans="1:37" s="5" customFormat="1" x14ac:dyDescent="0.2">
      <c r="A5" s="56" t="s">
        <v>31</v>
      </c>
      <c r="B5" s="128">
        <v>54.625</v>
      </c>
      <c r="C5" s="128">
        <v>81.916666666666671</v>
      </c>
      <c r="D5" s="128">
        <v>73.583333333333329</v>
      </c>
      <c r="E5" s="128">
        <v>77.375</v>
      </c>
      <c r="F5" s="128">
        <v>72.75</v>
      </c>
      <c r="G5" s="128">
        <v>62.458333333333336</v>
      </c>
      <c r="H5" s="128">
        <v>85.125</v>
      </c>
      <c r="I5" s="128">
        <v>80</v>
      </c>
      <c r="J5" s="128">
        <v>68.958333333333329</v>
      </c>
      <c r="K5" s="128">
        <v>97.208333333333329</v>
      </c>
      <c r="L5" s="128">
        <v>85.416666666666671</v>
      </c>
      <c r="M5" s="128">
        <v>70.541666666666671</v>
      </c>
      <c r="N5" s="128">
        <v>59.666666666666664</v>
      </c>
      <c r="O5" s="128">
        <v>75.541666666666671</v>
      </c>
      <c r="P5" s="128">
        <v>74.666666666666671</v>
      </c>
      <c r="Q5" s="128">
        <v>82.541666666666671</v>
      </c>
      <c r="R5" s="128">
        <v>78.458333333333329</v>
      </c>
      <c r="S5" s="128">
        <v>76.375</v>
      </c>
      <c r="T5" s="128">
        <v>74.958333333333329</v>
      </c>
      <c r="U5" s="128">
        <v>61.125</v>
      </c>
      <c r="V5" s="128">
        <v>55.416666666666664</v>
      </c>
      <c r="W5" s="128">
        <v>54</v>
      </c>
      <c r="X5" s="128">
        <v>54.625</v>
      </c>
      <c r="Y5" s="128">
        <v>83.041666666666671</v>
      </c>
      <c r="Z5" s="128">
        <v>74.375</v>
      </c>
      <c r="AA5" s="128">
        <v>70.541666666666671</v>
      </c>
      <c r="AB5" s="128">
        <v>68.291666666666671</v>
      </c>
      <c r="AC5" s="128">
        <v>64.958333333333329</v>
      </c>
      <c r="AD5" s="128">
        <v>63.458333333333336</v>
      </c>
      <c r="AE5" s="128">
        <v>62.708333333333336</v>
      </c>
      <c r="AF5" s="128">
        <v>87.208333333333329</v>
      </c>
      <c r="AG5" s="91">
        <f t="shared" ref="AG5:AG31" si="1">AVERAGE(B5:AF5)</f>
        <v>71.997311827957006</v>
      </c>
    </row>
    <row r="6" spans="1:37" x14ac:dyDescent="0.2">
      <c r="A6" s="56" t="s">
        <v>90</v>
      </c>
      <c r="B6" s="128">
        <v>63.833333333333336</v>
      </c>
      <c r="C6" s="128">
        <v>89.083333333333329</v>
      </c>
      <c r="D6" s="128">
        <v>84.75</v>
      </c>
      <c r="E6" s="128">
        <v>91.375</v>
      </c>
      <c r="F6" s="128">
        <v>81.375</v>
      </c>
      <c r="G6" s="128">
        <v>71</v>
      </c>
      <c r="H6" s="128">
        <v>86.75</v>
      </c>
      <c r="I6" s="128">
        <v>81.416666666666671</v>
      </c>
      <c r="J6" s="128">
        <v>80.375</v>
      </c>
      <c r="K6" s="128">
        <v>95.625</v>
      </c>
      <c r="L6" s="128">
        <v>79.791666666666671</v>
      </c>
      <c r="M6" s="128">
        <v>69.416666666666671</v>
      </c>
      <c r="N6" s="128">
        <v>57.541666666666664</v>
      </c>
      <c r="O6" s="128">
        <v>76.791666666666671</v>
      </c>
      <c r="P6" s="128">
        <v>81.875</v>
      </c>
      <c r="Q6" s="128">
        <v>81.541666666666671</v>
      </c>
      <c r="R6" s="128">
        <v>76.083333333333329</v>
      </c>
      <c r="S6" s="128">
        <v>82.416666666666671</v>
      </c>
      <c r="T6" s="128">
        <v>78.416666666666671</v>
      </c>
      <c r="U6" s="128">
        <v>66.458333333333329</v>
      </c>
      <c r="V6" s="128">
        <v>58</v>
      </c>
      <c r="W6" s="128">
        <v>51.791666666666664</v>
      </c>
      <c r="X6" s="128">
        <v>51.333333333333336</v>
      </c>
      <c r="Y6" s="128">
        <v>81</v>
      </c>
      <c r="Z6" s="128">
        <v>63.958333333333336</v>
      </c>
      <c r="AA6" s="128">
        <v>66.666666666666671</v>
      </c>
      <c r="AB6" s="128">
        <v>65.625</v>
      </c>
      <c r="AC6" s="128">
        <v>65.875</v>
      </c>
      <c r="AD6" s="128">
        <v>64</v>
      </c>
      <c r="AE6" s="128">
        <v>69.625</v>
      </c>
      <c r="AF6" s="128">
        <v>85.708333333333329</v>
      </c>
      <c r="AG6" s="91">
        <f t="shared" si="1"/>
        <v>74.177419354838719</v>
      </c>
    </row>
    <row r="7" spans="1:37" x14ac:dyDescent="0.2">
      <c r="A7" s="56" t="s">
        <v>148</v>
      </c>
      <c r="B7" s="128">
        <v>53.25</v>
      </c>
      <c r="C7" s="128">
        <v>84.541666666666671</v>
      </c>
      <c r="D7" s="128">
        <v>95.458333333333329</v>
      </c>
      <c r="E7" s="128">
        <v>96.625</v>
      </c>
      <c r="F7" s="128">
        <v>78.041666666666671</v>
      </c>
      <c r="G7" s="128">
        <v>73.5</v>
      </c>
      <c r="H7" s="128">
        <v>88</v>
      </c>
      <c r="I7" s="128">
        <v>83.541666666666671</v>
      </c>
      <c r="J7" s="128">
        <v>90.291666666666671</v>
      </c>
      <c r="K7" s="128">
        <v>96.625</v>
      </c>
      <c r="L7" s="128">
        <v>80.5</v>
      </c>
      <c r="M7" s="128">
        <v>59.708333333333336</v>
      </c>
      <c r="N7" s="128">
        <v>55.583333333333336</v>
      </c>
      <c r="O7" s="128">
        <v>81.666666666666671</v>
      </c>
      <c r="P7" s="128">
        <v>86.083333333333329</v>
      </c>
      <c r="Q7" s="128">
        <v>93.25</v>
      </c>
      <c r="R7" s="128">
        <v>87.125</v>
      </c>
      <c r="S7" s="128">
        <v>80.333333333333329</v>
      </c>
      <c r="T7" s="128">
        <v>58.541666666666664</v>
      </c>
      <c r="U7" s="128">
        <v>60.875</v>
      </c>
      <c r="V7" s="128">
        <v>55.208333333333336</v>
      </c>
      <c r="W7" s="128">
        <v>48</v>
      </c>
      <c r="X7" s="128">
        <v>55.708333333333336</v>
      </c>
      <c r="Y7" s="128">
        <v>78.791666666666671</v>
      </c>
      <c r="Z7" s="128">
        <v>59.75</v>
      </c>
      <c r="AA7" s="128">
        <v>54.791666666666664</v>
      </c>
      <c r="AB7" s="128">
        <v>55.708333333333336</v>
      </c>
      <c r="AC7" s="128">
        <v>55.75</v>
      </c>
      <c r="AD7" s="128">
        <v>66.5</v>
      </c>
      <c r="AE7" s="128">
        <v>81.833333333333329</v>
      </c>
      <c r="AF7" s="128">
        <v>77.208333333333329</v>
      </c>
      <c r="AG7" s="91">
        <f t="shared" si="1"/>
        <v>73.315860215053775</v>
      </c>
      <c r="AK7" t="s">
        <v>36</v>
      </c>
    </row>
    <row r="8" spans="1:37" x14ac:dyDescent="0.2">
      <c r="A8" s="56" t="s">
        <v>149</v>
      </c>
      <c r="B8" s="128">
        <v>52</v>
      </c>
      <c r="C8" s="128">
        <v>57.857142857142854</v>
      </c>
      <c r="D8" s="128">
        <v>60.8</v>
      </c>
      <c r="E8" s="128">
        <v>57.333333333333336</v>
      </c>
      <c r="F8" s="128">
        <v>67.400000000000006</v>
      </c>
      <c r="G8" s="128">
        <v>71.75</v>
      </c>
      <c r="H8" s="128">
        <v>86</v>
      </c>
      <c r="I8" s="128">
        <v>70.5</v>
      </c>
      <c r="J8" s="128">
        <v>63</v>
      </c>
      <c r="K8" s="128">
        <v>100</v>
      </c>
      <c r="L8" s="128">
        <v>79.099999999999994</v>
      </c>
      <c r="M8" s="128">
        <v>63.222222222222221</v>
      </c>
      <c r="N8" s="128">
        <v>66</v>
      </c>
      <c r="O8" s="128">
        <v>90</v>
      </c>
      <c r="P8" s="128">
        <v>70.285714285714292</v>
      </c>
      <c r="Q8" s="128">
        <v>79.666666666666671</v>
      </c>
      <c r="R8" s="128">
        <v>64</v>
      </c>
      <c r="S8" s="128">
        <v>69.166666666666671</v>
      </c>
      <c r="T8" s="128">
        <v>76.333333333333329</v>
      </c>
      <c r="U8" s="128">
        <v>60.3</v>
      </c>
      <c r="V8" s="128">
        <v>47.142857142857146</v>
      </c>
      <c r="W8" s="128">
        <v>45.2</v>
      </c>
      <c r="X8" s="128">
        <v>56.8</v>
      </c>
      <c r="Y8" s="128">
        <v>98</v>
      </c>
      <c r="Z8" s="128">
        <v>64.099999999999994</v>
      </c>
      <c r="AA8" s="128">
        <v>62.5</v>
      </c>
      <c r="AB8" s="128">
        <v>53.444444444444443</v>
      </c>
      <c r="AC8" s="128">
        <v>67</v>
      </c>
      <c r="AD8" s="128">
        <v>73.400000000000006</v>
      </c>
      <c r="AE8" s="128">
        <v>65</v>
      </c>
      <c r="AF8" s="128">
        <v>68.75</v>
      </c>
      <c r="AG8" s="91">
        <f t="shared" si="1"/>
        <v>67.937173579109071</v>
      </c>
    </row>
    <row r="9" spans="1:37" x14ac:dyDescent="0.2">
      <c r="A9" s="56" t="s">
        <v>0</v>
      </c>
      <c r="B9" s="128">
        <v>45.125</v>
      </c>
      <c r="C9" s="128">
        <v>66.875</v>
      </c>
      <c r="D9" s="128">
        <v>52.875</v>
      </c>
      <c r="E9" s="128">
        <v>75.125</v>
      </c>
      <c r="F9" s="128">
        <v>64.75</v>
      </c>
      <c r="G9" s="128">
        <v>57.75</v>
      </c>
      <c r="H9" s="128">
        <v>77.041666666666671</v>
      </c>
      <c r="I9" s="128">
        <v>64.833333333333329</v>
      </c>
      <c r="J9" s="128">
        <v>63.458333333333336</v>
      </c>
      <c r="K9" s="128">
        <v>89.818181818181813</v>
      </c>
      <c r="L9" s="128">
        <v>79.458333333333329</v>
      </c>
      <c r="M9" s="128">
        <v>67.291666666666671</v>
      </c>
      <c r="N9" s="128">
        <v>55.208333333333336</v>
      </c>
      <c r="O9" s="128">
        <v>70.041666666666671</v>
      </c>
      <c r="P9" s="128">
        <v>65.708333333333329</v>
      </c>
      <c r="Q9" s="128">
        <v>83.875</v>
      </c>
      <c r="R9" s="128">
        <v>75.541666666666671</v>
      </c>
      <c r="S9" s="128">
        <v>75.541666666666671</v>
      </c>
      <c r="T9" s="128">
        <v>68.166666666666671</v>
      </c>
      <c r="U9" s="128">
        <v>60.541666666666664</v>
      </c>
      <c r="V9" s="128">
        <v>43.041666666666664</v>
      </c>
      <c r="W9" s="128">
        <v>44.416666666666664</v>
      </c>
      <c r="X9" s="128">
        <v>42.875</v>
      </c>
      <c r="Y9" s="128">
        <v>77.043478260869563</v>
      </c>
      <c r="Z9" s="128">
        <v>64.083333333333329</v>
      </c>
      <c r="AA9" s="128">
        <v>61.75</v>
      </c>
      <c r="AB9" s="128">
        <v>57.458333333333336</v>
      </c>
      <c r="AC9" s="128">
        <v>64.208333333333329</v>
      </c>
      <c r="AD9" s="128">
        <v>64.125</v>
      </c>
      <c r="AE9" s="128">
        <v>68.791666666666671</v>
      </c>
      <c r="AF9" s="128">
        <v>70.916666666666671</v>
      </c>
      <c r="AG9" s="91">
        <f t="shared" si="1"/>
        <v>65.088279357388771</v>
      </c>
      <c r="AI9" s="11" t="s">
        <v>36</v>
      </c>
    </row>
    <row r="10" spans="1:37" x14ac:dyDescent="0.2">
      <c r="A10" s="56" t="s">
        <v>1</v>
      </c>
      <c r="B10" s="128">
        <v>60.166666666666664</v>
      </c>
      <c r="C10" s="128">
        <v>66.208333333333329</v>
      </c>
      <c r="D10" s="128">
        <v>70.75</v>
      </c>
      <c r="E10" s="128">
        <v>72.86363636363636</v>
      </c>
      <c r="F10" s="128">
        <v>69.416666666666671</v>
      </c>
      <c r="G10" s="128">
        <v>56.833333333333336</v>
      </c>
      <c r="H10" s="128">
        <v>75.086956521739125</v>
      </c>
      <c r="I10" s="128">
        <v>72.208333333333329</v>
      </c>
      <c r="J10" s="128">
        <v>58.833333333333336</v>
      </c>
      <c r="K10" s="128">
        <v>88.041666666666671</v>
      </c>
      <c r="L10" s="128">
        <v>77.916666666666671</v>
      </c>
      <c r="M10" s="128">
        <v>75.5</v>
      </c>
      <c r="N10" s="128" t="s">
        <v>206</v>
      </c>
      <c r="O10" s="128" t="s">
        <v>206</v>
      </c>
      <c r="P10" s="128" t="s">
        <v>206</v>
      </c>
      <c r="Q10" s="128" t="s">
        <v>206</v>
      </c>
      <c r="R10" s="128">
        <v>44.166666666666664</v>
      </c>
      <c r="S10" s="128">
        <v>73.041666666666671</v>
      </c>
      <c r="T10" s="128">
        <v>81.125</v>
      </c>
      <c r="U10" s="128">
        <v>76.041666666666671</v>
      </c>
      <c r="V10" s="128">
        <v>61</v>
      </c>
      <c r="W10" s="128">
        <v>52.583333333333336</v>
      </c>
      <c r="X10" s="128">
        <v>53.608695652173914</v>
      </c>
      <c r="Y10" s="128">
        <v>76.958333333333329</v>
      </c>
      <c r="Z10" s="128">
        <v>74.913043478260875</v>
      </c>
      <c r="AA10" s="128">
        <v>67.083333333333329</v>
      </c>
      <c r="AB10" s="128">
        <v>77.045454545454547</v>
      </c>
      <c r="AC10" s="128">
        <v>68.13636363636364</v>
      </c>
      <c r="AD10" s="128">
        <v>67.714285714285708</v>
      </c>
      <c r="AE10" s="128">
        <v>72.956521739130437</v>
      </c>
      <c r="AF10" s="128">
        <v>79.583333333333329</v>
      </c>
      <c r="AG10" s="91">
        <f t="shared" si="1"/>
        <v>69.251232999421404</v>
      </c>
      <c r="AH10" s="11" t="s">
        <v>36</v>
      </c>
      <c r="AI10" s="11" t="s">
        <v>36</v>
      </c>
    </row>
    <row r="11" spans="1:37" x14ac:dyDescent="0.2">
      <c r="A11" s="56" t="s">
        <v>2</v>
      </c>
      <c r="B11" s="128" t="s">
        <v>206</v>
      </c>
      <c r="C11" s="128" t="s">
        <v>206</v>
      </c>
      <c r="D11" s="128" t="s">
        <v>206</v>
      </c>
      <c r="E11" s="128" t="s">
        <v>206</v>
      </c>
      <c r="F11" s="128" t="s">
        <v>206</v>
      </c>
      <c r="G11" s="128" t="s">
        <v>206</v>
      </c>
      <c r="H11" s="128" t="s">
        <v>206</v>
      </c>
      <c r="I11" s="128" t="s">
        <v>206</v>
      </c>
      <c r="J11" s="128" t="s">
        <v>206</v>
      </c>
      <c r="K11" s="128" t="s">
        <v>206</v>
      </c>
      <c r="L11" s="128" t="s">
        <v>206</v>
      </c>
      <c r="M11" s="128" t="s">
        <v>206</v>
      </c>
      <c r="N11" s="128" t="s">
        <v>206</v>
      </c>
      <c r="O11" s="128" t="s">
        <v>206</v>
      </c>
      <c r="P11" s="128" t="s">
        <v>206</v>
      </c>
      <c r="Q11" s="128" t="s">
        <v>206</v>
      </c>
      <c r="R11" s="128" t="s">
        <v>206</v>
      </c>
      <c r="S11" s="128">
        <v>58.666666666666664</v>
      </c>
      <c r="T11" s="128">
        <v>72</v>
      </c>
      <c r="U11" s="128">
        <v>64.111111111111114</v>
      </c>
      <c r="V11" s="128">
        <v>49</v>
      </c>
      <c r="W11" s="128">
        <v>40.4</v>
      </c>
      <c r="X11" s="128">
        <v>52.222222222222221</v>
      </c>
      <c r="Y11" s="128" t="s">
        <v>206</v>
      </c>
      <c r="Z11" s="128">
        <v>69.111111111111114</v>
      </c>
      <c r="AA11" s="128">
        <v>62.625</v>
      </c>
      <c r="AB11" s="128">
        <v>72.25</v>
      </c>
      <c r="AC11" s="128">
        <v>64.125</v>
      </c>
      <c r="AD11" s="128">
        <v>54.285714285714285</v>
      </c>
      <c r="AE11" s="128">
        <v>59.285714285714285</v>
      </c>
      <c r="AF11" s="128">
        <v>69</v>
      </c>
      <c r="AG11" s="91">
        <f t="shared" si="1"/>
        <v>60.544810744810746</v>
      </c>
      <c r="AI11" t="s">
        <v>36</v>
      </c>
    </row>
    <row r="12" spans="1:37" x14ac:dyDescent="0.2">
      <c r="A12" s="56" t="s">
        <v>3</v>
      </c>
      <c r="B12" s="128">
        <v>35.208333333333336</v>
      </c>
      <c r="C12" s="128">
        <v>44.041666666666664</v>
      </c>
      <c r="D12" s="128">
        <v>42.125</v>
      </c>
      <c r="E12" s="128">
        <v>68</v>
      </c>
      <c r="F12" s="128">
        <v>63.260869565217391</v>
      </c>
      <c r="G12" s="128">
        <v>47.090909090909093</v>
      </c>
      <c r="H12" s="128">
        <v>63.958333333333336</v>
      </c>
      <c r="I12" s="128">
        <v>51.521739130434781</v>
      </c>
      <c r="J12" s="128">
        <v>48.625</v>
      </c>
      <c r="K12" s="128">
        <v>61.041666666666664</v>
      </c>
      <c r="L12" s="128">
        <v>69.583333333333329</v>
      </c>
      <c r="M12" s="128">
        <v>67.416666666666671</v>
      </c>
      <c r="N12" s="128">
        <v>49.75</v>
      </c>
      <c r="O12" s="128">
        <v>45.695652173913047</v>
      </c>
      <c r="P12" s="128">
        <v>64.304347826086953</v>
      </c>
      <c r="Q12" s="128">
        <v>78.13636363636364</v>
      </c>
      <c r="R12" s="128">
        <v>64.5</v>
      </c>
      <c r="S12" s="128">
        <v>55.476190476190474</v>
      </c>
      <c r="T12" s="128">
        <v>33.5</v>
      </c>
      <c r="U12" s="128">
        <v>30.4</v>
      </c>
      <c r="V12" s="128">
        <v>29.5</v>
      </c>
      <c r="W12" s="128">
        <v>29</v>
      </c>
      <c r="X12" s="128" t="s">
        <v>206</v>
      </c>
      <c r="Y12" s="128" t="s">
        <v>206</v>
      </c>
      <c r="Z12" s="128" t="s">
        <v>206</v>
      </c>
      <c r="AA12" s="128">
        <v>39.166666666666664</v>
      </c>
      <c r="AB12" s="128">
        <v>47</v>
      </c>
      <c r="AC12" s="128">
        <v>38</v>
      </c>
      <c r="AD12" s="128" t="s">
        <v>206</v>
      </c>
      <c r="AE12" s="128" t="s">
        <v>206</v>
      </c>
      <c r="AF12" s="128" t="s">
        <v>206</v>
      </c>
      <c r="AG12" s="91">
        <f t="shared" si="1"/>
        <v>50.652109542631287</v>
      </c>
      <c r="AH12" s="11" t="s">
        <v>36</v>
      </c>
    </row>
    <row r="13" spans="1:37" x14ac:dyDescent="0.2">
      <c r="A13" s="56" t="s">
        <v>33</v>
      </c>
      <c r="B13" s="128">
        <v>50.166666666666664</v>
      </c>
      <c r="C13" s="128">
        <v>66.958333333333329</v>
      </c>
      <c r="D13" s="128">
        <v>59.083333333333336</v>
      </c>
      <c r="E13" s="128">
        <v>57.583333333333336</v>
      </c>
      <c r="F13" s="128">
        <v>64.75</v>
      </c>
      <c r="G13" s="128">
        <v>56.291666666666664</v>
      </c>
      <c r="H13" s="128">
        <v>74.583333333333329</v>
      </c>
      <c r="I13" s="128">
        <v>67.125</v>
      </c>
      <c r="J13" s="128">
        <v>57.043478260869563</v>
      </c>
      <c r="K13" s="128">
        <v>85.916666666666671</v>
      </c>
      <c r="L13" s="128">
        <v>84.333333333333329</v>
      </c>
      <c r="M13" s="128">
        <v>73.875</v>
      </c>
      <c r="N13" s="128">
        <v>64.166666666666671</v>
      </c>
      <c r="O13" s="128">
        <v>71.583333333333329</v>
      </c>
      <c r="P13" s="128">
        <v>62.625</v>
      </c>
      <c r="Q13" s="128">
        <v>78.916666666666671</v>
      </c>
      <c r="R13" s="128">
        <v>77.291666666666671</v>
      </c>
      <c r="S13" s="128">
        <v>78.583333333333329</v>
      </c>
      <c r="T13" s="128">
        <v>83.521739130434781</v>
      </c>
      <c r="U13" s="128">
        <v>71.958333333333329</v>
      </c>
      <c r="V13" s="128">
        <v>57.458333333333336</v>
      </c>
      <c r="W13" s="128">
        <v>47.666666666666664</v>
      </c>
      <c r="X13" s="128">
        <v>54.416666666666664</v>
      </c>
      <c r="Y13" s="128">
        <v>85.166666666666671</v>
      </c>
      <c r="Z13" s="128">
        <v>77.708333333333329</v>
      </c>
      <c r="AA13" s="128">
        <v>72</v>
      </c>
      <c r="AB13" s="128">
        <v>74.875</v>
      </c>
      <c r="AC13" s="128">
        <v>71.916666666666671</v>
      </c>
      <c r="AD13" s="128">
        <v>66.333333333333329</v>
      </c>
      <c r="AE13" s="128">
        <v>76.541666666666671</v>
      </c>
      <c r="AF13" s="128">
        <v>73.708333333333329</v>
      </c>
      <c r="AG13" s="91">
        <f t="shared" si="1"/>
        <v>69.166082281439941</v>
      </c>
      <c r="AI13" t="s">
        <v>36</v>
      </c>
      <c r="AJ13" t="s">
        <v>36</v>
      </c>
    </row>
    <row r="14" spans="1:37" x14ac:dyDescent="0.2">
      <c r="A14" s="56" t="s">
        <v>4</v>
      </c>
      <c r="B14" s="128">
        <v>52.041666666666664</v>
      </c>
      <c r="C14" s="128">
        <v>65.416666666666671</v>
      </c>
      <c r="D14" s="128">
        <v>56.708333333333336</v>
      </c>
      <c r="E14" s="128">
        <v>61.476190476190474</v>
      </c>
      <c r="F14" s="128">
        <v>62.958333333333336</v>
      </c>
      <c r="G14" s="128">
        <v>54.772727272727273</v>
      </c>
      <c r="H14" s="128">
        <v>69.125</v>
      </c>
      <c r="I14" s="128">
        <v>67.75</v>
      </c>
      <c r="J14" s="128">
        <v>56.333333333333336</v>
      </c>
      <c r="K14" s="128">
        <v>79.166666666666671</v>
      </c>
      <c r="L14" s="128">
        <v>79.25</v>
      </c>
      <c r="M14" s="128">
        <v>71.608695652173907</v>
      </c>
      <c r="N14" s="128">
        <v>66.875</v>
      </c>
      <c r="O14" s="128">
        <v>76.318181818181813</v>
      </c>
      <c r="P14" s="128">
        <v>67.708333333333329</v>
      </c>
      <c r="Q14" s="128">
        <v>82.666666666666671</v>
      </c>
      <c r="R14" s="128">
        <v>75.333333333333329</v>
      </c>
      <c r="S14" s="128">
        <v>71.391304347826093</v>
      </c>
      <c r="T14" s="128">
        <v>78</v>
      </c>
      <c r="U14" s="128">
        <v>71.782608695652172</v>
      </c>
      <c r="V14" s="128">
        <v>60.125</v>
      </c>
      <c r="W14" s="128">
        <v>60.666666666666664</v>
      </c>
      <c r="X14" s="128">
        <v>58.391304347826086</v>
      </c>
      <c r="Y14" s="128">
        <v>81.652173913043484</v>
      </c>
      <c r="Z14" s="128">
        <v>79.043478260869563</v>
      </c>
      <c r="AA14" s="128">
        <v>79</v>
      </c>
      <c r="AB14" s="128">
        <v>72.565217391304344</v>
      </c>
      <c r="AC14" s="128">
        <v>69.545454545454547</v>
      </c>
      <c r="AD14" s="128">
        <v>62.636363636363633</v>
      </c>
      <c r="AE14" s="128">
        <v>77.545454545454547</v>
      </c>
      <c r="AF14" s="128">
        <v>75</v>
      </c>
      <c r="AG14" s="91">
        <f t="shared" si="1"/>
        <v>69.124327577518315</v>
      </c>
      <c r="AK14" t="s">
        <v>36</v>
      </c>
    </row>
    <row r="15" spans="1:37" x14ac:dyDescent="0.2">
      <c r="A15" s="56" t="s">
        <v>150</v>
      </c>
      <c r="B15" s="128">
        <v>72.5</v>
      </c>
      <c r="C15" s="128" t="s">
        <v>206</v>
      </c>
      <c r="D15" s="128" t="s">
        <v>206</v>
      </c>
      <c r="E15" s="128" t="s">
        <v>206</v>
      </c>
      <c r="F15" s="128" t="s">
        <v>206</v>
      </c>
      <c r="G15" s="128" t="s">
        <v>206</v>
      </c>
      <c r="H15" s="128" t="s">
        <v>206</v>
      </c>
      <c r="I15" s="128">
        <v>56</v>
      </c>
      <c r="J15" s="128" t="s">
        <v>206</v>
      </c>
      <c r="K15" s="128" t="s">
        <v>206</v>
      </c>
      <c r="L15" s="128">
        <v>48.5</v>
      </c>
      <c r="M15" s="128">
        <v>34</v>
      </c>
      <c r="N15" s="128">
        <v>36</v>
      </c>
      <c r="O15" s="128" t="s">
        <v>206</v>
      </c>
      <c r="P15" s="128" t="s">
        <v>206</v>
      </c>
      <c r="Q15" s="128">
        <v>84</v>
      </c>
      <c r="R15" s="128" t="s">
        <v>206</v>
      </c>
      <c r="S15" s="128" t="s">
        <v>206</v>
      </c>
      <c r="T15" s="128" t="s">
        <v>206</v>
      </c>
      <c r="U15" s="128">
        <v>58</v>
      </c>
      <c r="V15" s="128">
        <v>35</v>
      </c>
      <c r="W15" s="128" t="s">
        <v>206</v>
      </c>
      <c r="X15" s="128">
        <v>34</v>
      </c>
      <c r="Y15" s="128" t="s">
        <v>206</v>
      </c>
      <c r="Z15" s="128" t="s">
        <v>206</v>
      </c>
      <c r="AA15" s="128" t="s">
        <v>206</v>
      </c>
      <c r="AB15" s="128" t="s">
        <v>206</v>
      </c>
      <c r="AC15" s="128" t="s">
        <v>206</v>
      </c>
      <c r="AD15" s="128" t="s">
        <v>206</v>
      </c>
      <c r="AE15" s="128" t="s">
        <v>206</v>
      </c>
      <c r="AF15" s="128" t="s">
        <v>206</v>
      </c>
      <c r="AG15" s="91">
        <f t="shared" si="1"/>
        <v>50.888888888888886</v>
      </c>
      <c r="AH15" s="11" t="s">
        <v>36</v>
      </c>
      <c r="AK15" t="s">
        <v>36</v>
      </c>
    </row>
    <row r="16" spans="1:37" x14ac:dyDescent="0.2">
      <c r="A16" s="56" t="s">
        <v>151</v>
      </c>
      <c r="B16" s="128">
        <v>61.958333333333336</v>
      </c>
      <c r="C16" s="128">
        <v>85.125</v>
      </c>
      <c r="D16" s="128">
        <v>79.833333333333329</v>
      </c>
      <c r="E16" s="128">
        <v>89.625</v>
      </c>
      <c r="F16" s="128">
        <v>77.833333333333329</v>
      </c>
      <c r="G16" s="128">
        <v>72.041666666666671</v>
      </c>
      <c r="H16" s="128">
        <v>85.625</v>
      </c>
      <c r="I16" s="128">
        <v>82.791666666666671</v>
      </c>
      <c r="J16" s="128">
        <v>85.541666666666671</v>
      </c>
      <c r="K16" s="128">
        <v>96.291666666666671</v>
      </c>
      <c r="L16" s="128">
        <v>81.083333333333329</v>
      </c>
      <c r="M16" s="128">
        <v>65.5</v>
      </c>
      <c r="N16" s="128">
        <v>57.708333333333336</v>
      </c>
      <c r="O16" s="128">
        <v>78.416666666666671</v>
      </c>
      <c r="P16" s="128">
        <v>83.5</v>
      </c>
      <c r="Q16" s="128">
        <v>84.375</v>
      </c>
      <c r="R16" s="128">
        <v>78</v>
      </c>
      <c r="S16" s="128">
        <v>71.625</v>
      </c>
      <c r="T16" s="128">
        <v>60.25</v>
      </c>
      <c r="U16" s="128">
        <v>63.583333333333336</v>
      </c>
      <c r="V16" s="128">
        <v>59.333333333333336</v>
      </c>
      <c r="W16" s="128">
        <v>50.125</v>
      </c>
      <c r="X16" s="128">
        <v>52.041666666666664</v>
      </c>
      <c r="Y16" s="128">
        <v>77.208333333333329</v>
      </c>
      <c r="Z16" s="128">
        <v>58.041666666666664</v>
      </c>
      <c r="AA16" s="128">
        <v>58.833333333333336</v>
      </c>
      <c r="AB16" s="128">
        <v>61.375</v>
      </c>
      <c r="AC16" s="128">
        <v>64.333333333333329</v>
      </c>
      <c r="AD16" s="128">
        <v>70.458333333333329</v>
      </c>
      <c r="AE16" s="128">
        <v>74.083333333333329</v>
      </c>
      <c r="AF16" s="128">
        <v>84.291666666666671</v>
      </c>
      <c r="AG16" s="91">
        <f t="shared" si="1"/>
        <v>72.607526881720418</v>
      </c>
      <c r="AJ16" t="s">
        <v>36</v>
      </c>
      <c r="AK16" t="s">
        <v>36</v>
      </c>
    </row>
    <row r="17" spans="1:37" x14ac:dyDescent="0.2">
      <c r="A17" s="56" t="s">
        <v>5</v>
      </c>
      <c r="B17" s="128">
        <v>74.8125</v>
      </c>
      <c r="C17" s="128">
        <v>89.571428571428569</v>
      </c>
      <c r="D17" s="128">
        <v>90.833333333333329</v>
      </c>
      <c r="E17" s="128">
        <v>88.92307692307692</v>
      </c>
      <c r="F17" s="128">
        <v>71.615384615384613</v>
      </c>
      <c r="G17" s="128">
        <v>69.466666666666669</v>
      </c>
      <c r="H17" s="128">
        <v>92.222222222222229</v>
      </c>
      <c r="I17" s="128">
        <v>74.357142857142861</v>
      </c>
      <c r="J17" s="128">
        <v>82.333333333333329</v>
      </c>
      <c r="K17" s="128">
        <v>82.666666666666671</v>
      </c>
      <c r="L17" s="128">
        <v>63.857142857142854</v>
      </c>
      <c r="M17" s="128">
        <v>56.375</v>
      </c>
      <c r="N17" s="128">
        <v>51.4375</v>
      </c>
      <c r="O17" s="128">
        <v>78.7</v>
      </c>
      <c r="P17" s="128">
        <v>90</v>
      </c>
      <c r="Q17" s="128">
        <v>74.769230769230774</v>
      </c>
      <c r="R17" s="128">
        <v>80.071428571428569</v>
      </c>
      <c r="S17" s="128">
        <v>67</v>
      </c>
      <c r="T17" s="128">
        <v>68.714285714285708</v>
      </c>
      <c r="U17" s="128">
        <v>62.4</v>
      </c>
      <c r="V17" s="128">
        <v>53.533333333333331</v>
      </c>
      <c r="W17" s="128">
        <v>45.266666666666666</v>
      </c>
      <c r="X17" s="128">
        <v>51.333333333333336</v>
      </c>
      <c r="Y17" s="128">
        <v>64.642857142857139</v>
      </c>
      <c r="Z17" s="128">
        <v>61.733333333333334</v>
      </c>
      <c r="AA17" s="128">
        <v>54.2</v>
      </c>
      <c r="AB17" s="128">
        <v>51.466666666666669</v>
      </c>
      <c r="AC17" s="128">
        <v>58.125</v>
      </c>
      <c r="AD17" s="128">
        <v>59</v>
      </c>
      <c r="AE17" s="128">
        <v>63.214285714285715</v>
      </c>
      <c r="AF17" s="128">
        <v>71.785714285714292</v>
      </c>
      <c r="AG17" s="91">
        <f t="shared" si="1"/>
        <v>69.175081728307546</v>
      </c>
    </row>
    <row r="18" spans="1:37" x14ac:dyDescent="0.2">
      <c r="A18" s="56" t="s">
        <v>6</v>
      </c>
      <c r="B18" s="128">
        <v>74.166666666666671</v>
      </c>
      <c r="C18" s="128">
        <v>82.375</v>
      </c>
      <c r="D18" s="128">
        <v>77.333333333333329</v>
      </c>
      <c r="E18" s="128">
        <v>91.125</v>
      </c>
      <c r="F18" s="128">
        <v>70.083333333333329</v>
      </c>
      <c r="G18" s="128">
        <v>60.214285714285715</v>
      </c>
      <c r="H18" s="128">
        <v>88.375</v>
      </c>
      <c r="I18" s="128">
        <v>66.900000000000006</v>
      </c>
      <c r="J18" s="128">
        <v>68.666666666666671</v>
      </c>
      <c r="K18" s="128">
        <v>95</v>
      </c>
      <c r="L18" s="128">
        <v>67.538461538461533</v>
      </c>
      <c r="M18" s="128">
        <v>53.571428571428569</v>
      </c>
      <c r="N18" s="128">
        <v>50.31818181818182</v>
      </c>
      <c r="O18" s="128">
        <v>69.45</v>
      </c>
      <c r="P18" s="128">
        <v>81.958333333333329</v>
      </c>
      <c r="Q18" s="128">
        <v>73.384615384615387</v>
      </c>
      <c r="R18" s="128">
        <v>69.214285714285708</v>
      </c>
      <c r="S18" s="128">
        <v>70.666666666666671</v>
      </c>
      <c r="T18" s="128">
        <v>68.263157894736835</v>
      </c>
      <c r="U18" s="128">
        <v>60.210526315789473</v>
      </c>
      <c r="V18" s="128">
        <v>51.529411764705884</v>
      </c>
      <c r="W18" s="128">
        <v>38.230769230769234</v>
      </c>
      <c r="X18" s="128">
        <v>42.5</v>
      </c>
      <c r="Y18" s="128">
        <v>69.818181818181813</v>
      </c>
      <c r="Z18" s="128">
        <v>58.588235294117645</v>
      </c>
      <c r="AA18" s="128">
        <v>56.058823529411768</v>
      </c>
      <c r="AB18" s="128">
        <v>55.411764705882355</v>
      </c>
      <c r="AC18" s="128">
        <v>59.470588235294116</v>
      </c>
      <c r="AD18" s="128">
        <v>53.133333333333333</v>
      </c>
      <c r="AE18" s="128">
        <v>62.07692307692308</v>
      </c>
      <c r="AF18" s="128">
        <v>75.833333333333329</v>
      </c>
      <c r="AG18" s="91">
        <f t="shared" si="1"/>
        <v>66.498913137862516</v>
      </c>
      <c r="AJ18" t="s">
        <v>36</v>
      </c>
    </row>
    <row r="19" spans="1:37" x14ac:dyDescent="0.2">
      <c r="A19" s="56" t="s">
        <v>32</v>
      </c>
      <c r="B19" s="128">
        <v>40</v>
      </c>
      <c r="C19" s="128">
        <v>58.80952380952381</v>
      </c>
      <c r="D19" s="128">
        <v>46.652173913043477</v>
      </c>
      <c r="E19" s="128">
        <v>80.142857142857139</v>
      </c>
      <c r="F19" s="128">
        <v>70.304347826086953</v>
      </c>
      <c r="G19" s="128">
        <v>56</v>
      </c>
      <c r="H19" s="128">
        <v>75.625</v>
      </c>
      <c r="I19" s="128">
        <v>66.826086956521735</v>
      </c>
      <c r="J19" s="128">
        <v>67.782608695652172</v>
      </c>
      <c r="K19" s="128">
        <v>87.708333333333329</v>
      </c>
      <c r="L19" s="128">
        <v>79.681818181818187</v>
      </c>
      <c r="M19" s="128">
        <v>57.652173913043477</v>
      </c>
      <c r="N19" s="128">
        <v>49.227272727272727</v>
      </c>
      <c r="O19" s="128">
        <v>60.125</v>
      </c>
      <c r="P19" s="128">
        <v>70.083333333333329</v>
      </c>
      <c r="Q19" s="128">
        <v>86.5</v>
      </c>
      <c r="R19" s="128">
        <v>75.727272727272734</v>
      </c>
      <c r="S19" s="128">
        <v>64.545454545454547</v>
      </c>
      <c r="T19" s="128">
        <v>49.416666666666664</v>
      </c>
      <c r="U19" s="128">
        <v>47.727272727272727</v>
      </c>
      <c r="V19" s="128">
        <v>43.875</v>
      </c>
      <c r="W19" s="128">
        <v>43.909090909090907</v>
      </c>
      <c r="X19" s="128">
        <v>46.875</v>
      </c>
      <c r="Y19" s="128">
        <v>72.409090909090907</v>
      </c>
      <c r="Z19" s="128">
        <v>57.458333333333336</v>
      </c>
      <c r="AA19" s="128">
        <v>57.954545454545453</v>
      </c>
      <c r="AB19" s="128">
        <v>53.791666666666664</v>
      </c>
      <c r="AC19" s="128">
        <v>53.25</v>
      </c>
      <c r="AD19" s="128">
        <v>51.086956521739133</v>
      </c>
      <c r="AE19" s="128">
        <v>57.782608695652172</v>
      </c>
      <c r="AF19" s="128">
        <v>62.041666666666664</v>
      </c>
      <c r="AG19" s="91">
        <f t="shared" si="1"/>
        <v>60.999069537288356</v>
      </c>
      <c r="AK19" t="s">
        <v>36</v>
      </c>
    </row>
    <row r="20" spans="1:37" x14ac:dyDescent="0.2">
      <c r="A20" s="56" t="s">
        <v>152</v>
      </c>
      <c r="B20" s="128">
        <v>59.25</v>
      </c>
      <c r="C20" s="128">
        <v>79.3</v>
      </c>
      <c r="D20" s="128">
        <v>80.75</v>
      </c>
      <c r="E20" s="128">
        <v>89</v>
      </c>
      <c r="F20" s="128">
        <v>61.53846153846154</v>
      </c>
      <c r="G20" s="128">
        <v>64.583333333333329</v>
      </c>
      <c r="H20" s="128">
        <v>86.5</v>
      </c>
      <c r="I20" s="128">
        <v>72.5</v>
      </c>
      <c r="J20" s="128">
        <v>90.166666666666671</v>
      </c>
      <c r="K20" s="128">
        <v>92.666666666666671</v>
      </c>
      <c r="L20" s="128">
        <v>67</v>
      </c>
      <c r="M20" s="128">
        <v>50.153846153846153</v>
      </c>
      <c r="N20" s="128">
        <v>45.46153846153846</v>
      </c>
      <c r="O20" s="128">
        <v>75.888888888888886</v>
      </c>
      <c r="P20" s="128">
        <v>81.36363636363636</v>
      </c>
      <c r="Q20" s="128">
        <v>78.333333333333329</v>
      </c>
      <c r="R20" s="128">
        <v>74.545454545454547</v>
      </c>
      <c r="S20" s="128">
        <v>65.916666666666671</v>
      </c>
      <c r="T20" s="128">
        <v>54.5</v>
      </c>
      <c r="U20" s="128">
        <v>50.25</v>
      </c>
      <c r="V20" s="128">
        <v>47.5</v>
      </c>
      <c r="W20" s="128">
        <v>37.230769230769234</v>
      </c>
      <c r="X20" s="128">
        <v>43.416666666666664</v>
      </c>
      <c r="Y20" s="128">
        <v>64.090909090909093</v>
      </c>
      <c r="Z20" s="128">
        <v>48.75</v>
      </c>
      <c r="AA20" s="128">
        <v>48.75</v>
      </c>
      <c r="AB20" s="128">
        <v>48.615384615384613</v>
      </c>
      <c r="AC20" s="128">
        <v>60.166666666666664</v>
      </c>
      <c r="AD20" s="128">
        <v>67.083333333333329</v>
      </c>
      <c r="AE20" s="128">
        <v>74</v>
      </c>
      <c r="AF20" s="128">
        <v>78.583333333333329</v>
      </c>
      <c r="AG20" s="91">
        <f t="shared" si="1"/>
        <v>65.737275985663075</v>
      </c>
      <c r="AH20" s="11" t="s">
        <v>36</v>
      </c>
      <c r="AJ20" t="s">
        <v>36</v>
      </c>
    </row>
    <row r="21" spans="1:37" x14ac:dyDescent="0.2">
      <c r="A21" s="56" t="s">
        <v>153</v>
      </c>
      <c r="B21" s="128">
        <v>49.458333333333336</v>
      </c>
      <c r="C21" s="128">
        <v>76.375</v>
      </c>
      <c r="D21" s="128">
        <v>70.458333333333329</v>
      </c>
      <c r="E21" s="128">
        <v>84.458333333333329</v>
      </c>
      <c r="F21" s="128">
        <v>82.041666666666671</v>
      </c>
      <c r="G21" s="128">
        <v>73.5</v>
      </c>
      <c r="H21" s="128">
        <v>80.625</v>
      </c>
      <c r="I21" s="128">
        <v>81.083333333333329</v>
      </c>
      <c r="J21" s="128">
        <v>73.583333333333329</v>
      </c>
      <c r="K21" s="128">
        <v>88.75</v>
      </c>
      <c r="L21" s="128">
        <v>86.333333333333329</v>
      </c>
      <c r="M21" s="128">
        <v>73.166666666666671</v>
      </c>
      <c r="N21" s="128">
        <v>58.291666666666664</v>
      </c>
      <c r="O21" s="128">
        <v>69.291666666666671</v>
      </c>
      <c r="P21" s="128">
        <v>71.625</v>
      </c>
      <c r="Q21" s="128">
        <v>81.583333333333329</v>
      </c>
      <c r="R21" s="128">
        <v>78.25</v>
      </c>
      <c r="S21" s="128">
        <v>79.458333333333329</v>
      </c>
      <c r="T21" s="128">
        <v>75.166666666666671</v>
      </c>
      <c r="U21" s="128">
        <v>66.458333333333329</v>
      </c>
      <c r="V21" s="128">
        <v>56.041666666666664</v>
      </c>
      <c r="W21" s="128">
        <v>48.458333333333336</v>
      </c>
      <c r="X21" s="128">
        <v>48.5</v>
      </c>
      <c r="Y21" s="128">
        <v>74.875</v>
      </c>
      <c r="Z21" s="128">
        <v>72.458333333333329</v>
      </c>
      <c r="AA21" s="128">
        <v>66.875</v>
      </c>
      <c r="AB21" s="128">
        <v>62.208333333333336</v>
      </c>
      <c r="AC21" s="128">
        <v>64.333333333333329</v>
      </c>
      <c r="AD21" s="128">
        <v>67.25</v>
      </c>
      <c r="AE21" s="128">
        <v>65.875</v>
      </c>
      <c r="AF21" s="128">
        <v>81.083333333333329</v>
      </c>
      <c r="AG21" s="91">
        <f t="shared" si="1"/>
        <v>71.223118279569889</v>
      </c>
      <c r="AK21" t="s">
        <v>36</v>
      </c>
    </row>
    <row r="22" spans="1:37" x14ac:dyDescent="0.2">
      <c r="A22" s="56" t="s">
        <v>126</v>
      </c>
      <c r="B22" s="128">
        <v>59.375</v>
      </c>
      <c r="C22" s="128">
        <v>88.875</v>
      </c>
      <c r="D22" s="128">
        <v>80.666666666666671</v>
      </c>
      <c r="E22" s="128">
        <v>90.416666666666671</v>
      </c>
      <c r="F22" s="128">
        <v>83.833333333333329</v>
      </c>
      <c r="G22" s="128">
        <v>67.25</v>
      </c>
      <c r="H22" s="128">
        <v>83.916666666666671</v>
      </c>
      <c r="I22" s="128">
        <v>78.958333333333329</v>
      </c>
      <c r="J22" s="128">
        <v>75.375</v>
      </c>
      <c r="K22" s="128">
        <v>93.75</v>
      </c>
      <c r="L22" s="128">
        <v>81.333333333333329</v>
      </c>
      <c r="M22" s="128">
        <v>67.583333333333329</v>
      </c>
      <c r="N22" s="128">
        <v>50.458333333333336</v>
      </c>
      <c r="O22" s="128">
        <v>72.791666666666671</v>
      </c>
      <c r="P22" s="128">
        <v>79.041666666666671</v>
      </c>
      <c r="Q22" s="128">
        <v>82.416666666666671</v>
      </c>
      <c r="R22" s="128">
        <v>76.458333333333329</v>
      </c>
      <c r="S22" s="128">
        <v>84.875</v>
      </c>
      <c r="T22" s="128">
        <v>76.583333333333329</v>
      </c>
      <c r="U22" s="128">
        <v>64.25</v>
      </c>
      <c r="V22" s="128">
        <v>57.458333333333336</v>
      </c>
      <c r="W22" s="128">
        <v>46.791666666666664</v>
      </c>
      <c r="X22" s="128">
        <v>47.958333333333336</v>
      </c>
      <c r="Y22" s="128">
        <v>82.291666666666671</v>
      </c>
      <c r="Z22" s="128">
        <v>68.708333333333329</v>
      </c>
      <c r="AA22" s="128">
        <v>65.5</v>
      </c>
      <c r="AB22" s="128">
        <v>62</v>
      </c>
      <c r="AC22" s="128">
        <v>65</v>
      </c>
      <c r="AD22" s="128">
        <v>62.041666666666664</v>
      </c>
      <c r="AE22" s="128">
        <v>64.526315789473685</v>
      </c>
      <c r="AF22" s="128" t="s">
        <v>206</v>
      </c>
      <c r="AG22" s="91">
        <f t="shared" si="1"/>
        <v>72.01615497076024</v>
      </c>
      <c r="AK22" t="s">
        <v>36</v>
      </c>
    </row>
    <row r="23" spans="1:37" x14ac:dyDescent="0.2">
      <c r="A23" s="56" t="s">
        <v>7</v>
      </c>
      <c r="B23" s="128" t="s">
        <v>206</v>
      </c>
      <c r="C23" s="128" t="s">
        <v>206</v>
      </c>
      <c r="D23" s="128" t="s">
        <v>206</v>
      </c>
      <c r="E23" s="128" t="s">
        <v>206</v>
      </c>
      <c r="F23" s="128" t="s">
        <v>206</v>
      </c>
      <c r="G23" s="128" t="s">
        <v>206</v>
      </c>
      <c r="H23" s="128" t="s">
        <v>206</v>
      </c>
      <c r="I23" s="128" t="s">
        <v>206</v>
      </c>
      <c r="J23" s="128" t="s">
        <v>206</v>
      </c>
      <c r="K23" s="128" t="s">
        <v>206</v>
      </c>
      <c r="L23" s="128" t="s">
        <v>206</v>
      </c>
      <c r="M23" s="128" t="s">
        <v>206</v>
      </c>
      <c r="N23" s="128" t="s">
        <v>206</v>
      </c>
      <c r="O23" s="128" t="s">
        <v>206</v>
      </c>
      <c r="P23" s="128" t="s">
        <v>206</v>
      </c>
      <c r="Q23" s="128" t="s">
        <v>206</v>
      </c>
      <c r="R23" s="128">
        <v>44.4</v>
      </c>
      <c r="S23" s="128">
        <v>67.166666666666671</v>
      </c>
      <c r="T23" s="128">
        <v>82.208333333333329</v>
      </c>
      <c r="U23" s="128">
        <v>68.833333333333329</v>
      </c>
      <c r="V23" s="128">
        <v>55.625</v>
      </c>
      <c r="W23" s="128">
        <v>49.956521739130437</v>
      </c>
      <c r="X23" s="128">
        <v>48.291666666666664</v>
      </c>
      <c r="Y23" s="128">
        <v>74.791666666666671</v>
      </c>
      <c r="Z23" s="128">
        <v>74.083333333333329</v>
      </c>
      <c r="AA23" s="128">
        <v>63.625</v>
      </c>
      <c r="AB23" s="128">
        <v>64.625</v>
      </c>
      <c r="AC23" s="128">
        <v>62.333333333333336</v>
      </c>
      <c r="AD23" s="128">
        <v>58.708333333333336</v>
      </c>
      <c r="AE23" s="128">
        <v>66.25</v>
      </c>
      <c r="AF23" s="128">
        <v>78.958333333333329</v>
      </c>
      <c r="AG23" s="91">
        <f t="shared" si="1"/>
        <v>63.990434782608709</v>
      </c>
      <c r="AI23" t="s">
        <v>36</v>
      </c>
      <c r="AK23" t="s">
        <v>36</v>
      </c>
    </row>
    <row r="24" spans="1:37" x14ac:dyDescent="0.2">
      <c r="A24" s="56" t="s">
        <v>154</v>
      </c>
      <c r="B24" s="128">
        <v>87.090909090909093</v>
      </c>
      <c r="C24" s="128">
        <v>75.692307692307693</v>
      </c>
      <c r="D24" s="128">
        <v>81.666666666666671</v>
      </c>
      <c r="E24" s="128">
        <v>84.307692307692307</v>
      </c>
      <c r="F24" s="128">
        <v>78.818181818181813</v>
      </c>
      <c r="G24" s="128">
        <v>84.333333333333329</v>
      </c>
      <c r="H24" s="128">
        <v>79.666666666666671</v>
      </c>
      <c r="I24" s="128">
        <v>85.07692307692308</v>
      </c>
      <c r="J24" s="128">
        <v>71.625</v>
      </c>
      <c r="K24" s="128">
        <v>81.857142857142861</v>
      </c>
      <c r="L24" s="128">
        <v>90.071428571428569</v>
      </c>
      <c r="M24" s="128">
        <v>89.666666666666671</v>
      </c>
      <c r="N24" s="128">
        <v>88.7</v>
      </c>
      <c r="O24" s="128">
        <v>83.92307692307692</v>
      </c>
      <c r="P24" s="128">
        <v>79</v>
      </c>
      <c r="Q24" s="128">
        <v>86.666666666666671</v>
      </c>
      <c r="R24" s="128">
        <v>86.230769230769226</v>
      </c>
      <c r="S24" s="128">
        <v>85.285714285714292</v>
      </c>
      <c r="T24" s="128">
        <v>88.5</v>
      </c>
      <c r="U24" s="128">
        <v>86.416666666666671</v>
      </c>
      <c r="V24" s="128">
        <v>77.615384615384613</v>
      </c>
      <c r="W24" s="128">
        <v>78.07692307692308</v>
      </c>
      <c r="X24" s="128">
        <v>77.900000000000006</v>
      </c>
      <c r="Y24" s="128">
        <v>84.8</v>
      </c>
      <c r="Z24" s="128">
        <v>91.928571428571431</v>
      </c>
      <c r="AA24" s="128">
        <v>86.85</v>
      </c>
      <c r="AB24" s="128">
        <v>89.230769230769226</v>
      </c>
      <c r="AC24" s="128">
        <v>88</v>
      </c>
      <c r="AD24" s="128">
        <v>76.545454545454547</v>
      </c>
      <c r="AE24" s="128">
        <v>85.583333333333329</v>
      </c>
      <c r="AF24" s="128">
        <v>87.833333333333329</v>
      </c>
      <c r="AG24" s="91">
        <f t="shared" si="1"/>
        <v>83.837405873696198</v>
      </c>
      <c r="AI24" t="s">
        <v>36</v>
      </c>
      <c r="AJ24" t="s">
        <v>36</v>
      </c>
      <c r="AK24" s="11" t="s">
        <v>36</v>
      </c>
    </row>
    <row r="25" spans="1:37" x14ac:dyDescent="0.2">
      <c r="A25" s="56" t="s">
        <v>8</v>
      </c>
      <c r="B25" s="128">
        <v>53.333333333333336</v>
      </c>
      <c r="C25" s="128">
        <v>85.125</v>
      </c>
      <c r="D25" s="128">
        <v>81.375</v>
      </c>
      <c r="E25" s="128">
        <v>94.458333333333329</v>
      </c>
      <c r="F25" s="128">
        <v>75.791666666666671</v>
      </c>
      <c r="G25" s="128">
        <v>73.75</v>
      </c>
      <c r="H25" s="128">
        <v>82.916666666666671</v>
      </c>
      <c r="I25" s="128">
        <v>82.791666666666671</v>
      </c>
      <c r="J25" s="128">
        <v>89.166666666666671</v>
      </c>
      <c r="K25" s="128">
        <v>95.791666666666671</v>
      </c>
      <c r="L25" s="128">
        <v>68.333333333333329</v>
      </c>
      <c r="M25" s="128">
        <v>62.458333333333336</v>
      </c>
      <c r="N25" s="128">
        <v>60.166666666666664</v>
      </c>
      <c r="O25" s="128">
        <v>76.75</v>
      </c>
      <c r="P25" s="128">
        <v>82.458333333333329</v>
      </c>
      <c r="Q25" s="128">
        <v>89.916666666666671</v>
      </c>
      <c r="R25" s="128">
        <v>85.375</v>
      </c>
      <c r="S25" s="128">
        <v>80.083333333333329</v>
      </c>
      <c r="T25" s="128">
        <v>60.375</v>
      </c>
      <c r="U25" s="128">
        <v>60.375</v>
      </c>
      <c r="V25" s="128">
        <v>55.916666666666664</v>
      </c>
      <c r="W25" s="128">
        <v>50.75</v>
      </c>
      <c r="X25" s="128">
        <v>55</v>
      </c>
      <c r="Y25" s="128">
        <v>78.333333333333329</v>
      </c>
      <c r="Z25" s="128">
        <v>55.291666666666664</v>
      </c>
      <c r="AA25" s="128">
        <v>54.583333333333336</v>
      </c>
      <c r="AB25" s="128">
        <v>54</v>
      </c>
      <c r="AC25" s="128">
        <v>58.958333333333336</v>
      </c>
      <c r="AD25" s="128">
        <v>69.916666666666671</v>
      </c>
      <c r="AE25" s="128">
        <v>79.875</v>
      </c>
      <c r="AF25" s="128">
        <v>77.208333333333329</v>
      </c>
      <c r="AG25" s="91">
        <f t="shared" si="1"/>
        <v>71.95564516129032</v>
      </c>
      <c r="AH25" s="11" t="s">
        <v>36</v>
      </c>
      <c r="AI25" t="s">
        <v>36</v>
      </c>
      <c r="AK25" t="s">
        <v>36</v>
      </c>
    </row>
    <row r="26" spans="1:37" x14ac:dyDescent="0.2">
      <c r="A26" s="56" t="s">
        <v>9</v>
      </c>
      <c r="B26" s="128" t="s">
        <v>206</v>
      </c>
      <c r="C26" s="128" t="s">
        <v>206</v>
      </c>
      <c r="D26" s="128" t="s">
        <v>206</v>
      </c>
      <c r="E26" s="128" t="s">
        <v>206</v>
      </c>
      <c r="F26" s="128" t="s">
        <v>206</v>
      </c>
      <c r="G26" s="128" t="s">
        <v>206</v>
      </c>
      <c r="H26" s="128" t="s">
        <v>206</v>
      </c>
      <c r="I26" s="128" t="s">
        <v>206</v>
      </c>
      <c r="J26" s="128" t="s">
        <v>206</v>
      </c>
      <c r="K26" s="128" t="s">
        <v>206</v>
      </c>
      <c r="L26" s="128" t="s">
        <v>206</v>
      </c>
      <c r="M26" s="128" t="s">
        <v>206</v>
      </c>
      <c r="N26" s="128" t="s">
        <v>206</v>
      </c>
      <c r="O26" s="128" t="s">
        <v>206</v>
      </c>
      <c r="P26" s="128">
        <v>91</v>
      </c>
      <c r="Q26" s="128">
        <v>83.375</v>
      </c>
      <c r="R26" s="128">
        <v>70.583333333333329</v>
      </c>
      <c r="S26" s="128">
        <v>72.8</v>
      </c>
      <c r="T26" s="128" t="s">
        <v>206</v>
      </c>
      <c r="U26" s="128" t="s">
        <v>206</v>
      </c>
      <c r="V26" s="128" t="s">
        <v>206</v>
      </c>
      <c r="W26" s="128" t="s">
        <v>206</v>
      </c>
      <c r="X26" s="128" t="s">
        <v>206</v>
      </c>
      <c r="Y26" s="128" t="s">
        <v>206</v>
      </c>
      <c r="Z26" s="128" t="s">
        <v>206</v>
      </c>
      <c r="AA26" s="128" t="s">
        <v>206</v>
      </c>
      <c r="AB26" s="128" t="s">
        <v>206</v>
      </c>
      <c r="AC26" s="128" t="s">
        <v>206</v>
      </c>
      <c r="AD26" s="128" t="s">
        <v>206</v>
      </c>
      <c r="AE26" s="128" t="s">
        <v>206</v>
      </c>
      <c r="AF26" s="128" t="s">
        <v>206</v>
      </c>
      <c r="AG26" s="91">
        <f t="shared" si="1"/>
        <v>79.439583333333331</v>
      </c>
      <c r="AJ26" t="s">
        <v>36</v>
      </c>
      <c r="AK26" t="s">
        <v>36</v>
      </c>
    </row>
    <row r="27" spans="1:37" x14ac:dyDescent="0.2">
      <c r="A27" s="56" t="s">
        <v>155</v>
      </c>
      <c r="B27" s="128">
        <v>53.125</v>
      </c>
      <c r="C27" s="128">
        <v>82.291666666666671</v>
      </c>
      <c r="D27" s="128">
        <v>62.041666666666664</v>
      </c>
      <c r="E27" s="128">
        <v>70.875</v>
      </c>
      <c r="F27" s="128">
        <v>69.333333333333329</v>
      </c>
      <c r="G27" s="128">
        <v>64.666666666666671</v>
      </c>
      <c r="H27" s="128">
        <v>90.041666666666671</v>
      </c>
      <c r="I27" s="128">
        <v>80.875</v>
      </c>
      <c r="J27" s="128">
        <v>72.833333333333329</v>
      </c>
      <c r="K27" s="128">
        <v>96.458333333333329</v>
      </c>
      <c r="L27" s="128">
        <v>89.083333333333329</v>
      </c>
      <c r="M27" s="128">
        <v>71.833333333333329</v>
      </c>
      <c r="N27" s="128">
        <v>58.25</v>
      </c>
      <c r="O27" s="128">
        <v>77.125</v>
      </c>
      <c r="P27" s="128">
        <v>72.666666666666671</v>
      </c>
      <c r="Q27" s="128">
        <v>82.833333333333329</v>
      </c>
      <c r="R27" s="128">
        <v>77.708333333333329</v>
      </c>
      <c r="S27" s="128">
        <v>76.458333333333329</v>
      </c>
      <c r="T27" s="128">
        <v>77.791666666666671</v>
      </c>
      <c r="U27" s="128">
        <v>68.875</v>
      </c>
      <c r="V27" s="128">
        <v>54.208333333333336</v>
      </c>
      <c r="W27" s="128">
        <v>47.25</v>
      </c>
      <c r="X27" s="128">
        <v>49.041666666666664</v>
      </c>
      <c r="Y27" s="128">
        <v>82.5</v>
      </c>
      <c r="Z27" s="128">
        <v>68.625</v>
      </c>
      <c r="AA27" s="128">
        <v>67.75</v>
      </c>
      <c r="AB27" s="128">
        <v>62.083333333333336</v>
      </c>
      <c r="AC27" s="128">
        <v>63.416666666666664</v>
      </c>
      <c r="AD27" s="128">
        <v>72.375</v>
      </c>
      <c r="AE27" s="128">
        <v>66.291666666666671</v>
      </c>
      <c r="AF27" s="128">
        <v>80.291666666666671</v>
      </c>
      <c r="AG27" s="91">
        <f t="shared" si="1"/>
        <v>71.258064516129039</v>
      </c>
      <c r="AI27" t="s">
        <v>36</v>
      </c>
      <c r="AJ27" t="s">
        <v>36</v>
      </c>
    </row>
    <row r="28" spans="1:37" x14ac:dyDescent="0.2">
      <c r="A28" s="56" t="s">
        <v>10</v>
      </c>
      <c r="B28" s="128">
        <v>59</v>
      </c>
      <c r="C28" s="128">
        <v>81</v>
      </c>
      <c r="D28" s="128">
        <v>73.125</v>
      </c>
      <c r="E28" s="128">
        <v>92.958333333333329</v>
      </c>
      <c r="F28" s="128">
        <v>79.625</v>
      </c>
      <c r="G28" s="128">
        <v>73.208333333333329</v>
      </c>
      <c r="H28" s="128">
        <v>87.25</v>
      </c>
      <c r="I28" s="128">
        <v>80.25</v>
      </c>
      <c r="J28" s="128">
        <v>80.916666666666671</v>
      </c>
      <c r="K28" s="128">
        <v>95.208333333333329</v>
      </c>
      <c r="L28" s="128">
        <v>81.375</v>
      </c>
      <c r="M28" s="128">
        <v>71</v>
      </c>
      <c r="N28" s="128">
        <v>55.708333333333336</v>
      </c>
      <c r="O28" s="128">
        <v>75.625</v>
      </c>
      <c r="P28" s="128">
        <v>79.333333333333329</v>
      </c>
      <c r="Q28" s="128">
        <v>84.75</v>
      </c>
      <c r="R28" s="128">
        <v>76.416666666666671</v>
      </c>
      <c r="S28" s="128">
        <v>74</v>
      </c>
      <c r="T28" s="128">
        <v>66.208333333333329</v>
      </c>
      <c r="U28" s="128">
        <v>63.125</v>
      </c>
      <c r="V28" s="128">
        <v>59.041666666666664</v>
      </c>
      <c r="W28" s="128">
        <v>53.291666666666664</v>
      </c>
      <c r="X28" s="128">
        <v>48.375</v>
      </c>
      <c r="Y28" s="128">
        <v>80.833333333333329</v>
      </c>
      <c r="Z28" s="128">
        <v>65.826086956521735</v>
      </c>
      <c r="AA28" s="128">
        <v>68.333333333333329</v>
      </c>
      <c r="AB28" s="128">
        <v>62.458333333333336</v>
      </c>
      <c r="AC28" s="128">
        <v>66.375</v>
      </c>
      <c r="AD28" s="128">
        <v>67.666666666666671</v>
      </c>
      <c r="AE28" s="128">
        <v>72.791666666666671</v>
      </c>
      <c r="AF28" s="128">
        <v>83.625</v>
      </c>
      <c r="AG28" s="91">
        <f t="shared" si="1"/>
        <v>72.861325385694244</v>
      </c>
      <c r="AJ28" t="s">
        <v>36</v>
      </c>
      <c r="AK28" t="s">
        <v>36</v>
      </c>
    </row>
    <row r="29" spans="1:37" x14ac:dyDescent="0.2">
      <c r="A29" s="56" t="s">
        <v>139</v>
      </c>
      <c r="B29" s="128">
        <v>39</v>
      </c>
      <c r="C29" s="128">
        <v>100</v>
      </c>
      <c r="D29" s="128">
        <v>62</v>
      </c>
      <c r="E29" s="128">
        <v>71</v>
      </c>
      <c r="F29" s="128">
        <v>66.714285714285708</v>
      </c>
      <c r="G29" s="128">
        <v>56.875</v>
      </c>
      <c r="H29" s="128" t="s">
        <v>206</v>
      </c>
      <c r="I29" s="128">
        <v>60.571428571428569</v>
      </c>
      <c r="J29" s="128">
        <v>59.333333333333336</v>
      </c>
      <c r="K29" s="128" t="s">
        <v>206</v>
      </c>
      <c r="L29" s="128">
        <v>74.2</v>
      </c>
      <c r="M29" s="128">
        <v>57.333333333333336</v>
      </c>
      <c r="N29" s="128">
        <v>46.777777777777779</v>
      </c>
      <c r="O29" s="128">
        <v>77.2</v>
      </c>
      <c r="P29" s="128">
        <v>56.142857142857146</v>
      </c>
      <c r="Q29" s="128">
        <v>74.25</v>
      </c>
      <c r="R29" s="128">
        <v>68</v>
      </c>
      <c r="S29" s="128">
        <v>82</v>
      </c>
      <c r="T29" s="128">
        <v>77.75</v>
      </c>
      <c r="U29" s="128">
        <v>56.5</v>
      </c>
      <c r="V29" s="128">
        <v>49.777777777777779</v>
      </c>
      <c r="W29" s="128">
        <v>44.07692307692308</v>
      </c>
      <c r="X29" s="128">
        <v>50.583333333333336</v>
      </c>
      <c r="Y29" s="128">
        <v>87.083333333333329</v>
      </c>
      <c r="Z29" s="128">
        <v>76.833333333333329</v>
      </c>
      <c r="AA29" s="128">
        <v>78.416666666666671</v>
      </c>
      <c r="AB29" s="128">
        <v>75.916666666666671</v>
      </c>
      <c r="AC29" s="128">
        <v>74.208333333333329</v>
      </c>
      <c r="AD29" s="128">
        <v>76.125</v>
      </c>
      <c r="AE29" s="128">
        <v>74.875</v>
      </c>
      <c r="AF29" s="128">
        <v>91.5</v>
      </c>
      <c r="AG29" s="91">
        <f t="shared" si="1"/>
        <v>67.760151151530465</v>
      </c>
      <c r="AK29" t="s">
        <v>36</v>
      </c>
    </row>
    <row r="30" spans="1:37" x14ac:dyDescent="0.2">
      <c r="A30" s="56" t="s">
        <v>22</v>
      </c>
      <c r="B30" s="128">
        <v>51.92307692307692</v>
      </c>
      <c r="C30" s="128">
        <v>65.791666666666671</v>
      </c>
      <c r="D30" s="128">
        <v>54.916666666666664</v>
      </c>
      <c r="E30" s="128">
        <v>88.875</v>
      </c>
      <c r="F30" s="128">
        <v>74.375</v>
      </c>
      <c r="G30" s="128">
        <v>61.833333333333336</v>
      </c>
      <c r="H30" s="128">
        <v>75.375</v>
      </c>
      <c r="I30" s="128">
        <v>71.833333333333329</v>
      </c>
      <c r="J30" s="128">
        <v>67.958333333333329</v>
      </c>
      <c r="K30" s="128">
        <v>90.916666666666671</v>
      </c>
      <c r="L30" s="128">
        <v>81.083333333333329</v>
      </c>
      <c r="M30" s="128">
        <v>64.416666666666671</v>
      </c>
      <c r="N30" s="128">
        <v>52.041666666666664</v>
      </c>
      <c r="O30" s="128">
        <v>67.916666666666671</v>
      </c>
      <c r="P30" s="128">
        <v>71.958333333333329</v>
      </c>
      <c r="Q30" s="128">
        <v>87.916666666666671</v>
      </c>
      <c r="R30" s="128">
        <v>77.833333333333329</v>
      </c>
      <c r="S30" s="128">
        <v>74.041666666666671</v>
      </c>
      <c r="T30" s="128">
        <v>58.541666666666664</v>
      </c>
      <c r="U30" s="128">
        <v>63.5</v>
      </c>
      <c r="V30" s="128">
        <v>51.666666666666664</v>
      </c>
      <c r="W30" s="128">
        <v>43.875</v>
      </c>
      <c r="X30" s="128">
        <v>43.75</v>
      </c>
      <c r="Y30" s="128">
        <v>77.25</v>
      </c>
      <c r="Z30" s="128">
        <v>66.541666666666671</v>
      </c>
      <c r="AA30" s="128">
        <v>59.5</v>
      </c>
      <c r="AB30" s="128">
        <v>56.304347826086953</v>
      </c>
      <c r="AC30" s="128">
        <v>65.166666666666671</v>
      </c>
      <c r="AD30" s="128">
        <v>62.416666666666664</v>
      </c>
      <c r="AE30" s="128">
        <v>63.333333333333336</v>
      </c>
      <c r="AF30" s="128">
        <v>75.208333333333329</v>
      </c>
      <c r="AG30" s="91">
        <f t="shared" si="1"/>
        <v>66.711637357499924</v>
      </c>
      <c r="AK30" t="s">
        <v>36</v>
      </c>
    </row>
    <row r="31" spans="1:37" x14ac:dyDescent="0.2">
      <c r="A31" s="56" t="s">
        <v>11</v>
      </c>
      <c r="B31" s="128">
        <v>52.125</v>
      </c>
      <c r="C31" s="128">
        <v>82.291666666666671</v>
      </c>
      <c r="D31" s="128">
        <v>68.125</v>
      </c>
      <c r="E31" s="128">
        <v>73</v>
      </c>
      <c r="F31" s="128">
        <v>67.708333333333329</v>
      </c>
      <c r="G31" s="128">
        <v>55.708333333333336</v>
      </c>
      <c r="H31" s="128">
        <v>74.791666666666671</v>
      </c>
      <c r="I31" s="128">
        <v>65.291666666666671</v>
      </c>
      <c r="J31" s="128">
        <v>58.041666666666664</v>
      </c>
      <c r="K31" s="128">
        <v>91</v>
      </c>
      <c r="L31" s="128">
        <v>76.916666666666671</v>
      </c>
      <c r="M31" s="128">
        <v>63.083333333333336</v>
      </c>
      <c r="N31" s="128">
        <v>53.375</v>
      </c>
      <c r="O31" s="128">
        <v>65.333333333333329</v>
      </c>
      <c r="P31" s="128">
        <v>66.625</v>
      </c>
      <c r="Q31" s="128">
        <v>73.541666666666671</v>
      </c>
      <c r="R31" s="128">
        <v>68.041666666666671</v>
      </c>
      <c r="S31" s="128">
        <v>72.375</v>
      </c>
      <c r="T31" s="128">
        <v>72.041666666666671</v>
      </c>
      <c r="U31" s="128">
        <v>54.208333333333336</v>
      </c>
      <c r="V31" s="128">
        <v>50.416666666666664</v>
      </c>
      <c r="W31" s="128">
        <v>43.791666666666664</v>
      </c>
      <c r="X31" s="128">
        <v>46.916666666666664</v>
      </c>
      <c r="Y31" s="128">
        <v>78.666666666666671</v>
      </c>
      <c r="Z31" s="128">
        <v>72.541666666666671</v>
      </c>
      <c r="AA31" s="128">
        <v>64.791666666666671</v>
      </c>
      <c r="AB31" s="128">
        <v>59.958333333333336</v>
      </c>
      <c r="AC31" s="128">
        <v>59.958333333333336</v>
      </c>
      <c r="AD31" s="128">
        <v>54.125</v>
      </c>
      <c r="AE31" s="128">
        <v>54.25</v>
      </c>
      <c r="AF31" s="128">
        <v>73.458333333333329</v>
      </c>
      <c r="AG31" s="91">
        <f t="shared" si="1"/>
        <v>64.91935483870968</v>
      </c>
      <c r="AI31" t="s">
        <v>36</v>
      </c>
      <c r="AJ31" t="s">
        <v>36</v>
      </c>
      <c r="AK31" t="s">
        <v>36</v>
      </c>
    </row>
    <row r="32" spans="1:37" s="5" customFormat="1" ht="17.100000000000001" customHeight="1" x14ac:dyDescent="0.2">
      <c r="A32" s="57" t="s">
        <v>207</v>
      </c>
      <c r="B32" s="12">
        <f t="shared" ref="B32:AG32" si="2">AVERAGE(B5:B31)</f>
        <v>56.397284139471644</v>
      </c>
      <c r="C32" s="12">
        <f t="shared" si="2"/>
        <v>76.327046504220419</v>
      </c>
      <c r="D32" s="12">
        <f t="shared" si="2"/>
        <v>69.822195967233796</v>
      </c>
      <c r="E32" s="12">
        <f t="shared" si="2"/>
        <v>80.300947241164636</v>
      </c>
      <c r="F32" s="12">
        <f t="shared" si="2"/>
        <v>71.926878162794992</v>
      </c>
      <c r="G32" s="12">
        <f t="shared" si="2"/>
        <v>64.559909655561825</v>
      </c>
      <c r="H32" s="12">
        <f t="shared" si="2"/>
        <v>81.300038427755837</v>
      </c>
      <c r="I32" s="12">
        <f t="shared" si="2"/>
        <v>72.708471691352131</v>
      </c>
      <c r="J32" s="12">
        <f t="shared" si="2"/>
        <v>70.88011972274731</v>
      </c>
      <c r="K32" s="12">
        <f t="shared" si="2"/>
        <v>90.068575364029911</v>
      </c>
      <c r="L32" s="12">
        <f t="shared" si="2"/>
        <v>77.155854908979904</v>
      </c>
      <c r="M32" s="12">
        <f t="shared" si="2"/>
        <v>64.848959715807538</v>
      </c>
      <c r="N32" s="12">
        <f t="shared" si="2"/>
        <v>56.031040758758159</v>
      </c>
      <c r="O32" s="12">
        <f t="shared" si="2"/>
        <v>73.462536354730034</v>
      </c>
      <c r="P32" s="12">
        <f t="shared" si="2"/>
        <v>75.217966186302661</v>
      </c>
      <c r="Q32" s="12">
        <f t="shared" si="2"/>
        <v>82.050286519036533</v>
      </c>
      <c r="R32" s="12">
        <f t="shared" si="2"/>
        <v>73.174235098235101</v>
      </c>
      <c r="S32" s="12">
        <f t="shared" si="2"/>
        <v>73.434243473917391</v>
      </c>
      <c r="T32" s="12">
        <f t="shared" si="2"/>
        <v>69.6349673095783</v>
      </c>
      <c r="U32" s="12">
        <f t="shared" si="2"/>
        <v>62.242558417300977</v>
      </c>
      <c r="V32" s="12">
        <f t="shared" si="2"/>
        <v>52.862772998745861</v>
      </c>
      <c r="W32" s="12">
        <f t="shared" si="2"/>
        <v>47.792239890544252</v>
      </c>
      <c r="X32" s="12">
        <f t="shared" si="2"/>
        <v>50.658555555555559</v>
      </c>
      <c r="Y32" s="12">
        <f t="shared" si="2"/>
        <v>78.749928600070376</v>
      </c>
      <c r="Z32" s="12">
        <f t="shared" si="2"/>
        <v>67.68550804983829</v>
      </c>
      <c r="AA32" s="12">
        <f t="shared" si="2"/>
        <v>63.525868092691624</v>
      </c>
      <c r="AB32" s="12">
        <f t="shared" si="2"/>
        <v>62.548361977039718</v>
      </c>
      <c r="AC32" s="12">
        <f t="shared" si="2"/>
        <v>63.704429590017817</v>
      </c>
      <c r="AD32" s="12">
        <f t="shared" si="2"/>
        <v>64.599393390426016</v>
      </c>
      <c r="AE32" s="12">
        <f t="shared" si="2"/>
        <v>69.129006549165297</v>
      </c>
      <c r="AF32" s="12">
        <f t="shared" si="2"/>
        <v>77.773291925465827</v>
      </c>
      <c r="AG32" s="90">
        <f t="shared" si="2"/>
        <v>68.264231084841541</v>
      </c>
      <c r="AI32" s="5" t="s">
        <v>36</v>
      </c>
    </row>
    <row r="33" spans="1:37" x14ac:dyDescent="0.2">
      <c r="A33" s="45"/>
      <c r="B33" s="46"/>
      <c r="C33" s="46"/>
      <c r="D33" s="46" t="s">
        <v>87</v>
      </c>
      <c r="E33" s="46"/>
      <c r="F33" s="46"/>
      <c r="G33" s="46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53"/>
      <c r="AE33" s="59" t="s">
        <v>36</v>
      </c>
      <c r="AF33" s="59"/>
      <c r="AG33" s="86"/>
    </row>
    <row r="34" spans="1:37" x14ac:dyDescent="0.2">
      <c r="A34" s="45"/>
      <c r="B34" s="47" t="s">
        <v>88</v>
      </c>
      <c r="C34" s="47"/>
      <c r="D34" s="47"/>
      <c r="E34" s="47"/>
      <c r="F34" s="47"/>
      <c r="G34" s="47"/>
      <c r="H34" s="47"/>
      <c r="I34" s="47"/>
      <c r="J34" s="88"/>
      <c r="K34" s="88"/>
      <c r="L34" s="88"/>
      <c r="M34" s="88" t="s">
        <v>34</v>
      </c>
      <c r="N34" s="88"/>
      <c r="O34" s="88"/>
      <c r="P34" s="88"/>
      <c r="Q34" s="88"/>
      <c r="R34" s="88"/>
      <c r="S34" s="88"/>
      <c r="T34" s="151" t="s">
        <v>212</v>
      </c>
      <c r="U34" s="151"/>
      <c r="V34" s="151"/>
      <c r="W34" s="151"/>
      <c r="X34" s="151"/>
      <c r="Y34" s="88"/>
      <c r="Z34" s="88"/>
      <c r="AA34" s="88"/>
      <c r="AB34" s="88"/>
      <c r="AC34" s="88"/>
      <c r="AD34" s="88"/>
      <c r="AE34" s="88"/>
      <c r="AF34" s="109"/>
      <c r="AG34" s="86"/>
      <c r="AK34" t="s">
        <v>36</v>
      </c>
    </row>
    <row r="35" spans="1:37" x14ac:dyDescent="0.2">
      <c r="A35" s="48"/>
      <c r="B35" s="88"/>
      <c r="C35" s="88"/>
      <c r="D35" s="88"/>
      <c r="E35" s="88"/>
      <c r="F35" s="88"/>
      <c r="G35" s="88"/>
      <c r="H35" s="88"/>
      <c r="I35" s="88"/>
      <c r="J35" s="89"/>
      <c r="K35" s="89"/>
      <c r="L35" s="89"/>
      <c r="M35" s="89" t="s">
        <v>35</v>
      </c>
      <c r="N35" s="89"/>
      <c r="O35" s="89"/>
      <c r="P35" s="89"/>
      <c r="Q35" s="88"/>
      <c r="R35" s="88"/>
      <c r="S35" s="88"/>
      <c r="T35" s="152" t="s">
        <v>213</v>
      </c>
      <c r="U35" s="152"/>
      <c r="V35" s="152"/>
      <c r="W35" s="152"/>
      <c r="X35" s="152"/>
      <c r="Y35" s="88"/>
      <c r="Z35" s="88"/>
      <c r="AA35" s="88"/>
      <c r="AB35" s="88"/>
      <c r="AC35" s="88"/>
      <c r="AD35" s="53"/>
      <c r="AE35" s="53"/>
      <c r="AF35" s="53"/>
      <c r="AG35" s="86"/>
    </row>
    <row r="36" spans="1:37" x14ac:dyDescent="0.2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88"/>
      <c r="L36" s="88"/>
      <c r="M36" s="88"/>
      <c r="N36" s="88"/>
      <c r="O36" s="88"/>
      <c r="P36" s="88"/>
      <c r="Q36" s="88"/>
      <c r="R36" s="88"/>
      <c r="S36" s="88"/>
      <c r="T36" s="125"/>
      <c r="U36" s="125" t="s">
        <v>214</v>
      </c>
      <c r="V36" s="125"/>
      <c r="W36" s="125"/>
      <c r="X36" s="125"/>
      <c r="Y36" s="88"/>
      <c r="Z36" s="88"/>
      <c r="AA36" s="88"/>
      <c r="AB36" s="88"/>
      <c r="AC36" s="88"/>
      <c r="AD36" s="53"/>
      <c r="AE36" s="53"/>
      <c r="AF36" s="53"/>
      <c r="AG36" s="86"/>
    </row>
    <row r="37" spans="1:37" x14ac:dyDescent="0.2">
      <c r="A37" s="4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53"/>
      <c r="AF37" s="53"/>
      <c r="AG37" s="86"/>
    </row>
    <row r="38" spans="1:37" x14ac:dyDescent="0.2">
      <c r="A38" s="4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54"/>
      <c r="AF38" s="54"/>
      <c r="AG38" s="86"/>
      <c r="AK38" s="11" t="s">
        <v>36</v>
      </c>
    </row>
    <row r="39" spans="1:37" ht="13.5" thickBot="1" x14ac:dyDescent="0.25">
      <c r="A39" s="60"/>
      <c r="B39" s="61"/>
      <c r="C39" s="61"/>
      <c r="D39" s="61"/>
      <c r="E39" s="61"/>
      <c r="F39" s="61"/>
      <c r="G39" s="61" t="s">
        <v>36</v>
      </c>
      <c r="H39" s="61"/>
      <c r="I39" s="61"/>
      <c r="J39" s="61"/>
      <c r="K39" s="61"/>
      <c r="L39" s="61" t="s">
        <v>36</v>
      </c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87"/>
      <c r="AI39" t="s">
        <v>36</v>
      </c>
    </row>
    <row r="40" spans="1:37" x14ac:dyDescent="0.2">
      <c r="AK40" t="s">
        <v>36</v>
      </c>
    </row>
    <row r="41" spans="1:37" x14ac:dyDescent="0.2">
      <c r="AI41" t="s">
        <v>36</v>
      </c>
    </row>
    <row r="42" spans="1:37" x14ac:dyDescent="0.2">
      <c r="K42" s="2" t="s">
        <v>36</v>
      </c>
      <c r="M42" s="2" t="s">
        <v>36</v>
      </c>
      <c r="AE42" s="2" t="s">
        <v>36</v>
      </c>
      <c r="AK42" s="11" t="s">
        <v>36</v>
      </c>
    </row>
    <row r="43" spans="1:37" x14ac:dyDescent="0.2">
      <c r="O43" s="2" t="s">
        <v>36</v>
      </c>
      <c r="AK43" s="11" t="s">
        <v>36</v>
      </c>
    </row>
    <row r="44" spans="1:37" x14ac:dyDescent="0.2">
      <c r="K44" s="2" t="s">
        <v>36</v>
      </c>
      <c r="M44" s="2" t="s">
        <v>36</v>
      </c>
      <c r="N44" s="2" t="s">
        <v>36</v>
      </c>
      <c r="O44" s="2" t="s">
        <v>36</v>
      </c>
      <c r="T44" s="2" t="s">
        <v>36</v>
      </c>
      <c r="X44" s="2" t="s">
        <v>36</v>
      </c>
      <c r="AK44" t="s">
        <v>36</v>
      </c>
    </row>
    <row r="45" spans="1:37" x14ac:dyDescent="0.2">
      <c r="M45" s="2" t="s">
        <v>36</v>
      </c>
      <c r="Q45" s="2" t="s">
        <v>36</v>
      </c>
      <c r="S45" s="2" t="s">
        <v>36</v>
      </c>
      <c r="AB45" s="2" t="s">
        <v>36</v>
      </c>
      <c r="AC45" s="2" t="s">
        <v>36</v>
      </c>
      <c r="AG45" s="7" t="s">
        <v>36</v>
      </c>
    </row>
    <row r="46" spans="1:37" x14ac:dyDescent="0.2">
      <c r="J46" s="2" t="s">
        <v>36</v>
      </c>
      <c r="O46" s="2" t="s">
        <v>36</v>
      </c>
      <c r="P46" s="2" t="s">
        <v>36</v>
      </c>
      <c r="R46" s="2" t="s">
        <v>36</v>
      </c>
    </row>
    <row r="48" spans="1:37" x14ac:dyDescent="0.2">
      <c r="AH48" t="s">
        <v>36</v>
      </c>
      <c r="AJ48" t="s">
        <v>36</v>
      </c>
      <c r="AK48" t="s">
        <v>36</v>
      </c>
    </row>
    <row r="49" spans="11:37" x14ac:dyDescent="0.2">
      <c r="AF49" s="2" t="s">
        <v>36</v>
      </c>
    </row>
    <row r="50" spans="11:37" x14ac:dyDescent="0.2">
      <c r="AJ50" t="s">
        <v>36</v>
      </c>
    </row>
    <row r="51" spans="11:37" x14ac:dyDescent="0.2">
      <c r="T51" s="2" t="s">
        <v>36</v>
      </c>
      <c r="AK51" t="s">
        <v>36</v>
      </c>
    </row>
    <row r="54" spans="11:37" x14ac:dyDescent="0.2">
      <c r="K54" s="2" t="s">
        <v>36</v>
      </c>
    </row>
  </sheetData>
  <sheetProtection algorithmName="SHA-512" hashValue="sI9Bp/UlS3uL8KwOfe15fWGh4s/Jed04yER4kcMG4Sd4Kk5OIQNDs76z/rMZILLwz6Dg8oUVL8mTkyaHae8yJw==" saltValue="x5lCx0Kov/zDBr7ieny5Rg==" spinCount="100000" sheet="1" objects="1" scenarios="1"/>
  <mergeCells count="37">
    <mergeCell ref="AG3:AG4"/>
    <mergeCell ref="T34:X34"/>
    <mergeCell ref="T35:X35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  <mergeCell ref="N3:N4"/>
    <mergeCell ref="O3:O4"/>
    <mergeCell ref="P3:P4"/>
    <mergeCell ref="Q3:Q4"/>
    <mergeCell ref="R3:R4"/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8"/>
  <sheetViews>
    <sheetView zoomScale="90" zoomScaleNormal="90" workbookViewId="0">
      <selection activeCell="AH50" sqref="AH50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44" t="s">
        <v>17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6"/>
    </row>
    <row r="2" spans="1:36" s="4" customFormat="1" ht="20.100000000000001" customHeight="1" x14ac:dyDescent="0.2">
      <c r="A2" s="172" t="s">
        <v>12</v>
      </c>
      <c r="B2" s="141" t="s">
        <v>210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65"/>
      <c r="AG2" s="142"/>
      <c r="AH2" s="143"/>
    </row>
    <row r="3" spans="1:36" s="5" customFormat="1" ht="20.100000000000001" customHeight="1" x14ac:dyDescent="0.2">
      <c r="A3" s="172"/>
      <c r="B3" s="168">
        <v>1</v>
      </c>
      <c r="C3" s="168">
        <f>SUM(B3+1)</f>
        <v>2</v>
      </c>
      <c r="D3" s="168">
        <f t="shared" ref="D3:AD3" si="0">SUM(C3+1)</f>
        <v>3</v>
      </c>
      <c r="E3" s="168">
        <f t="shared" si="0"/>
        <v>4</v>
      </c>
      <c r="F3" s="168">
        <f t="shared" si="0"/>
        <v>5</v>
      </c>
      <c r="G3" s="168">
        <f t="shared" si="0"/>
        <v>6</v>
      </c>
      <c r="H3" s="168">
        <f t="shared" si="0"/>
        <v>7</v>
      </c>
      <c r="I3" s="168">
        <f t="shared" si="0"/>
        <v>8</v>
      </c>
      <c r="J3" s="168">
        <f t="shared" si="0"/>
        <v>9</v>
      </c>
      <c r="K3" s="168">
        <f t="shared" si="0"/>
        <v>10</v>
      </c>
      <c r="L3" s="168">
        <f t="shared" si="0"/>
        <v>11</v>
      </c>
      <c r="M3" s="168">
        <f t="shared" si="0"/>
        <v>12</v>
      </c>
      <c r="N3" s="168">
        <f t="shared" si="0"/>
        <v>13</v>
      </c>
      <c r="O3" s="168">
        <f t="shared" si="0"/>
        <v>14</v>
      </c>
      <c r="P3" s="168">
        <f t="shared" si="0"/>
        <v>15</v>
      </c>
      <c r="Q3" s="168">
        <f t="shared" si="0"/>
        <v>16</v>
      </c>
      <c r="R3" s="168">
        <f t="shared" si="0"/>
        <v>17</v>
      </c>
      <c r="S3" s="168">
        <f t="shared" si="0"/>
        <v>18</v>
      </c>
      <c r="T3" s="168">
        <f t="shared" si="0"/>
        <v>19</v>
      </c>
      <c r="U3" s="168">
        <f t="shared" si="0"/>
        <v>20</v>
      </c>
      <c r="V3" s="168">
        <f t="shared" si="0"/>
        <v>21</v>
      </c>
      <c r="W3" s="168">
        <f t="shared" si="0"/>
        <v>22</v>
      </c>
      <c r="X3" s="168">
        <f t="shared" si="0"/>
        <v>23</v>
      </c>
      <c r="Y3" s="168">
        <f t="shared" si="0"/>
        <v>24</v>
      </c>
      <c r="Z3" s="168">
        <f t="shared" si="0"/>
        <v>25</v>
      </c>
      <c r="AA3" s="168">
        <f t="shared" si="0"/>
        <v>26</v>
      </c>
      <c r="AB3" s="168">
        <f t="shared" si="0"/>
        <v>27</v>
      </c>
      <c r="AC3" s="168">
        <f t="shared" si="0"/>
        <v>28</v>
      </c>
      <c r="AD3" s="168">
        <f t="shared" si="0"/>
        <v>29</v>
      </c>
      <c r="AE3" s="169">
        <v>30</v>
      </c>
      <c r="AF3" s="170">
        <v>31</v>
      </c>
      <c r="AG3" s="110" t="s">
        <v>28</v>
      </c>
      <c r="AH3" s="104" t="s">
        <v>27</v>
      </c>
    </row>
    <row r="4" spans="1:36" s="5" customFormat="1" ht="20.100000000000001" customHeight="1" x14ac:dyDescent="0.2">
      <c r="A4" s="172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9"/>
      <c r="AF4" s="171"/>
      <c r="AG4" s="110" t="s">
        <v>26</v>
      </c>
      <c r="AH4" s="104" t="s">
        <v>26</v>
      </c>
    </row>
    <row r="5" spans="1:36" s="5" customFormat="1" x14ac:dyDescent="0.2">
      <c r="A5" s="56" t="s">
        <v>31</v>
      </c>
      <c r="B5" s="128">
        <v>95</v>
      </c>
      <c r="C5" s="128">
        <v>99</v>
      </c>
      <c r="D5" s="128">
        <v>96</v>
      </c>
      <c r="E5" s="128">
        <v>96</v>
      </c>
      <c r="F5" s="128">
        <v>98</v>
      </c>
      <c r="G5" s="128">
        <v>93</v>
      </c>
      <c r="H5" s="128">
        <v>96</v>
      </c>
      <c r="I5" s="128">
        <v>100</v>
      </c>
      <c r="J5" s="128">
        <v>96</v>
      </c>
      <c r="K5" s="128">
        <v>100</v>
      </c>
      <c r="L5" s="128">
        <v>100</v>
      </c>
      <c r="M5" s="128">
        <v>100</v>
      </c>
      <c r="N5" s="128">
        <v>97</v>
      </c>
      <c r="O5" s="128">
        <v>98</v>
      </c>
      <c r="P5" s="128">
        <v>99</v>
      </c>
      <c r="Q5" s="128">
        <v>98</v>
      </c>
      <c r="R5" s="128">
        <v>98</v>
      </c>
      <c r="S5" s="128">
        <v>95</v>
      </c>
      <c r="T5" s="128">
        <v>96</v>
      </c>
      <c r="U5" s="128">
        <v>90</v>
      </c>
      <c r="V5" s="128">
        <v>85</v>
      </c>
      <c r="W5" s="128">
        <v>90</v>
      </c>
      <c r="X5" s="128">
        <v>87</v>
      </c>
      <c r="Y5" s="128">
        <v>100</v>
      </c>
      <c r="Z5" s="128">
        <v>98</v>
      </c>
      <c r="AA5" s="128">
        <v>95</v>
      </c>
      <c r="AB5" s="128">
        <v>91</v>
      </c>
      <c r="AC5" s="128">
        <v>90</v>
      </c>
      <c r="AD5" s="128">
        <v>91</v>
      </c>
      <c r="AE5" s="128">
        <v>90</v>
      </c>
      <c r="AF5" s="128">
        <v>100</v>
      </c>
      <c r="AG5" s="13">
        <f>MAX(B5:AF5)</f>
        <v>100</v>
      </c>
      <c r="AH5" s="92">
        <f t="shared" ref="AH5" si="1">AVERAGE(B5:AF5)</f>
        <v>95.387096774193552</v>
      </c>
    </row>
    <row r="6" spans="1:36" x14ac:dyDescent="0.2">
      <c r="A6" s="56" t="s">
        <v>90</v>
      </c>
      <c r="B6" s="128">
        <v>93</v>
      </c>
      <c r="C6" s="128">
        <v>97</v>
      </c>
      <c r="D6" s="128">
        <v>97</v>
      </c>
      <c r="E6" s="128">
        <v>97</v>
      </c>
      <c r="F6" s="128">
        <v>97</v>
      </c>
      <c r="G6" s="128">
        <v>90</v>
      </c>
      <c r="H6" s="128">
        <v>96</v>
      </c>
      <c r="I6" s="128">
        <v>98</v>
      </c>
      <c r="J6" s="128">
        <v>97</v>
      </c>
      <c r="K6" s="128">
        <v>98</v>
      </c>
      <c r="L6" s="128">
        <v>96</v>
      </c>
      <c r="M6" s="128">
        <v>96</v>
      </c>
      <c r="N6" s="128">
        <v>85</v>
      </c>
      <c r="O6" s="128">
        <v>97</v>
      </c>
      <c r="P6" s="128">
        <v>97</v>
      </c>
      <c r="Q6" s="128">
        <v>95</v>
      </c>
      <c r="R6" s="128">
        <v>91</v>
      </c>
      <c r="S6" s="128">
        <v>96</v>
      </c>
      <c r="T6" s="128">
        <v>95</v>
      </c>
      <c r="U6" s="128">
        <v>92</v>
      </c>
      <c r="V6" s="128">
        <v>82</v>
      </c>
      <c r="W6" s="128">
        <v>75</v>
      </c>
      <c r="X6" s="128">
        <v>68</v>
      </c>
      <c r="Y6" s="128">
        <v>98</v>
      </c>
      <c r="Z6" s="128">
        <v>84</v>
      </c>
      <c r="AA6" s="128">
        <v>88</v>
      </c>
      <c r="AB6" s="128">
        <v>85</v>
      </c>
      <c r="AC6" s="128">
        <v>88</v>
      </c>
      <c r="AD6" s="128">
        <v>90</v>
      </c>
      <c r="AE6" s="128">
        <v>94</v>
      </c>
      <c r="AF6" s="128">
        <v>97</v>
      </c>
      <c r="AG6" s="13">
        <f t="shared" ref="AG6:AG31" si="2">MAX(B6:AF6)</f>
        <v>98</v>
      </c>
      <c r="AH6" s="92">
        <f t="shared" ref="AH6:AH31" si="3">AVERAGE(B6:AF6)</f>
        <v>91.903225806451616</v>
      </c>
    </row>
    <row r="7" spans="1:36" x14ac:dyDescent="0.2">
      <c r="A7" s="56" t="s">
        <v>148</v>
      </c>
      <c r="B7" s="128">
        <v>83</v>
      </c>
      <c r="C7" s="128">
        <v>98</v>
      </c>
      <c r="D7" s="128">
        <v>99</v>
      </c>
      <c r="E7" s="128">
        <v>99</v>
      </c>
      <c r="F7" s="128">
        <v>96</v>
      </c>
      <c r="G7" s="128">
        <v>97</v>
      </c>
      <c r="H7" s="128">
        <v>99</v>
      </c>
      <c r="I7" s="128">
        <v>99</v>
      </c>
      <c r="J7" s="128">
        <v>99</v>
      </c>
      <c r="K7" s="128">
        <v>99</v>
      </c>
      <c r="L7" s="128">
        <v>99</v>
      </c>
      <c r="M7" s="128">
        <v>82</v>
      </c>
      <c r="N7" s="128">
        <v>74</v>
      </c>
      <c r="O7" s="128">
        <v>99</v>
      </c>
      <c r="P7" s="128">
        <v>99</v>
      </c>
      <c r="Q7" s="128">
        <v>99</v>
      </c>
      <c r="R7" s="128">
        <v>99</v>
      </c>
      <c r="S7" s="128">
        <v>97</v>
      </c>
      <c r="T7" s="128">
        <v>77</v>
      </c>
      <c r="U7" s="128">
        <v>95</v>
      </c>
      <c r="V7" s="128">
        <v>77</v>
      </c>
      <c r="W7" s="128">
        <v>68</v>
      </c>
      <c r="X7" s="128">
        <v>99</v>
      </c>
      <c r="Y7" s="128">
        <v>99</v>
      </c>
      <c r="Z7" s="128">
        <v>87</v>
      </c>
      <c r="AA7" s="128">
        <v>79</v>
      </c>
      <c r="AB7" s="128">
        <v>75</v>
      </c>
      <c r="AC7" s="128">
        <v>74</v>
      </c>
      <c r="AD7" s="128">
        <v>87</v>
      </c>
      <c r="AE7" s="128">
        <v>96</v>
      </c>
      <c r="AF7" s="128">
        <v>96</v>
      </c>
      <c r="AG7" s="13">
        <f t="shared" si="2"/>
        <v>99</v>
      </c>
      <c r="AH7" s="92">
        <f t="shared" si="3"/>
        <v>91.129032258064512</v>
      </c>
    </row>
    <row r="8" spans="1:36" x14ac:dyDescent="0.2">
      <c r="A8" s="56" t="s">
        <v>149</v>
      </c>
      <c r="B8" s="128">
        <v>74</v>
      </c>
      <c r="C8" s="128">
        <v>82</v>
      </c>
      <c r="D8" s="128">
        <v>87</v>
      </c>
      <c r="E8" s="128">
        <v>80</v>
      </c>
      <c r="F8" s="128">
        <v>98</v>
      </c>
      <c r="G8" s="128">
        <v>91</v>
      </c>
      <c r="H8" s="128">
        <v>100</v>
      </c>
      <c r="I8" s="128">
        <v>100</v>
      </c>
      <c r="J8" s="128">
        <v>76</v>
      </c>
      <c r="K8" s="128">
        <v>100</v>
      </c>
      <c r="L8" s="128">
        <v>100</v>
      </c>
      <c r="M8" s="128">
        <v>88</v>
      </c>
      <c r="N8" s="128">
        <v>95</v>
      </c>
      <c r="O8" s="128">
        <v>100</v>
      </c>
      <c r="P8" s="128">
        <v>99</v>
      </c>
      <c r="Q8" s="128">
        <v>100</v>
      </c>
      <c r="R8" s="128">
        <v>100</v>
      </c>
      <c r="S8" s="128">
        <v>98</v>
      </c>
      <c r="T8" s="128">
        <v>100</v>
      </c>
      <c r="U8" s="128">
        <v>97</v>
      </c>
      <c r="V8" s="128">
        <v>61</v>
      </c>
      <c r="W8" s="128">
        <v>60</v>
      </c>
      <c r="X8" s="128">
        <v>62</v>
      </c>
      <c r="Y8" s="128">
        <v>100</v>
      </c>
      <c r="Z8" s="128">
        <v>98</v>
      </c>
      <c r="AA8" s="128">
        <v>98</v>
      </c>
      <c r="AB8" s="128">
        <v>81</v>
      </c>
      <c r="AC8" s="128">
        <v>90</v>
      </c>
      <c r="AD8" s="128">
        <v>100</v>
      </c>
      <c r="AE8" s="128">
        <v>100</v>
      </c>
      <c r="AF8" s="128">
        <v>96</v>
      </c>
      <c r="AG8" s="13">
        <f t="shared" si="2"/>
        <v>100</v>
      </c>
      <c r="AH8" s="92">
        <f t="shared" si="3"/>
        <v>90.677419354838705</v>
      </c>
    </row>
    <row r="9" spans="1:36" x14ac:dyDescent="0.2">
      <c r="A9" s="56" t="s">
        <v>0</v>
      </c>
      <c r="B9" s="128">
        <v>87</v>
      </c>
      <c r="C9" s="128">
        <v>86</v>
      </c>
      <c r="D9" s="128">
        <v>75</v>
      </c>
      <c r="E9" s="128">
        <v>96</v>
      </c>
      <c r="F9" s="128">
        <v>90</v>
      </c>
      <c r="G9" s="128">
        <v>98</v>
      </c>
      <c r="H9" s="128">
        <v>100</v>
      </c>
      <c r="I9" s="128">
        <v>88</v>
      </c>
      <c r="J9" s="128">
        <v>96</v>
      </c>
      <c r="K9" s="128">
        <v>100</v>
      </c>
      <c r="L9" s="128">
        <v>97</v>
      </c>
      <c r="M9" s="128">
        <v>85</v>
      </c>
      <c r="N9" s="128">
        <v>70</v>
      </c>
      <c r="O9" s="128">
        <v>96</v>
      </c>
      <c r="P9" s="128">
        <v>87</v>
      </c>
      <c r="Q9" s="128">
        <v>96</v>
      </c>
      <c r="R9" s="128">
        <v>93</v>
      </c>
      <c r="S9" s="128">
        <v>93</v>
      </c>
      <c r="T9" s="128">
        <v>89</v>
      </c>
      <c r="U9" s="128">
        <v>86</v>
      </c>
      <c r="V9" s="128">
        <v>56</v>
      </c>
      <c r="W9" s="128">
        <v>54</v>
      </c>
      <c r="X9" s="128">
        <v>59</v>
      </c>
      <c r="Y9" s="128">
        <v>100</v>
      </c>
      <c r="Z9" s="128">
        <v>78</v>
      </c>
      <c r="AA9" s="128">
        <v>74</v>
      </c>
      <c r="AB9" s="128">
        <v>68</v>
      </c>
      <c r="AC9" s="128">
        <v>83</v>
      </c>
      <c r="AD9" s="128">
        <v>78</v>
      </c>
      <c r="AE9" s="128">
        <v>82</v>
      </c>
      <c r="AF9" s="128">
        <v>82</v>
      </c>
      <c r="AG9" s="13">
        <f t="shared" si="2"/>
        <v>100</v>
      </c>
      <c r="AH9" s="92">
        <f t="shared" si="3"/>
        <v>84.58064516129032</v>
      </c>
      <c r="AJ9" s="11" t="s">
        <v>36</v>
      </c>
    </row>
    <row r="10" spans="1:36" x14ac:dyDescent="0.2">
      <c r="A10" s="56" t="s">
        <v>1</v>
      </c>
      <c r="B10" s="128">
        <v>84</v>
      </c>
      <c r="C10" s="128">
        <v>89</v>
      </c>
      <c r="D10" s="128">
        <v>90</v>
      </c>
      <c r="E10" s="128">
        <v>89</v>
      </c>
      <c r="F10" s="128">
        <v>92</v>
      </c>
      <c r="G10" s="128">
        <v>85</v>
      </c>
      <c r="H10" s="128">
        <v>89</v>
      </c>
      <c r="I10" s="128">
        <v>95</v>
      </c>
      <c r="J10" s="128">
        <v>85</v>
      </c>
      <c r="K10" s="128">
        <v>94</v>
      </c>
      <c r="L10" s="128">
        <v>94</v>
      </c>
      <c r="M10" s="128">
        <v>81</v>
      </c>
      <c r="N10" s="128" t="s">
        <v>206</v>
      </c>
      <c r="O10" s="128" t="s">
        <v>206</v>
      </c>
      <c r="P10" s="128" t="s">
        <v>206</v>
      </c>
      <c r="Q10" s="128" t="s">
        <v>206</v>
      </c>
      <c r="R10" s="128">
        <v>53</v>
      </c>
      <c r="S10" s="128">
        <v>91</v>
      </c>
      <c r="T10" s="128">
        <v>94</v>
      </c>
      <c r="U10" s="128">
        <v>90</v>
      </c>
      <c r="V10" s="128">
        <v>87</v>
      </c>
      <c r="W10" s="128">
        <v>84</v>
      </c>
      <c r="X10" s="128">
        <v>82</v>
      </c>
      <c r="Y10" s="128">
        <v>94</v>
      </c>
      <c r="Z10" s="128">
        <v>95</v>
      </c>
      <c r="AA10" s="128">
        <v>86</v>
      </c>
      <c r="AB10" s="128">
        <v>91</v>
      </c>
      <c r="AC10" s="128">
        <v>94</v>
      </c>
      <c r="AD10" s="128">
        <v>91</v>
      </c>
      <c r="AE10" s="128">
        <v>93</v>
      </c>
      <c r="AF10" s="128">
        <v>92</v>
      </c>
      <c r="AG10" s="13">
        <f t="shared" si="2"/>
        <v>95</v>
      </c>
      <c r="AH10" s="92">
        <f t="shared" si="3"/>
        <v>88.296296296296291</v>
      </c>
      <c r="AI10" s="11" t="s">
        <v>36</v>
      </c>
      <c r="AJ10" s="11" t="s">
        <v>36</v>
      </c>
    </row>
    <row r="11" spans="1:36" x14ac:dyDescent="0.2">
      <c r="A11" s="56" t="s">
        <v>2</v>
      </c>
      <c r="B11" s="128" t="s">
        <v>206</v>
      </c>
      <c r="C11" s="128" t="s">
        <v>206</v>
      </c>
      <c r="D11" s="128" t="s">
        <v>206</v>
      </c>
      <c r="E11" s="128" t="s">
        <v>206</v>
      </c>
      <c r="F11" s="128" t="s">
        <v>206</v>
      </c>
      <c r="G11" s="128" t="s">
        <v>206</v>
      </c>
      <c r="H11" s="128" t="s">
        <v>206</v>
      </c>
      <c r="I11" s="128" t="s">
        <v>206</v>
      </c>
      <c r="J11" s="128" t="s">
        <v>206</v>
      </c>
      <c r="K11" s="128" t="s">
        <v>206</v>
      </c>
      <c r="L11" s="128" t="s">
        <v>206</v>
      </c>
      <c r="M11" s="128" t="s">
        <v>206</v>
      </c>
      <c r="N11" s="128" t="s">
        <v>206</v>
      </c>
      <c r="O11" s="128" t="s">
        <v>206</v>
      </c>
      <c r="P11" s="128" t="s">
        <v>206</v>
      </c>
      <c r="Q11" s="128" t="s">
        <v>206</v>
      </c>
      <c r="R11" s="128" t="s">
        <v>206</v>
      </c>
      <c r="S11" s="128">
        <v>74</v>
      </c>
      <c r="T11" s="128">
        <v>88</v>
      </c>
      <c r="U11" s="128">
        <v>90</v>
      </c>
      <c r="V11" s="128">
        <v>67</v>
      </c>
      <c r="W11" s="128">
        <v>71</v>
      </c>
      <c r="X11" s="128">
        <v>79</v>
      </c>
      <c r="Y11" s="128" t="s">
        <v>206</v>
      </c>
      <c r="Z11" s="128">
        <v>93</v>
      </c>
      <c r="AA11" s="128">
        <v>78</v>
      </c>
      <c r="AB11" s="128">
        <v>84</v>
      </c>
      <c r="AC11" s="128">
        <v>90</v>
      </c>
      <c r="AD11" s="128">
        <v>82</v>
      </c>
      <c r="AE11" s="128">
        <v>80</v>
      </c>
      <c r="AF11" s="128">
        <v>87</v>
      </c>
      <c r="AG11" s="13">
        <f t="shared" si="2"/>
        <v>93</v>
      </c>
      <c r="AH11" s="92">
        <f t="shared" si="3"/>
        <v>81.769230769230774</v>
      </c>
      <c r="AJ11" t="s">
        <v>36</v>
      </c>
    </row>
    <row r="12" spans="1:36" x14ac:dyDescent="0.2">
      <c r="A12" s="56" t="s">
        <v>3</v>
      </c>
      <c r="B12" s="128">
        <v>51</v>
      </c>
      <c r="C12" s="128">
        <v>65</v>
      </c>
      <c r="D12" s="128">
        <v>60</v>
      </c>
      <c r="E12" s="128">
        <v>83</v>
      </c>
      <c r="F12" s="128">
        <v>79</v>
      </c>
      <c r="G12" s="128">
        <v>69</v>
      </c>
      <c r="H12" s="128">
        <v>85</v>
      </c>
      <c r="I12" s="128">
        <v>75</v>
      </c>
      <c r="J12" s="128">
        <v>71</v>
      </c>
      <c r="K12" s="128">
        <v>78</v>
      </c>
      <c r="L12" s="128">
        <v>84</v>
      </c>
      <c r="M12" s="128">
        <v>91</v>
      </c>
      <c r="N12" s="128">
        <v>70</v>
      </c>
      <c r="O12" s="128">
        <v>69</v>
      </c>
      <c r="P12" s="128">
        <v>92</v>
      </c>
      <c r="Q12" s="128">
        <v>88</v>
      </c>
      <c r="R12" s="128">
        <v>86</v>
      </c>
      <c r="S12" s="128">
        <v>71</v>
      </c>
      <c r="T12" s="128">
        <v>51</v>
      </c>
      <c r="U12" s="128">
        <v>42</v>
      </c>
      <c r="V12" s="128">
        <v>40</v>
      </c>
      <c r="W12" s="128">
        <v>36</v>
      </c>
      <c r="X12" s="128" t="s">
        <v>206</v>
      </c>
      <c r="Y12" s="128" t="s">
        <v>206</v>
      </c>
      <c r="Z12" s="128" t="s">
        <v>206</v>
      </c>
      <c r="AA12" s="128">
        <v>67</v>
      </c>
      <c r="AB12" s="128">
        <v>52</v>
      </c>
      <c r="AC12" s="128">
        <v>42</v>
      </c>
      <c r="AD12" s="128" t="s">
        <v>206</v>
      </c>
      <c r="AE12" s="128" t="s">
        <v>206</v>
      </c>
      <c r="AF12" s="128" t="s">
        <v>206</v>
      </c>
      <c r="AG12" s="13">
        <f t="shared" si="2"/>
        <v>92</v>
      </c>
      <c r="AH12" s="92">
        <f t="shared" si="3"/>
        <v>67.88</v>
      </c>
      <c r="AI12" s="11" t="s">
        <v>36</v>
      </c>
    </row>
    <row r="13" spans="1:36" x14ac:dyDescent="0.2">
      <c r="A13" s="56" t="s">
        <v>33</v>
      </c>
      <c r="B13" s="128">
        <v>70</v>
      </c>
      <c r="C13" s="128">
        <v>94</v>
      </c>
      <c r="D13" s="128">
        <v>85</v>
      </c>
      <c r="E13" s="128">
        <v>85</v>
      </c>
      <c r="F13" s="128">
        <v>88</v>
      </c>
      <c r="G13" s="128">
        <v>78</v>
      </c>
      <c r="H13" s="128">
        <v>98</v>
      </c>
      <c r="I13" s="128">
        <v>93</v>
      </c>
      <c r="J13" s="128">
        <v>81</v>
      </c>
      <c r="K13" s="128">
        <v>99</v>
      </c>
      <c r="L13" s="128">
        <v>99</v>
      </c>
      <c r="M13" s="128">
        <v>92</v>
      </c>
      <c r="N13" s="128">
        <v>92</v>
      </c>
      <c r="O13" s="128">
        <v>93</v>
      </c>
      <c r="P13" s="128">
        <v>88</v>
      </c>
      <c r="Q13" s="128">
        <v>98</v>
      </c>
      <c r="R13" s="128">
        <v>97</v>
      </c>
      <c r="S13" s="128">
        <v>99</v>
      </c>
      <c r="T13" s="128">
        <v>99</v>
      </c>
      <c r="U13" s="128">
        <v>96</v>
      </c>
      <c r="V13" s="128">
        <v>87</v>
      </c>
      <c r="W13" s="128">
        <v>71</v>
      </c>
      <c r="X13" s="128">
        <v>81</v>
      </c>
      <c r="Y13" s="128">
        <v>99</v>
      </c>
      <c r="Z13" s="128">
        <v>99</v>
      </c>
      <c r="AA13" s="128">
        <v>89</v>
      </c>
      <c r="AB13" s="128">
        <v>89</v>
      </c>
      <c r="AC13" s="128">
        <v>93</v>
      </c>
      <c r="AD13" s="128">
        <v>90</v>
      </c>
      <c r="AE13" s="128">
        <v>94</v>
      </c>
      <c r="AF13" s="128">
        <v>91</v>
      </c>
      <c r="AG13" s="13">
        <f t="shared" si="2"/>
        <v>99</v>
      </c>
      <c r="AH13" s="92">
        <f t="shared" si="3"/>
        <v>90.548387096774192</v>
      </c>
    </row>
    <row r="14" spans="1:36" x14ac:dyDescent="0.2">
      <c r="A14" s="56" t="s">
        <v>4</v>
      </c>
      <c r="B14" s="128">
        <v>85</v>
      </c>
      <c r="C14" s="128">
        <v>93</v>
      </c>
      <c r="D14" s="128">
        <v>82</v>
      </c>
      <c r="E14" s="128">
        <v>84</v>
      </c>
      <c r="F14" s="128">
        <v>89</v>
      </c>
      <c r="G14" s="128">
        <v>81</v>
      </c>
      <c r="H14" s="128">
        <v>94</v>
      </c>
      <c r="I14" s="128">
        <v>94</v>
      </c>
      <c r="J14" s="128">
        <v>84</v>
      </c>
      <c r="K14" s="128">
        <v>96</v>
      </c>
      <c r="L14" s="128">
        <v>93</v>
      </c>
      <c r="M14" s="128">
        <v>93</v>
      </c>
      <c r="N14" s="128">
        <v>96</v>
      </c>
      <c r="O14" s="128">
        <v>90</v>
      </c>
      <c r="P14" s="128">
        <v>94</v>
      </c>
      <c r="Q14" s="128">
        <v>96</v>
      </c>
      <c r="R14" s="128">
        <v>96</v>
      </c>
      <c r="S14" s="128">
        <v>93</v>
      </c>
      <c r="T14" s="128">
        <v>93</v>
      </c>
      <c r="U14" s="128">
        <v>97</v>
      </c>
      <c r="V14" s="128">
        <v>91</v>
      </c>
      <c r="W14" s="128">
        <v>90</v>
      </c>
      <c r="X14" s="128">
        <v>87</v>
      </c>
      <c r="Y14" s="128">
        <v>97</v>
      </c>
      <c r="Z14" s="128">
        <v>98</v>
      </c>
      <c r="AA14" s="128">
        <v>93</v>
      </c>
      <c r="AB14" s="128">
        <v>94</v>
      </c>
      <c r="AC14" s="128">
        <v>95</v>
      </c>
      <c r="AD14" s="128">
        <v>92</v>
      </c>
      <c r="AE14" s="128">
        <v>95</v>
      </c>
      <c r="AF14" s="128">
        <v>97</v>
      </c>
      <c r="AG14" s="13">
        <f t="shared" si="2"/>
        <v>98</v>
      </c>
      <c r="AH14" s="92">
        <f t="shared" si="3"/>
        <v>92</v>
      </c>
    </row>
    <row r="15" spans="1:36" x14ac:dyDescent="0.2">
      <c r="A15" s="56" t="s">
        <v>150</v>
      </c>
      <c r="B15" s="128">
        <v>72</v>
      </c>
      <c r="C15" s="128" t="s">
        <v>206</v>
      </c>
      <c r="D15" s="128" t="s">
        <v>206</v>
      </c>
      <c r="E15" s="128" t="s">
        <v>206</v>
      </c>
      <c r="F15" s="128" t="s">
        <v>206</v>
      </c>
      <c r="G15" s="128" t="s">
        <v>206</v>
      </c>
      <c r="H15" s="128" t="s">
        <v>206</v>
      </c>
      <c r="I15" s="128">
        <v>57</v>
      </c>
      <c r="J15" s="128" t="s">
        <v>206</v>
      </c>
      <c r="K15" s="128" t="s">
        <v>206</v>
      </c>
      <c r="L15" s="128">
        <v>57</v>
      </c>
      <c r="M15" s="128">
        <v>44</v>
      </c>
      <c r="N15" s="128">
        <v>37</v>
      </c>
      <c r="O15" s="128" t="s">
        <v>206</v>
      </c>
      <c r="P15" s="128" t="s">
        <v>206</v>
      </c>
      <c r="Q15" s="128">
        <v>87</v>
      </c>
      <c r="R15" s="128" t="s">
        <v>206</v>
      </c>
      <c r="S15" s="128" t="s">
        <v>206</v>
      </c>
      <c r="T15" s="128" t="s">
        <v>206</v>
      </c>
      <c r="U15" s="128" t="s">
        <v>206</v>
      </c>
      <c r="V15" s="128" t="s">
        <v>206</v>
      </c>
      <c r="W15" s="128" t="s">
        <v>206</v>
      </c>
      <c r="X15" s="128">
        <v>38</v>
      </c>
      <c r="Y15" s="128" t="s">
        <v>206</v>
      </c>
      <c r="Z15" s="128" t="s">
        <v>206</v>
      </c>
      <c r="AA15" s="128" t="s">
        <v>206</v>
      </c>
      <c r="AB15" s="128" t="s">
        <v>206</v>
      </c>
      <c r="AC15" s="128" t="s">
        <v>206</v>
      </c>
      <c r="AD15" s="128" t="s">
        <v>206</v>
      </c>
      <c r="AE15" s="128" t="s">
        <v>206</v>
      </c>
      <c r="AF15" s="128" t="s">
        <v>206</v>
      </c>
      <c r="AG15" s="13">
        <f t="shared" si="2"/>
        <v>87</v>
      </c>
      <c r="AH15" s="92">
        <f t="shared" si="3"/>
        <v>56</v>
      </c>
      <c r="AI15" s="11" t="s">
        <v>36</v>
      </c>
    </row>
    <row r="16" spans="1:36" x14ac:dyDescent="0.2">
      <c r="A16" s="56" t="s">
        <v>151</v>
      </c>
      <c r="B16" s="128">
        <v>88</v>
      </c>
      <c r="C16" s="128">
        <v>98</v>
      </c>
      <c r="D16" s="128">
        <v>91</v>
      </c>
      <c r="E16" s="128">
        <v>98</v>
      </c>
      <c r="F16" s="128">
        <v>96</v>
      </c>
      <c r="G16" s="128">
        <v>94</v>
      </c>
      <c r="H16" s="128">
        <v>98</v>
      </c>
      <c r="I16" s="128">
        <v>99</v>
      </c>
      <c r="J16" s="128">
        <v>97</v>
      </c>
      <c r="K16" s="128">
        <v>99</v>
      </c>
      <c r="L16" s="128">
        <v>98</v>
      </c>
      <c r="M16" s="128">
        <v>96</v>
      </c>
      <c r="N16" s="128">
        <v>82</v>
      </c>
      <c r="O16" s="128">
        <v>99</v>
      </c>
      <c r="P16" s="128">
        <v>99</v>
      </c>
      <c r="Q16" s="128">
        <v>98</v>
      </c>
      <c r="R16" s="128">
        <v>93</v>
      </c>
      <c r="S16" s="128">
        <v>92</v>
      </c>
      <c r="T16" s="128">
        <v>83</v>
      </c>
      <c r="U16" s="128">
        <v>93</v>
      </c>
      <c r="V16" s="128">
        <v>86</v>
      </c>
      <c r="W16" s="128">
        <v>74</v>
      </c>
      <c r="X16" s="128">
        <v>66</v>
      </c>
      <c r="Y16" s="128">
        <v>99</v>
      </c>
      <c r="Z16" s="128">
        <v>77</v>
      </c>
      <c r="AA16" s="128">
        <v>94</v>
      </c>
      <c r="AB16" s="128">
        <v>89</v>
      </c>
      <c r="AC16" s="128">
        <v>87</v>
      </c>
      <c r="AD16" s="128">
        <v>97</v>
      </c>
      <c r="AE16" s="128">
        <v>96</v>
      </c>
      <c r="AF16" s="128">
        <v>98</v>
      </c>
      <c r="AG16" s="13">
        <f t="shared" si="2"/>
        <v>99</v>
      </c>
      <c r="AH16" s="92">
        <f t="shared" si="3"/>
        <v>92.064516129032256</v>
      </c>
      <c r="AJ16" t="s">
        <v>36</v>
      </c>
    </row>
    <row r="17" spans="1:36" x14ac:dyDescent="0.2">
      <c r="A17" s="56" t="s">
        <v>5</v>
      </c>
      <c r="B17" s="128">
        <v>94</v>
      </c>
      <c r="C17" s="128">
        <v>100</v>
      </c>
      <c r="D17" s="128">
        <v>100</v>
      </c>
      <c r="E17" s="128">
        <v>100</v>
      </c>
      <c r="F17" s="128">
        <v>92</v>
      </c>
      <c r="G17" s="128">
        <v>89</v>
      </c>
      <c r="H17" s="128">
        <v>100</v>
      </c>
      <c r="I17" s="128">
        <v>97</v>
      </c>
      <c r="J17" s="128">
        <v>90</v>
      </c>
      <c r="K17" s="128">
        <v>93</v>
      </c>
      <c r="L17" s="128">
        <v>87</v>
      </c>
      <c r="M17" s="128">
        <v>92</v>
      </c>
      <c r="N17" s="128">
        <v>83</v>
      </c>
      <c r="O17" s="128">
        <v>92</v>
      </c>
      <c r="P17" s="128">
        <v>100</v>
      </c>
      <c r="Q17" s="128">
        <v>99</v>
      </c>
      <c r="R17" s="128">
        <v>93</v>
      </c>
      <c r="S17" s="128">
        <v>100</v>
      </c>
      <c r="T17" s="128">
        <v>90</v>
      </c>
      <c r="U17" s="128">
        <v>94</v>
      </c>
      <c r="V17" s="128">
        <v>85</v>
      </c>
      <c r="W17" s="128">
        <v>72</v>
      </c>
      <c r="X17" s="128">
        <v>97</v>
      </c>
      <c r="Y17" s="128">
        <v>93</v>
      </c>
      <c r="Z17" s="128">
        <v>84</v>
      </c>
      <c r="AA17" s="128">
        <v>99</v>
      </c>
      <c r="AB17" s="128">
        <v>80</v>
      </c>
      <c r="AC17" s="128">
        <v>84</v>
      </c>
      <c r="AD17" s="128">
        <v>82</v>
      </c>
      <c r="AE17" s="128">
        <v>81</v>
      </c>
      <c r="AF17" s="128">
        <v>98</v>
      </c>
      <c r="AG17" s="13">
        <f t="shared" si="2"/>
        <v>100</v>
      </c>
      <c r="AH17" s="92">
        <f t="shared" si="3"/>
        <v>91.612903225806448</v>
      </c>
      <c r="AJ17" t="s">
        <v>36</v>
      </c>
    </row>
    <row r="18" spans="1:36" x14ac:dyDescent="0.2">
      <c r="A18" s="56" t="s">
        <v>6</v>
      </c>
      <c r="B18" s="128">
        <v>88</v>
      </c>
      <c r="C18" s="128">
        <v>93</v>
      </c>
      <c r="D18" s="128">
        <v>91</v>
      </c>
      <c r="E18" s="128">
        <v>100</v>
      </c>
      <c r="F18" s="128">
        <v>92</v>
      </c>
      <c r="G18" s="128">
        <v>83</v>
      </c>
      <c r="H18" s="128">
        <v>96</v>
      </c>
      <c r="I18" s="128">
        <v>100</v>
      </c>
      <c r="J18" s="128">
        <v>77</v>
      </c>
      <c r="K18" s="128">
        <v>100</v>
      </c>
      <c r="L18" s="128">
        <v>91</v>
      </c>
      <c r="M18" s="128">
        <v>88</v>
      </c>
      <c r="N18" s="128">
        <v>67</v>
      </c>
      <c r="O18" s="128">
        <v>95</v>
      </c>
      <c r="P18" s="128">
        <v>94</v>
      </c>
      <c r="Q18" s="128">
        <v>90</v>
      </c>
      <c r="R18" s="128">
        <v>87</v>
      </c>
      <c r="S18" s="128">
        <v>91</v>
      </c>
      <c r="T18" s="128">
        <v>88</v>
      </c>
      <c r="U18" s="128">
        <v>86</v>
      </c>
      <c r="V18" s="128">
        <v>76</v>
      </c>
      <c r="W18" s="128">
        <v>66</v>
      </c>
      <c r="X18" s="128">
        <v>55</v>
      </c>
      <c r="Y18" s="128">
        <v>98</v>
      </c>
      <c r="Z18" s="128">
        <v>74</v>
      </c>
      <c r="AA18" s="128">
        <v>78</v>
      </c>
      <c r="AB18" s="128">
        <v>73</v>
      </c>
      <c r="AC18" s="128">
        <v>85</v>
      </c>
      <c r="AD18" s="128">
        <v>81</v>
      </c>
      <c r="AE18" s="128">
        <v>76</v>
      </c>
      <c r="AF18" s="128">
        <v>95</v>
      </c>
      <c r="AG18" s="13">
        <f t="shared" si="2"/>
        <v>100</v>
      </c>
      <c r="AH18" s="92">
        <f t="shared" si="3"/>
        <v>85.612903225806448</v>
      </c>
      <c r="AJ18" t="s">
        <v>36</v>
      </c>
    </row>
    <row r="19" spans="1:36" x14ac:dyDescent="0.2">
      <c r="A19" s="56" t="s">
        <v>32</v>
      </c>
      <c r="B19" s="128">
        <v>62</v>
      </c>
      <c r="C19" s="128">
        <v>76</v>
      </c>
      <c r="D19" s="128">
        <v>71</v>
      </c>
      <c r="E19" s="128">
        <v>85</v>
      </c>
      <c r="F19" s="128">
        <v>85</v>
      </c>
      <c r="G19" s="128">
        <v>77</v>
      </c>
      <c r="H19" s="128">
        <v>88</v>
      </c>
      <c r="I19" s="128">
        <v>86</v>
      </c>
      <c r="J19" s="128">
        <v>81</v>
      </c>
      <c r="K19" s="128">
        <v>93</v>
      </c>
      <c r="L19" s="128">
        <v>98</v>
      </c>
      <c r="M19" s="128">
        <v>81</v>
      </c>
      <c r="N19" s="128">
        <v>64</v>
      </c>
      <c r="O19" s="128">
        <v>78</v>
      </c>
      <c r="P19" s="128">
        <v>85</v>
      </c>
      <c r="Q19" s="128">
        <v>88</v>
      </c>
      <c r="R19" s="128">
        <v>87</v>
      </c>
      <c r="S19" s="128">
        <v>81</v>
      </c>
      <c r="T19" s="128">
        <v>68</v>
      </c>
      <c r="U19" s="128">
        <v>72</v>
      </c>
      <c r="V19" s="128">
        <v>71</v>
      </c>
      <c r="W19" s="128">
        <v>70</v>
      </c>
      <c r="X19" s="128">
        <v>57</v>
      </c>
      <c r="Y19" s="128">
        <v>87</v>
      </c>
      <c r="Z19" s="128">
        <v>80</v>
      </c>
      <c r="AA19" s="128">
        <v>77</v>
      </c>
      <c r="AB19" s="128">
        <v>77</v>
      </c>
      <c r="AC19" s="128">
        <v>68</v>
      </c>
      <c r="AD19" s="128">
        <v>74</v>
      </c>
      <c r="AE19" s="128">
        <v>67</v>
      </c>
      <c r="AF19" s="128">
        <v>79</v>
      </c>
      <c r="AG19" s="13">
        <f t="shared" si="2"/>
        <v>98</v>
      </c>
      <c r="AH19" s="92">
        <f t="shared" si="3"/>
        <v>77.838709677419359</v>
      </c>
      <c r="AJ19" t="s">
        <v>36</v>
      </c>
    </row>
    <row r="20" spans="1:36" x14ac:dyDescent="0.2">
      <c r="A20" s="56" t="s">
        <v>152</v>
      </c>
      <c r="B20" s="128">
        <v>83</v>
      </c>
      <c r="C20" s="128">
        <v>97</v>
      </c>
      <c r="D20" s="128">
        <v>96</v>
      </c>
      <c r="E20" s="128">
        <v>98</v>
      </c>
      <c r="F20" s="128">
        <v>96</v>
      </c>
      <c r="G20" s="128">
        <v>97</v>
      </c>
      <c r="H20" s="128">
        <v>98</v>
      </c>
      <c r="I20" s="128">
        <v>99</v>
      </c>
      <c r="J20" s="128">
        <v>99</v>
      </c>
      <c r="K20" s="128">
        <v>99</v>
      </c>
      <c r="L20" s="128">
        <v>97</v>
      </c>
      <c r="M20" s="128">
        <v>96</v>
      </c>
      <c r="N20" s="128">
        <v>79</v>
      </c>
      <c r="O20" s="128">
        <v>96</v>
      </c>
      <c r="P20" s="128">
        <v>98</v>
      </c>
      <c r="Q20" s="128">
        <v>97</v>
      </c>
      <c r="R20" s="128">
        <v>95</v>
      </c>
      <c r="S20" s="128">
        <v>94</v>
      </c>
      <c r="T20" s="128">
        <v>84</v>
      </c>
      <c r="U20" s="128">
        <v>96</v>
      </c>
      <c r="V20" s="128">
        <v>84</v>
      </c>
      <c r="W20" s="128">
        <v>75</v>
      </c>
      <c r="X20" s="128">
        <v>62</v>
      </c>
      <c r="Y20" s="128">
        <v>94</v>
      </c>
      <c r="Z20" s="128">
        <v>78</v>
      </c>
      <c r="AA20" s="128">
        <v>87</v>
      </c>
      <c r="AB20" s="128">
        <v>79</v>
      </c>
      <c r="AC20" s="128">
        <v>95</v>
      </c>
      <c r="AD20" s="128">
        <v>92</v>
      </c>
      <c r="AE20" s="128">
        <v>98</v>
      </c>
      <c r="AF20" s="128">
        <v>95</v>
      </c>
      <c r="AG20" s="13">
        <f t="shared" si="2"/>
        <v>99</v>
      </c>
      <c r="AH20" s="92">
        <f t="shared" si="3"/>
        <v>91.387096774193552</v>
      </c>
      <c r="AI20" s="11" t="s">
        <v>36</v>
      </c>
    </row>
    <row r="21" spans="1:36" x14ac:dyDescent="0.2">
      <c r="A21" s="56" t="s">
        <v>153</v>
      </c>
      <c r="B21" s="128">
        <v>74</v>
      </c>
      <c r="C21" s="128">
        <v>82</v>
      </c>
      <c r="D21" s="128">
        <v>82</v>
      </c>
      <c r="E21" s="128">
        <v>88</v>
      </c>
      <c r="F21" s="128">
        <v>89</v>
      </c>
      <c r="G21" s="128">
        <v>84</v>
      </c>
      <c r="H21" s="128">
        <v>88</v>
      </c>
      <c r="I21" s="128">
        <v>90</v>
      </c>
      <c r="J21" s="128">
        <v>84</v>
      </c>
      <c r="K21" s="128">
        <v>91</v>
      </c>
      <c r="L21" s="128">
        <v>92</v>
      </c>
      <c r="M21" s="128">
        <v>87</v>
      </c>
      <c r="N21" s="128">
        <v>73</v>
      </c>
      <c r="O21" s="128">
        <v>81</v>
      </c>
      <c r="P21" s="128">
        <v>80</v>
      </c>
      <c r="Q21" s="128">
        <v>87</v>
      </c>
      <c r="R21" s="128">
        <v>86</v>
      </c>
      <c r="S21" s="128">
        <v>85</v>
      </c>
      <c r="T21" s="128">
        <v>86</v>
      </c>
      <c r="U21" s="128">
        <v>81</v>
      </c>
      <c r="V21" s="128">
        <v>72</v>
      </c>
      <c r="W21" s="128">
        <v>64</v>
      </c>
      <c r="X21" s="128">
        <v>56</v>
      </c>
      <c r="Y21" s="128">
        <v>85</v>
      </c>
      <c r="Z21" s="128">
        <v>87</v>
      </c>
      <c r="AA21" s="128">
        <v>81</v>
      </c>
      <c r="AB21" s="128">
        <v>81</v>
      </c>
      <c r="AC21" s="128">
        <v>77</v>
      </c>
      <c r="AD21" s="128">
        <v>84</v>
      </c>
      <c r="AE21" s="128">
        <v>80</v>
      </c>
      <c r="AF21" s="128">
        <v>87</v>
      </c>
      <c r="AG21" s="13">
        <f t="shared" si="2"/>
        <v>92</v>
      </c>
      <c r="AH21" s="92">
        <f t="shared" si="3"/>
        <v>82.064516129032256</v>
      </c>
      <c r="AJ21" t="s">
        <v>36</v>
      </c>
    </row>
    <row r="22" spans="1:36" x14ac:dyDescent="0.2">
      <c r="A22" s="56" t="s">
        <v>126</v>
      </c>
      <c r="B22" s="128">
        <v>89</v>
      </c>
      <c r="C22" s="128">
        <v>93</v>
      </c>
      <c r="D22" s="128">
        <v>88</v>
      </c>
      <c r="E22" s="128">
        <v>94</v>
      </c>
      <c r="F22" s="128">
        <v>95</v>
      </c>
      <c r="G22" s="128">
        <v>84</v>
      </c>
      <c r="H22" s="128">
        <v>92</v>
      </c>
      <c r="I22" s="128">
        <v>95</v>
      </c>
      <c r="J22" s="128">
        <v>93</v>
      </c>
      <c r="K22" s="128">
        <v>95</v>
      </c>
      <c r="L22" s="128">
        <v>94</v>
      </c>
      <c r="M22" s="128">
        <v>88</v>
      </c>
      <c r="N22" s="128">
        <v>69</v>
      </c>
      <c r="O22" s="128">
        <v>91</v>
      </c>
      <c r="P22" s="128">
        <v>88</v>
      </c>
      <c r="Q22" s="128">
        <v>93</v>
      </c>
      <c r="R22" s="128">
        <v>90</v>
      </c>
      <c r="S22" s="128">
        <v>92</v>
      </c>
      <c r="T22" s="128">
        <v>90</v>
      </c>
      <c r="U22" s="128">
        <v>84</v>
      </c>
      <c r="V22" s="128">
        <v>76</v>
      </c>
      <c r="W22" s="128">
        <v>63</v>
      </c>
      <c r="X22" s="128">
        <v>64</v>
      </c>
      <c r="Y22" s="128">
        <v>94</v>
      </c>
      <c r="Z22" s="128">
        <v>89</v>
      </c>
      <c r="AA22" s="128">
        <v>84</v>
      </c>
      <c r="AB22" s="128">
        <v>75</v>
      </c>
      <c r="AC22" s="128">
        <v>84</v>
      </c>
      <c r="AD22" s="128">
        <v>84</v>
      </c>
      <c r="AE22" s="128">
        <v>76</v>
      </c>
      <c r="AF22" s="128" t="s">
        <v>206</v>
      </c>
      <c r="AG22" s="13">
        <f t="shared" si="2"/>
        <v>95</v>
      </c>
      <c r="AH22" s="92">
        <f t="shared" si="3"/>
        <v>86.2</v>
      </c>
    </row>
    <row r="23" spans="1:36" x14ac:dyDescent="0.2">
      <c r="A23" s="56" t="s">
        <v>7</v>
      </c>
      <c r="B23" s="128" t="s">
        <v>206</v>
      </c>
      <c r="C23" s="128" t="s">
        <v>206</v>
      </c>
      <c r="D23" s="128" t="s">
        <v>206</v>
      </c>
      <c r="E23" s="128" t="s">
        <v>206</v>
      </c>
      <c r="F23" s="128" t="s">
        <v>206</v>
      </c>
      <c r="G23" s="128" t="s">
        <v>206</v>
      </c>
      <c r="H23" s="128" t="s">
        <v>206</v>
      </c>
      <c r="I23" s="128" t="s">
        <v>206</v>
      </c>
      <c r="J23" s="128" t="s">
        <v>206</v>
      </c>
      <c r="K23" s="128" t="s">
        <v>206</v>
      </c>
      <c r="L23" s="128" t="s">
        <v>206</v>
      </c>
      <c r="M23" s="128" t="s">
        <v>206</v>
      </c>
      <c r="N23" s="128" t="s">
        <v>206</v>
      </c>
      <c r="O23" s="128" t="s">
        <v>206</v>
      </c>
      <c r="P23" s="128" t="s">
        <v>206</v>
      </c>
      <c r="Q23" s="128" t="s">
        <v>206</v>
      </c>
      <c r="R23" s="128">
        <v>59</v>
      </c>
      <c r="S23" s="128">
        <v>88</v>
      </c>
      <c r="T23" s="128">
        <v>91</v>
      </c>
      <c r="U23" s="128">
        <v>90</v>
      </c>
      <c r="V23" s="128">
        <v>78</v>
      </c>
      <c r="W23" s="128">
        <v>88</v>
      </c>
      <c r="X23" s="128">
        <v>82</v>
      </c>
      <c r="Y23" s="128">
        <v>91</v>
      </c>
      <c r="Z23" s="128">
        <v>92</v>
      </c>
      <c r="AA23" s="128">
        <v>84</v>
      </c>
      <c r="AB23" s="128">
        <v>86</v>
      </c>
      <c r="AC23" s="128">
        <v>80</v>
      </c>
      <c r="AD23" s="128">
        <v>77</v>
      </c>
      <c r="AE23" s="128">
        <v>88</v>
      </c>
      <c r="AF23" s="128">
        <v>91</v>
      </c>
      <c r="AG23" s="13">
        <f t="shared" si="2"/>
        <v>92</v>
      </c>
      <c r="AH23" s="92">
        <f t="shared" si="3"/>
        <v>84.333333333333329</v>
      </c>
    </row>
    <row r="24" spans="1:36" x14ac:dyDescent="0.2">
      <c r="A24" s="56" t="s">
        <v>154</v>
      </c>
      <c r="B24" s="128">
        <v>92</v>
      </c>
      <c r="C24" s="128">
        <v>90</v>
      </c>
      <c r="D24" s="128">
        <v>88</v>
      </c>
      <c r="E24" s="128">
        <v>89</v>
      </c>
      <c r="F24" s="128">
        <v>87</v>
      </c>
      <c r="G24" s="128">
        <v>89</v>
      </c>
      <c r="H24" s="128">
        <v>86</v>
      </c>
      <c r="I24" s="128">
        <v>89</v>
      </c>
      <c r="J24" s="128">
        <v>81</v>
      </c>
      <c r="K24" s="128">
        <v>87</v>
      </c>
      <c r="L24" s="128">
        <v>93</v>
      </c>
      <c r="M24" s="128">
        <v>92</v>
      </c>
      <c r="N24" s="128">
        <v>92</v>
      </c>
      <c r="O24" s="128">
        <v>90</v>
      </c>
      <c r="P24" s="128">
        <v>88</v>
      </c>
      <c r="Q24" s="128">
        <v>91</v>
      </c>
      <c r="R24" s="128">
        <v>89</v>
      </c>
      <c r="S24" s="128">
        <v>91</v>
      </c>
      <c r="T24" s="128">
        <v>91</v>
      </c>
      <c r="U24" s="128">
        <v>89</v>
      </c>
      <c r="V24" s="128">
        <v>86</v>
      </c>
      <c r="W24" s="128">
        <v>87</v>
      </c>
      <c r="X24" s="128">
        <v>83</v>
      </c>
      <c r="Y24" s="128">
        <v>92</v>
      </c>
      <c r="Z24" s="128">
        <v>94</v>
      </c>
      <c r="AA24" s="128">
        <v>91</v>
      </c>
      <c r="AB24" s="128">
        <v>92</v>
      </c>
      <c r="AC24" s="128">
        <v>91</v>
      </c>
      <c r="AD24" s="128">
        <v>84</v>
      </c>
      <c r="AE24" s="128">
        <v>91</v>
      </c>
      <c r="AF24" s="128">
        <v>91</v>
      </c>
      <c r="AG24" s="13">
        <f t="shared" si="2"/>
        <v>94</v>
      </c>
      <c r="AH24" s="92">
        <f t="shared" si="3"/>
        <v>89.225806451612897</v>
      </c>
    </row>
    <row r="25" spans="1:36" x14ac:dyDescent="0.2">
      <c r="A25" s="56" t="s">
        <v>8</v>
      </c>
      <c r="B25" s="128">
        <v>96</v>
      </c>
      <c r="C25" s="128">
        <v>97</v>
      </c>
      <c r="D25" s="128">
        <v>96</v>
      </c>
      <c r="E25" s="128">
        <v>97</v>
      </c>
      <c r="F25" s="128">
        <v>95</v>
      </c>
      <c r="G25" s="128">
        <v>95</v>
      </c>
      <c r="H25" s="128">
        <v>97</v>
      </c>
      <c r="I25" s="128">
        <v>97</v>
      </c>
      <c r="J25" s="128">
        <v>97</v>
      </c>
      <c r="K25" s="128">
        <v>97</v>
      </c>
      <c r="L25" s="128">
        <v>97</v>
      </c>
      <c r="M25" s="128">
        <v>87</v>
      </c>
      <c r="N25" s="128">
        <v>82</v>
      </c>
      <c r="O25" s="128">
        <v>97</v>
      </c>
      <c r="P25" s="128">
        <v>97</v>
      </c>
      <c r="Q25" s="128">
        <v>97</v>
      </c>
      <c r="R25" s="128">
        <v>97</v>
      </c>
      <c r="S25" s="128">
        <v>96</v>
      </c>
      <c r="T25" s="128">
        <v>83</v>
      </c>
      <c r="U25" s="128">
        <v>95</v>
      </c>
      <c r="V25" s="128">
        <v>84</v>
      </c>
      <c r="W25" s="128">
        <v>77</v>
      </c>
      <c r="X25" s="128">
        <v>79</v>
      </c>
      <c r="Y25" s="128">
        <v>97</v>
      </c>
      <c r="Z25" s="128">
        <v>78</v>
      </c>
      <c r="AA25" s="128">
        <v>77</v>
      </c>
      <c r="AB25" s="128">
        <v>80</v>
      </c>
      <c r="AC25" s="128">
        <v>72</v>
      </c>
      <c r="AD25" s="128">
        <v>87</v>
      </c>
      <c r="AE25" s="128">
        <v>88</v>
      </c>
      <c r="AF25" s="128">
        <v>93</v>
      </c>
      <c r="AG25" s="13">
        <f t="shared" si="2"/>
        <v>97</v>
      </c>
      <c r="AH25" s="92">
        <f t="shared" si="3"/>
        <v>90.451612903225808</v>
      </c>
      <c r="AI25" s="11" t="s">
        <v>36</v>
      </c>
      <c r="AJ25" t="s">
        <v>36</v>
      </c>
    </row>
    <row r="26" spans="1:36" x14ac:dyDescent="0.2">
      <c r="A26" s="56" t="s">
        <v>9</v>
      </c>
      <c r="B26" s="128" t="s">
        <v>206</v>
      </c>
      <c r="C26" s="128" t="s">
        <v>206</v>
      </c>
      <c r="D26" s="128" t="s">
        <v>206</v>
      </c>
      <c r="E26" s="128" t="s">
        <v>206</v>
      </c>
      <c r="F26" s="128" t="s">
        <v>206</v>
      </c>
      <c r="G26" s="128" t="s">
        <v>206</v>
      </c>
      <c r="H26" s="128" t="s">
        <v>206</v>
      </c>
      <c r="I26" s="128" t="s">
        <v>206</v>
      </c>
      <c r="J26" s="128" t="s">
        <v>206</v>
      </c>
      <c r="K26" s="128" t="s">
        <v>206</v>
      </c>
      <c r="L26" s="128" t="s">
        <v>206</v>
      </c>
      <c r="M26" s="128" t="s">
        <v>206</v>
      </c>
      <c r="N26" s="128" t="s">
        <v>206</v>
      </c>
      <c r="O26" s="128" t="s">
        <v>206</v>
      </c>
      <c r="P26" s="128">
        <v>93</v>
      </c>
      <c r="Q26" s="128">
        <v>93</v>
      </c>
      <c r="R26" s="128">
        <v>88</v>
      </c>
      <c r="S26" s="128">
        <v>75</v>
      </c>
      <c r="T26" s="128" t="s">
        <v>206</v>
      </c>
      <c r="U26" s="128" t="s">
        <v>206</v>
      </c>
      <c r="V26" s="128" t="s">
        <v>206</v>
      </c>
      <c r="W26" s="128" t="s">
        <v>206</v>
      </c>
      <c r="X26" s="128" t="s">
        <v>206</v>
      </c>
      <c r="Y26" s="128" t="s">
        <v>206</v>
      </c>
      <c r="Z26" s="128" t="s">
        <v>206</v>
      </c>
      <c r="AA26" s="128" t="s">
        <v>206</v>
      </c>
      <c r="AB26" s="128" t="s">
        <v>206</v>
      </c>
      <c r="AC26" s="128" t="s">
        <v>206</v>
      </c>
      <c r="AD26" s="128" t="s">
        <v>206</v>
      </c>
      <c r="AE26" s="128" t="s">
        <v>206</v>
      </c>
      <c r="AF26" s="128" t="s">
        <v>206</v>
      </c>
      <c r="AG26" s="13">
        <f t="shared" si="2"/>
        <v>93</v>
      </c>
      <c r="AH26" s="92">
        <f t="shared" si="3"/>
        <v>87.25</v>
      </c>
      <c r="AJ26" t="s">
        <v>36</v>
      </c>
    </row>
    <row r="27" spans="1:36" x14ac:dyDescent="0.2">
      <c r="A27" s="56" t="s">
        <v>155</v>
      </c>
      <c r="B27" s="128">
        <v>92</v>
      </c>
      <c r="C27" s="128">
        <v>97</v>
      </c>
      <c r="D27" s="128">
        <v>93</v>
      </c>
      <c r="E27" s="128">
        <v>92</v>
      </c>
      <c r="F27" s="128">
        <v>94</v>
      </c>
      <c r="G27" s="128">
        <v>98</v>
      </c>
      <c r="H27" s="128">
        <v>96</v>
      </c>
      <c r="I27" s="128">
        <v>100</v>
      </c>
      <c r="J27" s="128">
        <v>99</v>
      </c>
      <c r="K27" s="128">
        <v>100</v>
      </c>
      <c r="L27" s="128">
        <v>100</v>
      </c>
      <c r="M27" s="128">
        <v>100</v>
      </c>
      <c r="N27" s="128">
        <v>88</v>
      </c>
      <c r="O27" s="128">
        <v>99</v>
      </c>
      <c r="P27" s="128">
        <v>99</v>
      </c>
      <c r="Q27" s="128">
        <v>98</v>
      </c>
      <c r="R27" s="128">
        <v>99</v>
      </c>
      <c r="S27" s="128">
        <v>97</v>
      </c>
      <c r="T27" s="128">
        <v>96</v>
      </c>
      <c r="U27" s="128">
        <v>98</v>
      </c>
      <c r="V27" s="128">
        <v>80</v>
      </c>
      <c r="W27" s="128">
        <v>72</v>
      </c>
      <c r="X27" s="128">
        <v>68</v>
      </c>
      <c r="Y27" s="128">
        <v>100</v>
      </c>
      <c r="Z27" s="128">
        <v>96</v>
      </c>
      <c r="AA27" s="128">
        <v>93</v>
      </c>
      <c r="AB27" s="128">
        <v>86</v>
      </c>
      <c r="AC27" s="128">
        <v>89</v>
      </c>
      <c r="AD27" s="128">
        <v>99</v>
      </c>
      <c r="AE27" s="128">
        <v>95</v>
      </c>
      <c r="AF27" s="128">
        <v>97</v>
      </c>
      <c r="AG27" s="13">
        <f t="shared" si="2"/>
        <v>100</v>
      </c>
      <c r="AH27" s="92">
        <f t="shared" si="3"/>
        <v>93.870967741935488</v>
      </c>
    </row>
    <row r="28" spans="1:36" x14ac:dyDescent="0.2">
      <c r="A28" s="56" t="s">
        <v>10</v>
      </c>
      <c r="B28" s="128">
        <v>84</v>
      </c>
      <c r="C28" s="128">
        <v>93</v>
      </c>
      <c r="D28" s="128">
        <v>93</v>
      </c>
      <c r="E28" s="128">
        <v>98</v>
      </c>
      <c r="F28" s="128">
        <v>98</v>
      </c>
      <c r="G28" s="128">
        <v>94</v>
      </c>
      <c r="H28" s="128">
        <v>99</v>
      </c>
      <c r="I28" s="128">
        <v>99</v>
      </c>
      <c r="J28" s="128">
        <v>98</v>
      </c>
      <c r="K28" s="128">
        <v>98</v>
      </c>
      <c r="L28" s="128">
        <v>98</v>
      </c>
      <c r="M28" s="128">
        <v>99</v>
      </c>
      <c r="N28" s="128">
        <v>84</v>
      </c>
      <c r="O28" s="128">
        <v>99</v>
      </c>
      <c r="P28" s="128">
        <v>96</v>
      </c>
      <c r="Q28" s="128">
        <v>97</v>
      </c>
      <c r="R28" s="128">
        <v>93</v>
      </c>
      <c r="S28" s="128">
        <v>90</v>
      </c>
      <c r="T28" s="128">
        <v>86</v>
      </c>
      <c r="U28" s="128">
        <v>92</v>
      </c>
      <c r="V28" s="128">
        <v>94</v>
      </c>
      <c r="W28" s="128">
        <v>92</v>
      </c>
      <c r="X28" s="128">
        <v>65</v>
      </c>
      <c r="Y28" s="128">
        <v>98</v>
      </c>
      <c r="Z28" s="128">
        <v>97</v>
      </c>
      <c r="AA28" s="128">
        <v>97</v>
      </c>
      <c r="AB28" s="128">
        <v>97</v>
      </c>
      <c r="AC28" s="128">
        <v>90</v>
      </c>
      <c r="AD28" s="128">
        <v>95</v>
      </c>
      <c r="AE28" s="128">
        <v>99</v>
      </c>
      <c r="AF28" s="128">
        <v>96</v>
      </c>
      <c r="AG28" s="13">
        <f t="shared" si="2"/>
        <v>99</v>
      </c>
      <c r="AH28" s="92">
        <f t="shared" si="3"/>
        <v>93.806451612903231</v>
      </c>
    </row>
    <row r="29" spans="1:36" x14ac:dyDescent="0.2">
      <c r="A29" s="56" t="s">
        <v>139</v>
      </c>
      <c r="B29" s="128">
        <v>46</v>
      </c>
      <c r="C29" s="128" t="s">
        <v>206</v>
      </c>
      <c r="D29" s="128">
        <v>90</v>
      </c>
      <c r="E29" s="128">
        <v>92</v>
      </c>
      <c r="F29" s="128">
        <v>100</v>
      </c>
      <c r="G29" s="128">
        <v>89</v>
      </c>
      <c r="H29" s="128" t="s">
        <v>206</v>
      </c>
      <c r="I29" s="128">
        <v>90</v>
      </c>
      <c r="J29" s="128">
        <v>80</v>
      </c>
      <c r="K29" s="128" t="s">
        <v>206</v>
      </c>
      <c r="L29" s="128">
        <v>95</v>
      </c>
      <c r="M29" s="128">
        <v>100</v>
      </c>
      <c r="N29" s="128">
        <v>75</v>
      </c>
      <c r="O29" s="128">
        <v>100</v>
      </c>
      <c r="P29" s="128">
        <v>89</v>
      </c>
      <c r="Q29" s="128">
        <v>96</v>
      </c>
      <c r="R29" s="128">
        <v>100</v>
      </c>
      <c r="S29" s="128">
        <v>100</v>
      </c>
      <c r="T29" s="128">
        <v>97</v>
      </c>
      <c r="U29" s="128">
        <v>87</v>
      </c>
      <c r="V29" s="128">
        <v>85</v>
      </c>
      <c r="W29" s="128">
        <v>63</v>
      </c>
      <c r="X29" s="128">
        <v>65</v>
      </c>
      <c r="Y29" s="128">
        <v>100</v>
      </c>
      <c r="Z29" s="128">
        <v>100</v>
      </c>
      <c r="AA29" s="128">
        <v>100</v>
      </c>
      <c r="AB29" s="128">
        <v>100</v>
      </c>
      <c r="AC29" s="128">
        <v>96</v>
      </c>
      <c r="AD29" s="128">
        <v>100</v>
      </c>
      <c r="AE29" s="128">
        <v>100</v>
      </c>
      <c r="AF29" s="128">
        <v>100</v>
      </c>
      <c r="AG29" s="13">
        <f t="shared" si="2"/>
        <v>100</v>
      </c>
      <c r="AH29" s="92">
        <f t="shared" si="3"/>
        <v>90.535714285714292</v>
      </c>
    </row>
    <row r="30" spans="1:36" x14ac:dyDescent="0.2">
      <c r="A30" s="56" t="s">
        <v>22</v>
      </c>
      <c r="B30" s="128">
        <v>84</v>
      </c>
      <c r="C30" s="128">
        <v>90</v>
      </c>
      <c r="D30" s="128">
        <v>78</v>
      </c>
      <c r="E30" s="128">
        <v>93</v>
      </c>
      <c r="F30" s="128">
        <v>93</v>
      </c>
      <c r="G30" s="128">
        <v>84</v>
      </c>
      <c r="H30" s="128">
        <v>93</v>
      </c>
      <c r="I30" s="128">
        <v>94</v>
      </c>
      <c r="J30" s="128">
        <v>87</v>
      </c>
      <c r="K30" s="128">
        <v>95</v>
      </c>
      <c r="L30" s="128">
        <v>95</v>
      </c>
      <c r="M30" s="128">
        <v>90</v>
      </c>
      <c r="N30" s="128">
        <v>68</v>
      </c>
      <c r="O30" s="128">
        <v>89</v>
      </c>
      <c r="P30" s="128">
        <v>92</v>
      </c>
      <c r="Q30" s="128">
        <v>93</v>
      </c>
      <c r="R30" s="128">
        <v>92</v>
      </c>
      <c r="S30" s="128">
        <v>90</v>
      </c>
      <c r="T30" s="128">
        <v>79</v>
      </c>
      <c r="U30" s="128">
        <v>92</v>
      </c>
      <c r="V30" s="128">
        <v>78</v>
      </c>
      <c r="W30" s="128">
        <v>65</v>
      </c>
      <c r="X30" s="128">
        <v>60</v>
      </c>
      <c r="Y30" s="128">
        <v>93</v>
      </c>
      <c r="Z30" s="128">
        <v>90</v>
      </c>
      <c r="AA30" s="128">
        <v>82</v>
      </c>
      <c r="AB30" s="128">
        <v>84</v>
      </c>
      <c r="AC30" s="128">
        <v>82</v>
      </c>
      <c r="AD30" s="128">
        <v>84</v>
      </c>
      <c r="AE30" s="128">
        <v>81</v>
      </c>
      <c r="AF30" s="128">
        <v>92</v>
      </c>
      <c r="AG30" s="13">
        <f t="shared" si="2"/>
        <v>95</v>
      </c>
      <c r="AH30" s="92">
        <f t="shared" si="3"/>
        <v>85.870967741935488</v>
      </c>
      <c r="AJ30" t="s">
        <v>36</v>
      </c>
    </row>
    <row r="31" spans="1:36" x14ac:dyDescent="0.2">
      <c r="A31" s="56" t="s">
        <v>11</v>
      </c>
      <c r="B31" s="128">
        <v>92</v>
      </c>
      <c r="C31" s="128">
        <v>92</v>
      </c>
      <c r="D31" s="128">
        <v>87</v>
      </c>
      <c r="E31" s="128">
        <v>93</v>
      </c>
      <c r="F31" s="128">
        <v>93</v>
      </c>
      <c r="G31" s="128">
        <v>79</v>
      </c>
      <c r="H31" s="128">
        <v>89</v>
      </c>
      <c r="I31" s="128">
        <v>93</v>
      </c>
      <c r="J31" s="128">
        <v>94</v>
      </c>
      <c r="K31" s="128">
        <v>95</v>
      </c>
      <c r="L31" s="128">
        <v>93</v>
      </c>
      <c r="M31" s="128">
        <v>89</v>
      </c>
      <c r="N31" s="128">
        <v>85</v>
      </c>
      <c r="O31" s="128">
        <v>87</v>
      </c>
      <c r="P31" s="128">
        <v>88</v>
      </c>
      <c r="Q31" s="128">
        <v>89</v>
      </c>
      <c r="R31" s="128">
        <v>87</v>
      </c>
      <c r="S31" s="128">
        <v>91</v>
      </c>
      <c r="T31" s="128">
        <v>88</v>
      </c>
      <c r="U31" s="128">
        <v>76</v>
      </c>
      <c r="V31" s="128">
        <v>73</v>
      </c>
      <c r="W31" s="128">
        <v>64</v>
      </c>
      <c r="X31" s="128">
        <v>67</v>
      </c>
      <c r="Y31" s="128">
        <v>95</v>
      </c>
      <c r="Z31" s="128">
        <v>94</v>
      </c>
      <c r="AA31" s="128">
        <v>86</v>
      </c>
      <c r="AB31" s="128">
        <v>78</v>
      </c>
      <c r="AC31" s="128">
        <v>79</v>
      </c>
      <c r="AD31" s="128">
        <v>78</v>
      </c>
      <c r="AE31" s="128">
        <v>73</v>
      </c>
      <c r="AF31" s="128">
        <v>92</v>
      </c>
      <c r="AG31" s="13">
        <f t="shared" si="2"/>
        <v>95</v>
      </c>
      <c r="AH31" s="92">
        <f t="shared" si="3"/>
        <v>85.774193548387103</v>
      </c>
    </row>
    <row r="32" spans="1:36" s="5" customFormat="1" ht="17.100000000000001" customHeight="1" x14ac:dyDescent="0.2">
      <c r="A32" s="57" t="s">
        <v>24</v>
      </c>
      <c r="B32" s="12">
        <f t="shared" ref="B32:AG32" si="4">MAX(B5:B31)</f>
        <v>96</v>
      </c>
      <c r="C32" s="12">
        <f t="shared" si="4"/>
        <v>100</v>
      </c>
      <c r="D32" s="12">
        <f t="shared" si="4"/>
        <v>100</v>
      </c>
      <c r="E32" s="12">
        <f t="shared" si="4"/>
        <v>100</v>
      </c>
      <c r="F32" s="12">
        <f t="shared" si="4"/>
        <v>100</v>
      </c>
      <c r="G32" s="12">
        <f t="shared" si="4"/>
        <v>98</v>
      </c>
      <c r="H32" s="12">
        <f t="shared" si="4"/>
        <v>100</v>
      </c>
      <c r="I32" s="12">
        <f t="shared" si="4"/>
        <v>100</v>
      </c>
      <c r="J32" s="12">
        <f t="shared" si="4"/>
        <v>99</v>
      </c>
      <c r="K32" s="12">
        <f t="shared" si="4"/>
        <v>100</v>
      </c>
      <c r="L32" s="12">
        <f t="shared" si="4"/>
        <v>100</v>
      </c>
      <c r="M32" s="12">
        <f t="shared" si="4"/>
        <v>100</v>
      </c>
      <c r="N32" s="12">
        <f t="shared" si="4"/>
        <v>97</v>
      </c>
      <c r="O32" s="12">
        <f t="shared" si="4"/>
        <v>100</v>
      </c>
      <c r="P32" s="12">
        <f t="shared" si="4"/>
        <v>100</v>
      </c>
      <c r="Q32" s="12">
        <f t="shared" si="4"/>
        <v>100</v>
      </c>
      <c r="R32" s="12">
        <f t="shared" si="4"/>
        <v>100</v>
      </c>
      <c r="S32" s="12">
        <f t="shared" si="4"/>
        <v>100</v>
      </c>
      <c r="T32" s="12">
        <f t="shared" si="4"/>
        <v>100</v>
      </c>
      <c r="U32" s="12">
        <f t="shared" si="4"/>
        <v>98</v>
      </c>
      <c r="V32" s="12">
        <f t="shared" si="4"/>
        <v>94</v>
      </c>
      <c r="W32" s="12">
        <f t="shared" si="4"/>
        <v>92</v>
      </c>
      <c r="X32" s="12">
        <f t="shared" si="4"/>
        <v>99</v>
      </c>
      <c r="Y32" s="12">
        <f t="shared" si="4"/>
        <v>100</v>
      </c>
      <c r="Z32" s="12">
        <f t="shared" si="4"/>
        <v>100</v>
      </c>
      <c r="AA32" s="12">
        <f t="shared" si="4"/>
        <v>100</v>
      </c>
      <c r="AB32" s="12">
        <f t="shared" si="4"/>
        <v>100</v>
      </c>
      <c r="AC32" s="12">
        <f t="shared" si="4"/>
        <v>96</v>
      </c>
      <c r="AD32" s="12">
        <f t="shared" si="4"/>
        <v>100</v>
      </c>
      <c r="AE32" s="12">
        <f t="shared" si="4"/>
        <v>100</v>
      </c>
      <c r="AF32" s="12">
        <f t="shared" si="4"/>
        <v>100</v>
      </c>
      <c r="AG32" s="13">
        <f t="shared" si="4"/>
        <v>100</v>
      </c>
      <c r="AH32" s="92">
        <f>AVERAGE(AH5:AH31)</f>
        <v>86.595223196202895</v>
      </c>
      <c r="AJ32" s="5" t="s">
        <v>36</v>
      </c>
    </row>
    <row r="33" spans="1:36" x14ac:dyDescent="0.2">
      <c r="A33" s="45"/>
      <c r="B33" s="46"/>
      <c r="C33" s="46"/>
      <c r="D33" s="46" t="s">
        <v>87</v>
      </c>
      <c r="E33" s="46"/>
      <c r="F33" s="46"/>
      <c r="G33" s="46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53"/>
      <c r="AE33" s="59" t="s">
        <v>36</v>
      </c>
      <c r="AF33" s="59"/>
      <c r="AG33" s="50"/>
      <c r="AH33" s="52"/>
    </row>
    <row r="34" spans="1:36" x14ac:dyDescent="0.2">
      <c r="A34" s="45"/>
      <c r="B34" s="47" t="s">
        <v>88</v>
      </c>
      <c r="C34" s="47"/>
      <c r="D34" s="47"/>
      <c r="E34" s="47"/>
      <c r="F34" s="47"/>
      <c r="G34" s="47"/>
      <c r="H34" s="47"/>
      <c r="I34" s="47"/>
      <c r="J34" s="88"/>
      <c r="K34" s="88"/>
      <c r="L34" s="88"/>
      <c r="M34" s="88" t="s">
        <v>34</v>
      </c>
      <c r="N34" s="88"/>
      <c r="O34" s="88"/>
      <c r="P34" s="88"/>
      <c r="Q34" s="88"/>
      <c r="R34" s="88"/>
      <c r="S34" s="88"/>
      <c r="T34" s="151" t="s">
        <v>212</v>
      </c>
      <c r="U34" s="151"/>
      <c r="V34" s="151"/>
      <c r="W34" s="151"/>
      <c r="X34" s="151"/>
      <c r="Y34" s="88"/>
      <c r="Z34" s="88"/>
      <c r="AA34" s="88"/>
      <c r="AB34" s="88"/>
      <c r="AC34" s="88"/>
      <c r="AD34" s="88"/>
      <c r="AE34" s="88"/>
      <c r="AF34" s="109"/>
      <c r="AG34" s="50"/>
      <c r="AH34" s="49"/>
    </row>
    <row r="35" spans="1:36" x14ac:dyDescent="0.2">
      <c r="A35" s="48"/>
      <c r="B35" s="88"/>
      <c r="C35" s="88"/>
      <c r="D35" s="88"/>
      <c r="E35" s="88"/>
      <c r="F35" s="88"/>
      <c r="G35" s="88"/>
      <c r="H35" s="88"/>
      <c r="I35" s="88"/>
      <c r="J35" s="89"/>
      <c r="K35" s="89"/>
      <c r="L35" s="89"/>
      <c r="M35" s="89" t="s">
        <v>35</v>
      </c>
      <c r="N35" s="89"/>
      <c r="O35" s="89"/>
      <c r="P35" s="89"/>
      <c r="Q35" s="88"/>
      <c r="R35" s="88"/>
      <c r="S35" s="88"/>
      <c r="T35" s="152" t="s">
        <v>213</v>
      </c>
      <c r="U35" s="152"/>
      <c r="V35" s="152"/>
      <c r="W35" s="152"/>
      <c r="X35" s="152"/>
      <c r="Y35" s="88"/>
      <c r="Z35" s="88"/>
      <c r="AA35" s="88"/>
      <c r="AB35" s="88"/>
      <c r="AC35" s="88"/>
      <c r="AD35" s="53"/>
      <c r="AE35" s="53"/>
      <c r="AF35" s="53"/>
      <c r="AG35" s="50"/>
      <c r="AH35" s="49"/>
      <c r="AI35" s="11" t="s">
        <v>36</v>
      </c>
    </row>
    <row r="36" spans="1:36" x14ac:dyDescent="0.2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88"/>
      <c r="L36" s="88"/>
      <c r="M36" s="88"/>
      <c r="N36" s="88"/>
      <c r="O36" s="88"/>
      <c r="P36" s="88"/>
      <c r="Q36" s="88"/>
      <c r="R36" s="88"/>
      <c r="S36" s="88"/>
      <c r="T36" s="125"/>
      <c r="U36" s="125" t="s">
        <v>214</v>
      </c>
      <c r="V36" s="125"/>
      <c r="W36" s="125"/>
      <c r="X36" s="125"/>
      <c r="Y36" s="88"/>
      <c r="Z36" s="88"/>
      <c r="AA36" s="88"/>
      <c r="AB36" s="88"/>
      <c r="AC36" s="88"/>
      <c r="AD36" s="53"/>
      <c r="AE36" s="53"/>
      <c r="AF36" s="53"/>
      <c r="AG36" s="50"/>
      <c r="AH36" s="93"/>
    </row>
    <row r="37" spans="1:36" x14ac:dyDescent="0.2">
      <c r="A37" s="4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53"/>
      <c r="AF37" s="53"/>
      <c r="AG37" s="50"/>
      <c r="AH37" s="52"/>
      <c r="AJ37" t="s">
        <v>36</v>
      </c>
    </row>
    <row r="38" spans="1:36" x14ac:dyDescent="0.2">
      <c r="A38" s="4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54"/>
      <c r="AF38" s="54"/>
      <c r="AG38" s="50"/>
      <c r="AH38" s="52"/>
    </row>
    <row r="39" spans="1:36" ht="13.5" thickBot="1" x14ac:dyDescent="0.25">
      <c r="A39" s="60"/>
      <c r="B39" s="61"/>
      <c r="C39" s="61"/>
      <c r="D39" s="61"/>
      <c r="E39" s="61"/>
      <c r="F39" s="61"/>
      <c r="G39" s="61" t="s">
        <v>36</v>
      </c>
      <c r="H39" s="61"/>
      <c r="I39" s="61"/>
      <c r="J39" s="61"/>
      <c r="K39" s="61"/>
      <c r="L39" s="61" t="s">
        <v>36</v>
      </c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2"/>
      <c r="AH39" s="94"/>
      <c r="AJ39" t="s">
        <v>36</v>
      </c>
    </row>
    <row r="40" spans="1:36" x14ac:dyDescent="0.2">
      <c r="AJ40" t="s">
        <v>36</v>
      </c>
    </row>
    <row r="41" spans="1:36" x14ac:dyDescent="0.2">
      <c r="U41" s="2" t="s">
        <v>36</v>
      </c>
      <c r="V41" s="2" t="s">
        <v>36</v>
      </c>
      <c r="Y41" s="2" t="s">
        <v>36</v>
      </c>
      <c r="AJ41" t="s">
        <v>36</v>
      </c>
    </row>
    <row r="42" spans="1:36" x14ac:dyDescent="0.2">
      <c r="L42" s="2" t="s">
        <v>36</v>
      </c>
      <c r="Q42" s="2" t="s">
        <v>36</v>
      </c>
      <c r="U42" s="2" t="s">
        <v>36</v>
      </c>
      <c r="AD42" s="2" t="s">
        <v>36</v>
      </c>
      <c r="AJ42" t="s">
        <v>36</v>
      </c>
    </row>
    <row r="43" spans="1:36" x14ac:dyDescent="0.2">
      <c r="O43" s="2" t="s">
        <v>36</v>
      </c>
      <c r="W43" s="2" t="s">
        <v>36</v>
      </c>
      <c r="AB43" s="2" t="s">
        <v>36</v>
      </c>
      <c r="AG43" s="7" t="s">
        <v>36</v>
      </c>
    </row>
    <row r="44" spans="1:36" x14ac:dyDescent="0.2">
      <c r="G44" s="2" t="s">
        <v>36</v>
      </c>
      <c r="L44" s="2" t="s">
        <v>36</v>
      </c>
      <c r="Z44" s="2" t="s">
        <v>36</v>
      </c>
      <c r="AC44" s="2" t="s">
        <v>36</v>
      </c>
      <c r="AD44" s="2" t="s">
        <v>36</v>
      </c>
      <c r="AE44" s="2" t="s">
        <v>36</v>
      </c>
      <c r="AF44" s="2" t="s">
        <v>36</v>
      </c>
      <c r="AJ44" s="11" t="s">
        <v>36</v>
      </c>
    </row>
    <row r="45" spans="1:36" x14ac:dyDescent="0.2">
      <c r="P45" s="2" t="s">
        <v>209</v>
      </c>
      <c r="S45" s="2" t="s">
        <v>36</v>
      </c>
      <c r="T45" s="2" t="s">
        <v>36</v>
      </c>
      <c r="U45" s="2" t="s">
        <v>36</v>
      </c>
      <c r="V45" s="2" t="s">
        <v>36</v>
      </c>
      <c r="W45" s="2" t="s">
        <v>36</v>
      </c>
      <c r="Y45" s="2" t="s">
        <v>36</v>
      </c>
      <c r="AD45" s="2" t="s">
        <v>36</v>
      </c>
      <c r="AH45" s="1" t="s">
        <v>36</v>
      </c>
    </row>
    <row r="46" spans="1:36" x14ac:dyDescent="0.2">
      <c r="L46" s="2" t="s">
        <v>36</v>
      </c>
      <c r="S46" s="2" t="s">
        <v>36</v>
      </c>
      <c r="T46" s="2" t="s">
        <v>36</v>
      </c>
      <c r="Z46" s="2" t="s">
        <v>36</v>
      </c>
      <c r="AA46" s="2" t="s">
        <v>36</v>
      </c>
      <c r="AB46" s="2" t="s">
        <v>36</v>
      </c>
      <c r="AE46" s="2" t="s">
        <v>36</v>
      </c>
    </row>
    <row r="47" spans="1:36" x14ac:dyDescent="0.2">
      <c r="V47" s="2" t="s">
        <v>36</v>
      </c>
      <c r="W47" s="2" t="s">
        <v>36</v>
      </c>
      <c r="X47" s="2" t="s">
        <v>36</v>
      </c>
      <c r="Y47" s="2" t="s">
        <v>36</v>
      </c>
      <c r="AG47" s="7" t="s">
        <v>36</v>
      </c>
    </row>
    <row r="48" spans="1:36" x14ac:dyDescent="0.2">
      <c r="G48" s="2" t="s">
        <v>36</v>
      </c>
      <c r="P48" s="2" t="s">
        <v>36</v>
      </c>
      <c r="V48" s="2" t="s">
        <v>36</v>
      </c>
      <c r="Y48" s="2" t="s">
        <v>36</v>
      </c>
      <c r="AE48" s="2" t="s">
        <v>36</v>
      </c>
      <c r="AH48" s="137" t="s">
        <v>36</v>
      </c>
      <c r="AJ48" t="s">
        <v>36</v>
      </c>
    </row>
    <row r="49" spans="12:36" x14ac:dyDescent="0.2">
      <c r="R49" s="2" t="s">
        <v>36</v>
      </c>
      <c r="U49" s="2" t="s">
        <v>36</v>
      </c>
      <c r="AF49" s="2" t="s">
        <v>36</v>
      </c>
    </row>
    <row r="50" spans="12:36" x14ac:dyDescent="0.2">
      <c r="L50" s="2" t="s">
        <v>36</v>
      </c>
      <c r="Y50" s="2" t="s">
        <v>36</v>
      </c>
      <c r="AC50" s="2" t="s">
        <v>36</v>
      </c>
      <c r="AD50" s="2" t="s">
        <v>36</v>
      </c>
    </row>
    <row r="51" spans="12:36" x14ac:dyDescent="0.2">
      <c r="AJ51" t="s">
        <v>36</v>
      </c>
    </row>
    <row r="52" spans="12:36" x14ac:dyDescent="0.2">
      <c r="N52" s="2" t="s">
        <v>36</v>
      </c>
    </row>
    <row r="53" spans="12:36" x14ac:dyDescent="0.2">
      <c r="U53" s="2" t="s">
        <v>36</v>
      </c>
    </row>
    <row r="54" spans="12:36" x14ac:dyDescent="0.2">
      <c r="AJ54" t="s">
        <v>36</v>
      </c>
    </row>
    <row r="58" spans="12:36" x14ac:dyDescent="0.2">
      <c r="W58" s="2" t="s">
        <v>36</v>
      </c>
    </row>
  </sheetData>
  <sheetProtection algorithmName="SHA-512" hashValue="I4vZXumxUypVcqfxTrkjFf9mGiCSU+d4hGuHIcEVLKuz9xZaHys57bNVjz7+3x95/ZkVngbY6tAbdntyqZNFHg==" saltValue="qZdUhC371kVHPoeT6pyy7Q==" spinCount="100000" sheet="1" objects="1" scenarios="1"/>
  <mergeCells count="36">
    <mergeCell ref="T35:X35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  <mergeCell ref="T34:X34"/>
    <mergeCell ref="AF3:AF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4"/>
  <sheetViews>
    <sheetView zoomScale="90" zoomScaleNormal="90" workbookViewId="0">
      <selection activeCell="AI42" sqref="AI42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6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9" ht="20.100000000000001" customHeight="1" x14ac:dyDescent="0.2">
      <c r="A1" s="157" t="s">
        <v>18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9"/>
    </row>
    <row r="2" spans="1:39" s="4" customFormat="1" ht="20.100000000000001" customHeight="1" x14ac:dyDescent="0.2">
      <c r="A2" s="147" t="s">
        <v>12</v>
      </c>
      <c r="B2" s="141" t="s">
        <v>210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65"/>
      <c r="AG2" s="142"/>
      <c r="AH2" s="143"/>
    </row>
    <row r="3" spans="1:39" s="5" customFormat="1" ht="20.100000000000001" customHeight="1" x14ac:dyDescent="0.2">
      <c r="A3" s="147"/>
      <c r="B3" s="148">
        <v>1</v>
      </c>
      <c r="C3" s="148">
        <f>SUM(B3+1)</f>
        <v>2</v>
      </c>
      <c r="D3" s="148">
        <f t="shared" ref="D3:AD3" si="0">SUM(C3+1)</f>
        <v>3</v>
      </c>
      <c r="E3" s="148">
        <f t="shared" si="0"/>
        <v>4</v>
      </c>
      <c r="F3" s="148">
        <f t="shared" si="0"/>
        <v>5</v>
      </c>
      <c r="G3" s="148">
        <f t="shared" si="0"/>
        <v>6</v>
      </c>
      <c r="H3" s="148">
        <f t="shared" si="0"/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 t="shared" si="0"/>
        <v>28</v>
      </c>
      <c r="AD3" s="148">
        <f t="shared" si="0"/>
        <v>29</v>
      </c>
      <c r="AE3" s="164">
        <v>30</v>
      </c>
      <c r="AF3" s="153">
        <v>31</v>
      </c>
      <c r="AG3" s="111" t="s">
        <v>29</v>
      </c>
      <c r="AH3" s="58" t="s">
        <v>27</v>
      </c>
    </row>
    <row r="4" spans="1:39" s="5" customFormat="1" ht="20.100000000000001" customHeight="1" x14ac:dyDescent="0.2">
      <c r="A4" s="147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64"/>
      <c r="AF4" s="154"/>
      <c r="AG4" s="111" t="s">
        <v>26</v>
      </c>
      <c r="AH4" s="58" t="s">
        <v>26</v>
      </c>
    </row>
    <row r="5" spans="1:39" s="5" customFormat="1" x14ac:dyDescent="0.2">
      <c r="A5" s="56" t="s">
        <v>31</v>
      </c>
      <c r="B5" s="128">
        <v>21</v>
      </c>
      <c r="C5" s="128">
        <v>58</v>
      </c>
      <c r="D5" s="128">
        <v>34</v>
      </c>
      <c r="E5" s="128">
        <v>40</v>
      </c>
      <c r="F5" s="128">
        <v>36</v>
      </c>
      <c r="G5" s="128">
        <v>30</v>
      </c>
      <c r="H5" s="128">
        <v>63</v>
      </c>
      <c r="I5" s="128">
        <v>44</v>
      </c>
      <c r="J5" s="128">
        <v>30</v>
      </c>
      <c r="K5" s="128">
        <v>91</v>
      </c>
      <c r="L5" s="128">
        <v>55</v>
      </c>
      <c r="M5" s="128">
        <v>33</v>
      </c>
      <c r="N5" s="128">
        <v>30</v>
      </c>
      <c r="O5" s="128">
        <v>49</v>
      </c>
      <c r="P5" s="128">
        <v>40</v>
      </c>
      <c r="Q5" s="128">
        <v>58</v>
      </c>
      <c r="R5" s="128">
        <v>52</v>
      </c>
      <c r="S5" s="128">
        <v>46</v>
      </c>
      <c r="T5" s="128">
        <v>47</v>
      </c>
      <c r="U5" s="128">
        <v>28</v>
      </c>
      <c r="V5" s="128">
        <v>27</v>
      </c>
      <c r="W5" s="128">
        <v>25</v>
      </c>
      <c r="X5" s="128">
        <v>31</v>
      </c>
      <c r="Y5" s="128">
        <v>39</v>
      </c>
      <c r="Z5" s="128">
        <v>42</v>
      </c>
      <c r="AA5" s="128">
        <v>41</v>
      </c>
      <c r="AB5" s="128">
        <v>47</v>
      </c>
      <c r="AC5" s="128">
        <v>32</v>
      </c>
      <c r="AD5" s="128">
        <v>34</v>
      </c>
      <c r="AE5" s="128">
        <v>35</v>
      </c>
      <c r="AF5" s="128">
        <v>59</v>
      </c>
      <c r="AG5" s="13">
        <f t="shared" ref="AG5" si="1">MIN(B5:AF5)</f>
        <v>21</v>
      </c>
      <c r="AH5" s="92">
        <f t="shared" ref="AH5" si="2">AVERAGE(B5:AF5)</f>
        <v>41.838709677419352</v>
      </c>
    </row>
    <row r="6" spans="1:39" x14ac:dyDescent="0.2">
      <c r="A6" s="56" t="s">
        <v>90</v>
      </c>
      <c r="B6" s="128">
        <v>35</v>
      </c>
      <c r="C6" s="128">
        <v>72</v>
      </c>
      <c r="D6" s="128">
        <v>52</v>
      </c>
      <c r="E6" s="128">
        <v>80</v>
      </c>
      <c r="F6" s="128">
        <v>57</v>
      </c>
      <c r="G6" s="128">
        <v>43</v>
      </c>
      <c r="H6" s="128">
        <v>65</v>
      </c>
      <c r="I6" s="128">
        <v>52</v>
      </c>
      <c r="J6" s="128">
        <v>60</v>
      </c>
      <c r="K6" s="128">
        <v>90</v>
      </c>
      <c r="L6" s="128">
        <v>55</v>
      </c>
      <c r="M6" s="128">
        <v>37</v>
      </c>
      <c r="N6" s="128">
        <v>35</v>
      </c>
      <c r="O6" s="128">
        <v>55</v>
      </c>
      <c r="P6" s="128">
        <v>48</v>
      </c>
      <c r="Q6" s="128">
        <v>61</v>
      </c>
      <c r="R6" s="128">
        <v>54</v>
      </c>
      <c r="S6" s="128">
        <v>64</v>
      </c>
      <c r="T6" s="128">
        <v>52</v>
      </c>
      <c r="U6" s="128">
        <v>35</v>
      </c>
      <c r="V6" s="128">
        <v>33</v>
      </c>
      <c r="W6" s="128">
        <v>29</v>
      </c>
      <c r="X6" s="128">
        <v>38</v>
      </c>
      <c r="Y6" s="128">
        <v>56</v>
      </c>
      <c r="Z6" s="128">
        <v>40</v>
      </c>
      <c r="AA6" s="128">
        <v>39</v>
      </c>
      <c r="AB6" s="128">
        <v>47</v>
      </c>
      <c r="AC6" s="128">
        <v>45</v>
      </c>
      <c r="AD6" s="128">
        <v>39</v>
      </c>
      <c r="AE6" s="128">
        <v>48</v>
      </c>
      <c r="AF6" s="128">
        <v>65</v>
      </c>
      <c r="AG6" s="13">
        <f t="shared" ref="AG6:AG31" si="3">MIN(B6:AF6)</f>
        <v>29</v>
      </c>
      <c r="AH6" s="92">
        <f t="shared" ref="AH6:AH31" si="4">AVERAGE(B6:AF6)</f>
        <v>51</v>
      </c>
    </row>
    <row r="7" spans="1:39" x14ac:dyDescent="0.2">
      <c r="A7" s="56" t="s">
        <v>148</v>
      </c>
      <c r="B7" s="128">
        <v>36</v>
      </c>
      <c r="C7" s="128">
        <v>55</v>
      </c>
      <c r="D7" s="128">
        <v>80</v>
      </c>
      <c r="E7" s="128">
        <v>88</v>
      </c>
      <c r="F7" s="128">
        <v>48</v>
      </c>
      <c r="G7" s="128">
        <v>44</v>
      </c>
      <c r="H7" s="128">
        <v>62</v>
      </c>
      <c r="I7" s="128">
        <v>55</v>
      </c>
      <c r="J7" s="128">
        <v>74</v>
      </c>
      <c r="K7" s="128">
        <v>87</v>
      </c>
      <c r="L7" s="128">
        <v>46</v>
      </c>
      <c r="M7" s="128">
        <v>31</v>
      </c>
      <c r="N7" s="128">
        <v>39</v>
      </c>
      <c r="O7" s="128">
        <v>56</v>
      </c>
      <c r="P7" s="128">
        <v>66</v>
      </c>
      <c r="Q7" s="128">
        <v>75</v>
      </c>
      <c r="R7" s="128">
        <v>62</v>
      </c>
      <c r="S7" s="128">
        <v>50</v>
      </c>
      <c r="T7" s="128">
        <v>27</v>
      </c>
      <c r="U7" s="128">
        <v>25</v>
      </c>
      <c r="V7" s="128">
        <v>29</v>
      </c>
      <c r="W7" s="128">
        <v>25</v>
      </c>
      <c r="X7" s="128">
        <v>39</v>
      </c>
      <c r="Y7" s="128">
        <v>47</v>
      </c>
      <c r="Z7" s="128">
        <v>30</v>
      </c>
      <c r="AA7" s="128">
        <v>32</v>
      </c>
      <c r="AB7" s="128">
        <v>30</v>
      </c>
      <c r="AC7" s="128">
        <v>41</v>
      </c>
      <c r="AD7" s="128">
        <v>40</v>
      </c>
      <c r="AE7" s="128">
        <v>66</v>
      </c>
      <c r="AF7" s="128">
        <v>50</v>
      </c>
      <c r="AG7" s="13">
        <f t="shared" si="3"/>
        <v>25</v>
      </c>
      <c r="AH7" s="92">
        <f t="shared" si="4"/>
        <v>49.516129032258064</v>
      </c>
      <c r="AL7" t="s">
        <v>36</v>
      </c>
    </row>
    <row r="8" spans="1:39" x14ac:dyDescent="0.2">
      <c r="A8" s="56" t="s">
        <v>149</v>
      </c>
      <c r="B8" s="128">
        <v>46</v>
      </c>
      <c r="C8" s="128">
        <v>38</v>
      </c>
      <c r="D8" s="128">
        <v>47</v>
      </c>
      <c r="E8" s="128">
        <v>49</v>
      </c>
      <c r="F8" s="128">
        <v>51</v>
      </c>
      <c r="G8" s="128">
        <v>53</v>
      </c>
      <c r="H8" s="128">
        <v>73</v>
      </c>
      <c r="I8" s="128">
        <v>52</v>
      </c>
      <c r="J8" s="128">
        <v>48</v>
      </c>
      <c r="K8" s="128">
        <v>100</v>
      </c>
      <c r="L8" s="128">
        <v>60</v>
      </c>
      <c r="M8" s="128">
        <v>50</v>
      </c>
      <c r="N8" s="128">
        <v>49</v>
      </c>
      <c r="O8" s="128">
        <v>79</v>
      </c>
      <c r="P8" s="128">
        <v>53</v>
      </c>
      <c r="Q8" s="128">
        <v>68</v>
      </c>
      <c r="R8" s="128">
        <v>50</v>
      </c>
      <c r="S8" s="128">
        <v>52</v>
      </c>
      <c r="T8" s="128">
        <v>59</v>
      </c>
      <c r="U8" s="128">
        <v>38</v>
      </c>
      <c r="V8" s="128">
        <v>36</v>
      </c>
      <c r="W8" s="128">
        <v>33</v>
      </c>
      <c r="X8" s="128">
        <v>49</v>
      </c>
      <c r="Y8" s="128">
        <v>93</v>
      </c>
      <c r="Z8" s="128">
        <v>47</v>
      </c>
      <c r="AA8" s="128">
        <v>53</v>
      </c>
      <c r="AB8" s="128">
        <v>43</v>
      </c>
      <c r="AC8" s="128">
        <v>47</v>
      </c>
      <c r="AD8" s="128">
        <v>52</v>
      </c>
      <c r="AE8" s="128">
        <v>48</v>
      </c>
      <c r="AF8" s="128">
        <v>49</v>
      </c>
      <c r="AG8" s="13">
        <f t="shared" si="3"/>
        <v>33</v>
      </c>
      <c r="AH8" s="92">
        <f t="shared" si="4"/>
        <v>53.70967741935484</v>
      </c>
    </row>
    <row r="9" spans="1:39" x14ac:dyDescent="0.2">
      <c r="A9" s="56" t="s">
        <v>0</v>
      </c>
      <c r="B9" s="128">
        <v>25</v>
      </c>
      <c r="C9" s="128">
        <v>42</v>
      </c>
      <c r="D9" s="128">
        <v>29</v>
      </c>
      <c r="E9" s="128">
        <v>39</v>
      </c>
      <c r="F9" s="128">
        <v>30</v>
      </c>
      <c r="G9" s="128">
        <v>27</v>
      </c>
      <c r="H9" s="128">
        <v>63</v>
      </c>
      <c r="I9" s="128">
        <v>38</v>
      </c>
      <c r="J9" s="128">
        <v>37</v>
      </c>
      <c r="K9" s="128">
        <v>84</v>
      </c>
      <c r="L9" s="128">
        <v>57</v>
      </c>
      <c r="M9" s="128">
        <v>43</v>
      </c>
      <c r="N9" s="128">
        <v>38</v>
      </c>
      <c r="O9" s="128">
        <v>55</v>
      </c>
      <c r="P9" s="128">
        <v>42</v>
      </c>
      <c r="Q9" s="128">
        <v>70</v>
      </c>
      <c r="R9" s="128">
        <v>48</v>
      </c>
      <c r="S9" s="128">
        <v>57</v>
      </c>
      <c r="T9" s="128">
        <v>40</v>
      </c>
      <c r="U9" s="128">
        <v>32</v>
      </c>
      <c r="V9" s="128">
        <v>23</v>
      </c>
      <c r="W9" s="128">
        <v>28</v>
      </c>
      <c r="X9" s="128">
        <v>35</v>
      </c>
      <c r="Y9" s="128">
        <v>44</v>
      </c>
      <c r="Z9" s="128">
        <v>49</v>
      </c>
      <c r="AA9" s="128">
        <v>50</v>
      </c>
      <c r="AB9" s="128">
        <v>43</v>
      </c>
      <c r="AC9" s="128">
        <v>48</v>
      </c>
      <c r="AD9" s="128">
        <v>47</v>
      </c>
      <c r="AE9" s="128">
        <v>54</v>
      </c>
      <c r="AF9" s="128">
        <v>59</v>
      </c>
      <c r="AG9" s="13">
        <f t="shared" si="3"/>
        <v>23</v>
      </c>
      <c r="AH9" s="92">
        <f t="shared" si="4"/>
        <v>44.387096774193552</v>
      </c>
      <c r="AJ9" s="11" t="s">
        <v>36</v>
      </c>
    </row>
    <row r="10" spans="1:39" x14ac:dyDescent="0.2">
      <c r="A10" s="56" t="s">
        <v>1</v>
      </c>
      <c r="B10" s="128">
        <v>25</v>
      </c>
      <c r="C10" s="128">
        <v>27</v>
      </c>
      <c r="D10" s="128">
        <v>27</v>
      </c>
      <c r="E10" s="128">
        <v>33</v>
      </c>
      <c r="F10" s="128">
        <v>33</v>
      </c>
      <c r="G10" s="128">
        <v>25</v>
      </c>
      <c r="H10" s="128">
        <v>48</v>
      </c>
      <c r="I10" s="128">
        <v>34</v>
      </c>
      <c r="J10" s="128">
        <v>25</v>
      </c>
      <c r="K10" s="128">
        <v>59</v>
      </c>
      <c r="L10" s="128">
        <v>47</v>
      </c>
      <c r="M10" s="128">
        <v>68</v>
      </c>
      <c r="N10" s="128" t="s">
        <v>206</v>
      </c>
      <c r="O10" s="128" t="s">
        <v>206</v>
      </c>
      <c r="P10" s="128" t="s">
        <v>206</v>
      </c>
      <c r="Q10" s="128" t="s">
        <v>206</v>
      </c>
      <c r="R10" s="128">
        <v>36</v>
      </c>
      <c r="S10" s="128">
        <v>44</v>
      </c>
      <c r="T10" s="128">
        <v>53</v>
      </c>
      <c r="U10" s="128">
        <v>48</v>
      </c>
      <c r="V10" s="128">
        <v>32</v>
      </c>
      <c r="W10" s="128">
        <v>25</v>
      </c>
      <c r="X10" s="128">
        <v>30</v>
      </c>
      <c r="Y10" s="128">
        <v>46</v>
      </c>
      <c r="Z10" s="128">
        <v>40</v>
      </c>
      <c r="AA10" s="128">
        <v>45</v>
      </c>
      <c r="AB10" s="128">
        <v>51</v>
      </c>
      <c r="AC10" s="128">
        <v>36</v>
      </c>
      <c r="AD10" s="128">
        <v>32</v>
      </c>
      <c r="AE10" s="128">
        <v>42</v>
      </c>
      <c r="AF10" s="128">
        <v>57</v>
      </c>
      <c r="AG10" s="13">
        <f t="shared" si="3"/>
        <v>25</v>
      </c>
      <c r="AH10" s="92">
        <f t="shared" si="4"/>
        <v>39.555555555555557</v>
      </c>
      <c r="AI10" s="11" t="s">
        <v>36</v>
      </c>
      <c r="AJ10" s="11" t="s">
        <v>36</v>
      </c>
    </row>
    <row r="11" spans="1:39" x14ac:dyDescent="0.2">
      <c r="A11" s="56" t="s">
        <v>2</v>
      </c>
      <c r="B11" s="128" t="s">
        <v>206</v>
      </c>
      <c r="C11" s="128" t="s">
        <v>206</v>
      </c>
      <c r="D11" s="128" t="s">
        <v>206</v>
      </c>
      <c r="E11" s="128" t="s">
        <v>206</v>
      </c>
      <c r="F11" s="128" t="s">
        <v>206</v>
      </c>
      <c r="G11" s="128" t="s">
        <v>206</v>
      </c>
      <c r="H11" s="128" t="s">
        <v>206</v>
      </c>
      <c r="I11" s="128" t="s">
        <v>206</v>
      </c>
      <c r="J11" s="128" t="s">
        <v>206</v>
      </c>
      <c r="K11" s="128" t="s">
        <v>206</v>
      </c>
      <c r="L11" s="128" t="s">
        <v>206</v>
      </c>
      <c r="M11" s="128" t="s">
        <v>206</v>
      </c>
      <c r="N11" s="128" t="s">
        <v>206</v>
      </c>
      <c r="O11" s="128" t="s">
        <v>206</v>
      </c>
      <c r="P11" s="128" t="s">
        <v>206</v>
      </c>
      <c r="Q11" s="128" t="s">
        <v>206</v>
      </c>
      <c r="R11" s="128" t="s">
        <v>206</v>
      </c>
      <c r="S11" s="128">
        <v>47</v>
      </c>
      <c r="T11" s="128">
        <v>55</v>
      </c>
      <c r="U11" s="128">
        <v>52</v>
      </c>
      <c r="V11" s="128">
        <v>34</v>
      </c>
      <c r="W11" s="128">
        <v>22</v>
      </c>
      <c r="X11" s="128">
        <v>35</v>
      </c>
      <c r="Y11" s="128" t="s">
        <v>206</v>
      </c>
      <c r="Z11" s="128">
        <v>45</v>
      </c>
      <c r="AA11" s="128">
        <v>53</v>
      </c>
      <c r="AB11" s="128">
        <v>58</v>
      </c>
      <c r="AC11" s="128">
        <v>43</v>
      </c>
      <c r="AD11" s="128">
        <v>35</v>
      </c>
      <c r="AE11" s="128">
        <v>42</v>
      </c>
      <c r="AF11" s="128">
        <v>52</v>
      </c>
      <c r="AG11" s="13">
        <f t="shared" si="3"/>
        <v>22</v>
      </c>
      <c r="AH11" s="92">
        <f t="shared" si="4"/>
        <v>44.07692307692308</v>
      </c>
      <c r="AL11" t="s">
        <v>36</v>
      </c>
    </row>
    <row r="12" spans="1:39" x14ac:dyDescent="0.2">
      <c r="A12" s="56" t="s">
        <v>3</v>
      </c>
      <c r="B12" s="128">
        <v>19</v>
      </c>
      <c r="C12" s="128">
        <v>29</v>
      </c>
      <c r="D12" s="128">
        <v>21</v>
      </c>
      <c r="E12" s="128">
        <v>47</v>
      </c>
      <c r="F12" s="128">
        <v>37</v>
      </c>
      <c r="G12" s="128">
        <v>26</v>
      </c>
      <c r="H12" s="128">
        <v>37</v>
      </c>
      <c r="I12" s="128">
        <v>28</v>
      </c>
      <c r="J12" s="128">
        <v>28</v>
      </c>
      <c r="K12" s="128">
        <v>45</v>
      </c>
      <c r="L12" s="128">
        <v>57</v>
      </c>
      <c r="M12" s="128">
        <v>36</v>
      </c>
      <c r="N12" s="128">
        <v>28</v>
      </c>
      <c r="O12" s="128">
        <v>23</v>
      </c>
      <c r="P12" s="128">
        <v>26</v>
      </c>
      <c r="Q12" s="128">
        <v>62</v>
      </c>
      <c r="R12" s="128">
        <v>37</v>
      </c>
      <c r="S12" s="128">
        <v>33</v>
      </c>
      <c r="T12" s="128">
        <v>26</v>
      </c>
      <c r="U12" s="128">
        <v>20</v>
      </c>
      <c r="V12" s="128">
        <v>24</v>
      </c>
      <c r="W12" s="128">
        <v>24</v>
      </c>
      <c r="X12" s="128" t="s">
        <v>206</v>
      </c>
      <c r="Y12" s="128" t="s">
        <v>206</v>
      </c>
      <c r="Z12" s="128" t="s">
        <v>206</v>
      </c>
      <c r="AA12" s="128">
        <v>30</v>
      </c>
      <c r="AB12" s="128">
        <v>43</v>
      </c>
      <c r="AC12" s="128">
        <v>36</v>
      </c>
      <c r="AD12" s="128" t="s">
        <v>206</v>
      </c>
      <c r="AE12" s="128" t="s">
        <v>206</v>
      </c>
      <c r="AF12" s="128" t="s">
        <v>206</v>
      </c>
      <c r="AG12" s="13">
        <f t="shared" si="3"/>
        <v>19</v>
      </c>
      <c r="AH12" s="92">
        <f t="shared" si="4"/>
        <v>32.880000000000003</v>
      </c>
      <c r="AI12" s="11" t="s">
        <v>36</v>
      </c>
    </row>
    <row r="13" spans="1:39" x14ac:dyDescent="0.2">
      <c r="A13" s="56" t="s">
        <v>33</v>
      </c>
      <c r="B13" s="128">
        <v>26</v>
      </c>
      <c r="C13" s="128">
        <v>40</v>
      </c>
      <c r="D13" s="128">
        <v>31</v>
      </c>
      <c r="E13" s="128">
        <v>33</v>
      </c>
      <c r="F13" s="128">
        <v>29</v>
      </c>
      <c r="G13" s="128">
        <v>29</v>
      </c>
      <c r="H13" s="128">
        <v>43</v>
      </c>
      <c r="I13" s="128">
        <v>31</v>
      </c>
      <c r="J13" s="128">
        <v>32</v>
      </c>
      <c r="K13" s="128">
        <v>47</v>
      </c>
      <c r="L13" s="128">
        <v>58</v>
      </c>
      <c r="M13" s="128">
        <v>48</v>
      </c>
      <c r="N13" s="128">
        <v>33</v>
      </c>
      <c r="O13" s="128">
        <v>49</v>
      </c>
      <c r="P13" s="128">
        <v>35</v>
      </c>
      <c r="Q13" s="128">
        <v>43</v>
      </c>
      <c r="R13" s="128">
        <v>49</v>
      </c>
      <c r="S13" s="128">
        <v>44</v>
      </c>
      <c r="T13" s="128">
        <v>48</v>
      </c>
      <c r="U13" s="128">
        <v>40</v>
      </c>
      <c r="V13" s="128">
        <v>31</v>
      </c>
      <c r="W13" s="128">
        <v>25</v>
      </c>
      <c r="X13" s="128">
        <v>35</v>
      </c>
      <c r="Y13" s="128">
        <v>53</v>
      </c>
      <c r="Z13" s="128">
        <v>41</v>
      </c>
      <c r="AA13" s="128">
        <v>52</v>
      </c>
      <c r="AB13" s="128">
        <v>48</v>
      </c>
      <c r="AC13" s="128">
        <v>33</v>
      </c>
      <c r="AD13" s="128">
        <v>34</v>
      </c>
      <c r="AE13" s="128">
        <v>41</v>
      </c>
      <c r="AF13" s="128">
        <v>46</v>
      </c>
      <c r="AG13" s="13">
        <f t="shared" si="3"/>
        <v>25</v>
      </c>
      <c r="AH13" s="92">
        <f t="shared" si="4"/>
        <v>39.58064516129032</v>
      </c>
      <c r="AJ13" t="s">
        <v>36</v>
      </c>
      <c r="AL13" t="s">
        <v>36</v>
      </c>
    </row>
    <row r="14" spans="1:39" x14ac:dyDescent="0.2">
      <c r="A14" s="56" t="s">
        <v>4</v>
      </c>
      <c r="B14" s="128">
        <v>22</v>
      </c>
      <c r="C14" s="128">
        <v>36</v>
      </c>
      <c r="D14" s="128">
        <v>32</v>
      </c>
      <c r="E14" s="128">
        <v>41</v>
      </c>
      <c r="F14" s="128">
        <v>32</v>
      </c>
      <c r="G14" s="128">
        <v>29</v>
      </c>
      <c r="H14" s="128">
        <v>42</v>
      </c>
      <c r="I14" s="128">
        <v>30</v>
      </c>
      <c r="J14" s="128">
        <v>31</v>
      </c>
      <c r="K14" s="128">
        <v>48</v>
      </c>
      <c r="L14" s="128">
        <v>58</v>
      </c>
      <c r="M14" s="128">
        <v>44</v>
      </c>
      <c r="N14" s="128">
        <v>34</v>
      </c>
      <c r="O14" s="128">
        <v>46</v>
      </c>
      <c r="P14" s="128">
        <v>35</v>
      </c>
      <c r="Q14" s="128">
        <v>60</v>
      </c>
      <c r="R14" s="128">
        <v>45</v>
      </c>
      <c r="S14" s="128">
        <v>44</v>
      </c>
      <c r="T14" s="128">
        <v>48</v>
      </c>
      <c r="U14" s="128">
        <v>35</v>
      </c>
      <c r="V14" s="128">
        <v>29</v>
      </c>
      <c r="W14" s="128">
        <v>30</v>
      </c>
      <c r="X14" s="128">
        <v>32</v>
      </c>
      <c r="Y14" s="128">
        <v>43</v>
      </c>
      <c r="Z14" s="128">
        <v>48</v>
      </c>
      <c r="AA14" s="128">
        <v>62</v>
      </c>
      <c r="AB14" s="128">
        <v>45</v>
      </c>
      <c r="AC14" s="128">
        <v>36</v>
      </c>
      <c r="AD14" s="128">
        <v>31</v>
      </c>
      <c r="AE14" s="128">
        <v>48</v>
      </c>
      <c r="AF14" s="128">
        <v>40</v>
      </c>
      <c r="AG14" s="13">
        <f t="shared" si="3"/>
        <v>22</v>
      </c>
      <c r="AH14" s="92">
        <f t="shared" si="4"/>
        <v>39.87096774193548</v>
      </c>
      <c r="AK14" t="s">
        <v>36</v>
      </c>
      <c r="AL14" t="s">
        <v>36</v>
      </c>
    </row>
    <row r="15" spans="1:39" x14ac:dyDescent="0.2">
      <c r="A15" s="56" t="s">
        <v>150</v>
      </c>
      <c r="B15" s="128">
        <v>63</v>
      </c>
      <c r="C15" s="128" t="s">
        <v>206</v>
      </c>
      <c r="D15" s="128" t="s">
        <v>206</v>
      </c>
      <c r="E15" s="128" t="s">
        <v>206</v>
      </c>
      <c r="F15" s="128" t="s">
        <v>206</v>
      </c>
      <c r="G15" s="128" t="s">
        <v>206</v>
      </c>
      <c r="H15" s="128" t="s">
        <v>206</v>
      </c>
      <c r="I15" s="128">
        <v>52</v>
      </c>
      <c r="J15" s="128" t="s">
        <v>206</v>
      </c>
      <c r="K15" s="128" t="s">
        <v>206</v>
      </c>
      <c r="L15" s="128">
        <v>49</v>
      </c>
      <c r="M15" s="128">
        <v>34</v>
      </c>
      <c r="N15" s="128">
        <v>34</v>
      </c>
      <c r="O15" s="128" t="s">
        <v>206</v>
      </c>
      <c r="P15" s="128" t="s">
        <v>206</v>
      </c>
      <c r="Q15" s="128">
        <v>82</v>
      </c>
      <c r="R15" s="128" t="s">
        <v>206</v>
      </c>
      <c r="S15" s="128" t="s">
        <v>206</v>
      </c>
      <c r="T15" s="128" t="s">
        <v>206</v>
      </c>
      <c r="U15" s="128" t="s">
        <v>206</v>
      </c>
      <c r="V15" s="128" t="s">
        <v>206</v>
      </c>
      <c r="W15" s="128" t="s">
        <v>206</v>
      </c>
      <c r="X15" s="128">
        <v>31</v>
      </c>
      <c r="Y15" s="128" t="s">
        <v>206</v>
      </c>
      <c r="Z15" s="128" t="s">
        <v>206</v>
      </c>
      <c r="AA15" s="128" t="s">
        <v>206</v>
      </c>
      <c r="AB15" s="128" t="s">
        <v>206</v>
      </c>
      <c r="AC15" s="128" t="s">
        <v>206</v>
      </c>
      <c r="AD15" s="128" t="s">
        <v>206</v>
      </c>
      <c r="AE15" s="128" t="s">
        <v>206</v>
      </c>
      <c r="AF15" s="128" t="s">
        <v>206</v>
      </c>
      <c r="AG15" s="13">
        <f t="shared" si="3"/>
        <v>31</v>
      </c>
      <c r="AH15" s="92">
        <f t="shared" si="4"/>
        <v>49.285714285714285</v>
      </c>
      <c r="AI15" s="11" t="s">
        <v>36</v>
      </c>
      <c r="AJ15" t="s">
        <v>36</v>
      </c>
    </row>
    <row r="16" spans="1:39" x14ac:dyDescent="0.2">
      <c r="A16" s="56" t="s">
        <v>151</v>
      </c>
      <c r="B16" s="128">
        <v>33</v>
      </c>
      <c r="C16" s="128">
        <v>62</v>
      </c>
      <c r="D16" s="128">
        <v>41</v>
      </c>
      <c r="E16" s="128">
        <v>72</v>
      </c>
      <c r="F16" s="128">
        <v>55</v>
      </c>
      <c r="G16" s="128">
        <v>40</v>
      </c>
      <c r="H16" s="128">
        <v>63</v>
      </c>
      <c r="I16" s="128">
        <v>55</v>
      </c>
      <c r="J16" s="128">
        <v>70</v>
      </c>
      <c r="K16" s="128">
        <v>88</v>
      </c>
      <c r="L16" s="128">
        <v>52</v>
      </c>
      <c r="M16" s="128">
        <v>35</v>
      </c>
      <c r="N16" s="128">
        <v>38</v>
      </c>
      <c r="O16" s="128">
        <v>53</v>
      </c>
      <c r="P16" s="128">
        <v>53</v>
      </c>
      <c r="Q16" s="128">
        <v>61</v>
      </c>
      <c r="R16" s="128">
        <v>55</v>
      </c>
      <c r="S16" s="128">
        <v>45</v>
      </c>
      <c r="T16" s="128">
        <v>31</v>
      </c>
      <c r="U16" s="128">
        <v>31</v>
      </c>
      <c r="V16" s="128">
        <v>32</v>
      </c>
      <c r="W16" s="128">
        <v>28</v>
      </c>
      <c r="X16" s="128">
        <v>38</v>
      </c>
      <c r="Y16" s="128">
        <v>45</v>
      </c>
      <c r="Z16" s="128">
        <v>36</v>
      </c>
      <c r="AA16" s="128">
        <v>36</v>
      </c>
      <c r="AB16" s="128">
        <v>41</v>
      </c>
      <c r="AC16" s="128">
        <v>36</v>
      </c>
      <c r="AD16" s="128">
        <v>42</v>
      </c>
      <c r="AE16" s="128">
        <v>52</v>
      </c>
      <c r="AF16" s="128">
        <v>60</v>
      </c>
      <c r="AG16" s="13">
        <f t="shared" si="3"/>
        <v>28</v>
      </c>
      <c r="AH16" s="92">
        <f t="shared" si="4"/>
        <v>47.70967741935484</v>
      </c>
      <c r="AJ16" t="s">
        <v>36</v>
      </c>
      <c r="AM16" t="s">
        <v>36</v>
      </c>
    </row>
    <row r="17" spans="1:39" x14ac:dyDescent="0.2">
      <c r="A17" s="56" t="s">
        <v>5</v>
      </c>
      <c r="B17" s="128">
        <v>46</v>
      </c>
      <c r="C17" s="128">
        <v>75</v>
      </c>
      <c r="D17" s="128">
        <v>83</v>
      </c>
      <c r="E17" s="128">
        <v>78</v>
      </c>
      <c r="F17" s="128">
        <v>60</v>
      </c>
      <c r="G17" s="128">
        <v>40</v>
      </c>
      <c r="H17" s="128">
        <v>83</v>
      </c>
      <c r="I17" s="128">
        <v>58</v>
      </c>
      <c r="J17" s="128">
        <v>75</v>
      </c>
      <c r="K17" s="128">
        <v>75</v>
      </c>
      <c r="L17" s="128">
        <v>48</v>
      </c>
      <c r="M17" s="128">
        <v>33</v>
      </c>
      <c r="N17" s="128">
        <v>36</v>
      </c>
      <c r="O17" s="128">
        <v>56</v>
      </c>
      <c r="P17" s="128">
        <v>78</v>
      </c>
      <c r="Q17" s="128">
        <v>61</v>
      </c>
      <c r="R17" s="128">
        <v>65</v>
      </c>
      <c r="S17" s="128">
        <v>49</v>
      </c>
      <c r="T17" s="128">
        <v>45</v>
      </c>
      <c r="U17" s="128">
        <v>42</v>
      </c>
      <c r="V17" s="128">
        <v>34</v>
      </c>
      <c r="W17" s="128">
        <v>30</v>
      </c>
      <c r="X17" s="128">
        <v>33</v>
      </c>
      <c r="Y17" s="128">
        <v>45</v>
      </c>
      <c r="Z17" s="128">
        <v>40</v>
      </c>
      <c r="AA17" s="128">
        <v>35</v>
      </c>
      <c r="AB17" s="128">
        <v>39</v>
      </c>
      <c r="AC17" s="128">
        <v>45</v>
      </c>
      <c r="AD17" s="128">
        <v>43</v>
      </c>
      <c r="AE17" s="128">
        <v>50</v>
      </c>
      <c r="AF17" s="128">
        <v>55</v>
      </c>
      <c r="AG17" s="13">
        <f t="shared" si="3"/>
        <v>30</v>
      </c>
      <c r="AH17" s="92">
        <f t="shared" si="4"/>
        <v>52.741935483870968</v>
      </c>
      <c r="AJ17" t="s">
        <v>36</v>
      </c>
      <c r="AK17" t="s">
        <v>36</v>
      </c>
      <c r="AL17" t="s">
        <v>36</v>
      </c>
    </row>
    <row r="18" spans="1:39" x14ac:dyDescent="0.2">
      <c r="A18" s="56" t="s">
        <v>6</v>
      </c>
      <c r="B18" s="128">
        <v>41</v>
      </c>
      <c r="C18" s="128">
        <v>71</v>
      </c>
      <c r="D18" s="128">
        <v>53</v>
      </c>
      <c r="E18" s="128">
        <v>77</v>
      </c>
      <c r="F18" s="128">
        <v>57</v>
      </c>
      <c r="G18" s="128">
        <v>41</v>
      </c>
      <c r="H18" s="128">
        <v>73</v>
      </c>
      <c r="I18" s="128">
        <v>52</v>
      </c>
      <c r="J18" s="128">
        <v>63</v>
      </c>
      <c r="K18" s="128">
        <v>91</v>
      </c>
      <c r="L18" s="128">
        <v>51</v>
      </c>
      <c r="M18" s="128">
        <v>36</v>
      </c>
      <c r="N18" s="128">
        <v>32</v>
      </c>
      <c r="O18" s="128">
        <v>49</v>
      </c>
      <c r="P18" s="128">
        <v>52</v>
      </c>
      <c r="Q18" s="128">
        <v>59</v>
      </c>
      <c r="R18" s="128">
        <v>54</v>
      </c>
      <c r="S18" s="128">
        <v>57</v>
      </c>
      <c r="T18" s="128">
        <v>45</v>
      </c>
      <c r="U18" s="128">
        <v>31</v>
      </c>
      <c r="V18" s="128">
        <v>32</v>
      </c>
      <c r="W18" s="128">
        <v>25</v>
      </c>
      <c r="X18" s="128">
        <v>35</v>
      </c>
      <c r="Y18" s="128">
        <v>53</v>
      </c>
      <c r="Z18" s="128">
        <v>38</v>
      </c>
      <c r="AA18" s="128">
        <v>38</v>
      </c>
      <c r="AB18" s="128">
        <v>42</v>
      </c>
      <c r="AC18" s="128">
        <v>42</v>
      </c>
      <c r="AD18" s="128">
        <v>37</v>
      </c>
      <c r="AE18" s="128">
        <v>47</v>
      </c>
      <c r="AF18" s="128">
        <v>56</v>
      </c>
      <c r="AG18" s="13">
        <f t="shared" si="3"/>
        <v>25</v>
      </c>
      <c r="AH18" s="92">
        <f t="shared" si="4"/>
        <v>49.354838709677416</v>
      </c>
      <c r="AL18" t="s">
        <v>36</v>
      </c>
    </row>
    <row r="19" spans="1:39" x14ac:dyDescent="0.2">
      <c r="A19" s="56" t="s">
        <v>32</v>
      </c>
      <c r="B19" s="128">
        <v>20</v>
      </c>
      <c r="C19" s="128">
        <v>36</v>
      </c>
      <c r="D19" s="128">
        <v>21</v>
      </c>
      <c r="E19" s="128">
        <v>71</v>
      </c>
      <c r="F19" s="128">
        <v>46</v>
      </c>
      <c r="G19" s="128">
        <v>31</v>
      </c>
      <c r="H19" s="128">
        <v>38</v>
      </c>
      <c r="I19" s="128">
        <v>38</v>
      </c>
      <c r="J19" s="128">
        <v>46</v>
      </c>
      <c r="K19" s="128">
        <v>80</v>
      </c>
      <c r="L19" s="128">
        <v>53</v>
      </c>
      <c r="M19" s="128">
        <v>29</v>
      </c>
      <c r="N19" s="128">
        <v>35</v>
      </c>
      <c r="O19" s="128">
        <v>43</v>
      </c>
      <c r="P19" s="128">
        <v>50</v>
      </c>
      <c r="Q19" s="128">
        <v>83</v>
      </c>
      <c r="R19" s="128">
        <v>58</v>
      </c>
      <c r="S19" s="128">
        <v>48</v>
      </c>
      <c r="T19" s="128">
        <v>22</v>
      </c>
      <c r="U19" s="128">
        <v>27</v>
      </c>
      <c r="V19" s="128">
        <v>25</v>
      </c>
      <c r="W19" s="128">
        <v>26</v>
      </c>
      <c r="X19" s="128">
        <v>30</v>
      </c>
      <c r="Y19" s="128">
        <v>34</v>
      </c>
      <c r="Z19" s="128">
        <v>30</v>
      </c>
      <c r="AA19" s="128">
        <v>37</v>
      </c>
      <c r="AB19" s="128">
        <v>31</v>
      </c>
      <c r="AC19" s="128">
        <v>32</v>
      </c>
      <c r="AD19" s="128">
        <v>30</v>
      </c>
      <c r="AE19" s="128">
        <v>41</v>
      </c>
      <c r="AF19" s="128">
        <v>43</v>
      </c>
      <c r="AG19" s="13">
        <f t="shared" si="3"/>
        <v>20</v>
      </c>
      <c r="AH19" s="92">
        <f t="shared" si="4"/>
        <v>39.806451612903224</v>
      </c>
      <c r="AK19" t="s">
        <v>36</v>
      </c>
      <c r="AL19" t="s">
        <v>36</v>
      </c>
    </row>
    <row r="20" spans="1:39" x14ac:dyDescent="0.2">
      <c r="A20" s="56" t="s">
        <v>152</v>
      </c>
      <c r="B20" s="128">
        <v>35</v>
      </c>
      <c r="C20" s="128">
        <v>63</v>
      </c>
      <c r="D20" s="128">
        <v>66</v>
      </c>
      <c r="E20" s="128">
        <v>78</v>
      </c>
      <c r="F20" s="128">
        <v>46</v>
      </c>
      <c r="G20" s="128">
        <v>41</v>
      </c>
      <c r="H20" s="128">
        <v>69</v>
      </c>
      <c r="I20" s="128">
        <v>54</v>
      </c>
      <c r="J20" s="128">
        <v>79</v>
      </c>
      <c r="K20" s="128">
        <v>85</v>
      </c>
      <c r="L20" s="128">
        <v>49</v>
      </c>
      <c r="M20" s="128">
        <v>32</v>
      </c>
      <c r="N20" s="128">
        <v>35</v>
      </c>
      <c r="O20" s="128">
        <v>58</v>
      </c>
      <c r="P20" s="128">
        <v>61</v>
      </c>
      <c r="Q20" s="128">
        <v>64</v>
      </c>
      <c r="R20" s="128">
        <v>61</v>
      </c>
      <c r="S20" s="128">
        <v>51</v>
      </c>
      <c r="T20" s="128">
        <v>32</v>
      </c>
      <c r="U20" s="128">
        <v>30</v>
      </c>
      <c r="V20" s="128">
        <v>32</v>
      </c>
      <c r="W20" s="128">
        <v>27</v>
      </c>
      <c r="X20" s="128">
        <v>34</v>
      </c>
      <c r="Y20" s="128">
        <v>46</v>
      </c>
      <c r="Z20" s="128">
        <v>35</v>
      </c>
      <c r="AA20" s="128">
        <v>33</v>
      </c>
      <c r="AB20" s="128">
        <v>30</v>
      </c>
      <c r="AC20" s="128">
        <v>40</v>
      </c>
      <c r="AD20" s="128">
        <v>45</v>
      </c>
      <c r="AE20" s="128">
        <v>58</v>
      </c>
      <c r="AF20" s="128">
        <v>61</v>
      </c>
      <c r="AG20" s="13">
        <f t="shared" si="3"/>
        <v>27</v>
      </c>
      <c r="AH20" s="92">
        <f t="shared" si="4"/>
        <v>49.354838709677416</v>
      </c>
      <c r="AI20" s="11" t="s">
        <v>36</v>
      </c>
      <c r="AJ20" t="s">
        <v>36</v>
      </c>
      <c r="AL20" t="s">
        <v>36</v>
      </c>
    </row>
    <row r="21" spans="1:39" x14ac:dyDescent="0.2">
      <c r="A21" s="56" t="s">
        <v>153</v>
      </c>
      <c r="B21" s="128">
        <v>28</v>
      </c>
      <c r="C21" s="128">
        <v>68</v>
      </c>
      <c r="D21" s="128">
        <v>43</v>
      </c>
      <c r="E21" s="128">
        <v>69</v>
      </c>
      <c r="F21" s="128">
        <v>67</v>
      </c>
      <c r="G21" s="128">
        <v>56</v>
      </c>
      <c r="H21" s="128">
        <v>69</v>
      </c>
      <c r="I21" s="128">
        <v>67</v>
      </c>
      <c r="J21" s="128">
        <v>59</v>
      </c>
      <c r="K21" s="128">
        <v>84</v>
      </c>
      <c r="L21" s="128">
        <v>73</v>
      </c>
      <c r="M21" s="128">
        <v>51</v>
      </c>
      <c r="N21" s="128">
        <v>44</v>
      </c>
      <c r="O21" s="128">
        <v>54</v>
      </c>
      <c r="P21" s="128">
        <v>47</v>
      </c>
      <c r="Q21" s="128">
        <v>74</v>
      </c>
      <c r="R21" s="128">
        <v>66</v>
      </c>
      <c r="S21" s="128">
        <v>70</v>
      </c>
      <c r="T21" s="128">
        <v>57</v>
      </c>
      <c r="U21" s="128">
        <v>45</v>
      </c>
      <c r="V21" s="128">
        <v>39</v>
      </c>
      <c r="W21" s="128">
        <v>33</v>
      </c>
      <c r="X21" s="128">
        <v>41</v>
      </c>
      <c r="Y21" s="128">
        <v>46</v>
      </c>
      <c r="Z21" s="128">
        <v>51</v>
      </c>
      <c r="AA21" s="128">
        <v>51</v>
      </c>
      <c r="AB21" s="128">
        <v>47</v>
      </c>
      <c r="AC21" s="128">
        <v>52</v>
      </c>
      <c r="AD21" s="128">
        <v>46</v>
      </c>
      <c r="AE21" s="128">
        <v>52</v>
      </c>
      <c r="AF21" s="128">
        <v>71</v>
      </c>
      <c r="AG21" s="13">
        <f t="shared" si="3"/>
        <v>28</v>
      </c>
      <c r="AH21" s="92">
        <f t="shared" si="4"/>
        <v>55.483870967741936</v>
      </c>
    </row>
    <row r="22" spans="1:39" x14ac:dyDescent="0.2">
      <c r="A22" s="56" t="s">
        <v>126</v>
      </c>
      <c r="B22" s="128">
        <v>34</v>
      </c>
      <c r="C22" s="128">
        <v>81</v>
      </c>
      <c r="D22" s="128">
        <v>51</v>
      </c>
      <c r="E22" s="128">
        <v>80</v>
      </c>
      <c r="F22" s="128">
        <v>57</v>
      </c>
      <c r="G22" s="128">
        <v>39</v>
      </c>
      <c r="H22" s="128">
        <v>63</v>
      </c>
      <c r="I22" s="128">
        <v>49</v>
      </c>
      <c r="J22" s="128">
        <v>58</v>
      </c>
      <c r="K22" s="128">
        <v>92</v>
      </c>
      <c r="L22" s="128">
        <v>55</v>
      </c>
      <c r="M22" s="128">
        <v>38</v>
      </c>
      <c r="N22" s="128">
        <v>33</v>
      </c>
      <c r="O22" s="128">
        <v>49</v>
      </c>
      <c r="P22" s="128">
        <v>48</v>
      </c>
      <c r="Q22" s="128">
        <v>60</v>
      </c>
      <c r="R22" s="128">
        <v>53</v>
      </c>
      <c r="S22" s="128">
        <v>71</v>
      </c>
      <c r="T22" s="128">
        <v>55</v>
      </c>
      <c r="U22" s="128">
        <v>33</v>
      </c>
      <c r="V22" s="128">
        <v>34</v>
      </c>
      <c r="W22" s="128">
        <v>28</v>
      </c>
      <c r="X22" s="128">
        <v>36</v>
      </c>
      <c r="Y22" s="128">
        <v>62</v>
      </c>
      <c r="Z22" s="128">
        <v>40</v>
      </c>
      <c r="AA22" s="128">
        <v>44</v>
      </c>
      <c r="AB22" s="128">
        <v>46</v>
      </c>
      <c r="AC22" s="128">
        <v>44</v>
      </c>
      <c r="AD22" s="128">
        <v>40</v>
      </c>
      <c r="AE22" s="128">
        <v>46</v>
      </c>
      <c r="AF22" s="128" t="s">
        <v>206</v>
      </c>
      <c r="AG22" s="13">
        <f t="shared" si="3"/>
        <v>28</v>
      </c>
      <c r="AH22" s="92">
        <f t="shared" si="4"/>
        <v>50.633333333333333</v>
      </c>
    </row>
    <row r="23" spans="1:39" x14ac:dyDescent="0.2">
      <c r="A23" s="56" t="s">
        <v>7</v>
      </c>
      <c r="B23" s="128" t="s">
        <v>206</v>
      </c>
      <c r="C23" s="128" t="s">
        <v>206</v>
      </c>
      <c r="D23" s="128" t="s">
        <v>206</v>
      </c>
      <c r="E23" s="128" t="s">
        <v>206</v>
      </c>
      <c r="F23" s="128" t="s">
        <v>206</v>
      </c>
      <c r="G23" s="128" t="s">
        <v>206</v>
      </c>
      <c r="H23" s="128" t="s">
        <v>206</v>
      </c>
      <c r="I23" s="128" t="s">
        <v>206</v>
      </c>
      <c r="J23" s="128" t="s">
        <v>206</v>
      </c>
      <c r="K23" s="128" t="s">
        <v>206</v>
      </c>
      <c r="L23" s="128" t="s">
        <v>206</v>
      </c>
      <c r="M23" s="128" t="s">
        <v>206</v>
      </c>
      <c r="N23" s="128" t="s">
        <v>206</v>
      </c>
      <c r="O23" s="128" t="s">
        <v>206</v>
      </c>
      <c r="P23" s="128" t="s">
        <v>206</v>
      </c>
      <c r="Q23" s="128" t="s">
        <v>206</v>
      </c>
      <c r="R23" s="128">
        <v>34</v>
      </c>
      <c r="S23" s="128">
        <v>47</v>
      </c>
      <c r="T23" s="128">
        <v>55</v>
      </c>
      <c r="U23" s="128">
        <v>35</v>
      </c>
      <c r="V23" s="128">
        <v>30</v>
      </c>
      <c r="W23" s="128">
        <v>24</v>
      </c>
      <c r="X23" s="128">
        <v>25</v>
      </c>
      <c r="Y23" s="128">
        <v>37</v>
      </c>
      <c r="Z23" s="128">
        <v>44</v>
      </c>
      <c r="AA23" s="128">
        <v>39</v>
      </c>
      <c r="AB23" s="128">
        <v>44</v>
      </c>
      <c r="AC23" s="128">
        <v>34</v>
      </c>
      <c r="AD23" s="128">
        <v>34</v>
      </c>
      <c r="AE23" s="128">
        <v>40</v>
      </c>
      <c r="AF23" s="128">
        <v>59</v>
      </c>
      <c r="AG23" s="13">
        <f t="shared" si="3"/>
        <v>24</v>
      </c>
      <c r="AH23" s="92">
        <f t="shared" si="4"/>
        <v>38.733333333333334</v>
      </c>
    </row>
    <row r="24" spans="1:39" x14ac:dyDescent="0.2">
      <c r="A24" s="56" t="s">
        <v>154</v>
      </c>
      <c r="B24" s="128">
        <v>75</v>
      </c>
      <c r="C24" s="128">
        <v>53</v>
      </c>
      <c r="D24" s="128">
        <v>67</v>
      </c>
      <c r="E24" s="128">
        <v>75</v>
      </c>
      <c r="F24" s="128">
        <v>65</v>
      </c>
      <c r="G24" s="128">
        <v>76</v>
      </c>
      <c r="H24" s="128">
        <v>69</v>
      </c>
      <c r="I24" s="128">
        <v>77</v>
      </c>
      <c r="J24" s="128">
        <v>63</v>
      </c>
      <c r="K24" s="128">
        <v>71</v>
      </c>
      <c r="L24" s="128">
        <v>86</v>
      </c>
      <c r="M24" s="128">
        <v>83</v>
      </c>
      <c r="N24" s="128">
        <v>82</v>
      </c>
      <c r="O24" s="128">
        <v>72</v>
      </c>
      <c r="P24" s="128">
        <v>72</v>
      </c>
      <c r="Q24" s="128">
        <v>60</v>
      </c>
      <c r="R24" s="128">
        <v>75</v>
      </c>
      <c r="S24" s="128">
        <v>72</v>
      </c>
      <c r="T24" s="128">
        <v>74</v>
      </c>
      <c r="U24" s="128">
        <v>80</v>
      </c>
      <c r="V24" s="128">
        <v>64</v>
      </c>
      <c r="W24" s="128">
        <v>59</v>
      </c>
      <c r="X24" s="128">
        <v>70</v>
      </c>
      <c r="Y24" s="128">
        <v>65</v>
      </c>
      <c r="Z24" s="128">
        <v>80</v>
      </c>
      <c r="AA24" s="128">
        <v>72</v>
      </c>
      <c r="AB24" s="128">
        <v>80</v>
      </c>
      <c r="AC24" s="128">
        <v>76</v>
      </c>
      <c r="AD24" s="128">
        <v>66</v>
      </c>
      <c r="AE24" s="128">
        <v>73</v>
      </c>
      <c r="AF24" s="128">
        <v>79</v>
      </c>
      <c r="AG24" s="13">
        <f t="shared" si="3"/>
        <v>53</v>
      </c>
      <c r="AH24" s="92">
        <f t="shared" si="4"/>
        <v>71.967741935483872</v>
      </c>
      <c r="AJ24" t="s">
        <v>36</v>
      </c>
      <c r="AK24" t="s">
        <v>36</v>
      </c>
    </row>
    <row r="25" spans="1:39" x14ac:dyDescent="0.2">
      <c r="A25" s="56" t="s">
        <v>8</v>
      </c>
      <c r="B25" s="128">
        <v>32</v>
      </c>
      <c r="C25" s="128">
        <v>56</v>
      </c>
      <c r="D25" s="128">
        <v>37</v>
      </c>
      <c r="E25" s="128">
        <v>90</v>
      </c>
      <c r="F25" s="128">
        <v>46</v>
      </c>
      <c r="G25" s="128">
        <v>44</v>
      </c>
      <c r="H25" s="128">
        <v>56</v>
      </c>
      <c r="I25" s="128">
        <v>55</v>
      </c>
      <c r="J25" s="128">
        <v>75</v>
      </c>
      <c r="K25" s="128">
        <v>92</v>
      </c>
      <c r="L25" s="128">
        <v>46</v>
      </c>
      <c r="M25" s="128">
        <v>30</v>
      </c>
      <c r="N25" s="128">
        <v>39</v>
      </c>
      <c r="O25" s="128">
        <v>55</v>
      </c>
      <c r="P25" s="128">
        <v>59</v>
      </c>
      <c r="Q25" s="128">
        <v>69</v>
      </c>
      <c r="R25" s="128">
        <v>63</v>
      </c>
      <c r="S25" s="128">
        <v>53</v>
      </c>
      <c r="T25" s="128">
        <v>24</v>
      </c>
      <c r="U25" s="128">
        <v>28</v>
      </c>
      <c r="V25" s="128">
        <v>23</v>
      </c>
      <c r="W25" s="128">
        <v>27</v>
      </c>
      <c r="X25" s="128">
        <v>37</v>
      </c>
      <c r="Y25" s="128">
        <v>49</v>
      </c>
      <c r="Z25" s="128">
        <v>28</v>
      </c>
      <c r="AA25" s="128">
        <v>34</v>
      </c>
      <c r="AB25" s="128">
        <v>28</v>
      </c>
      <c r="AC25" s="128">
        <v>37</v>
      </c>
      <c r="AD25" s="128">
        <v>42</v>
      </c>
      <c r="AE25" s="128">
        <v>63</v>
      </c>
      <c r="AF25" s="128">
        <v>54</v>
      </c>
      <c r="AG25" s="13">
        <f t="shared" si="3"/>
        <v>23</v>
      </c>
      <c r="AH25" s="92">
        <f t="shared" si="4"/>
        <v>47.451612903225808</v>
      </c>
      <c r="AI25" s="11" t="s">
        <v>36</v>
      </c>
      <c r="AK25" t="s">
        <v>36</v>
      </c>
      <c r="AL25" t="s">
        <v>36</v>
      </c>
      <c r="AM25" t="s">
        <v>36</v>
      </c>
    </row>
    <row r="26" spans="1:39" x14ac:dyDescent="0.2">
      <c r="A26" s="56" t="s">
        <v>9</v>
      </c>
      <c r="B26" s="128" t="s">
        <v>206</v>
      </c>
      <c r="C26" s="128" t="s">
        <v>206</v>
      </c>
      <c r="D26" s="128" t="s">
        <v>206</v>
      </c>
      <c r="E26" s="128" t="s">
        <v>206</v>
      </c>
      <c r="F26" s="128" t="s">
        <v>206</v>
      </c>
      <c r="G26" s="128" t="s">
        <v>206</v>
      </c>
      <c r="H26" s="128" t="s">
        <v>206</v>
      </c>
      <c r="I26" s="128" t="s">
        <v>206</v>
      </c>
      <c r="J26" s="128" t="s">
        <v>206</v>
      </c>
      <c r="K26" s="128" t="s">
        <v>206</v>
      </c>
      <c r="L26" s="128" t="s">
        <v>206</v>
      </c>
      <c r="M26" s="128" t="s">
        <v>206</v>
      </c>
      <c r="N26" s="128" t="s">
        <v>206</v>
      </c>
      <c r="O26" s="128" t="s">
        <v>206</v>
      </c>
      <c r="P26" s="128">
        <v>88</v>
      </c>
      <c r="Q26" s="128">
        <v>61</v>
      </c>
      <c r="R26" s="128">
        <v>44</v>
      </c>
      <c r="S26" s="128">
        <v>65</v>
      </c>
      <c r="T26" s="128" t="s">
        <v>206</v>
      </c>
      <c r="U26" s="128" t="s">
        <v>206</v>
      </c>
      <c r="V26" s="128" t="s">
        <v>206</v>
      </c>
      <c r="W26" s="128" t="s">
        <v>206</v>
      </c>
      <c r="X26" s="128" t="s">
        <v>206</v>
      </c>
      <c r="Y26" s="128" t="s">
        <v>206</v>
      </c>
      <c r="Z26" s="128" t="s">
        <v>206</v>
      </c>
      <c r="AA26" s="128" t="s">
        <v>206</v>
      </c>
      <c r="AB26" s="128" t="s">
        <v>206</v>
      </c>
      <c r="AC26" s="128" t="s">
        <v>206</v>
      </c>
      <c r="AD26" s="128" t="s">
        <v>206</v>
      </c>
      <c r="AE26" s="128" t="s">
        <v>206</v>
      </c>
      <c r="AF26" s="128" t="s">
        <v>206</v>
      </c>
      <c r="AG26" s="13">
        <f t="shared" si="3"/>
        <v>44</v>
      </c>
      <c r="AH26" s="92">
        <f t="shared" si="4"/>
        <v>64.5</v>
      </c>
      <c r="AL26" t="s">
        <v>36</v>
      </c>
    </row>
    <row r="27" spans="1:39" x14ac:dyDescent="0.2">
      <c r="A27" s="56" t="s">
        <v>155</v>
      </c>
      <c r="B27" s="128">
        <v>24</v>
      </c>
      <c r="C27" s="128">
        <v>42</v>
      </c>
      <c r="D27" s="128">
        <v>34</v>
      </c>
      <c r="E27" s="128">
        <v>42</v>
      </c>
      <c r="F27" s="128">
        <v>37</v>
      </c>
      <c r="G27" s="128">
        <v>35</v>
      </c>
      <c r="H27" s="128">
        <v>79</v>
      </c>
      <c r="I27" s="128">
        <v>44</v>
      </c>
      <c r="J27" s="128">
        <v>35</v>
      </c>
      <c r="K27" s="128">
        <v>91</v>
      </c>
      <c r="L27" s="128">
        <v>61</v>
      </c>
      <c r="M27" s="128">
        <v>35</v>
      </c>
      <c r="N27" s="128">
        <v>36</v>
      </c>
      <c r="O27" s="128">
        <v>51</v>
      </c>
      <c r="P27" s="128">
        <v>41</v>
      </c>
      <c r="Q27" s="128">
        <v>61</v>
      </c>
      <c r="R27" s="128">
        <v>50</v>
      </c>
      <c r="S27" s="128">
        <v>50</v>
      </c>
      <c r="T27" s="128">
        <v>52</v>
      </c>
      <c r="U27" s="128">
        <v>33</v>
      </c>
      <c r="V27" s="128">
        <v>29</v>
      </c>
      <c r="W27" s="128">
        <v>25</v>
      </c>
      <c r="X27" s="128">
        <v>37</v>
      </c>
      <c r="Y27" s="128">
        <v>47</v>
      </c>
      <c r="Z27" s="128">
        <v>42</v>
      </c>
      <c r="AA27" s="128">
        <v>47</v>
      </c>
      <c r="AB27" s="128">
        <v>37</v>
      </c>
      <c r="AC27" s="128">
        <v>38</v>
      </c>
      <c r="AD27" s="128">
        <v>36</v>
      </c>
      <c r="AE27" s="128">
        <v>40</v>
      </c>
      <c r="AF27" s="128">
        <v>60</v>
      </c>
      <c r="AG27" s="13">
        <f t="shared" si="3"/>
        <v>24</v>
      </c>
      <c r="AH27" s="92">
        <f t="shared" si="4"/>
        <v>44.225806451612904</v>
      </c>
      <c r="AJ27" t="s">
        <v>36</v>
      </c>
      <c r="AL27" t="s">
        <v>36</v>
      </c>
    </row>
    <row r="28" spans="1:39" x14ac:dyDescent="0.2">
      <c r="A28" s="56" t="s">
        <v>10</v>
      </c>
      <c r="B28" s="128">
        <v>25</v>
      </c>
      <c r="C28" s="128">
        <v>57</v>
      </c>
      <c r="D28" s="128">
        <v>30</v>
      </c>
      <c r="E28" s="128">
        <v>82</v>
      </c>
      <c r="F28" s="128">
        <v>50</v>
      </c>
      <c r="G28" s="128">
        <v>33</v>
      </c>
      <c r="H28" s="128">
        <v>74</v>
      </c>
      <c r="I28" s="128">
        <v>52</v>
      </c>
      <c r="J28" s="128">
        <v>57</v>
      </c>
      <c r="K28" s="128">
        <v>89</v>
      </c>
      <c r="L28" s="128">
        <v>49</v>
      </c>
      <c r="M28" s="128">
        <v>34</v>
      </c>
      <c r="N28" s="128">
        <v>33</v>
      </c>
      <c r="O28" s="128">
        <v>53</v>
      </c>
      <c r="P28" s="128">
        <v>46</v>
      </c>
      <c r="Q28" s="128">
        <v>62</v>
      </c>
      <c r="R28" s="128">
        <v>53</v>
      </c>
      <c r="S28" s="128">
        <v>51</v>
      </c>
      <c r="T28" s="128">
        <v>37</v>
      </c>
      <c r="U28" s="128">
        <v>28</v>
      </c>
      <c r="V28" s="128">
        <v>28</v>
      </c>
      <c r="W28" s="128">
        <v>24</v>
      </c>
      <c r="X28" s="128">
        <v>33</v>
      </c>
      <c r="Y28" s="128">
        <v>47</v>
      </c>
      <c r="Z28" s="128">
        <v>33</v>
      </c>
      <c r="AA28" s="128">
        <v>37</v>
      </c>
      <c r="AB28" s="128">
        <v>35</v>
      </c>
      <c r="AC28" s="128">
        <v>40</v>
      </c>
      <c r="AD28" s="128">
        <v>35</v>
      </c>
      <c r="AE28" s="128">
        <v>45</v>
      </c>
      <c r="AF28" s="128">
        <v>61</v>
      </c>
      <c r="AG28" s="13">
        <f t="shared" si="3"/>
        <v>24</v>
      </c>
      <c r="AH28" s="92">
        <f t="shared" si="4"/>
        <v>45.58064516129032</v>
      </c>
    </row>
    <row r="29" spans="1:39" x14ac:dyDescent="0.2">
      <c r="A29" s="56" t="s">
        <v>139</v>
      </c>
      <c r="B29" s="128">
        <v>33</v>
      </c>
      <c r="C29" s="128" t="s">
        <v>206</v>
      </c>
      <c r="D29" s="128">
        <v>40</v>
      </c>
      <c r="E29" s="128">
        <v>61</v>
      </c>
      <c r="F29" s="128">
        <v>52</v>
      </c>
      <c r="G29" s="128">
        <v>44</v>
      </c>
      <c r="H29" s="128" t="s">
        <v>206</v>
      </c>
      <c r="I29" s="128">
        <v>48</v>
      </c>
      <c r="J29" s="128">
        <v>50</v>
      </c>
      <c r="K29" s="128" t="s">
        <v>206</v>
      </c>
      <c r="L29" s="128">
        <v>63</v>
      </c>
      <c r="M29" s="128">
        <v>38</v>
      </c>
      <c r="N29" s="128">
        <v>37</v>
      </c>
      <c r="O29" s="128">
        <v>64</v>
      </c>
      <c r="P29" s="128">
        <v>46</v>
      </c>
      <c r="Q29" s="128">
        <v>63</v>
      </c>
      <c r="R29" s="128">
        <v>58</v>
      </c>
      <c r="S29" s="128">
        <v>75</v>
      </c>
      <c r="T29" s="128">
        <v>66</v>
      </c>
      <c r="U29" s="128">
        <v>37</v>
      </c>
      <c r="V29" s="128">
        <v>36</v>
      </c>
      <c r="W29" s="128">
        <v>32</v>
      </c>
      <c r="X29" s="128">
        <v>39</v>
      </c>
      <c r="Y29" s="128">
        <v>49</v>
      </c>
      <c r="Z29" s="128">
        <v>44</v>
      </c>
      <c r="AA29" s="128">
        <v>51</v>
      </c>
      <c r="AB29" s="128">
        <v>49</v>
      </c>
      <c r="AC29" s="128">
        <v>48</v>
      </c>
      <c r="AD29" s="128">
        <v>45</v>
      </c>
      <c r="AE29" s="128">
        <v>48</v>
      </c>
      <c r="AF29" s="128">
        <v>71</v>
      </c>
      <c r="AG29" s="13">
        <f t="shared" si="3"/>
        <v>32</v>
      </c>
      <c r="AH29" s="92">
        <f t="shared" si="4"/>
        <v>49.535714285714285</v>
      </c>
      <c r="AJ29" t="s">
        <v>36</v>
      </c>
      <c r="AL29" t="s">
        <v>36</v>
      </c>
      <c r="AM29" t="s">
        <v>36</v>
      </c>
    </row>
    <row r="30" spans="1:39" x14ac:dyDescent="0.2">
      <c r="A30" s="56" t="s">
        <v>22</v>
      </c>
      <c r="B30" s="128">
        <v>34</v>
      </c>
      <c r="C30" s="128">
        <v>37</v>
      </c>
      <c r="D30" s="128">
        <v>28</v>
      </c>
      <c r="E30" s="128">
        <v>69</v>
      </c>
      <c r="F30" s="128">
        <v>43</v>
      </c>
      <c r="G30" s="128">
        <v>32</v>
      </c>
      <c r="H30" s="128">
        <v>52</v>
      </c>
      <c r="I30" s="128">
        <v>39</v>
      </c>
      <c r="J30" s="128">
        <v>48</v>
      </c>
      <c r="K30" s="128">
        <v>87</v>
      </c>
      <c r="L30" s="128">
        <v>50</v>
      </c>
      <c r="M30" s="128">
        <v>29</v>
      </c>
      <c r="N30" s="128">
        <v>35</v>
      </c>
      <c r="O30" s="128">
        <v>52</v>
      </c>
      <c r="P30" s="128">
        <v>37</v>
      </c>
      <c r="Q30" s="128">
        <v>77</v>
      </c>
      <c r="R30" s="128">
        <v>51</v>
      </c>
      <c r="S30" s="128">
        <v>54</v>
      </c>
      <c r="T30" s="128">
        <v>30</v>
      </c>
      <c r="U30" s="128">
        <v>31</v>
      </c>
      <c r="V30" s="128">
        <v>27</v>
      </c>
      <c r="W30" s="128">
        <v>25</v>
      </c>
      <c r="X30" s="128">
        <v>32</v>
      </c>
      <c r="Y30" s="128">
        <v>40</v>
      </c>
      <c r="Z30" s="128">
        <v>37</v>
      </c>
      <c r="AA30" s="128">
        <v>37</v>
      </c>
      <c r="AB30" s="128">
        <v>30</v>
      </c>
      <c r="AC30" s="128">
        <v>35</v>
      </c>
      <c r="AD30" s="128">
        <v>31</v>
      </c>
      <c r="AE30" s="128">
        <v>44</v>
      </c>
      <c r="AF30" s="128">
        <v>46</v>
      </c>
      <c r="AG30" s="13">
        <f t="shared" si="3"/>
        <v>25</v>
      </c>
      <c r="AH30" s="92">
        <f t="shared" si="4"/>
        <v>41.903225806451616</v>
      </c>
      <c r="AL30" t="s">
        <v>36</v>
      </c>
    </row>
    <row r="31" spans="1:39" x14ac:dyDescent="0.2">
      <c r="A31" s="56" t="s">
        <v>11</v>
      </c>
      <c r="B31" s="128">
        <v>17</v>
      </c>
      <c r="C31" s="128">
        <v>66</v>
      </c>
      <c r="D31" s="128">
        <v>28</v>
      </c>
      <c r="E31" s="128">
        <v>36</v>
      </c>
      <c r="F31" s="128">
        <v>33</v>
      </c>
      <c r="G31" s="128">
        <v>29</v>
      </c>
      <c r="H31" s="128">
        <v>42</v>
      </c>
      <c r="I31" s="128">
        <v>29</v>
      </c>
      <c r="J31" s="128">
        <v>32</v>
      </c>
      <c r="K31" s="128">
        <v>84</v>
      </c>
      <c r="L31" s="128">
        <v>44</v>
      </c>
      <c r="M31" s="128">
        <v>31</v>
      </c>
      <c r="N31" s="128">
        <v>26</v>
      </c>
      <c r="O31" s="128">
        <v>45</v>
      </c>
      <c r="P31" s="128">
        <v>31</v>
      </c>
      <c r="Q31" s="128">
        <v>55</v>
      </c>
      <c r="R31" s="128">
        <v>45</v>
      </c>
      <c r="S31" s="128">
        <v>50</v>
      </c>
      <c r="T31" s="128">
        <v>53</v>
      </c>
      <c r="U31" s="128">
        <v>20</v>
      </c>
      <c r="V31" s="128">
        <v>26</v>
      </c>
      <c r="W31" s="128">
        <v>24</v>
      </c>
      <c r="X31" s="128">
        <v>27</v>
      </c>
      <c r="Y31" s="128">
        <v>45</v>
      </c>
      <c r="Z31" s="128">
        <v>45</v>
      </c>
      <c r="AA31" s="128">
        <v>41</v>
      </c>
      <c r="AB31" s="128">
        <v>36</v>
      </c>
      <c r="AC31" s="128">
        <v>40</v>
      </c>
      <c r="AD31" s="128">
        <v>32</v>
      </c>
      <c r="AE31" s="128">
        <v>36</v>
      </c>
      <c r="AF31" s="128">
        <v>50</v>
      </c>
      <c r="AG31" s="13">
        <f t="shared" si="3"/>
        <v>17</v>
      </c>
      <c r="AH31" s="92">
        <f t="shared" si="4"/>
        <v>38.645161290322584</v>
      </c>
      <c r="AJ31" t="s">
        <v>36</v>
      </c>
    </row>
    <row r="32" spans="1:39" s="5" customFormat="1" ht="17.100000000000001" customHeight="1" x14ac:dyDescent="0.2">
      <c r="A32" s="106" t="s">
        <v>208</v>
      </c>
      <c r="B32" s="12">
        <f t="shared" ref="B32:AG32" si="5">MIN(B5:B31)</f>
        <v>17</v>
      </c>
      <c r="C32" s="12">
        <f t="shared" si="5"/>
        <v>27</v>
      </c>
      <c r="D32" s="12">
        <f t="shared" si="5"/>
        <v>21</v>
      </c>
      <c r="E32" s="12">
        <f t="shared" si="5"/>
        <v>33</v>
      </c>
      <c r="F32" s="12">
        <f t="shared" si="5"/>
        <v>29</v>
      </c>
      <c r="G32" s="12">
        <f t="shared" si="5"/>
        <v>25</v>
      </c>
      <c r="H32" s="12">
        <f t="shared" si="5"/>
        <v>37</v>
      </c>
      <c r="I32" s="12">
        <f t="shared" si="5"/>
        <v>28</v>
      </c>
      <c r="J32" s="12">
        <f t="shared" si="5"/>
        <v>25</v>
      </c>
      <c r="K32" s="12">
        <f t="shared" si="5"/>
        <v>45</v>
      </c>
      <c r="L32" s="12">
        <f t="shared" si="5"/>
        <v>44</v>
      </c>
      <c r="M32" s="12">
        <f t="shared" si="5"/>
        <v>29</v>
      </c>
      <c r="N32" s="12">
        <f t="shared" si="5"/>
        <v>26</v>
      </c>
      <c r="O32" s="12">
        <f t="shared" si="5"/>
        <v>23</v>
      </c>
      <c r="P32" s="12">
        <f t="shared" si="5"/>
        <v>26</v>
      </c>
      <c r="Q32" s="12">
        <f t="shared" si="5"/>
        <v>43</v>
      </c>
      <c r="R32" s="12">
        <f t="shared" si="5"/>
        <v>34</v>
      </c>
      <c r="S32" s="12">
        <f t="shared" si="5"/>
        <v>33</v>
      </c>
      <c r="T32" s="12">
        <f t="shared" si="5"/>
        <v>22</v>
      </c>
      <c r="U32" s="12">
        <f t="shared" si="5"/>
        <v>20</v>
      </c>
      <c r="V32" s="12">
        <f t="shared" si="5"/>
        <v>23</v>
      </c>
      <c r="W32" s="12">
        <f t="shared" si="5"/>
        <v>22</v>
      </c>
      <c r="X32" s="12">
        <f t="shared" si="5"/>
        <v>25</v>
      </c>
      <c r="Y32" s="12">
        <f t="shared" si="5"/>
        <v>34</v>
      </c>
      <c r="Z32" s="12">
        <f t="shared" si="5"/>
        <v>28</v>
      </c>
      <c r="AA32" s="12">
        <f t="shared" si="5"/>
        <v>30</v>
      </c>
      <c r="AB32" s="12">
        <f t="shared" si="5"/>
        <v>28</v>
      </c>
      <c r="AC32" s="12">
        <f t="shared" si="5"/>
        <v>32</v>
      </c>
      <c r="AD32" s="12">
        <f t="shared" si="5"/>
        <v>30</v>
      </c>
      <c r="AE32" s="12">
        <f t="shared" si="5"/>
        <v>35</v>
      </c>
      <c r="AF32" s="12">
        <f t="shared" si="5"/>
        <v>40</v>
      </c>
      <c r="AG32" s="13">
        <f t="shared" si="5"/>
        <v>17</v>
      </c>
      <c r="AH32" s="92">
        <f>AVERAGE(AH5:AH31)</f>
        <v>47.160355782542176</v>
      </c>
      <c r="AL32" s="5" t="s">
        <v>36</v>
      </c>
      <c r="AM32" s="5" t="s">
        <v>36</v>
      </c>
    </row>
    <row r="33" spans="1:39" x14ac:dyDescent="0.2">
      <c r="A33" s="45"/>
      <c r="B33" s="46"/>
      <c r="C33" s="46"/>
      <c r="D33" s="46" t="s">
        <v>87</v>
      </c>
      <c r="E33" s="46"/>
      <c r="F33" s="46"/>
      <c r="G33" s="46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53"/>
      <c r="AE33" s="59" t="s">
        <v>36</v>
      </c>
      <c r="AF33" s="59"/>
      <c r="AG33" s="50"/>
      <c r="AH33" s="52"/>
    </row>
    <row r="34" spans="1:39" x14ac:dyDescent="0.2">
      <c r="A34" s="45"/>
      <c r="B34" s="47" t="s">
        <v>88</v>
      </c>
      <c r="C34" s="47"/>
      <c r="D34" s="47"/>
      <c r="E34" s="47"/>
      <c r="F34" s="47"/>
      <c r="G34" s="47"/>
      <c r="H34" s="47"/>
      <c r="I34" s="47"/>
      <c r="J34" s="88"/>
      <c r="K34" s="88"/>
      <c r="L34" s="88"/>
      <c r="M34" s="88" t="s">
        <v>34</v>
      </c>
      <c r="N34" s="88"/>
      <c r="O34" s="88"/>
      <c r="P34" s="88"/>
      <c r="Q34" s="88"/>
      <c r="R34" s="88"/>
      <c r="S34" s="88"/>
      <c r="T34" s="151" t="s">
        <v>212</v>
      </c>
      <c r="U34" s="151"/>
      <c r="V34" s="151"/>
      <c r="W34" s="151"/>
      <c r="X34" s="151"/>
      <c r="Y34" s="88"/>
      <c r="Z34" s="88"/>
      <c r="AA34" s="88"/>
      <c r="AB34" s="88"/>
      <c r="AC34" s="88"/>
      <c r="AD34" s="88"/>
      <c r="AE34" s="88"/>
      <c r="AF34" s="109"/>
      <c r="AG34" s="50"/>
      <c r="AH34" s="49"/>
      <c r="AJ34" s="11" t="s">
        <v>36</v>
      </c>
      <c r="AL34" t="s">
        <v>36</v>
      </c>
    </row>
    <row r="35" spans="1:39" x14ac:dyDescent="0.2">
      <c r="A35" s="48"/>
      <c r="B35" s="88"/>
      <c r="C35" s="88"/>
      <c r="D35" s="88"/>
      <c r="E35" s="88"/>
      <c r="F35" s="88"/>
      <c r="G35" s="88"/>
      <c r="H35" s="88"/>
      <c r="I35" s="88"/>
      <c r="J35" s="89"/>
      <c r="K35" s="89"/>
      <c r="L35" s="89"/>
      <c r="M35" s="89" t="s">
        <v>35</v>
      </c>
      <c r="N35" s="89"/>
      <c r="O35" s="89"/>
      <c r="P35" s="89"/>
      <c r="Q35" s="88"/>
      <c r="R35" s="88"/>
      <c r="S35" s="88"/>
      <c r="T35" s="152" t="s">
        <v>213</v>
      </c>
      <c r="U35" s="152"/>
      <c r="V35" s="152"/>
      <c r="W35" s="152"/>
      <c r="X35" s="152"/>
      <c r="Y35" s="88"/>
      <c r="Z35" s="88"/>
      <c r="AA35" s="88"/>
      <c r="AB35" s="88"/>
      <c r="AC35" s="88"/>
      <c r="AD35" s="53"/>
      <c r="AE35" s="53"/>
      <c r="AF35" s="53"/>
      <c r="AG35" s="50"/>
      <c r="AH35" s="49"/>
      <c r="AM35" s="11" t="s">
        <v>36</v>
      </c>
    </row>
    <row r="36" spans="1:39" x14ac:dyDescent="0.2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88"/>
      <c r="L36" s="88"/>
      <c r="M36" s="88"/>
      <c r="N36" s="88"/>
      <c r="O36" s="88"/>
      <c r="P36" s="88"/>
      <c r="Q36" s="88"/>
      <c r="R36" s="88"/>
      <c r="S36" s="88"/>
      <c r="T36" s="125"/>
      <c r="U36" s="125" t="s">
        <v>214</v>
      </c>
      <c r="V36" s="125"/>
      <c r="W36" s="125"/>
      <c r="X36" s="125"/>
      <c r="Y36" s="88"/>
      <c r="Z36" s="88"/>
      <c r="AA36" s="88"/>
      <c r="AB36" s="88"/>
      <c r="AC36" s="88"/>
      <c r="AD36" s="53"/>
      <c r="AE36" s="53"/>
      <c r="AF36" s="53"/>
      <c r="AG36" s="50"/>
      <c r="AH36" s="93"/>
    </row>
    <row r="37" spans="1:39" x14ac:dyDescent="0.2">
      <c r="A37" s="4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53"/>
      <c r="AF37" s="53"/>
      <c r="AG37" s="50"/>
      <c r="AH37" s="52"/>
      <c r="AL37" t="s">
        <v>36</v>
      </c>
    </row>
    <row r="38" spans="1:39" x14ac:dyDescent="0.2">
      <c r="A38" s="4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54"/>
      <c r="AF38" s="54"/>
      <c r="AG38" s="50"/>
      <c r="AH38" s="52"/>
    </row>
    <row r="39" spans="1:39" ht="13.5" thickBot="1" x14ac:dyDescent="0.25">
      <c r="A39" s="60"/>
      <c r="B39" s="61"/>
      <c r="C39" s="61"/>
      <c r="D39" s="61"/>
      <c r="E39" s="61"/>
      <c r="F39" s="61"/>
      <c r="G39" s="61" t="s">
        <v>36</v>
      </c>
      <c r="H39" s="61"/>
      <c r="I39" s="61"/>
      <c r="J39" s="61"/>
      <c r="K39" s="61"/>
      <c r="L39" s="61" t="s">
        <v>36</v>
      </c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2"/>
      <c r="AH39" s="94"/>
    </row>
    <row r="40" spans="1:39" x14ac:dyDescent="0.2">
      <c r="AG40" s="7"/>
    </row>
    <row r="41" spans="1:39" x14ac:dyDescent="0.2">
      <c r="N41" s="2" t="s">
        <v>36</v>
      </c>
    </row>
    <row r="42" spans="1:39" x14ac:dyDescent="0.2">
      <c r="O42" s="2" t="s">
        <v>36</v>
      </c>
      <c r="R42" s="2" t="s">
        <v>36</v>
      </c>
      <c r="U42" s="2" t="s">
        <v>36</v>
      </c>
    </row>
    <row r="43" spans="1:39" x14ac:dyDescent="0.2">
      <c r="O43" s="2" t="s">
        <v>36</v>
      </c>
    </row>
    <row r="44" spans="1:39" x14ac:dyDescent="0.2">
      <c r="U44" s="2" t="s">
        <v>36</v>
      </c>
    </row>
    <row r="45" spans="1:39" x14ac:dyDescent="0.2">
      <c r="P45" s="2" t="s">
        <v>36</v>
      </c>
      <c r="AE45" s="2" t="s">
        <v>36</v>
      </c>
      <c r="AF45" s="2" t="s">
        <v>36</v>
      </c>
      <c r="AI45" t="s">
        <v>36</v>
      </c>
      <c r="AM45" t="s">
        <v>36</v>
      </c>
    </row>
    <row r="46" spans="1:39" x14ac:dyDescent="0.2">
      <c r="Q46" s="2" t="s">
        <v>36</v>
      </c>
      <c r="R46" s="2" t="s">
        <v>36</v>
      </c>
      <c r="T46" s="2" t="s">
        <v>36</v>
      </c>
      <c r="Z46" s="2" t="s">
        <v>36</v>
      </c>
      <c r="AM46" t="s">
        <v>36</v>
      </c>
    </row>
    <row r="47" spans="1:39" x14ac:dyDescent="0.2">
      <c r="U47" s="2" t="s">
        <v>36</v>
      </c>
      <c r="AG47" s="6" t="s">
        <v>36</v>
      </c>
      <c r="AH47" s="1" t="s">
        <v>36</v>
      </c>
      <c r="AM47" t="s">
        <v>36</v>
      </c>
    </row>
    <row r="48" spans="1:39" x14ac:dyDescent="0.2">
      <c r="N48" s="2" t="s">
        <v>36</v>
      </c>
      <c r="AL48" t="s">
        <v>36</v>
      </c>
      <c r="AM48" t="s">
        <v>36</v>
      </c>
    </row>
    <row r="49" spans="7:39" x14ac:dyDescent="0.2">
      <c r="G49" s="2" t="s">
        <v>36</v>
      </c>
    </row>
    <row r="51" spans="7:39" x14ac:dyDescent="0.2">
      <c r="J51" s="2" t="s">
        <v>36</v>
      </c>
      <c r="AL51" s="11" t="s">
        <v>36</v>
      </c>
      <c r="AM51" t="s">
        <v>36</v>
      </c>
    </row>
    <row r="52" spans="7:39" x14ac:dyDescent="0.2">
      <c r="AL52" t="s">
        <v>36</v>
      </c>
    </row>
    <row r="53" spans="7:39" x14ac:dyDescent="0.2">
      <c r="AM53" t="s">
        <v>36</v>
      </c>
    </row>
    <row r="54" spans="7:39" x14ac:dyDescent="0.2">
      <c r="AE54" s="2" t="s">
        <v>36</v>
      </c>
    </row>
  </sheetData>
  <sheetProtection algorithmName="SHA-512" hashValue="07SoZ0A2c5IgEBFgc7IwW61Nb4Mw19o4fOALpZm+CZQhEX7Pl5YTyEz395r2oQf+4TGNAiZOid/U+c1Oijcn1w==" saltValue="/at6kuAX8fpndYFVE7bAig==" spinCount="100000" sheet="1" objects="1" scenarios="1"/>
  <mergeCells count="36">
    <mergeCell ref="H3:H4"/>
    <mergeCell ref="T34:X34"/>
    <mergeCell ref="T35:X35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C3:C4"/>
    <mergeCell ref="D3:D4"/>
    <mergeCell ref="E3:E4"/>
    <mergeCell ref="F3:F4"/>
    <mergeCell ref="G3:G4"/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zoomScale="90" zoomScaleNormal="90" workbookViewId="0">
      <selection activeCell="AK45" sqref="AK45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8" ht="20.100000000000001" customHeight="1" x14ac:dyDescent="0.2">
      <c r="A1" s="157" t="s">
        <v>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51"/>
    </row>
    <row r="2" spans="1:38" s="4" customFormat="1" ht="20.100000000000001" customHeight="1" x14ac:dyDescent="0.2">
      <c r="A2" s="147" t="s">
        <v>12</v>
      </c>
      <c r="B2" s="141" t="s">
        <v>210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3"/>
    </row>
    <row r="3" spans="1:38" s="5" customFormat="1" ht="20.100000000000001" customHeight="1" x14ac:dyDescent="0.2">
      <c r="A3" s="147"/>
      <c r="B3" s="155">
        <v>1</v>
      </c>
      <c r="C3" s="155">
        <f>SUM(B3+1)</f>
        <v>2</v>
      </c>
      <c r="D3" s="155">
        <f t="shared" ref="D3:AD3" si="0">SUM(C3+1)</f>
        <v>3</v>
      </c>
      <c r="E3" s="155">
        <f t="shared" si="0"/>
        <v>4</v>
      </c>
      <c r="F3" s="155">
        <f t="shared" si="0"/>
        <v>5</v>
      </c>
      <c r="G3" s="155">
        <f t="shared" si="0"/>
        <v>6</v>
      </c>
      <c r="H3" s="155">
        <f t="shared" si="0"/>
        <v>7</v>
      </c>
      <c r="I3" s="155">
        <f t="shared" si="0"/>
        <v>8</v>
      </c>
      <c r="J3" s="155">
        <f t="shared" si="0"/>
        <v>9</v>
      </c>
      <c r="K3" s="155">
        <f t="shared" si="0"/>
        <v>10</v>
      </c>
      <c r="L3" s="155">
        <f t="shared" si="0"/>
        <v>11</v>
      </c>
      <c r="M3" s="155">
        <f t="shared" si="0"/>
        <v>12</v>
      </c>
      <c r="N3" s="155">
        <f t="shared" si="0"/>
        <v>13</v>
      </c>
      <c r="O3" s="155">
        <f t="shared" si="0"/>
        <v>14</v>
      </c>
      <c r="P3" s="155">
        <f t="shared" si="0"/>
        <v>15</v>
      </c>
      <c r="Q3" s="155">
        <f t="shared" si="0"/>
        <v>16</v>
      </c>
      <c r="R3" s="155">
        <f t="shared" si="0"/>
        <v>17</v>
      </c>
      <c r="S3" s="155">
        <f t="shared" si="0"/>
        <v>18</v>
      </c>
      <c r="T3" s="155">
        <f t="shared" si="0"/>
        <v>19</v>
      </c>
      <c r="U3" s="155">
        <f t="shared" si="0"/>
        <v>20</v>
      </c>
      <c r="V3" s="155">
        <f t="shared" si="0"/>
        <v>21</v>
      </c>
      <c r="W3" s="155">
        <f t="shared" si="0"/>
        <v>22</v>
      </c>
      <c r="X3" s="155">
        <f t="shared" si="0"/>
        <v>23</v>
      </c>
      <c r="Y3" s="155">
        <f t="shared" si="0"/>
        <v>24</v>
      </c>
      <c r="Z3" s="155">
        <f t="shared" si="0"/>
        <v>25</v>
      </c>
      <c r="AA3" s="155">
        <f t="shared" si="0"/>
        <v>26</v>
      </c>
      <c r="AB3" s="155">
        <f t="shared" si="0"/>
        <v>27</v>
      </c>
      <c r="AC3" s="155">
        <f t="shared" si="0"/>
        <v>28</v>
      </c>
      <c r="AD3" s="155">
        <f t="shared" si="0"/>
        <v>29</v>
      </c>
      <c r="AE3" s="155">
        <v>30</v>
      </c>
      <c r="AF3" s="153">
        <v>31</v>
      </c>
      <c r="AG3" s="44" t="s">
        <v>28</v>
      </c>
      <c r="AH3" s="103" t="s">
        <v>27</v>
      </c>
    </row>
    <row r="4" spans="1:38" s="5" customFormat="1" ht="20.100000000000001" customHeight="1" x14ac:dyDescent="0.2">
      <c r="A4" s="147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4"/>
      <c r="AG4" s="44" t="s">
        <v>26</v>
      </c>
      <c r="AH4" s="58" t="s">
        <v>26</v>
      </c>
    </row>
    <row r="5" spans="1:38" s="5" customFormat="1" x14ac:dyDescent="0.2">
      <c r="A5" s="56" t="s">
        <v>31</v>
      </c>
      <c r="B5" s="128">
        <v>21.240000000000002</v>
      </c>
      <c r="C5" s="128">
        <v>14.76</v>
      </c>
      <c r="D5" s="128">
        <v>17.28</v>
      </c>
      <c r="E5" s="128">
        <v>14.76</v>
      </c>
      <c r="F5" s="128">
        <v>7.9200000000000008</v>
      </c>
      <c r="G5" s="128">
        <v>14.76</v>
      </c>
      <c r="H5" s="128">
        <v>14.76</v>
      </c>
      <c r="I5" s="128">
        <v>10.44</v>
      </c>
      <c r="J5" s="128">
        <v>19.079999999999998</v>
      </c>
      <c r="K5" s="128">
        <v>14.04</v>
      </c>
      <c r="L5" s="128">
        <v>7.9200000000000008</v>
      </c>
      <c r="M5" s="128">
        <v>7.5600000000000005</v>
      </c>
      <c r="N5" s="128">
        <v>12.24</v>
      </c>
      <c r="O5" s="128">
        <v>25.2</v>
      </c>
      <c r="P5" s="128">
        <v>20.52</v>
      </c>
      <c r="Q5" s="128">
        <v>9.3600000000000012</v>
      </c>
      <c r="R5" s="128">
        <v>7.5600000000000005</v>
      </c>
      <c r="S5" s="128">
        <v>15.48</v>
      </c>
      <c r="T5" s="128">
        <v>14.76</v>
      </c>
      <c r="U5" s="128">
        <v>10.08</v>
      </c>
      <c r="V5" s="128">
        <v>11.16</v>
      </c>
      <c r="W5" s="128">
        <v>12.6</v>
      </c>
      <c r="X5" s="128">
        <v>25.2</v>
      </c>
      <c r="Y5" s="128">
        <v>35.28</v>
      </c>
      <c r="Z5" s="128">
        <v>6.48</v>
      </c>
      <c r="AA5" s="128">
        <v>10.08</v>
      </c>
      <c r="AB5" s="128">
        <v>4.6800000000000006</v>
      </c>
      <c r="AC5" s="128">
        <v>12.6</v>
      </c>
      <c r="AD5" s="128">
        <v>12.24</v>
      </c>
      <c r="AE5" s="128">
        <v>13.68</v>
      </c>
      <c r="AF5" s="128">
        <v>10.44</v>
      </c>
      <c r="AG5" s="13">
        <f t="shared" ref="AG5" si="1">MAX(B5:AF5)</f>
        <v>35.28</v>
      </c>
      <c r="AH5" s="130">
        <f t="shared" ref="AH5" si="2">AVERAGE(B5:AF5)</f>
        <v>14.005161290322583</v>
      </c>
    </row>
    <row r="6" spans="1:38" x14ac:dyDescent="0.2">
      <c r="A6" s="56" t="s">
        <v>90</v>
      </c>
      <c r="B6" s="128">
        <v>23.759999999999998</v>
      </c>
      <c r="C6" s="128">
        <v>20.88</v>
      </c>
      <c r="D6" s="128">
        <v>25.92</v>
      </c>
      <c r="E6" s="128">
        <v>12.24</v>
      </c>
      <c r="F6" s="128">
        <v>14.04</v>
      </c>
      <c r="G6" s="128">
        <v>16.2</v>
      </c>
      <c r="H6" s="128">
        <v>22.68</v>
      </c>
      <c r="I6" s="128">
        <v>15.48</v>
      </c>
      <c r="J6" s="128">
        <v>20.16</v>
      </c>
      <c r="K6" s="128">
        <v>16.920000000000002</v>
      </c>
      <c r="L6" s="128">
        <v>13.32</v>
      </c>
      <c r="M6" s="128">
        <v>10.8</v>
      </c>
      <c r="N6" s="128">
        <v>17.28</v>
      </c>
      <c r="O6" s="128">
        <v>25.2</v>
      </c>
      <c r="P6" s="128">
        <v>37.800000000000004</v>
      </c>
      <c r="Q6" s="128">
        <v>10.8</v>
      </c>
      <c r="R6" s="128">
        <v>8.2799999999999994</v>
      </c>
      <c r="S6" s="128">
        <v>10.8</v>
      </c>
      <c r="T6" s="128">
        <v>12.6</v>
      </c>
      <c r="U6" s="128">
        <v>16.2</v>
      </c>
      <c r="V6" s="128">
        <v>21.6</v>
      </c>
      <c r="W6" s="128">
        <v>17.64</v>
      </c>
      <c r="X6" s="128">
        <v>30.6</v>
      </c>
      <c r="Y6" s="128">
        <v>23.400000000000002</v>
      </c>
      <c r="Z6" s="128">
        <v>10.8</v>
      </c>
      <c r="AA6" s="128">
        <v>15.120000000000001</v>
      </c>
      <c r="AB6" s="128">
        <v>16.559999999999999</v>
      </c>
      <c r="AC6" s="128">
        <v>14.4</v>
      </c>
      <c r="AD6" s="128">
        <v>17.28</v>
      </c>
      <c r="AE6" s="128">
        <v>28.44</v>
      </c>
      <c r="AF6" s="128">
        <v>15.48</v>
      </c>
      <c r="AG6" s="13">
        <f t="shared" ref="AG6:AG30" si="3">MAX(B6:AF6)</f>
        <v>37.800000000000004</v>
      </c>
      <c r="AH6" s="130">
        <f t="shared" ref="AH6:AH30" si="4">AVERAGE(B6:AF6)</f>
        <v>18.150967741935485</v>
      </c>
    </row>
    <row r="7" spans="1:38" x14ac:dyDescent="0.2">
      <c r="A7" s="56" t="s">
        <v>148</v>
      </c>
      <c r="B7" s="128">
        <v>34.56</v>
      </c>
      <c r="C7" s="128">
        <v>29.880000000000003</v>
      </c>
      <c r="D7" s="128">
        <v>27</v>
      </c>
      <c r="E7" s="128">
        <v>16.920000000000002</v>
      </c>
      <c r="F7" s="128">
        <v>17.28</v>
      </c>
      <c r="G7" s="128">
        <v>16.920000000000002</v>
      </c>
      <c r="H7" s="128">
        <v>22.32</v>
      </c>
      <c r="I7" s="128">
        <v>17.28</v>
      </c>
      <c r="J7" s="128">
        <v>21.96</v>
      </c>
      <c r="K7" s="128">
        <v>24.48</v>
      </c>
      <c r="L7" s="128">
        <v>19.440000000000001</v>
      </c>
      <c r="M7" s="128">
        <v>13.68</v>
      </c>
      <c r="N7" s="128">
        <v>20.16</v>
      </c>
      <c r="O7" s="128">
        <v>46.800000000000004</v>
      </c>
      <c r="P7" s="128">
        <v>31.680000000000003</v>
      </c>
      <c r="Q7" s="128">
        <v>12.24</v>
      </c>
      <c r="R7" s="128">
        <v>12.24</v>
      </c>
      <c r="S7" s="128">
        <v>15.120000000000001</v>
      </c>
      <c r="T7" s="128">
        <v>14.76</v>
      </c>
      <c r="U7" s="128">
        <v>18.720000000000002</v>
      </c>
      <c r="V7" s="128">
        <v>20.52</v>
      </c>
      <c r="W7" s="128">
        <v>20.88</v>
      </c>
      <c r="X7" s="128">
        <v>34.200000000000003</v>
      </c>
      <c r="Y7" s="128">
        <v>25.2</v>
      </c>
      <c r="Z7" s="128">
        <v>14.76</v>
      </c>
      <c r="AA7" s="128">
        <v>12.96</v>
      </c>
      <c r="AB7" s="128">
        <v>20.52</v>
      </c>
      <c r="AC7" s="128">
        <v>18</v>
      </c>
      <c r="AD7" s="128">
        <v>19.440000000000001</v>
      </c>
      <c r="AE7" s="128">
        <v>18.36</v>
      </c>
      <c r="AF7" s="128">
        <v>23.400000000000002</v>
      </c>
      <c r="AG7" s="13">
        <f t="shared" si="3"/>
        <v>46.800000000000004</v>
      </c>
      <c r="AH7" s="130">
        <f t="shared" si="4"/>
        <v>21.344516129032261</v>
      </c>
    </row>
    <row r="8" spans="1:38" x14ac:dyDescent="0.2">
      <c r="A8" s="56" t="s">
        <v>149</v>
      </c>
      <c r="B8" s="119" t="s">
        <v>206</v>
      </c>
      <c r="C8" s="119" t="s">
        <v>206</v>
      </c>
      <c r="D8" s="119" t="s">
        <v>206</v>
      </c>
      <c r="E8" s="119" t="s">
        <v>206</v>
      </c>
      <c r="F8" s="119" t="s">
        <v>206</v>
      </c>
      <c r="G8" s="119" t="s">
        <v>206</v>
      </c>
      <c r="H8" s="119" t="s">
        <v>206</v>
      </c>
      <c r="I8" s="119" t="s">
        <v>206</v>
      </c>
      <c r="J8" s="119" t="s">
        <v>206</v>
      </c>
      <c r="K8" s="119" t="s">
        <v>206</v>
      </c>
      <c r="L8" s="119" t="s">
        <v>206</v>
      </c>
      <c r="M8" s="119" t="s">
        <v>206</v>
      </c>
      <c r="N8" s="119" t="s">
        <v>206</v>
      </c>
      <c r="O8" s="119" t="s">
        <v>206</v>
      </c>
      <c r="P8" s="119" t="s">
        <v>206</v>
      </c>
      <c r="Q8" s="119" t="s">
        <v>206</v>
      </c>
      <c r="R8" s="119" t="s">
        <v>206</v>
      </c>
      <c r="S8" s="119" t="s">
        <v>206</v>
      </c>
      <c r="T8" s="119" t="s">
        <v>206</v>
      </c>
      <c r="U8" s="119" t="s">
        <v>206</v>
      </c>
      <c r="V8" s="119" t="s">
        <v>206</v>
      </c>
      <c r="W8" s="119" t="s">
        <v>206</v>
      </c>
      <c r="X8" s="119" t="s">
        <v>206</v>
      </c>
      <c r="Y8" s="119" t="s">
        <v>206</v>
      </c>
      <c r="Z8" s="119" t="s">
        <v>206</v>
      </c>
      <c r="AA8" s="119" t="s">
        <v>206</v>
      </c>
      <c r="AB8" s="119" t="s">
        <v>206</v>
      </c>
      <c r="AC8" s="119" t="s">
        <v>206</v>
      </c>
      <c r="AD8" s="119" t="s">
        <v>206</v>
      </c>
      <c r="AE8" s="119" t="s">
        <v>206</v>
      </c>
      <c r="AF8" s="119" t="s">
        <v>206</v>
      </c>
      <c r="AG8" s="13" t="s">
        <v>206</v>
      </c>
      <c r="AH8" s="117" t="s">
        <v>206</v>
      </c>
    </row>
    <row r="9" spans="1:38" x14ac:dyDescent="0.2">
      <c r="A9" s="56" t="s">
        <v>0</v>
      </c>
      <c r="B9" s="128">
        <v>36</v>
      </c>
      <c r="C9" s="128">
        <v>30.240000000000002</v>
      </c>
      <c r="D9" s="128">
        <v>21.96</v>
      </c>
      <c r="E9" s="128">
        <v>6.48</v>
      </c>
      <c r="F9" s="128">
        <v>6.12</v>
      </c>
      <c r="G9" s="128">
        <v>25.56</v>
      </c>
      <c r="H9" s="128">
        <v>24.840000000000003</v>
      </c>
      <c r="I9" s="128">
        <v>15.48</v>
      </c>
      <c r="J9" s="128">
        <v>23.040000000000003</v>
      </c>
      <c r="K9" s="128">
        <v>31.319999999999997</v>
      </c>
      <c r="L9" s="128">
        <v>2.8800000000000003</v>
      </c>
      <c r="M9" s="128">
        <v>1.4400000000000002</v>
      </c>
      <c r="N9" s="128">
        <v>19.079999999999998</v>
      </c>
      <c r="O9" s="128">
        <v>35.64</v>
      </c>
      <c r="P9" s="128">
        <v>32.76</v>
      </c>
      <c r="Q9" s="128">
        <v>10.08</v>
      </c>
      <c r="R9" s="128">
        <v>6.12</v>
      </c>
      <c r="S9" s="128">
        <v>7.5600000000000005</v>
      </c>
      <c r="T9" s="128">
        <v>8.2799999999999994</v>
      </c>
      <c r="U9" s="128">
        <v>22.32</v>
      </c>
      <c r="V9" s="128">
        <v>24.48</v>
      </c>
      <c r="W9" s="128">
        <v>21.96</v>
      </c>
      <c r="X9" s="128">
        <v>24.840000000000003</v>
      </c>
      <c r="Y9" s="128">
        <v>30.96</v>
      </c>
      <c r="Z9" s="128">
        <v>15.48</v>
      </c>
      <c r="AA9" s="128">
        <v>14.04</v>
      </c>
      <c r="AB9" s="128">
        <v>17.28</v>
      </c>
      <c r="AC9" s="128">
        <v>28.8</v>
      </c>
      <c r="AD9" s="128">
        <v>21.96</v>
      </c>
      <c r="AE9" s="128">
        <v>20.16</v>
      </c>
      <c r="AF9" s="128">
        <v>18.720000000000002</v>
      </c>
      <c r="AG9" s="13">
        <f t="shared" si="3"/>
        <v>36</v>
      </c>
      <c r="AH9" s="130">
        <f t="shared" si="4"/>
        <v>19.544516129032253</v>
      </c>
      <c r="AJ9" s="11" t="s">
        <v>36</v>
      </c>
    </row>
    <row r="10" spans="1:38" x14ac:dyDescent="0.2">
      <c r="A10" s="56" t="s">
        <v>1</v>
      </c>
      <c r="B10" s="128">
        <v>19.079999999999998</v>
      </c>
      <c r="C10" s="128">
        <v>17.64</v>
      </c>
      <c r="D10" s="128">
        <v>15.840000000000002</v>
      </c>
      <c r="E10" s="128">
        <v>17.28</v>
      </c>
      <c r="F10" s="128">
        <v>3.9600000000000004</v>
      </c>
      <c r="G10" s="128">
        <v>9.7200000000000006</v>
      </c>
      <c r="H10" s="128">
        <v>9</v>
      </c>
      <c r="I10" s="128">
        <v>9.7200000000000006</v>
      </c>
      <c r="J10" s="128">
        <v>14.76</v>
      </c>
      <c r="K10" s="128">
        <v>11.879999999999999</v>
      </c>
      <c r="L10" s="128">
        <v>7.5600000000000005</v>
      </c>
      <c r="M10" s="128">
        <v>1.08</v>
      </c>
      <c r="N10" s="128" t="s">
        <v>206</v>
      </c>
      <c r="O10" s="128" t="s">
        <v>206</v>
      </c>
      <c r="P10" s="128" t="s">
        <v>206</v>
      </c>
      <c r="Q10" s="128" t="s">
        <v>206</v>
      </c>
      <c r="R10" s="128">
        <v>10.44</v>
      </c>
      <c r="S10" s="128">
        <v>18</v>
      </c>
      <c r="T10" s="128">
        <v>4.6800000000000006</v>
      </c>
      <c r="U10" s="128">
        <v>5.4</v>
      </c>
      <c r="V10" s="128">
        <v>10.8</v>
      </c>
      <c r="W10" s="128">
        <v>10.44</v>
      </c>
      <c r="X10" s="128">
        <v>19.8</v>
      </c>
      <c r="Y10" s="128">
        <v>16.2</v>
      </c>
      <c r="Z10" s="128">
        <v>6.84</v>
      </c>
      <c r="AA10" s="128">
        <v>7.2</v>
      </c>
      <c r="AB10" s="128">
        <v>9</v>
      </c>
      <c r="AC10" s="128">
        <v>10.8</v>
      </c>
      <c r="AD10" s="128">
        <v>10.44</v>
      </c>
      <c r="AE10" s="128">
        <v>8.64</v>
      </c>
      <c r="AF10" s="128">
        <v>9.3600000000000012</v>
      </c>
      <c r="AG10" s="13">
        <f t="shared" si="3"/>
        <v>19.8</v>
      </c>
      <c r="AH10" s="130">
        <f t="shared" si="4"/>
        <v>10.946666666666669</v>
      </c>
      <c r="AI10" s="11" t="s">
        <v>36</v>
      </c>
      <c r="AJ10" s="11" t="s">
        <v>36</v>
      </c>
    </row>
    <row r="11" spans="1:38" x14ac:dyDescent="0.2">
      <c r="A11" s="56" t="s">
        <v>2</v>
      </c>
      <c r="B11" s="128" t="s">
        <v>206</v>
      </c>
      <c r="C11" s="128" t="s">
        <v>206</v>
      </c>
      <c r="D11" s="128" t="s">
        <v>206</v>
      </c>
      <c r="E11" s="128" t="s">
        <v>206</v>
      </c>
      <c r="F11" s="128" t="s">
        <v>206</v>
      </c>
      <c r="G11" s="128" t="s">
        <v>206</v>
      </c>
      <c r="H11" s="128" t="s">
        <v>206</v>
      </c>
      <c r="I11" s="128" t="s">
        <v>206</v>
      </c>
      <c r="J11" s="128" t="s">
        <v>206</v>
      </c>
      <c r="K11" s="128" t="s">
        <v>206</v>
      </c>
      <c r="L11" s="128" t="s">
        <v>206</v>
      </c>
      <c r="M11" s="128" t="s">
        <v>206</v>
      </c>
      <c r="N11" s="128" t="s">
        <v>206</v>
      </c>
      <c r="O11" s="128" t="s">
        <v>206</v>
      </c>
      <c r="P11" s="128" t="s">
        <v>206</v>
      </c>
      <c r="Q11" s="128" t="s">
        <v>206</v>
      </c>
      <c r="R11" s="128" t="s">
        <v>206</v>
      </c>
      <c r="S11" s="128">
        <v>10.8</v>
      </c>
      <c r="T11" s="128">
        <v>13.32</v>
      </c>
      <c r="U11" s="128">
        <v>14.04</v>
      </c>
      <c r="V11" s="128">
        <v>15.120000000000001</v>
      </c>
      <c r="W11" s="128">
        <v>14.76</v>
      </c>
      <c r="X11" s="128">
        <v>28.8</v>
      </c>
      <c r="Y11" s="128" t="s">
        <v>206</v>
      </c>
      <c r="Z11" s="128">
        <v>13.68</v>
      </c>
      <c r="AA11" s="128">
        <v>16.559999999999999</v>
      </c>
      <c r="AB11" s="128">
        <v>12.24</v>
      </c>
      <c r="AC11" s="128">
        <v>13.32</v>
      </c>
      <c r="AD11" s="128">
        <v>14.4</v>
      </c>
      <c r="AE11" s="128">
        <v>16.2</v>
      </c>
      <c r="AF11" s="128">
        <v>14.76</v>
      </c>
      <c r="AG11" s="13">
        <f t="shared" si="3"/>
        <v>28.8</v>
      </c>
      <c r="AH11" s="130">
        <f t="shared" si="4"/>
        <v>15.23076923076923</v>
      </c>
      <c r="AJ11" t="s">
        <v>36</v>
      </c>
    </row>
    <row r="12" spans="1:38" x14ac:dyDescent="0.2">
      <c r="A12" s="56" t="s">
        <v>3</v>
      </c>
      <c r="B12" s="128">
        <v>10.08</v>
      </c>
      <c r="C12" s="128">
        <v>16.2</v>
      </c>
      <c r="D12" s="128">
        <v>24.840000000000003</v>
      </c>
      <c r="E12" s="128">
        <v>21.6</v>
      </c>
      <c r="F12" s="128">
        <v>9.3600000000000012</v>
      </c>
      <c r="G12" s="128">
        <v>5.7600000000000007</v>
      </c>
      <c r="H12" s="128">
        <v>16.559999999999999</v>
      </c>
      <c r="I12" s="128">
        <v>0.36000000000000004</v>
      </c>
      <c r="J12" s="128">
        <v>18</v>
      </c>
      <c r="K12" s="128">
        <v>19.079999999999998</v>
      </c>
      <c r="L12" s="128">
        <v>3.6</v>
      </c>
      <c r="M12" s="128">
        <v>0</v>
      </c>
      <c r="N12" s="128">
        <v>17.64</v>
      </c>
      <c r="O12" s="128">
        <v>24.840000000000003</v>
      </c>
      <c r="P12" s="128">
        <v>30.96</v>
      </c>
      <c r="Q12" s="128">
        <v>14.4</v>
      </c>
      <c r="R12" s="128">
        <v>1.4400000000000002</v>
      </c>
      <c r="S12" s="128">
        <v>3.24</v>
      </c>
      <c r="T12" s="128">
        <v>7.5600000000000005</v>
      </c>
      <c r="U12" s="128">
        <v>3.9600000000000004</v>
      </c>
      <c r="V12" s="128">
        <v>6.84</v>
      </c>
      <c r="W12" s="128">
        <v>9.7200000000000006</v>
      </c>
      <c r="X12" s="128" t="s">
        <v>206</v>
      </c>
      <c r="Y12" s="128" t="s">
        <v>206</v>
      </c>
      <c r="Z12" s="128" t="s">
        <v>206</v>
      </c>
      <c r="AA12" s="128">
        <v>0</v>
      </c>
      <c r="AB12" s="128">
        <v>0</v>
      </c>
      <c r="AC12" s="128">
        <v>0</v>
      </c>
      <c r="AD12" s="128" t="s">
        <v>206</v>
      </c>
      <c r="AE12" s="128" t="s">
        <v>206</v>
      </c>
      <c r="AF12" s="128" t="s">
        <v>206</v>
      </c>
      <c r="AG12" s="13">
        <f t="shared" si="3"/>
        <v>30.96</v>
      </c>
      <c r="AH12" s="130">
        <f t="shared" si="4"/>
        <v>10.6416</v>
      </c>
      <c r="AI12" s="11" t="s">
        <v>36</v>
      </c>
      <c r="AK12" t="s">
        <v>36</v>
      </c>
    </row>
    <row r="13" spans="1:38" x14ac:dyDescent="0.2">
      <c r="A13" s="56" t="s">
        <v>33</v>
      </c>
      <c r="B13" s="128">
        <v>43.56</v>
      </c>
      <c r="C13" s="128">
        <v>46.800000000000004</v>
      </c>
      <c r="D13" s="128">
        <v>30.240000000000002</v>
      </c>
      <c r="E13" s="128">
        <v>29.880000000000003</v>
      </c>
      <c r="F13" s="128">
        <v>20.88</v>
      </c>
      <c r="G13" s="128">
        <v>23.040000000000003</v>
      </c>
      <c r="H13" s="128">
        <v>30.240000000000002</v>
      </c>
      <c r="I13" s="128">
        <v>18</v>
      </c>
      <c r="J13" s="128">
        <v>24.840000000000003</v>
      </c>
      <c r="K13" s="128">
        <v>39.96</v>
      </c>
      <c r="L13" s="128">
        <v>25.56</v>
      </c>
      <c r="M13" s="128">
        <v>16.559999999999999</v>
      </c>
      <c r="N13" s="128">
        <v>21.240000000000002</v>
      </c>
      <c r="O13" s="128">
        <v>38.880000000000003</v>
      </c>
      <c r="P13" s="128">
        <v>43.92</v>
      </c>
      <c r="Q13" s="128">
        <v>41.4</v>
      </c>
      <c r="R13" s="128">
        <v>14.04</v>
      </c>
      <c r="S13" s="128">
        <v>27.36</v>
      </c>
      <c r="T13" s="128">
        <v>21.240000000000002</v>
      </c>
      <c r="U13" s="128">
        <v>18.36</v>
      </c>
      <c r="V13" s="128">
        <v>21.240000000000002</v>
      </c>
      <c r="W13" s="128">
        <v>21.240000000000002</v>
      </c>
      <c r="X13" s="128">
        <v>34.92</v>
      </c>
      <c r="Y13" s="128">
        <v>36</v>
      </c>
      <c r="Z13" s="128">
        <v>16.920000000000002</v>
      </c>
      <c r="AA13" s="128">
        <v>16.2</v>
      </c>
      <c r="AB13" s="128">
        <v>18</v>
      </c>
      <c r="AC13" s="128">
        <v>31.319999999999997</v>
      </c>
      <c r="AD13" s="128">
        <v>25.56</v>
      </c>
      <c r="AE13" s="128">
        <v>19.440000000000001</v>
      </c>
      <c r="AF13" s="128">
        <v>29.52</v>
      </c>
      <c r="AG13" s="13">
        <f t="shared" si="3"/>
        <v>46.800000000000004</v>
      </c>
      <c r="AH13" s="130">
        <f t="shared" si="4"/>
        <v>27.301935483870967</v>
      </c>
    </row>
    <row r="14" spans="1:38" x14ac:dyDescent="0.2">
      <c r="A14" s="56" t="s">
        <v>4</v>
      </c>
      <c r="B14" s="128">
        <v>19.079999999999998</v>
      </c>
      <c r="C14" s="128">
        <v>24.48</v>
      </c>
      <c r="D14" s="128">
        <v>20.52</v>
      </c>
      <c r="E14" s="128">
        <v>20.16</v>
      </c>
      <c r="F14" s="128">
        <v>7.2</v>
      </c>
      <c r="G14" s="128">
        <v>15.48</v>
      </c>
      <c r="H14" s="128">
        <v>23.759999999999998</v>
      </c>
      <c r="I14" s="128">
        <v>8.2799999999999994</v>
      </c>
      <c r="J14" s="128">
        <v>18</v>
      </c>
      <c r="K14" s="128">
        <v>18.720000000000002</v>
      </c>
      <c r="L14" s="128">
        <v>8.64</v>
      </c>
      <c r="M14" s="128">
        <v>8.64</v>
      </c>
      <c r="N14" s="128">
        <v>13.68</v>
      </c>
      <c r="O14" s="128">
        <v>20.16</v>
      </c>
      <c r="P14" s="128">
        <v>23.400000000000002</v>
      </c>
      <c r="Q14" s="128">
        <v>15.120000000000001</v>
      </c>
      <c r="R14" s="128">
        <v>8.2799999999999994</v>
      </c>
      <c r="S14" s="128">
        <v>19.079999999999998</v>
      </c>
      <c r="T14" s="128">
        <v>13.32</v>
      </c>
      <c r="U14" s="128">
        <v>10.44</v>
      </c>
      <c r="V14" s="128">
        <v>9.7200000000000006</v>
      </c>
      <c r="W14" s="128">
        <v>9</v>
      </c>
      <c r="X14" s="128">
        <v>19.440000000000001</v>
      </c>
      <c r="Y14" s="128">
        <v>13.68</v>
      </c>
      <c r="Z14" s="128">
        <v>9.3600000000000012</v>
      </c>
      <c r="AA14" s="128">
        <v>5.04</v>
      </c>
      <c r="AB14" s="128">
        <v>12.6</v>
      </c>
      <c r="AC14" s="128">
        <v>10.08</v>
      </c>
      <c r="AD14" s="128">
        <v>9.7200000000000006</v>
      </c>
      <c r="AE14" s="128">
        <v>13.68</v>
      </c>
      <c r="AF14" s="128">
        <v>15.840000000000002</v>
      </c>
      <c r="AG14" s="13">
        <f t="shared" si="3"/>
        <v>24.48</v>
      </c>
      <c r="AH14" s="130">
        <f t="shared" si="4"/>
        <v>14.341935483870968</v>
      </c>
    </row>
    <row r="15" spans="1:38" x14ac:dyDescent="0.2">
      <c r="A15" s="56" t="s">
        <v>150</v>
      </c>
      <c r="B15" s="128">
        <v>21.240000000000002</v>
      </c>
      <c r="C15" s="128" t="s">
        <v>206</v>
      </c>
      <c r="D15" s="128" t="s">
        <v>206</v>
      </c>
      <c r="E15" s="128" t="s">
        <v>206</v>
      </c>
      <c r="F15" s="128" t="s">
        <v>206</v>
      </c>
      <c r="G15" s="128" t="s">
        <v>206</v>
      </c>
      <c r="H15" s="128" t="s">
        <v>206</v>
      </c>
      <c r="I15" s="128">
        <v>18</v>
      </c>
      <c r="J15" s="128" t="s">
        <v>206</v>
      </c>
      <c r="K15" s="128" t="s">
        <v>206</v>
      </c>
      <c r="L15" s="128">
        <v>9.3600000000000012</v>
      </c>
      <c r="M15" s="128">
        <v>6.48</v>
      </c>
      <c r="N15" s="128">
        <v>24.48</v>
      </c>
      <c r="O15" s="128" t="s">
        <v>206</v>
      </c>
      <c r="P15" s="128" t="s">
        <v>206</v>
      </c>
      <c r="Q15" s="128">
        <v>8.2799999999999994</v>
      </c>
      <c r="R15" s="128" t="s">
        <v>206</v>
      </c>
      <c r="S15" s="128" t="s">
        <v>206</v>
      </c>
      <c r="T15" s="128" t="s">
        <v>206</v>
      </c>
      <c r="U15" s="128">
        <v>18.36</v>
      </c>
      <c r="V15" s="128">
        <v>7.9200000000000008</v>
      </c>
      <c r="W15" s="128" t="s">
        <v>206</v>
      </c>
      <c r="X15" s="128">
        <v>38.519999999999996</v>
      </c>
      <c r="Y15" s="128" t="s">
        <v>206</v>
      </c>
      <c r="Z15" s="128" t="s">
        <v>206</v>
      </c>
      <c r="AA15" s="128" t="s">
        <v>206</v>
      </c>
      <c r="AB15" s="128" t="s">
        <v>206</v>
      </c>
      <c r="AC15" s="128" t="s">
        <v>206</v>
      </c>
      <c r="AD15" s="128" t="s">
        <v>206</v>
      </c>
      <c r="AE15" s="128" t="s">
        <v>206</v>
      </c>
      <c r="AF15" s="128" t="s">
        <v>206</v>
      </c>
      <c r="AG15" s="13">
        <f t="shared" si="3"/>
        <v>38.519999999999996</v>
      </c>
      <c r="AH15" s="133">
        <f t="shared" si="4"/>
        <v>16.959999999999997</v>
      </c>
      <c r="AI15" s="11" t="s">
        <v>36</v>
      </c>
    </row>
    <row r="16" spans="1:38" x14ac:dyDescent="0.2">
      <c r="A16" s="56" t="s">
        <v>151</v>
      </c>
      <c r="B16" s="128">
        <v>33.119999999999997</v>
      </c>
      <c r="C16" s="128">
        <v>14.4</v>
      </c>
      <c r="D16" s="128">
        <v>34.56</v>
      </c>
      <c r="E16" s="128">
        <v>17.28</v>
      </c>
      <c r="F16" s="128">
        <v>12.96</v>
      </c>
      <c r="G16" s="128">
        <v>11.879999999999999</v>
      </c>
      <c r="H16" s="128">
        <v>15.120000000000001</v>
      </c>
      <c r="I16" s="128">
        <v>10.8</v>
      </c>
      <c r="J16" s="128">
        <v>20.16</v>
      </c>
      <c r="K16" s="128">
        <v>16.559999999999999</v>
      </c>
      <c r="L16" s="128">
        <v>10.44</v>
      </c>
      <c r="M16" s="128">
        <v>10.44</v>
      </c>
      <c r="N16" s="128">
        <v>16.559999999999999</v>
      </c>
      <c r="O16" s="128">
        <v>35.28</v>
      </c>
      <c r="P16" s="128">
        <v>33.119999999999997</v>
      </c>
      <c r="Q16" s="128">
        <v>12.24</v>
      </c>
      <c r="R16" s="128">
        <v>11.879999999999999</v>
      </c>
      <c r="S16" s="128">
        <v>12.24</v>
      </c>
      <c r="T16" s="128">
        <v>12.96</v>
      </c>
      <c r="U16" s="128">
        <v>12.6</v>
      </c>
      <c r="V16" s="128">
        <v>15.48</v>
      </c>
      <c r="W16" s="128">
        <v>16.559999999999999</v>
      </c>
      <c r="X16" s="128">
        <v>45.72</v>
      </c>
      <c r="Y16" s="128">
        <v>16.920000000000002</v>
      </c>
      <c r="Z16" s="128">
        <v>16.920000000000002</v>
      </c>
      <c r="AA16" s="128">
        <v>9.7200000000000006</v>
      </c>
      <c r="AB16" s="128">
        <v>10.08</v>
      </c>
      <c r="AC16" s="128">
        <v>31.680000000000003</v>
      </c>
      <c r="AD16" s="128">
        <v>11.879999999999999</v>
      </c>
      <c r="AE16" s="128">
        <v>22.68</v>
      </c>
      <c r="AF16" s="128">
        <v>12.96</v>
      </c>
      <c r="AG16" s="13">
        <f t="shared" si="3"/>
        <v>45.72</v>
      </c>
      <c r="AH16" s="130">
        <f t="shared" si="4"/>
        <v>18.232258064516131</v>
      </c>
      <c r="AI16" t="s">
        <v>36</v>
      </c>
      <c r="AJ16" t="s">
        <v>36</v>
      </c>
      <c r="AK16" t="s">
        <v>36</v>
      </c>
      <c r="AL16" t="s">
        <v>36</v>
      </c>
    </row>
    <row r="17" spans="1:38" x14ac:dyDescent="0.2">
      <c r="A17" s="56" t="s">
        <v>5</v>
      </c>
      <c r="B17" s="128">
        <v>30.240000000000002</v>
      </c>
      <c r="C17" s="128">
        <v>25.2</v>
      </c>
      <c r="D17" s="128">
        <v>20.88</v>
      </c>
      <c r="E17" s="128">
        <v>15.48</v>
      </c>
      <c r="F17" s="128">
        <v>13.68</v>
      </c>
      <c r="G17" s="128">
        <v>14.4</v>
      </c>
      <c r="H17" s="128">
        <v>11.520000000000001</v>
      </c>
      <c r="I17" s="128">
        <v>15.120000000000001</v>
      </c>
      <c r="J17" s="128">
        <v>14.4</v>
      </c>
      <c r="K17" s="128">
        <v>16.2</v>
      </c>
      <c r="L17" s="128">
        <v>16.559999999999999</v>
      </c>
      <c r="M17" s="128">
        <v>8.64</v>
      </c>
      <c r="N17" s="128">
        <v>18.720000000000002</v>
      </c>
      <c r="O17" s="128">
        <v>16.559999999999999</v>
      </c>
      <c r="P17" s="128">
        <v>19.440000000000001</v>
      </c>
      <c r="Q17" s="128">
        <v>10.44</v>
      </c>
      <c r="R17" s="128">
        <v>15.120000000000001</v>
      </c>
      <c r="S17" s="128">
        <v>11.520000000000001</v>
      </c>
      <c r="T17" s="128">
        <v>14.04</v>
      </c>
      <c r="U17" s="128">
        <v>18</v>
      </c>
      <c r="V17" s="128">
        <v>20.16</v>
      </c>
      <c r="W17" s="128">
        <v>15.120000000000001</v>
      </c>
      <c r="X17" s="128">
        <v>39.6</v>
      </c>
      <c r="Y17" s="128">
        <v>14.76</v>
      </c>
      <c r="Z17" s="128">
        <v>14.76</v>
      </c>
      <c r="AA17" s="128">
        <v>11.16</v>
      </c>
      <c r="AB17" s="128">
        <v>12.6</v>
      </c>
      <c r="AC17" s="128">
        <v>16.559999999999999</v>
      </c>
      <c r="AD17" s="128">
        <v>28.08</v>
      </c>
      <c r="AE17" s="128">
        <v>19.8</v>
      </c>
      <c r="AF17" s="128">
        <v>17.28</v>
      </c>
      <c r="AG17" s="13">
        <f t="shared" si="3"/>
        <v>39.6</v>
      </c>
      <c r="AH17" s="130">
        <f t="shared" si="4"/>
        <v>17.291612903225808</v>
      </c>
      <c r="AK17" t="s">
        <v>36</v>
      </c>
    </row>
    <row r="18" spans="1:38" x14ac:dyDescent="0.2">
      <c r="A18" s="56" t="s">
        <v>6</v>
      </c>
      <c r="B18" s="128">
        <v>26.64</v>
      </c>
      <c r="C18" s="128">
        <v>19.8</v>
      </c>
      <c r="D18" s="128">
        <v>30.96</v>
      </c>
      <c r="E18" s="128">
        <v>20.16</v>
      </c>
      <c r="F18" s="128">
        <v>8.64</v>
      </c>
      <c r="G18" s="128">
        <v>14.76</v>
      </c>
      <c r="H18" s="128">
        <v>8.64</v>
      </c>
      <c r="I18" s="128">
        <v>12.24</v>
      </c>
      <c r="J18" s="128">
        <v>25.2</v>
      </c>
      <c r="K18" s="128">
        <v>13.32</v>
      </c>
      <c r="L18" s="128">
        <v>10.8</v>
      </c>
      <c r="M18" s="128">
        <v>9.7200000000000006</v>
      </c>
      <c r="N18" s="128">
        <v>13.68</v>
      </c>
      <c r="O18" s="128">
        <v>41.4</v>
      </c>
      <c r="P18" s="128">
        <v>38.159999999999997</v>
      </c>
      <c r="Q18" s="128">
        <v>10.08</v>
      </c>
      <c r="R18" s="128">
        <v>8.2799999999999994</v>
      </c>
      <c r="S18" s="128">
        <v>11.879999999999999</v>
      </c>
      <c r="T18" s="128">
        <v>12.6</v>
      </c>
      <c r="U18" s="128">
        <v>14.04</v>
      </c>
      <c r="V18" s="128">
        <v>16.920000000000002</v>
      </c>
      <c r="W18" s="128">
        <v>14.4</v>
      </c>
      <c r="X18" s="128">
        <v>36.72</v>
      </c>
      <c r="Y18" s="128">
        <v>16.2</v>
      </c>
      <c r="Z18" s="128">
        <v>14.4</v>
      </c>
      <c r="AA18" s="128">
        <v>14.4</v>
      </c>
      <c r="AB18" s="128">
        <v>14.04</v>
      </c>
      <c r="AC18" s="128">
        <v>13.68</v>
      </c>
      <c r="AD18" s="128">
        <v>12.6</v>
      </c>
      <c r="AE18" s="128">
        <v>15.120000000000001</v>
      </c>
      <c r="AF18" s="128">
        <v>13.68</v>
      </c>
      <c r="AG18" s="13">
        <f t="shared" si="3"/>
        <v>41.4</v>
      </c>
      <c r="AH18" s="130">
        <f t="shared" si="4"/>
        <v>17.198709677419352</v>
      </c>
      <c r="AK18" t="s">
        <v>36</v>
      </c>
    </row>
    <row r="19" spans="1:38" x14ac:dyDescent="0.2">
      <c r="A19" s="56" t="s">
        <v>32</v>
      </c>
      <c r="B19" s="128">
        <v>15.840000000000002</v>
      </c>
      <c r="C19" s="128">
        <v>17.64</v>
      </c>
      <c r="D19" s="128">
        <v>26.28</v>
      </c>
      <c r="E19" s="128">
        <v>11.879999999999999</v>
      </c>
      <c r="F19" s="128">
        <v>10.8</v>
      </c>
      <c r="G19" s="128">
        <v>11.520000000000001</v>
      </c>
      <c r="H19" s="128">
        <v>23.040000000000003</v>
      </c>
      <c r="I19" s="128">
        <v>9.3600000000000012</v>
      </c>
      <c r="J19" s="128">
        <v>11.16</v>
      </c>
      <c r="K19" s="128">
        <v>9.7200000000000006</v>
      </c>
      <c r="L19" s="128">
        <v>9</v>
      </c>
      <c r="M19" s="128">
        <v>7.2</v>
      </c>
      <c r="N19" s="128">
        <v>15.48</v>
      </c>
      <c r="O19" s="128">
        <v>18.720000000000002</v>
      </c>
      <c r="P19" s="128">
        <v>19.079999999999998</v>
      </c>
      <c r="Q19" s="128">
        <v>6.48</v>
      </c>
      <c r="R19" s="128">
        <v>8.64</v>
      </c>
      <c r="S19" s="128">
        <v>10.44</v>
      </c>
      <c r="T19" s="128">
        <v>11.879999999999999</v>
      </c>
      <c r="U19" s="128">
        <v>7.9200000000000008</v>
      </c>
      <c r="V19" s="128">
        <v>10.8</v>
      </c>
      <c r="W19" s="128">
        <v>11.520000000000001</v>
      </c>
      <c r="X19" s="128">
        <v>21.96</v>
      </c>
      <c r="Y19" s="128">
        <v>9</v>
      </c>
      <c r="Z19" s="128">
        <v>8.2799999999999994</v>
      </c>
      <c r="AA19" s="128">
        <v>10.08</v>
      </c>
      <c r="AB19" s="128">
        <v>9</v>
      </c>
      <c r="AC19" s="128">
        <v>10.44</v>
      </c>
      <c r="AD19" s="128">
        <v>10.44</v>
      </c>
      <c r="AE19" s="128">
        <v>18.36</v>
      </c>
      <c r="AF19" s="128">
        <v>12.24</v>
      </c>
      <c r="AG19" s="13">
        <f t="shared" si="3"/>
        <v>26.28</v>
      </c>
      <c r="AH19" s="130">
        <f t="shared" si="4"/>
        <v>12.716129032258062</v>
      </c>
      <c r="AJ19" t="s">
        <v>36</v>
      </c>
    </row>
    <row r="20" spans="1:38" x14ac:dyDescent="0.2">
      <c r="A20" s="56" t="s">
        <v>152</v>
      </c>
      <c r="B20" s="128">
        <v>39.24</v>
      </c>
      <c r="C20" s="128">
        <v>27.720000000000002</v>
      </c>
      <c r="D20" s="128">
        <v>33.119999999999997</v>
      </c>
      <c r="E20" s="128">
        <v>20.52</v>
      </c>
      <c r="F20" s="128">
        <v>19.8</v>
      </c>
      <c r="G20" s="128">
        <v>33.119999999999997</v>
      </c>
      <c r="H20" s="128">
        <v>23.759999999999998</v>
      </c>
      <c r="I20" s="128">
        <v>24.12</v>
      </c>
      <c r="J20" s="128">
        <v>25.2</v>
      </c>
      <c r="K20" s="128">
        <v>22.32</v>
      </c>
      <c r="L20" s="128">
        <v>15.840000000000002</v>
      </c>
      <c r="M20" s="128">
        <v>14.4</v>
      </c>
      <c r="N20" s="128">
        <v>30.6</v>
      </c>
      <c r="O20" s="128">
        <v>33.480000000000004</v>
      </c>
      <c r="P20" s="128">
        <v>39.24</v>
      </c>
      <c r="Q20" s="128">
        <v>14.4</v>
      </c>
      <c r="R20" s="128">
        <v>14.4</v>
      </c>
      <c r="S20" s="128">
        <v>20.52</v>
      </c>
      <c r="T20" s="128">
        <v>21.96</v>
      </c>
      <c r="U20" s="128">
        <v>22.68</v>
      </c>
      <c r="V20" s="128">
        <v>24.48</v>
      </c>
      <c r="W20" s="128">
        <v>28.8</v>
      </c>
      <c r="X20" s="128">
        <v>55.800000000000004</v>
      </c>
      <c r="Y20" s="128">
        <v>22.32</v>
      </c>
      <c r="Z20" s="128">
        <v>15.120000000000001</v>
      </c>
      <c r="AA20" s="128">
        <v>16.920000000000002</v>
      </c>
      <c r="AB20" s="128">
        <v>18.720000000000002</v>
      </c>
      <c r="AC20" s="128">
        <v>28.08</v>
      </c>
      <c r="AD20" s="128">
        <v>22.68</v>
      </c>
      <c r="AE20" s="128">
        <v>24.840000000000003</v>
      </c>
      <c r="AF20" s="128">
        <v>25.2</v>
      </c>
      <c r="AG20" s="13">
        <f t="shared" si="3"/>
        <v>55.800000000000004</v>
      </c>
      <c r="AH20" s="130">
        <f t="shared" si="4"/>
        <v>25.141935483870967</v>
      </c>
      <c r="AI20" s="11" t="s">
        <v>36</v>
      </c>
      <c r="AK20" t="s">
        <v>36</v>
      </c>
    </row>
    <row r="21" spans="1:38" x14ac:dyDescent="0.2">
      <c r="A21" s="56" t="s">
        <v>153</v>
      </c>
      <c r="B21" s="128">
        <v>26.28</v>
      </c>
      <c r="C21" s="128">
        <v>23.400000000000002</v>
      </c>
      <c r="D21" s="128">
        <v>32.4</v>
      </c>
      <c r="E21" s="128">
        <v>12.96</v>
      </c>
      <c r="F21" s="128">
        <v>9</v>
      </c>
      <c r="G21" s="128">
        <v>15.120000000000001</v>
      </c>
      <c r="H21" s="128">
        <v>18.720000000000002</v>
      </c>
      <c r="I21" s="128">
        <v>12.6</v>
      </c>
      <c r="J21" s="128">
        <v>20.16</v>
      </c>
      <c r="K21" s="128">
        <v>15.840000000000002</v>
      </c>
      <c r="L21" s="128">
        <v>9.7200000000000006</v>
      </c>
      <c r="M21" s="128">
        <v>9.7200000000000006</v>
      </c>
      <c r="N21" s="128">
        <v>16.2</v>
      </c>
      <c r="O21" s="128">
        <v>20.52</v>
      </c>
      <c r="P21" s="128">
        <v>27</v>
      </c>
      <c r="Q21" s="128">
        <v>12.24</v>
      </c>
      <c r="R21" s="128">
        <v>6.84</v>
      </c>
      <c r="S21" s="128">
        <v>11.16</v>
      </c>
      <c r="T21" s="128">
        <v>12.24</v>
      </c>
      <c r="U21" s="128">
        <v>14.76</v>
      </c>
      <c r="V21" s="128">
        <v>17.64</v>
      </c>
      <c r="W21" s="128">
        <v>17.28</v>
      </c>
      <c r="X21" s="128">
        <v>39.24</v>
      </c>
      <c r="Y21" s="128">
        <v>24.12</v>
      </c>
      <c r="Z21" s="128">
        <v>9</v>
      </c>
      <c r="AA21" s="128">
        <v>11.16</v>
      </c>
      <c r="AB21" s="128">
        <v>10.08</v>
      </c>
      <c r="AC21" s="128">
        <v>12.24</v>
      </c>
      <c r="AD21" s="128">
        <v>10.44</v>
      </c>
      <c r="AE21" s="128">
        <v>14.4</v>
      </c>
      <c r="AF21" s="128">
        <v>13.68</v>
      </c>
      <c r="AG21" s="13">
        <f t="shared" si="3"/>
        <v>39.24</v>
      </c>
      <c r="AH21" s="130">
        <f t="shared" si="4"/>
        <v>16.327741935483871</v>
      </c>
      <c r="AK21" t="s">
        <v>36</v>
      </c>
    </row>
    <row r="22" spans="1:38" x14ac:dyDescent="0.2">
      <c r="A22" s="56" t="s">
        <v>126</v>
      </c>
      <c r="B22" s="119" t="s">
        <v>206</v>
      </c>
      <c r="C22" s="119" t="s">
        <v>206</v>
      </c>
      <c r="D22" s="119" t="s">
        <v>206</v>
      </c>
      <c r="E22" s="119" t="s">
        <v>206</v>
      </c>
      <c r="F22" s="119" t="s">
        <v>206</v>
      </c>
      <c r="G22" s="119" t="s">
        <v>206</v>
      </c>
      <c r="H22" s="119" t="s">
        <v>206</v>
      </c>
      <c r="I22" s="119" t="s">
        <v>206</v>
      </c>
      <c r="J22" s="119" t="s">
        <v>206</v>
      </c>
      <c r="K22" s="119" t="s">
        <v>206</v>
      </c>
      <c r="L22" s="119" t="s">
        <v>206</v>
      </c>
      <c r="M22" s="119" t="s">
        <v>206</v>
      </c>
      <c r="N22" s="119" t="s">
        <v>206</v>
      </c>
      <c r="O22" s="119" t="s">
        <v>206</v>
      </c>
      <c r="P22" s="119" t="s">
        <v>206</v>
      </c>
      <c r="Q22" s="119" t="s">
        <v>206</v>
      </c>
      <c r="R22" s="119" t="s">
        <v>206</v>
      </c>
      <c r="S22" s="119" t="s">
        <v>206</v>
      </c>
      <c r="T22" s="119" t="s">
        <v>206</v>
      </c>
      <c r="U22" s="119" t="s">
        <v>206</v>
      </c>
      <c r="V22" s="119" t="s">
        <v>206</v>
      </c>
      <c r="W22" s="119" t="s">
        <v>206</v>
      </c>
      <c r="X22" s="119" t="s">
        <v>206</v>
      </c>
      <c r="Y22" s="119" t="s">
        <v>206</v>
      </c>
      <c r="Z22" s="119" t="s">
        <v>206</v>
      </c>
      <c r="AA22" s="119" t="s">
        <v>206</v>
      </c>
      <c r="AB22" s="119" t="s">
        <v>206</v>
      </c>
      <c r="AC22" s="119" t="s">
        <v>206</v>
      </c>
      <c r="AD22" s="119" t="s">
        <v>206</v>
      </c>
      <c r="AE22" s="119" t="s">
        <v>206</v>
      </c>
      <c r="AF22" s="119" t="s">
        <v>206</v>
      </c>
      <c r="AG22" s="13" t="s">
        <v>206</v>
      </c>
      <c r="AH22" s="117" t="s">
        <v>206</v>
      </c>
      <c r="AK22" t="s">
        <v>36</v>
      </c>
    </row>
    <row r="23" spans="1:38" x14ac:dyDescent="0.2">
      <c r="A23" s="56" t="s">
        <v>7</v>
      </c>
      <c r="B23" s="128" t="s">
        <v>206</v>
      </c>
      <c r="C23" s="128" t="s">
        <v>206</v>
      </c>
      <c r="D23" s="128" t="s">
        <v>206</v>
      </c>
      <c r="E23" s="128" t="s">
        <v>206</v>
      </c>
      <c r="F23" s="128" t="s">
        <v>206</v>
      </c>
      <c r="G23" s="128" t="s">
        <v>206</v>
      </c>
      <c r="H23" s="128" t="s">
        <v>206</v>
      </c>
      <c r="I23" s="128" t="s">
        <v>206</v>
      </c>
      <c r="J23" s="128" t="s">
        <v>206</v>
      </c>
      <c r="K23" s="128" t="s">
        <v>206</v>
      </c>
      <c r="L23" s="128" t="s">
        <v>206</v>
      </c>
      <c r="M23" s="128" t="s">
        <v>206</v>
      </c>
      <c r="N23" s="128" t="s">
        <v>206</v>
      </c>
      <c r="O23" s="128" t="s">
        <v>206</v>
      </c>
      <c r="P23" s="128" t="s">
        <v>206</v>
      </c>
      <c r="Q23" s="128" t="s">
        <v>206</v>
      </c>
      <c r="R23" s="128">
        <v>15.48</v>
      </c>
      <c r="S23" s="128">
        <v>12.96</v>
      </c>
      <c r="T23" s="128">
        <v>8.2799999999999994</v>
      </c>
      <c r="U23" s="128">
        <v>10.8</v>
      </c>
      <c r="V23" s="128">
        <v>9</v>
      </c>
      <c r="W23" s="128">
        <v>10.44</v>
      </c>
      <c r="X23" s="128">
        <v>21.240000000000002</v>
      </c>
      <c r="Y23" s="128">
        <v>32.76</v>
      </c>
      <c r="Z23" s="128">
        <v>0</v>
      </c>
      <c r="AA23" s="128">
        <v>0</v>
      </c>
      <c r="AB23" s="128">
        <v>7.5600000000000005</v>
      </c>
      <c r="AC23" s="128">
        <v>11.879999999999999</v>
      </c>
      <c r="AD23" s="128">
        <v>13.32</v>
      </c>
      <c r="AE23" s="128">
        <v>11.520000000000001</v>
      </c>
      <c r="AF23" s="128">
        <v>15.120000000000001</v>
      </c>
      <c r="AG23" s="13">
        <f t="shared" si="3"/>
        <v>32.76</v>
      </c>
      <c r="AH23" s="130">
        <f t="shared" si="4"/>
        <v>12.023999999999999</v>
      </c>
      <c r="AK23" t="s">
        <v>36</v>
      </c>
    </row>
    <row r="24" spans="1:38" x14ac:dyDescent="0.2">
      <c r="A24" s="56" t="s">
        <v>154</v>
      </c>
      <c r="B24" s="128">
        <v>3.6</v>
      </c>
      <c r="C24" s="128">
        <v>17.64</v>
      </c>
      <c r="D24" s="128">
        <v>21.240000000000002</v>
      </c>
      <c r="E24" s="128">
        <v>4.32</v>
      </c>
      <c r="F24" s="128">
        <v>6.84</v>
      </c>
      <c r="G24" s="128">
        <v>2.8800000000000003</v>
      </c>
      <c r="H24" s="128">
        <v>22.68</v>
      </c>
      <c r="I24" s="128">
        <v>6.84</v>
      </c>
      <c r="J24" s="128">
        <v>7.2</v>
      </c>
      <c r="K24" s="128">
        <v>20.16</v>
      </c>
      <c r="L24" s="128">
        <v>15.120000000000001</v>
      </c>
      <c r="M24" s="128">
        <v>3.9600000000000004</v>
      </c>
      <c r="N24" s="128">
        <v>4.6800000000000006</v>
      </c>
      <c r="O24" s="128">
        <v>11.520000000000001</v>
      </c>
      <c r="P24" s="128">
        <v>9.3600000000000012</v>
      </c>
      <c r="Q24" s="128">
        <v>32.04</v>
      </c>
      <c r="R24" s="128">
        <v>10.8</v>
      </c>
      <c r="S24" s="128">
        <v>9</v>
      </c>
      <c r="T24" s="128">
        <v>9</v>
      </c>
      <c r="U24" s="128">
        <v>12.6</v>
      </c>
      <c r="V24" s="128">
        <v>9</v>
      </c>
      <c r="W24" s="128">
        <v>7.5600000000000005</v>
      </c>
      <c r="X24" s="128">
        <v>9</v>
      </c>
      <c r="Y24" s="128">
        <v>24.840000000000003</v>
      </c>
      <c r="Z24" s="128">
        <v>6.84</v>
      </c>
      <c r="AA24" s="128">
        <v>7.2</v>
      </c>
      <c r="AB24" s="128">
        <v>8.2799999999999994</v>
      </c>
      <c r="AC24" s="128">
        <v>7.5600000000000005</v>
      </c>
      <c r="AD24" s="128">
        <v>10.08</v>
      </c>
      <c r="AE24" s="128">
        <v>10.44</v>
      </c>
      <c r="AF24" s="128">
        <v>6.12</v>
      </c>
      <c r="AG24" s="13">
        <f t="shared" si="3"/>
        <v>32.04</v>
      </c>
      <c r="AH24" s="130">
        <f t="shared" si="4"/>
        <v>10.916129032258066</v>
      </c>
    </row>
    <row r="25" spans="1:38" x14ac:dyDescent="0.2">
      <c r="A25" s="56" t="s">
        <v>8</v>
      </c>
      <c r="B25" s="119" t="s">
        <v>206</v>
      </c>
      <c r="C25" s="119" t="s">
        <v>206</v>
      </c>
      <c r="D25" s="119" t="s">
        <v>206</v>
      </c>
      <c r="E25" s="119" t="s">
        <v>206</v>
      </c>
      <c r="F25" s="119" t="s">
        <v>206</v>
      </c>
      <c r="G25" s="119" t="s">
        <v>206</v>
      </c>
      <c r="H25" s="119" t="s">
        <v>206</v>
      </c>
      <c r="I25" s="119" t="s">
        <v>206</v>
      </c>
      <c r="J25" s="119" t="s">
        <v>206</v>
      </c>
      <c r="K25" s="119" t="s">
        <v>206</v>
      </c>
      <c r="L25" s="119" t="s">
        <v>206</v>
      </c>
      <c r="M25" s="119" t="s">
        <v>206</v>
      </c>
      <c r="N25" s="119" t="s">
        <v>206</v>
      </c>
      <c r="O25" s="119" t="s">
        <v>206</v>
      </c>
      <c r="P25" s="119" t="s">
        <v>206</v>
      </c>
      <c r="Q25" s="119" t="s">
        <v>206</v>
      </c>
      <c r="R25" s="119" t="s">
        <v>206</v>
      </c>
      <c r="S25" s="119" t="s">
        <v>206</v>
      </c>
      <c r="T25" s="119" t="s">
        <v>206</v>
      </c>
      <c r="U25" s="119" t="s">
        <v>206</v>
      </c>
      <c r="V25" s="119" t="s">
        <v>206</v>
      </c>
      <c r="W25" s="119" t="s">
        <v>206</v>
      </c>
      <c r="X25" s="119" t="s">
        <v>206</v>
      </c>
      <c r="Y25" s="119" t="s">
        <v>206</v>
      </c>
      <c r="Z25" s="119" t="s">
        <v>206</v>
      </c>
      <c r="AA25" s="119" t="s">
        <v>206</v>
      </c>
      <c r="AB25" s="119" t="s">
        <v>206</v>
      </c>
      <c r="AC25" s="119" t="s">
        <v>206</v>
      </c>
      <c r="AD25" s="119" t="s">
        <v>206</v>
      </c>
      <c r="AE25" s="119" t="s">
        <v>206</v>
      </c>
      <c r="AF25" s="119" t="s">
        <v>206</v>
      </c>
      <c r="AG25" s="13" t="s">
        <v>206</v>
      </c>
      <c r="AH25" s="117" t="s">
        <v>206</v>
      </c>
      <c r="AI25" s="11" t="s">
        <v>36</v>
      </c>
      <c r="AK25" t="s">
        <v>36</v>
      </c>
    </row>
    <row r="26" spans="1:38" x14ac:dyDescent="0.2">
      <c r="A26" s="56" t="s">
        <v>9</v>
      </c>
      <c r="B26" s="128" t="s">
        <v>206</v>
      </c>
      <c r="C26" s="128" t="s">
        <v>206</v>
      </c>
      <c r="D26" s="128" t="s">
        <v>206</v>
      </c>
      <c r="E26" s="128" t="s">
        <v>206</v>
      </c>
      <c r="F26" s="128" t="s">
        <v>206</v>
      </c>
      <c r="G26" s="128" t="s">
        <v>206</v>
      </c>
      <c r="H26" s="128" t="s">
        <v>206</v>
      </c>
      <c r="I26" s="128" t="s">
        <v>206</v>
      </c>
      <c r="J26" s="128" t="s">
        <v>206</v>
      </c>
      <c r="K26" s="128" t="s">
        <v>206</v>
      </c>
      <c r="L26" s="128" t="s">
        <v>206</v>
      </c>
      <c r="M26" s="128" t="s">
        <v>206</v>
      </c>
      <c r="N26" s="128" t="s">
        <v>206</v>
      </c>
      <c r="O26" s="128" t="s">
        <v>206</v>
      </c>
      <c r="P26" s="128">
        <v>9.3600000000000012</v>
      </c>
      <c r="Q26" s="128">
        <v>17.64</v>
      </c>
      <c r="R26" s="128">
        <v>13.32</v>
      </c>
      <c r="S26" s="128">
        <v>7.5600000000000005</v>
      </c>
      <c r="T26" s="128" t="s">
        <v>206</v>
      </c>
      <c r="U26" s="128" t="s">
        <v>206</v>
      </c>
      <c r="V26" s="128" t="s">
        <v>206</v>
      </c>
      <c r="W26" s="128" t="s">
        <v>206</v>
      </c>
      <c r="X26" s="128" t="s">
        <v>206</v>
      </c>
      <c r="Y26" s="128" t="s">
        <v>206</v>
      </c>
      <c r="Z26" s="128" t="s">
        <v>206</v>
      </c>
      <c r="AA26" s="128" t="s">
        <v>206</v>
      </c>
      <c r="AB26" s="128" t="s">
        <v>206</v>
      </c>
      <c r="AC26" s="128" t="s">
        <v>206</v>
      </c>
      <c r="AD26" s="128" t="s">
        <v>206</v>
      </c>
      <c r="AE26" s="128" t="s">
        <v>206</v>
      </c>
      <c r="AF26" s="128" t="s">
        <v>206</v>
      </c>
      <c r="AG26" s="13">
        <f t="shared" si="3"/>
        <v>17.64</v>
      </c>
      <c r="AH26" s="133">
        <f t="shared" si="4"/>
        <v>11.97</v>
      </c>
      <c r="AK26" t="s">
        <v>36</v>
      </c>
    </row>
    <row r="27" spans="1:38" x14ac:dyDescent="0.2">
      <c r="A27" s="56" t="s">
        <v>155</v>
      </c>
      <c r="B27" s="128">
        <v>28.8</v>
      </c>
      <c r="C27" s="128">
        <v>21.240000000000002</v>
      </c>
      <c r="D27" s="128">
        <v>27</v>
      </c>
      <c r="E27" s="128">
        <v>25.92</v>
      </c>
      <c r="F27" s="128">
        <v>18.720000000000002</v>
      </c>
      <c r="G27" s="128">
        <v>25.56</v>
      </c>
      <c r="H27" s="128">
        <v>30.6</v>
      </c>
      <c r="I27" s="128">
        <v>15.48</v>
      </c>
      <c r="J27" s="128">
        <v>30.240000000000002</v>
      </c>
      <c r="K27" s="128">
        <v>16.559999999999999</v>
      </c>
      <c r="L27" s="128">
        <v>9</v>
      </c>
      <c r="M27" s="128">
        <v>10.44</v>
      </c>
      <c r="N27" s="128">
        <v>12.6</v>
      </c>
      <c r="O27" s="128">
        <v>37.440000000000005</v>
      </c>
      <c r="P27" s="128">
        <v>36</v>
      </c>
      <c r="Q27" s="128">
        <v>14.04</v>
      </c>
      <c r="R27" s="128">
        <v>10.08</v>
      </c>
      <c r="S27" s="128">
        <v>19.079999999999998</v>
      </c>
      <c r="T27" s="128">
        <v>16.920000000000002</v>
      </c>
      <c r="U27" s="128">
        <v>13.32</v>
      </c>
      <c r="V27" s="128">
        <v>14.76</v>
      </c>
      <c r="W27" s="128">
        <v>16.2</v>
      </c>
      <c r="X27" s="128">
        <v>32.4</v>
      </c>
      <c r="Y27" s="128">
        <v>32.04</v>
      </c>
      <c r="Z27" s="128">
        <v>15.120000000000001</v>
      </c>
      <c r="AA27" s="128">
        <v>12.24</v>
      </c>
      <c r="AB27" s="128">
        <v>12.96</v>
      </c>
      <c r="AC27" s="128">
        <v>16.920000000000002</v>
      </c>
      <c r="AD27" s="128">
        <v>19.440000000000001</v>
      </c>
      <c r="AE27" s="128">
        <v>21.6</v>
      </c>
      <c r="AF27" s="128">
        <v>19.079999999999998</v>
      </c>
      <c r="AG27" s="13">
        <f t="shared" si="3"/>
        <v>37.440000000000005</v>
      </c>
      <c r="AH27" s="134">
        <f t="shared" si="4"/>
        <v>20.380645161290325</v>
      </c>
      <c r="AK27" t="s">
        <v>36</v>
      </c>
    </row>
    <row r="28" spans="1:38" x14ac:dyDescent="0.2">
      <c r="A28" s="56" t="s">
        <v>10</v>
      </c>
      <c r="B28" s="128">
        <v>29.16</v>
      </c>
      <c r="C28" s="128">
        <v>17.28</v>
      </c>
      <c r="D28" s="128">
        <v>39.24</v>
      </c>
      <c r="E28" s="128">
        <v>12.24</v>
      </c>
      <c r="F28" s="128">
        <v>5.7600000000000007</v>
      </c>
      <c r="G28" s="128">
        <v>24.12</v>
      </c>
      <c r="H28" s="128">
        <v>11.16</v>
      </c>
      <c r="I28" s="128">
        <v>8.64</v>
      </c>
      <c r="J28" s="128">
        <v>19.079999999999998</v>
      </c>
      <c r="K28" s="128">
        <v>23.040000000000003</v>
      </c>
      <c r="L28" s="128">
        <v>8.64</v>
      </c>
      <c r="M28" s="128">
        <v>9.7200000000000006</v>
      </c>
      <c r="N28" s="128">
        <v>19.440000000000001</v>
      </c>
      <c r="O28" s="128">
        <v>24.12</v>
      </c>
      <c r="P28" s="128">
        <v>48.6</v>
      </c>
      <c r="Q28" s="128">
        <v>9</v>
      </c>
      <c r="R28" s="128">
        <v>9.7200000000000006</v>
      </c>
      <c r="S28" s="128">
        <v>8.64</v>
      </c>
      <c r="T28" s="128">
        <v>13.32</v>
      </c>
      <c r="U28" s="128">
        <v>9</v>
      </c>
      <c r="V28" s="128">
        <v>12.96</v>
      </c>
      <c r="W28" s="128">
        <v>14.04</v>
      </c>
      <c r="X28" s="128">
        <v>44.64</v>
      </c>
      <c r="Y28" s="128">
        <v>33.840000000000003</v>
      </c>
      <c r="Z28" s="128">
        <v>8.64</v>
      </c>
      <c r="AA28" s="128">
        <v>8.2799999999999994</v>
      </c>
      <c r="AB28" s="128">
        <v>9.7200000000000006</v>
      </c>
      <c r="AC28" s="128">
        <v>10.8</v>
      </c>
      <c r="AD28" s="128">
        <v>11.520000000000001</v>
      </c>
      <c r="AE28" s="128">
        <v>27</v>
      </c>
      <c r="AF28" s="128">
        <v>13.68</v>
      </c>
      <c r="AG28" s="13">
        <f t="shared" si="3"/>
        <v>48.6</v>
      </c>
      <c r="AH28" s="138">
        <f t="shared" si="4"/>
        <v>17.581935483870964</v>
      </c>
      <c r="AK28" t="s">
        <v>36</v>
      </c>
      <c r="AL28" t="s">
        <v>36</v>
      </c>
    </row>
    <row r="29" spans="1:38" x14ac:dyDescent="0.2">
      <c r="A29" s="56" t="s">
        <v>139</v>
      </c>
      <c r="B29" s="128">
        <v>19.8</v>
      </c>
      <c r="C29" s="128">
        <v>19.440000000000001</v>
      </c>
      <c r="D29" s="128">
        <v>38.159999999999997</v>
      </c>
      <c r="E29" s="128">
        <v>5.7600000000000007</v>
      </c>
      <c r="F29" s="128">
        <v>8.64</v>
      </c>
      <c r="G29" s="128">
        <v>25.2</v>
      </c>
      <c r="H29" s="128" t="s">
        <v>206</v>
      </c>
      <c r="I29" s="128">
        <v>20.16</v>
      </c>
      <c r="J29" s="128">
        <v>23.400000000000002</v>
      </c>
      <c r="K29" s="128" t="s">
        <v>206</v>
      </c>
      <c r="L29" s="128">
        <v>13.68</v>
      </c>
      <c r="M29" s="128">
        <v>13.68</v>
      </c>
      <c r="N29" s="128">
        <v>22.68</v>
      </c>
      <c r="O29" s="128">
        <v>22.68</v>
      </c>
      <c r="P29" s="128">
        <v>23.759999999999998</v>
      </c>
      <c r="Q29" s="128">
        <v>8.2799999999999994</v>
      </c>
      <c r="R29" s="128">
        <v>7.2</v>
      </c>
      <c r="S29" s="128">
        <v>7.2</v>
      </c>
      <c r="T29" s="128">
        <v>13.32</v>
      </c>
      <c r="U29" s="128">
        <v>20.88</v>
      </c>
      <c r="V29" s="128">
        <v>27.720000000000002</v>
      </c>
      <c r="W29" s="128">
        <v>24.48</v>
      </c>
      <c r="X29" s="128">
        <v>29.52</v>
      </c>
      <c r="Y29" s="128">
        <v>42.12</v>
      </c>
      <c r="Z29" s="128">
        <v>12.96</v>
      </c>
      <c r="AA29" s="128">
        <v>18.36</v>
      </c>
      <c r="AB29" s="128">
        <v>21.96</v>
      </c>
      <c r="AC29" s="128">
        <v>21.240000000000002</v>
      </c>
      <c r="AD29" s="128">
        <v>24.48</v>
      </c>
      <c r="AE29" s="128">
        <v>24.840000000000003</v>
      </c>
      <c r="AF29" s="128">
        <v>21.240000000000002</v>
      </c>
      <c r="AG29" s="13">
        <f t="shared" si="3"/>
        <v>42.12</v>
      </c>
      <c r="AH29" s="130">
        <f t="shared" si="4"/>
        <v>20.097931034482759</v>
      </c>
      <c r="AL29" t="s">
        <v>36</v>
      </c>
    </row>
    <row r="30" spans="1:38" x14ac:dyDescent="0.2">
      <c r="A30" s="56" t="s">
        <v>22</v>
      </c>
      <c r="B30" s="128">
        <v>20.16</v>
      </c>
      <c r="C30" s="128">
        <v>18</v>
      </c>
      <c r="D30" s="128">
        <v>25.56</v>
      </c>
      <c r="E30" s="128">
        <v>14.04</v>
      </c>
      <c r="F30" s="128">
        <v>13.32</v>
      </c>
      <c r="G30" s="128">
        <v>13.68</v>
      </c>
      <c r="H30" s="128">
        <v>14.76</v>
      </c>
      <c r="I30" s="128">
        <v>9.7200000000000006</v>
      </c>
      <c r="J30" s="128">
        <v>20.88</v>
      </c>
      <c r="K30" s="128">
        <v>19.440000000000001</v>
      </c>
      <c r="L30" s="128">
        <v>11.16</v>
      </c>
      <c r="M30" s="128">
        <v>11.520000000000001</v>
      </c>
      <c r="N30" s="128">
        <v>19.440000000000001</v>
      </c>
      <c r="O30" s="128">
        <v>23.759999999999998</v>
      </c>
      <c r="P30" s="128">
        <v>25.2</v>
      </c>
      <c r="Q30" s="128">
        <v>9.3600000000000012</v>
      </c>
      <c r="R30" s="128">
        <v>7.9200000000000008</v>
      </c>
      <c r="S30" s="128">
        <v>11.520000000000001</v>
      </c>
      <c r="T30" s="128">
        <v>11.879999999999999</v>
      </c>
      <c r="U30" s="128">
        <v>11.520000000000001</v>
      </c>
      <c r="V30" s="128">
        <v>15.48</v>
      </c>
      <c r="W30" s="128">
        <v>17.28</v>
      </c>
      <c r="X30" s="128">
        <v>19.8</v>
      </c>
      <c r="Y30" s="128">
        <v>21.96</v>
      </c>
      <c r="Z30" s="128">
        <v>9</v>
      </c>
      <c r="AA30" s="128">
        <v>12.96</v>
      </c>
      <c r="AB30" s="128">
        <v>11.879999999999999</v>
      </c>
      <c r="AC30" s="128">
        <v>22.68</v>
      </c>
      <c r="AD30" s="128">
        <v>7.9200000000000008</v>
      </c>
      <c r="AE30" s="128">
        <v>14.76</v>
      </c>
      <c r="AF30" s="128">
        <v>13.68</v>
      </c>
      <c r="AG30" s="13">
        <f t="shared" si="3"/>
        <v>25.56</v>
      </c>
      <c r="AH30" s="130">
        <f t="shared" si="4"/>
        <v>15.491612903225807</v>
      </c>
    </row>
    <row r="31" spans="1:38" x14ac:dyDescent="0.2">
      <c r="A31" s="56" t="s">
        <v>11</v>
      </c>
      <c r="B31" s="119" t="s">
        <v>206</v>
      </c>
      <c r="C31" s="119" t="s">
        <v>206</v>
      </c>
      <c r="D31" s="119" t="s">
        <v>206</v>
      </c>
      <c r="E31" s="119" t="s">
        <v>206</v>
      </c>
      <c r="F31" s="119" t="s">
        <v>206</v>
      </c>
      <c r="G31" s="119" t="s">
        <v>206</v>
      </c>
      <c r="H31" s="119" t="s">
        <v>206</v>
      </c>
      <c r="I31" s="119" t="s">
        <v>206</v>
      </c>
      <c r="J31" s="119" t="s">
        <v>206</v>
      </c>
      <c r="K31" s="119" t="s">
        <v>206</v>
      </c>
      <c r="L31" s="119" t="s">
        <v>206</v>
      </c>
      <c r="M31" s="119" t="s">
        <v>206</v>
      </c>
      <c r="N31" s="119" t="s">
        <v>206</v>
      </c>
      <c r="O31" s="119" t="s">
        <v>206</v>
      </c>
      <c r="P31" s="119" t="s">
        <v>206</v>
      </c>
      <c r="Q31" s="119" t="s">
        <v>206</v>
      </c>
      <c r="R31" s="119" t="s">
        <v>206</v>
      </c>
      <c r="S31" s="119" t="s">
        <v>206</v>
      </c>
      <c r="T31" s="119" t="s">
        <v>206</v>
      </c>
      <c r="U31" s="119" t="s">
        <v>206</v>
      </c>
      <c r="V31" s="119" t="s">
        <v>206</v>
      </c>
      <c r="W31" s="119" t="s">
        <v>206</v>
      </c>
      <c r="X31" s="119" t="s">
        <v>206</v>
      </c>
      <c r="Y31" s="119" t="s">
        <v>206</v>
      </c>
      <c r="Z31" s="119" t="s">
        <v>206</v>
      </c>
      <c r="AA31" s="119" t="s">
        <v>206</v>
      </c>
      <c r="AB31" s="119" t="s">
        <v>206</v>
      </c>
      <c r="AC31" s="119" t="s">
        <v>206</v>
      </c>
      <c r="AD31" s="119" t="s">
        <v>206</v>
      </c>
      <c r="AE31" s="119" t="s">
        <v>206</v>
      </c>
      <c r="AF31" s="119" t="s">
        <v>206</v>
      </c>
      <c r="AG31" s="13" t="s">
        <v>206</v>
      </c>
      <c r="AH31" s="117" t="s">
        <v>206</v>
      </c>
    </row>
    <row r="32" spans="1:38" s="5" customFormat="1" ht="17.100000000000001" customHeight="1" x14ac:dyDescent="0.2">
      <c r="A32" s="57" t="s">
        <v>24</v>
      </c>
      <c r="B32" s="12">
        <f t="shared" ref="B32:AG32" si="5">MAX(B5:B31)</f>
        <v>43.56</v>
      </c>
      <c r="C32" s="12">
        <f t="shared" si="5"/>
        <v>46.800000000000004</v>
      </c>
      <c r="D32" s="12">
        <f t="shared" si="5"/>
        <v>39.24</v>
      </c>
      <c r="E32" s="12">
        <f t="shared" si="5"/>
        <v>29.880000000000003</v>
      </c>
      <c r="F32" s="12">
        <f t="shared" si="5"/>
        <v>20.88</v>
      </c>
      <c r="G32" s="12">
        <f t="shared" si="5"/>
        <v>33.119999999999997</v>
      </c>
      <c r="H32" s="12">
        <f t="shared" si="5"/>
        <v>30.6</v>
      </c>
      <c r="I32" s="12">
        <f t="shared" si="5"/>
        <v>24.12</v>
      </c>
      <c r="J32" s="12">
        <f t="shared" si="5"/>
        <v>30.240000000000002</v>
      </c>
      <c r="K32" s="12">
        <f t="shared" si="5"/>
        <v>39.96</v>
      </c>
      <c r="L32" s="12">
        <f t="shared" si="5"/>
        <v>25.56</v>
      </c>
      <c r="M32" s="12">
        <f t="shared" si="5"/>
        <v>16.559999999999999</v>
      </c>
      <c r="N32" s="12">
        <f t="shared" si="5"/>
        <v>30.6</v>
      </c>
      <c r="O32" s="12">
        <f t="shared" si="5"/>
        <v>46.800000000000004</v>
      </c>
      <c r="P32" s="12">
        <f t="shared" si="5"/>
        <v>48.6</v>
      </c>
      <c r="Q32" s="12">
        <f t="shared" si="5"/>
        <v>41.4</v>
      </c>
      <c r="R32" s="12">
        <f t="shared" si="5"/>
        <v>15.48</v>
      </c>
      <c r="S32" s="12">
        <f t="shared" si="5"/>
        <v>27.36</v>
      </c>
      <c r="T32" s="12">
        <f t="shared" si="5"/>
        <v>21.96</v>
      </c>
      <c r="U32" s="12">
        <f t="shared" si="5"/>
        <v>22.68</v>
      </c>
      <c r="V32" s="12">
        <f t="shared" si="5"/>
        <v>27.720000000000002</v>
      </c>
      <c r="W32" s="12">
        <f t="shared" si="5"/>
        <v>28.8</v>
      </c>
      <c r="X32" s="12">
        <f t="shared" si="5"/>
        <v>55.800000000000004</v>
      </c>
      <c r="Y32" s="12">
        <f t="shared" si="5"/>
        <v>42.12</v>
      </c>
      <c r="Z32" s="12">
        <f t="shared" si="5"/>
        <v>16.920000000000002</v>
      </c>
      <c r="AA32" s="12">
        <f t="shared" si="5"/>
        <v>18.36</v>
      </c>
      <c r="AB32" s="12">
        <f t="shared" si="5"/>
        <v>21.96</v>
      </c>
      <c r="AC32" s="12">
        <f t="shared" si="5"/>
        <v>31.680000000000003</v>
      </c>
      <c r="AD32" s="12">
        <f t="shared" si="5"/>
        <v>28.08</v>
      </c>
      <c r="AE32" s="12">
        <f t="shared" si="5"/>
        <v>28.44</v>
      </c>
      <c r="AF32" s="12">
        <f t="shared" si="5"/>
        <v>29.52</v>
      </c>
      <c r="AG32" s="13">
        <f t="shared" si="5"/>
        <v>55.800000000000004</v>
      </c>
      <c r="AH32" s="92">
        <f>AVERAGE(AH5:AH31)</f>
        <v>16.688639515974025</v>
      </c>
      <c r="AK32" s="5" t="s">
        <v>36</v>
      </c>
      <c r="AL32" s="5" t="s">
        <v>36</v>
      </c>
    </row>
    <row r="33" spans="1:38" x14ac:dyDescent="0.2">
      <c r="A33" s="45"/>
      <c r="B33" s="46"/>
      <c r="C33" s="46"/>
      <c r="D33" s="46" t="s">
        <v>87</v>
      </c>
      <c r="E33" s="46"/>
      <c r="F33" s="46"/>
      <c r="G33" s="46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53"/>
      <c r="AE33" s="59" t="s">
        <v>36</v>
      </c>
      <c r="AF33" s="59"/>
      <c r="AG33" s="50"/>
      <c r="AH33" s="52"/>
      <c r="AK33" t="s">
        <v>36</v>
      </c>
    </row>
    <row r="34" spans="1:38" x14ac:dyDescent="0.2">
      <c r="A34" s="45"/>
      <c r="B34" s="47" t="s">
        <v>88</v>
      </c>
      <c r="C34" s="47"/>
      <c r="D34" s="47"/>
      <c r="E34" s="47"/>
      <c r="F34" s="47"/>
      <c r="G34" s="47"/>
      <c r="H34" s="47"/>
      <c r="I34" s="47"/>
      <c r="J34" s="88"/>
      <c r="K34" s="88"/>
      <c r="L34" s="88"/>
      <c r="M34" s="88" t="s">
        <v>34</v>
      </c>
      <c r="N34" s="88"/>
      <c r="O34" s="88"/>
      <c r="P34" s="88"/>
      <c r="Q34" s="88"/>
      <c r="R34" s="88"/>
      <c r="S34" s="88"/>
      <c r="T34" s="151" t="s">
        <v>212</v>
      </c>
      <c r="U34" s="151"/>
      <c r="V34" s="151"/>
      <c r="W34" s="151"/>
      <c r="X34" s="151"/>
      <c r="Y34" s="88"/>
      <c r="Z34" s="88"/>
      <c r="AA34" s="88"/>
      <c r="AB34" s="88"/>
      <c r="AC34" s="88"/>
      <c r="AD34" s="88"/>
      <c r="AE34" s="88"/>
      <c r="AF34" s="109"/>
      <c r="AG34" s="50"/>
      <c r="AH34" s="49"/>
      <c r="AJ34" t="s">
        <v>36</v>
      </c>
      <c r="AK34" t="s">
        <v>36</v>
      </c>
      <c r="AL34" t="s">
        <v>36</v>
      </c>
    </row>
    <row r="35" spans="1:38" x14ac:dyDescent="0.2">
      <c r="A35" s="48"/>
      <c r="B35" s="88"/>
      <c r="C35" s="88"/>
      <c r="D35" s="88"/>
      <c r="E35" s="88"/>
      <c r="F35" s="88"/>
      <c r="G35" s="88"/>
      <c r="H35" s="88"/>
      <c r="I35" s="88"/>
      <c r="J35" s="89"/>
      <c r="K35" s="89"/>
      <c r="L35" s="89"/>
      <c r="M35" s="89" t="s">
        <v>35</v>
      </c>
      <c r="N35" s="89"/>
      <c r="O35" s="89"/>
      <c r="P35" s="89"/>
      <c r="Q35" s="88"/>
      <c r="R35" s="88"/>
      <c r="S35" s="88"/>
      <c r="T35" s="152" t="s">
        <v>213</v>
      </c>
      <c r="U35" s="152"/>
      <c r="V35" s="152"/>
      <c r="W35" s="152"/>
      <c r="X35" s="152"/>
      <c r="Y35" s="88"/>
      <c r="Z35" s="88"/>
      <c r="AA35" s="88"/>
      <c r="AB35" s="88"/>
      <c r="AC35" s="88"/>
      <c r="AD35" s="53"/>
      <c r="AE35" s="53"/>
      <c r="AF35" s="53"/>
      <c r="AG35" s="50"/>
      <c r="AH35" s="49"/>
    </row>
    <row r="36" spans="1:38" x14ac:dyDescent="0.2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88"/>
      <c r="L36" s="88"/>
      <c r="M36" s="88"/>
      <c r="N36" s="88"/>
      <c r="O36" s="88"/>
      <c r="P36" s="88"/>
      <c r="Q36" s="88"/>
      <c r="R36" s="88"/>
      <c r="S36" s="88"/>
      <c r="T36" s="125"/>
      <c r="U36" s="125" t="s">
        <v>214</v>
      </c>
      <c r="V36" s="125"/>
      <c r="W36" s="125"/>
      <c r="X36" s="125"/>
      <c r="Y36" s="88"/>
      <c r="Z36" s="88"/>
      <c r="AA36" s="88"/>
      <c r="AB36" s="88"/>
      <c r="AC36" s="88"/>
      <c r="AD36" s="53"/>
      <c r="AE36" s="53"/>
      <c r="AF36" s="53"/>
      <c r="AG36" s="50"/>
      <c r="AH36" s="93"/>
      <c r="AL36" t="s">
        <v>36</v>
      </c>
    </row>
    <row r="37" spans="1:38" x14ac:dyDescent="0.2">
      <c r="A37" s="4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53"/>
      <c r="AF37" s="53"/>
      <c r="AG37" s="50"/>
      <c r="AH37" s="52"/>
    </row>
    <row r="38" spans="1:38" x14ac:dyDescent="0.2">
      <c r="A38" s="4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54"/>
      <c r="AF38" s="54"/>
      <c r="AG38" s="50"/>
      <c r="AH38" s="52"/>
      <c r="AK38" t="s">
        <v>36</v>
      </c>
    </row>
    <row r="39" spans="1:38" ht="13.5" thickBot="1" x14ac:dyDescent="0.25">
      <c r="A39" s="60"/>
      <c r="B39" s="61"/>
      <c r="C39" s="61"/>
      <c r="D39" s="61"/>
      <c r="E39" s="61"/>
      <c r="F39" s="61"/>
      <c r="G39" s="61" t="s">
        <v>36</v>
      </c>
      <c r="H39" s="61"/>
      <c r="I39" s="61"/>
      <c r="J39" s="61"/>
      <c r="K39" s="61"/>
      <c r="L39" s="61" t="s">
        <v>36</v>
      </c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2"/>
      <c r="AH39" s="94"/>
      <c r="AK39" t="s">
        <v>36</v>
      </c>
    </row>
    <row r="40" spans="1:38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H40" s="1"/>
      <c r="AK40" t="s">
        <v>36</v>
      </c>
      <c r="AL40" s="11" t="s">
        <v>36</v>
      </c>
    </row>
    <row r="41" spans="1:38" x14ac:dyDescent="0.2">
      <c r="AL41" s="11" t="s">
        <v>36</v>
      </c>
    </row>
    <row r="42" spans="1:38" x14ac:dyDescent="0.2">
      <c r="R42" s="3" t="s">
        <v>36</v>
      </c>
      <c r="U42" s="3" t="s">
        <v>36</v>
      </c>
      <c r="V42" s="3" t="s">
        <v>36</v>
      </c>
      <c r="AA42" s="3" t="s">
        <v>36</v>
      </c>
      <c r="AH42" t="s">
        <v>36</v>
      </c>
      <c r="AK42" t="s">
        <v>36</v>
      </c>
    </row>
    <row r="43" spans="1:38" x14ac:dyDescent="0.2">
      <c r="U43" s="3" t="s">
        <v>36</v>
      </c>
    </row>
    <row r="44" spans="1:38" x14ac:dyDescent="0.2">
      <c r="J44" s="3" t="s">
        <v>36</v>
      </c>
      <c r="N44" s="3" t="s">
        <v>36</v>
      </c>
      <c r="S44" s="3" t="s">
        <v>36</v>
      </c>
      <c r="V44" s="3" t="s">
        <v>36</v>
      </c>
      <c r="AA44" s="3" t="s">
        <v>36</v>
      </c>
      <c r="AF44" s="3" t="s">
        <v>36</v>
      </c>
      <c r="AK44" t="s">
        <v>36</v>
      </c>
      <c r="AL44" t="s">
        <v>36</v>
      </c>
    </row>
    <row r="45" spans="1:38" x14ac:dyDescent="0.2">
      <c r="G45" s="3" t="s">
        <v>36</v>
      </c>
      <c r="H45" s="3" t="s">
        <v>209</v>
      </c>
      <c r="P45" s="3" t="s">
        <v>36</v>
      </c>
      <c r="R45" s="3" t="s">
        <v>36</v>
      </c>
      <c r="S45" s="3" t="s">
        <v>36</v>
      </c>
      <c r="U45" s="3" t="s">
        <v>36</v>
      </c>
      <c r="V45" s="3" t="s">
        <v>36</v>
      </c>
      <c r="W45" s="3" t="s">
        <v>36</v>
      </c>
      <c r="AC45" s="3" t="s">
        <v>36</v>
      </c>
      <c r="AK45" t="s">
        <v>36</v>
      </c>
    </row>
    <row r="46" spans="1:38" x14ac:dyDescent="0.2">
      <c r="T46" s="3" t="s">
        <v>36</v>
      </c>
      <c r="W46" s="3" t="s">
        <v>36</v>
      </c>
      <c r="AA46" s="3" t="s">
        <v>36</v>
      </c>
      <c r="AE46" s="3" t="s">
        <v>36</v>
      </c>
    </row>
    <row r="47" spans="1:38" x14ac:dyDescent="0.2">
      <c r="T47" s="3" t="s">
        <v>209</v>
      </c>
      <c r="W47" s="3" t="s">
        <v>36</v>
      </c>
      <c r="X47" s="3" t="s">
        <v>36</v>
      </c>
      <c r="Z47" s="3" t="s">
        <v>36</v>
      </c>
      <c r="AL47" t="s">
        <v>36</v>
      </c>
    </row>
    <row r="48" spans="1:38" x14ac:dyDescent="0.2">
      <c r="P48" s="3" t="s">
        <v>36</v>
      </c>
      <c r="Q48" s="3" t="s">
        <v>36</v>
      </c>
      <c r="S48" s="3" t="s">
        <v>36</v>
      </c>
      <c r="AA48" s="3" t="s">
        <v>36</v>
      </c>
      <c r="AE48" s="3" t="s">
        <v>36</v>
      </c>
      <c r="AH48" t="s">
        <v>36</v>
      </c>
      <c r="AL48" t="s">
        <v>36</v>
      </c>
    </row>
    <row r="49" spans="7:38" x14ac:dyDescent="0.2">
      <c r="AA49" s="3" t="s">
        <v>36</v>
      </c>
    </row>
    <row r="50" spans="7:38" x14ac:dyDescent="0.2">
      <c r="K50" s="3" t="s">
        <v>36</v>
      </c>
      <c r="M50" s="3" t="s">
        <v>36</v>
      </c>
      <c r="AG50" s="7" t="s">
        <v>36</v>
      </c>
      <c r="AL50" t="s">
        <v>36</v>
      </c>
    </row>
    <row r="51" spans="7:38" x14ac:dyDescent="0.2">
      <c r="G51" s="3" t="s">
        <v>36</v>
      </c>
      <c r="AL51" t="s">
        <v>36</v>
      </c>
    </row>
    <row r="52" spans="7:38" x14ac:dyDescent="0.2">
      <c r="M52" s="3" t="s">
        <v>36</v>
      </c>
    </row>
    <row r="54" spans="7:38" x14ac:dyDescent="0.2">
      <c r="R54" s="3" t="s">
        <v>36</v>
      </c>
    </row>
  </sheetData>
  <sheetProtection algorithmName="SHA-512" hashValue="aSggkSVtiXz85m+QY8d5jXfu+mRKe7vDbyjx0XbwSwIvn9sRTy6kU9ikzRixTBDIS0/mlhWRBttFg5+J71uROQ==" saltValue="ei1oyBdJ5YtEJ+32wCd/Lg==" spinCount="100000" sheet="1" objects="1" scenarios="1"/>
  <mergeCells count="36">
    <mergeCell ref="T34:X34"/>
    <mergeCell ref="T35:X35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4"/>
  <sheetViews>
    <sheetView workbookViewId="0">
      <selection activeCell="AI47" sqref="AI47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44" t="s">
        <v>20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6"/>
    </row>
    <row r="2" spans="1:38" s="4" customFormat="1" ht="16.5" customHeight="1" x14ac:dyDescent="0.2">
      <c r="A2" s="178" t="s">
        <v>12</v>
      </c>
      <c r="B2" s="141" t="s">
        <v>210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73"/>
    </row>
    <row r="3" spans="1:38" s="5" customFormat="1" ht="12" customHeight="1" x14ac:dyDescent="0.2">
      <c r="A3" s="179"/>
      <c r="B3" s="180">
        <v>1</v>
      </c>
      <c r="C3" s="174">
        <f>SUM(B3+1)</f>
        <v>2</v>
      </c>
      <c r="D3" s="174">
        <f t="shared" ref="D3:AD3" si="0">SUM(C3+1)</f>
        <v>3</v>
      </c>
      <c r="E3" s="174">
        <f t="shared" si="0"/>
        <v>4</v>
      </c>
      <c r="F3" s="174">
        <f t="shared" si="0"/>
        <v>5</v>
      </c>
      <c r="G3" s="174">
        <f t="shared" si="0"/>
        <v>6</v>
      </c>
      <c r="H3" s="174">
        <f t="shared" si="0"/>
        <v>7</v>
      </c>
      <c r="I3" s="174">
        <f t="shared" si="0"/>
        <v>8</v>
      </c>
      <c r="J3" s="174">
        <f t="shared" si="0"/>
        <v>9</v>
      </c>
      <c r="K3" s="174">
        <f t="shared" si="0"/>
        <v>10</v>
      </c>
      <c r="L3" s="174">
        <f t="shared" si="0"/>
        <v>11</v>
      </c>
      <c r="M3" s="174">
        <f t="shared" si="0"/>
        <v>12</v>
      </c>
      <c r="N3" s="174">
        <f t="shared" si="0"/>
        <v>13</v>
      </c>
      <c r="O3" s="174">
        <f t="shared" si="0"/>
        <v>14</v>
      </c>
      <c r="P3" s="174">
        <f t="shared" si="0"/>
        <v>15</v>
      </c>
      <c r="Q3" s="174">
        <f t="shared" si="0"/>
        <v>16</v>
      </c>
      <c r="R3" s="174">
        <f t="shared" si="0"/>
        <v>17</v>
      </c>
      <c r="S3" s="174">
        <f t="shared" si="0"/>
        <v>18</v>
      </c>
      <c r="T3" s="174">
        <f t="shared" si="0"/>
        <v>19</v>
      </c>
      <c r="U3" s="174">
        <f t="shared" si="0"/>
        <v>20</v>
      </c>
      <c r="V3" s="174">
        <f t="shared" si="0"/>
        <v>21</v>
      </c>
      <c r="W3" s="174">
        <f t="shared" si="0"/>
        <v>22</v>
      </c>
      <c r="X3" s="174">
        <f t="shared" si="0"/>
        <v>23</v>
      </c>
      <c r="Y3" s="174">
        <f t="shared" si="0"/>
        <v>24</v>
      </c>
      <c r="Z3" s="174">
        <f t="shared" si="0"/>
        <v>25</v>
      </c>
      <c r="AA3" s="174">
        <f t="shared" si="0"/>
        <v>26</v>
      </c>
      <c r="AB3" s="174">
        <f t="shared" si="0"/>
        <v>27</v>
      </c>
      <c r="AC3" s="174">
        <f t="shared" si="0"/>
        <v>28</v>
      </c>
      <c r="AD3" s="174">
        <f t="shared" si="0"/>
        <v>29</v>
      </c>
      <c r="AE3" s="175">
        <v>30</v>
      </c>
      <c r="AF3" s="177">
        <v>31</v>
      </c>
      <c r="AG3" s="113" t="s">
        <v>202</v>
      </c>
    </row>
    <row r="4" spans="1:38" s="5" customFormat="1" ht="13.5" customHeight="1" x14ac:dyDescent="0.2">
      <c r="A4" s="179"/>
      <c r="B4" s="181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76"/>
      <c r="AF4" s="154"/>
      <c r="AG4" s="114" t="s">
        <v>26</v>
      </c>
    </row>
    <row r="5" spans="1:38" s="5" customFormat="1" x14ac:dyDescent="0.2">
      <c r="A5" s="96" t="s">
        <v>31</v>
      </c>
      <c r="B5" s="128" t="s">
        <v>215</v>
      </c>
      <c r="C5" s="128" t="s">
        <v>216</v>
      </c>
      <c r="D5" s="128" t="s">
        <v>217</v>
      </c>
      <c r="E5" s="128" t="s">
        <v>218</v>
      </c>
      <c r="F5" s="128" t="s">
        <v>219</v>
      </c>
      <c r="G5" s="128" t="s">
        <v>219</v>
      </c>
      <c r="H5" s="128" t="s">
        <v>219</v>
      </c>
      <c r="I5" s="128" t="s">
        <v>219</v>
      </c>
      <c r="J5" s="128" t="s">
        <v>219</v>
      </c>
      <c r="K5" s="128" t="s">
        <v>219</v>
      </c>
      <c r="L5" s="128" t="s">
        <v>219</v>
      </c>
      <c r="M5" s="128" t="s">
        <v>220</v>
      </c>
      <c r="N5" s="128" t="s">
        <v>219</v>
      </c>
      <c r="O5" s="128" t="s">
        <v>216</v>
      </c>
      <c r="P5" s="128" t="s">
        <v>217</v>
      </c>
      <c r="Q5" s="128" t="s">
        <v>221</v>
      </c>
      <c r="R5" s="128" t="s">
        <v>218</v>
      </c>
      <c r="S5" s="128" t="s">
        <v>219</v>
      </c>
      <c r="T5" s="128" t="s">
        <v>219</v>
      </c>
      <c r="U5" s="128" t="s">
        <v>219</v>
      </c>
      <c r="V5" s="128" t="s">
        <v>219</v>
      </c>
      <c r="W5" s="128" t="s">
        <v>220</v>
      </c>
      <c r="X5" s="128" t="s">
        <v>217</v>
      </c>
      <c r="Y5" s="128" t="s">
        <v>217</v>
      </c>
      <c r="Z5" s="128" t="s">
        <v>218</v>
      </c>
      <c r="AA5" s="128" t="s">
        <v>219</v>
      </c>
      <c r="AB5" s="128" t="s">
        <v>220</v>
      </c>
      <c r="AC5" s="128" t="s">
        <v>219</v>
      </c>
      <c r="AD5" s="128" t="s">
        <v>219</v>
      </c>
      <c r="AE5" s="128" t="s">
        <v>216</v>
      </c>
      <c r="AF5" s="128" t="s">
        <v>220</v>
      </c>
      <c r="AG5" s="129" t="s">
        <v>215</v>
      </c>
    </row>
    <row r="6" spans="1:38" x14ac:dyDescent="0.2">
      <c r="A6" s="96" t="s">
        <v>90</v>
      </c>
      <c r="B6" s="128" t="s">
        <v>217</v>
      </c>
      <c r="C6" s="128" t="s">
        <v>217</v>
      </c>
      <c r="D6" s="128" t="s">
        <v>217</v>
      </c>
      <c r="E6" s="128" t="s">
        <v>216</v>
      </c>
      <c r="F6" s="128" t="s">
        <v>216</v>
      </c>
      <c r="G6" s="128" t="s">
        <v>216</v>
      </c>
      <c r="H6" s="128" t="s">
        <v>215</v>
      </c>
      <c r="I6" s="128" t="s">
        <v>217</v>
      </c>
      <c r="J6" s="128" t="s">
        <v>217</v>
      </c>
      <c r="K6" s="128" t="s">
        <v>217</v>
      </c>
      <c r="L6" s="128" t="s">
        <v>216</v>
      </c>
      <c r="M6" s="128" t="s">
        <v>216</v>
      </c>
      <c r="N6" s="128" t="s">
        <v>216</v>
      </c>
      <c r="O6" s="128" t="s">
        <v>217</v>
      </c>
      <c r="P6" s="128" t="s">
        <v>221</v>
      </c>
      <c r="Q6" s="128" t="s">
        <v>220</v>
      </c>
      <c r="R6" s="128" t="s">
        <v>220</v>
      </c>
      <c r="S6" s="128" t="s">
        <v>222</v>
      </c>
      <c r="T6" s="128" t="s">
        <v>216</v>
      </c>
      <c r="U6" s="128" t="s">
        <v>216</v>
      </c>
      <c r="V6" s="128" t="s">
        <v>217</v>
      </c>
      <c r="W6" s="128" t="s">
        <v>216</v>
      </c>
      <c r="X6" s="128" t="s">
        <v>217</v>
      </c>
      <c r="Y6" s="128" t="s">
        <v>220</v>
      </c>
      <c r="Z6" s="128" t="s">
        <v>220</v>
      </c>
      <c r="AA6" s="128" t="s">
        <v>216</v>
      </c>
      <c r="AB6" s="128" t="s">
        <v>216</v>
      </c>
      <c r="AC6" s="128" t="s">
        <v>216</v>
      </c>
      <c r="AD6" s="128" t="s">
        <v>217</v>
      </c>
      <c r="AE6" s="128" t="s">
        <v>217</v>
      </c>
      <c r="AF6" s="128" t="s">
        <v>216</v>
      </c>
      <c r="AG6" s="129" t="s">
        <v>216</v>
      </c>
    </row>
    <row r="7" spans="1:38" x14ac:dyDescent="0.2">
      <c r="A7" s="96" t="s">
        <v>148</v>
      </c>
      <c r="B7" s="128" t="s">
        <v>221</v>
      </c>
      <c r="C7" s="128" t="s">
        <v>215</v>
      </c>
      <c r="D7" s="128" t="s">
        <v>217</v>
      </c>
      <c r="E7" s="128" t="s">
        <v>216</v>
      </c>
      <c r="F7" s="128" t="s">
        <v>215</v>
      </c>
      <c r="G7" s="128" t="s">
        <v>215</v>
      </c>
      <c r="H7" s="128" t="s">
        <v>215</v>
      </c>
      <c r="I7" s="128" t="s">
        <v>215</v>
      </c>
      <c r="J7" s="128" t="s">
        <v>215</v>
      </c>
      <c r="K7" s="128" t="s">
        <v>217</v>
      </c>
      <c r="L7" s="128" t="s">
        <v>217</v>
      </c>
      <c r="M7" s="128" t="s">
        <v>217</v>
      </c>
      <c r="N7" s="128" t="s">
        <v>215</v>
      </c>
      <c r="O7" s="128" t="s">
        <v>215</v>
      </c>
      <c r="P7" s="128" t="s">
        <v>215</v>
      </c>
      <c r="Q7" s="128" t="s">
        <v>220</v>
      </c>
      <c r="R7" s="128" t="s">
        <v>220</v>
      </c>
      <c r="S7" s="128" t="s">
        <v>220</v>
      </c>
      <c r="T7" s="128" t="s">
        <v>222</v>
      </c>
      <c r="U7" s="128" t="s">
        <v>217</v>
      </c>
      <c r="V7" s="128" t="s">
        <v>215</v>
      </c>
      <c r="W7" s="128" t="s">
        <v>215</v>
      </c>
      <c r="X7" s="128" t="s">
        <v>215</v>
      </c>
      <c r="Y7" s="128" t="s">
        <v>222</v>
      </c>
      <c r="Z7" s="128" t="s">
        <v>216</v>
      </c>
      <c r="AA7" s="128" t="s">
        <v>217</v>
      </c>
      <c r="AB7" s="128" t="s">
        <v>217</v>
      </c>
      <c r="AC7" s="128" t="s">
        <v>217</v>
      </c>
      <c r="AD7" s="128" t="s">
        <v>215</v>
      </c>
      <c r="AE7" s="128" t="s">
        <v>217</v>
      </c>
      <c r="AF7" s="128" t="s">
        <v>217</v>
      </c>
      <c r="AG7" s="129" t="s">
        <v>215</v>
      </c>
    </row>
    <row r="8" spans="1:38" x14ac:dyDescent="0.2">
      <c r="A8" s="96" t="s">
        <v>149</v>
      </c>
      <c r="B8" s="128" t="s">
        <v>221</v>
      </c>
      <c r="C8" s="128" t="s">
        <v>221</v>
      </c>
      <c r="D8" s="128" t="s">
        <v>221</v>
      </c>
      <c r="E8" s="128" t="s">
        <v>221</v>
      </c>
      <c r="F8" s="128" t="s">
        <v>221</v>
      </c>
      <c r="G8" s="128" t="s">
        <v>221</v>
      </c>
      <c r="H8" s="128" t="s">
        <v>221</v>
      </c>
      <c r="I8" s="128" t="s">
        <v>221</v>
      </c>
      <c r="J8" s="128" t="s">
        <v>221</v>
      </c>
      <c r="K8" s="128" t="s">
        <v>221</v>
      </c>
      <c r="L8" s="128" t="s">
        <v>221</v>
      </c>
      <c r="M8" s="128" t="s">
        <v>221</v>
      </c>
      <c r="N8" s="128" t="s">
        <v>221</v>
      </c>
      <c r="O8" s="128" t="s">
        <v>221</v>
      </c>
      <c r="P8" s="128" t="s">
        <v>221</v>
      </c>
      <c r="Q8" s="128" t="s">
        <v>221</v>
      </c>
      <c r="R8" s="128" t="s">
        <v>221</v>
      </c>
      <c r="S8" s="128" t="s">
        <v>221</v>
      </c>
      <c r="T8" s="128" t="s">
        <v>221</v>
      </c>
      <c r="U8" s="128" t="s">
        <v>221</v>
      </c>
      <c r="V8" s="128" t="s">
        <v>221</v>
      </c>
      <c r="W8" s="128" t="s">
        <v>221</v>
      </c>
      <c r="X8" s="128" t="s">
        <v>221</v>
      </c>
      <c r="Y8" s="128" t="s">
        <v>221</v>
      </c>
      <c r="Z8" s="128" t="s">
        <v>221</v>
      </c>
      <c r="AA8" s="128" t="s">
        <v>221</v>
      </c>
      <c r="AB8" s="128" t="s">
        <v>221</v>
      </c>
      <c r="AC8" s="128" t="s">
        <v>221</v>
      </c>
      <c r="AD8" s="128" t="s">
        <v>221</v>
      </c>
      <c r="AE8" s="128" t="s">
        <v>221</v>
      </c>
      <c r="AF8" s="128" t="s">
        <v>221</v>
      </c>
      <c r="AG8" s="129" t="s">
        <v>221</v>
      </c>
      <c r="AJ8" t="s">
        <v>36</v>
      </c>
    </row>
    <row r="9" spans="1:38" x14ac:dyDescent="0.2">
      <c r="A9" s="96" t="s">
        <v>0</v>
      </c>
      <c r="B9" s="128" t="s">
        <v>221</v>
      </c>
      <c r="C9" s="128" t="s">
        <v>221</v>
      </c>
      <c r="D9" s="128" t="s">
        <v>221</v>
      </c>
      <c r="E9" s="128" t="s">
        <v>221</v>
      </c>
      <c r="F9" s="128" t="s">
        <v>216</v>
      </c>
      <c r="G9" s="128" t="s">
        <v>217</v>
      </c>
      <c r="H9" s="128" t="s">
        <v>217</v>
      </c>
      <c r="I9" s="128" t="s">
        <v>217</v>
      </c>
      <c r="J9" s="128" t="s">
        <v>217</v>
      </c>
      <c r="K9" s="128" t="s">
        <v>217</v>
      </c>
      <c r="L9" s="128" t="s">
        <v>217</v>
      </c>
      <c r="M9" s="128" t="s">
        <v>216</v>
      </c>
      <c r="N9" s="128" t="s">
        <v>217</v>
      </c>
      <c r="O9" s="128" t="s">
        <v>215</v>
      </c>
      <c r="P9" s="128" t="s">
        <v>221</v>
      </c>
      <c r="Q9" s="128" t="s">
        <v>221</v>
      </c>
      <c r="R9" s="128" t="s">
        <v>221</v>
      </c>
      <c r="S9" s="128" t="s">
        <v>221</v>
      </c>
      <c r="T9" s="128" t="s">
        <v>221</v>
      </c>
      <c r="U9" s="128" t="s">
        <v>216</v>
      </c>
      <c r="V9" s="128" t="s">
        <v>216</v>
      </c>
      <c r="W9" s="128" t="s">
        <v>217</v>
      </c>
      <c r="X9" s="128" t="s">
        <v>221</v>
      </c>
      <c r="Y9" s="128" t="s">
        <v>221</v>
      </c>
      <c r="Z9" s="128" t="s">
        <v>221</v>
      </c>
      <c r="AA9" s="128" t="s">
        <v>216</v>
      </c>
      <c r="AB9" s="128" t="s">
        <v>216</v>
      </c>
      <c r="AC9" s="128" t="s">
        <v>217</v>
      </c>
      <c r="AD9" s="128" t="s">
        <v>217</v>
      </c>
      <c r="AE9" s="128" t="s">
        <v>221</v>
      </c>
      <c r="AF9" s="128" t="s">
        <v>216</v>
      </c>
      <c r="AG9" s="129" t="s">
        <v>221</v>
      </c>
      <c r="AI9" s="11" t="s">
        <v>36</v>
      </c>
      <c r="AJ9" t="s">
        <v>36</v>
      </c>
    </row>
    <row r="10" spans="1:38" x14ac:dyDescent="0.2">
      <c r="A10" s="96" t="s">
        <v>1</v>
      </c>
      <c r="B10" s="128" t="s">
        <v>220</v>
      </c>
      <c r="C10" s="128" t="s">
        <v>219</v>
      </c>
      <c r="D10" s="128" t="s">
        <v>218</v>
      </c>
      <c r="E10" s="128" t="s">
        <v>220</v>
      </c>
      <c r="F10" s="128" t="s">
        <v>219</v>
      </c>
      <c r="G10" s="128" t="s">
        <v>220</v>
      </c>
      <c r="H10" s="128" t="s">
        <v>220</v>
      </c>
      <c r="I10" s="128" t="s">
        <v>220</v>
      </c>
      <c r="J10" s="128" t="s">
        <v>220</v>
      </c>
      <c r="K10" s="128" t="s">
        <v>220</v>
      </c>
      <c r="L10" s="128" t="s">
        <v>220</v>
      </c>
      <c r="M10" s="128" t="s">
        <v>221</v>
      </c>
      <c r="N10" s="128" t="s">
        <v>206</v>
      </c>
      <c r="O10" s="128" t="s">
        <v>206</v>
      </c>
      <c r="P10" s="128" t="s">
        <v>206</v>
      </c>
      <c r="Q10" s="128" t="s">
        <v>206</v>
      </c>
      <c r="R10" s="128" t="s">
        <v>221</v>
      </c>
      <c r="S10" s="128" t="s">
        <v>220</v>
      </c>
      <c r="T10" s="128" t="s">
        <v>218</v>
      </c>
      <c r="U10" s="128" t="s">
        <v>220</v>
      </c>
      <c r="V10" s="128" t="s">
        <v>220</v>
      </c>
      <c r="W10" s="128" t="s">
        <v>220</v>
      </c>
      <c r="X10" s="128" t="s">
        <v>218</v>
      </c>
      <c r="Y10" s="128" t="s">
        <v>218</v>
      </c>
      <c r="Z10" s="128" t="s">
        <v>219</v>
      </c>
      <c r="AA10" s="128" t="s">
        <v>220</v>
      </c>
      <c r="AB10" s="128" t="s">
        <v>220</v>
      </c>
      <c r="AC10" s="128" t="s">
        <v>220</v>
      </c>
      <c r="AD10" s="128" t="s">
        <v>218</v>
      </c>
      <c r="AE10" s="128" t="s">
        <v>220</v>
      </c>
      <c r="AF10" s="128" t="s">
        <v>220</v>
      </c>
      <c r="AG10" s="129" t="s">
        <v>220</v>
      </c>
      <c r="AH10" s="11" t="s">
        <v>36</v>
      </c>
      <c r="AI10" s="11" t="s">
        <v>36</v>
      </c>
      <c r="AJ10" t="s">
        <v>36</v>
      </c>
    </row>
    <row r="11" spans="1:38" x14ac:dyDescent="0.2">
      <c r="A11" s="96" t="s">
        <v>2</v>
      </c>
      <c r="B11" s="128" t="s">
        <v>206</v>
      </c>
      <c r="C11" s="128" t="s">
        <v>206</v>
      </c>
      <c r="D11" s="128" t="s">
        <v>206</v>
      </c>
      <c r="E11" s="128" t="s">
        <v>206</v>
      </c>
      <c r="F11" s="128" t="s">
        <v>206</v>
      </c>
      <c r="G11" s="128" t="s">
        <v>206</v>
      </c>
      <c r="H11" s="128" t="s">
        <v>206</v>
      </c>
      <c r="I11" s="128" t="s">
        <v>206</v>
      </c>
      <c r="J11" s="128" t="s">
        <v>206</v>
      </c>
      <c r="K11" s="128" t="s">
        <v>206</v>
      </c>
      <c r="L11" s="128" t="s">
        <v>206</v>
      </c>
      <c r="M11" s="128" t="s">
        <v>206</v>
      </c>
      <c r="N11" s="128" t="s">
        <v>206</v>
      </c>
      <c r="O11" s="128" t="s">
        <v>206</v>
      </c>
      <c r="P11" s="128" t="s">
        <v>206</v>
      </c>
      <c r="Q11" s="128" t="s">
        <v>206</v>
      </c>
      <c r="R11" s="128" t="s">
        <v>206</v>
      </c>
      <c r="S11" s="128" t="s">
        <v>221</v>
      </c>
      <c r="T11" s="128" t="s">
        <v>221</v>
      </c>
      <c r="U11" s="128" t="s">
        <v>221</v>
      </c>
      <c r="V11" s="128" t="s">
        <v>221</v>
      </c>
      <c r="W11" s="128" t="s">
        <v>221</v>
      </c>
      <c r="X11" s="128" t="s">
        <v>221</v>
      </c>
      <c r="Y11" s="128" t="s">
        <v>206</v>
      </c>
      <c r="Z11" s="128" t="s">
        <v>221</v>
      </c>
      <c r="AA11" s="128" t="s">
        <v>221</v>
      </c>
      <c r="AB11" s="128" t="s">
        <v>221</v>
      </c>
      <c r="AC11" s="128" t="s">
        <v>221</v>
      </c>
      <c r="AD11" s="128" t="s">
        <v>221</v>
      </c>
      <c r="AE11" s="128" t="s">
        <v>221</v>
      </c>
      <c r="AF11" s="128" t="s">
        <v>221</v>
      </c>
      <c r="AG11" s="129" t="s">
        <v>221</v>
      </c>
      <c r="AJ11" t="s">
        <v>36</v>
      </c>
    </row>
    <row r="12" spans="1:38" x14ac:dyDescent="0.2">
      <c r="A12" s="96" t="s">
        <v>3</v>
      </c>
      <c r="B12" s="128" t="s">
        <v>219</v>
      </c>
      <c r="C12" s="128" t="s">
        <v>217</v>
      </c>
      <c r="D12" s="128" t="s">
        <v>218</v>
      </c>
      <c r="E12" s="128" t="s">
        <v>220</v>
      </c>
      <c r="F12" s="128" t="s">
        <v>220</v>
      </c>
      <c r="G12" s="128" t="s">
        <v>217</v>
      </c>
      <c r="H12" s="128" t="s">
        <v>217</v>
      </c>
      <c r="I12" s="128" t="s">
        <v>217</v>
      </c>
      <c r="J12" s="128" t="s">
        <v>217</v>
      </c>
      <c r="K12" s="128" t="s">
        <v>217</v>
      </c>
      <c r="L12" s="128" t="s">
        <v>216</v>
      </c>
      <c r="M12" s="128" t="s">
        <v>219</v>
      </c>
      <c r="N12" s="128" t="s">
        <v>217</v>
      </c>
      <c r="O12" s="128" t="s">
        <v>217</v>
      </c>
      <c r="P12" s="128" t="s">
        <v>217</v>
      </c>
      <c r="Q12" s="128" t="s">
        <v>220</v>
      </c>
      <c r="R12" s="128" t="s">
        <v>221</v>
      </c>
      <c r="S12" s="128" t="s">
        <v>220</v>
      </c>
      <c r="T12" s="128" t="s">
        <v>221</v>
      </c>
      <c r="U12" s="128" t="s">
        <v>221</v>
      </c>
      <c r="V12" s="128" t="s">
        <v>221</v>
      </c>
      <c r="W12" s="128" t="s">
        <v>221</v>
      </c>
      <c r="X12" s="128" t="s">
        <v>206</v>
      </c>
      <c r="Y12" s="128" t="s">
        <v>206</v>
      </c>
      <c r="Z12" s="128" t="s">
        <v>206</v>
      </c>
      <c r="AA12" s="128" t="s">
        <v>221</v>
      </c>
      <c r="AB12" s="128" t="s">
        <v>221</v>
      </c>
      <c r="AC12" s="128" t="s">
        <v>221</v>
      </c>
      <c r="AD12" s="128" t="s">
        <v>206</v>
      </c>
      <c r="AE12" s="128" t="s">
        <v>206</v>
      </c>
      <c r="AF12" s="128" t="s">
        <v>206</v>
      </c>
      <c r="AG12" s="129" t="s">
        <v>217</v>
      </c>
      <c r="AH12" s="11" t="s">
        <v>36</v>
      </c>
      <c r="AJ12" t="s">
        <v>36</v>
      </c>
      <c r="AK12" t="s">
        <v>36</v>
      </c>
      <c r="AL12" t="s">
        <v>36</v>
      </c>
    </row>
    <row r="13" spans="1:38" x14ac:dyDescent="0.2">
      <c r="A13" s="96" t="s">
        <v>33</v>
      </c>
      <c r="B13" s="119" t="s">
        <v>206</v>
      </c>
      <c r="C13" s="119" t="s">
        <v>206</v>
      </c>
      <c r="D13" s="119" t="s">
        <v>206</v>
      </c>
      <c r="E13" s="119" t="s">
        <v>206</v>
      </c>
      <c r="F13" s="119" t="s">
        <v>206</v>
      </c>
      <c r="G13" s="119" t="s">
        <v>206</v>
      </c>
      <c r="H13" s="119" t="s">
        <v>206</v>
      </c>
      <c r="I13" s="119" t="s">
        <v>206</v>
      </c>
      <c r="J13" s="119" t="s">
        <v>206</v>
      </c>
      <c r="K13" s="119" t="s">
        <v>206</v>
      </c>
      <c r="L13" s="119" t="s">
        <v>206</v>
      </c>
      <c r="M13" s="119" t="s">
        <v>206</v>
      </c>
      <c r="N13" s="119" t="s">
        <v>206</v>
      </c>
      <c r="O13" s="119" t="s">
        <v>206</v>
      </c>
      <c r="P13" s="119" t="s">
        <v>206</v>
      </c>
      <c r="Q13" s="119" t="s">
        <v>206</v>
      </c>
      <c r="R13" s="119" t="s">
        <v>206</v>
      </c>
      <c r="S13" s="119" t="s">
        <v>206</v>
      </c>
      <c r="T13" s="119" t="s">
        <v>206</v>
      </c>
      <c r="U13" s="119" t="s">
        <v>206</v>
      </c>
      <c r="V13" s="119" t="s">
        <v>206</v>
      </c>
      <c r="W13" s="119" t="s">
        <v>206</v>
      </c>
      <c r="X13" s="119" t="s">
        <v>206</v>
      </c>
      <c r="Y13" s="119" t="s">
        <v>206</v>
      </c>
      <c r="Z13" s="119" t="s">
        <v>206</v>
      </c>
      <c r="AA13" s="119" t="s">
        <v>206</v>
      </c>
      <c r="AB13" s="119" t="s">
        <v>206</v>
      </c>
      <c r="AC13" s="119" t="s">
        <v>206</v>
      </c>
      <c r="AD13" s="119" t="s">
        <v>206</v>
      </c>
      <c r="AE13" s="119" t="s">
        <v>206</v>
      </c>
      <c r="AF13" s="119" t="s">
        <v>206</v>
      </c>
      <c r="AG13" s="122" t="s">
        <v>206</v>
      </c>
      <c r="AK13" t="s">
        <v>36</v>
      </c>
    </row>
    <row r="14" spans="1:38" x14ac:dyDescent="0.2">
      <c r="A14" s="96" t="s">
        <v>4</v>
      </c>
      <c r="B14" s="128" t="s">
        <v>218</v>
      </c>
      <c r="C14" s="128" t="s">
        <v>215</v>
      </c>
      <c r="D14" s="128" t="s">
        <v>215</v>
      </c>
      <c r="E14" s="128" t="s">
        <v>220</v>
      </c>
      <c r="F14" s="128" t="s">
        <v>216</v>
      </c>
      <c r="G14" s="128" t="s">
        <v>218</v>
      </c>
      <c r="H14" s="128" t="s">
        <v>216</v>
      </c>
      <c r="I14" s="128" t="s">
        <v>216</v>
      </c>
      <c r="J14" s="128" t="s">
        <v>218</v>
      </c>
      <c r="K14" s="128" t="s">
        <v>216</v>
      </c>
      <c r="L14" s="128" t="s">
        <v>216</v>
      </c>
      <c r="M14" s="128" t="s">
        <v>216</v>
      </c>
      <c r="N14" s="128" t="s">
        <v>217</v>
      </c>
      <c r="O14" s="128" t="s">
        <v>217</v>
      </c>
      <c r="P14" s="128" t="s">
        <v>217</v>
      </c>
      <c r="Q14" s="128" t="s">
        <v>216</v>
      </c>
      <c r="R14" s="128" t="s">
        <v>219</v>
      </c>
      <c r="S14" s="128" t="s">
        <v>222</v>
      </c>
      <c r="T14" s="128" t="s">
        <v>217</v>
      </c>
      <c r="U14" s="128" t="s">
        <v>216</v>
      </c>
      <c r="V14" s="128" t="s">
        <v>216</v>
      </c>
      <c r="W14" s="128" t="s">
        <v>216</v>
      </c>
      <c r="X14" s="128" t="s">
        <v>218</v>
      </c>
      <c r="Y14" s="128" t="s">
        <v>215</v>
      </c>
      <c r="Z14" s="128" t="s">
        <v>216</v>
      </c>
      <c r="AA14" s="128" t="s">
        <v>216</v>
      </c>
      <c r="AB14" s="128" t="s">
        <v>217</v>
      </c>
      <c r="AC14" s="128" t="s">
        <v>217</v>
      </c>
      <c r="AD14" s="128" t="s">
        <v>216</v>
      </c>
      <c r="AE14" s="128" t="s">
        <v>217</v>
      </c>
      <c r="AF14" s="128" t="s">
        <v>220</v>
      </c>
      <c r="AG14" s="129" t="s">
        <v>216</v>
      </c>
      <c r="AK14" t="s">
        <v>36</v>
      </c>
    </row>
    <row r="15" spans="1:38" x14ac:dyDescent="0.2">
      <c r="A15" s="96" t="s">
        <v>150</v>
      </c>
      <c r="B15" s="128" t="s">
        <v>221</v>
      </c>
      <c r="C15" s="128" t="s">
        <v>206</v>
      </c>
      <c r="D15" s="128" t="s">
        <v>206</v>
      </c>
      <c r="E15" s="128" t="s">
        <v>206</v>
      </c>
      <c r="F15" s="128" t="s">
        <v>206</v>
      </c>
      <c r="G15" s="128" t="s">
        <v>206</v>
      </c>
      <c r="H15" s="128" t="s">
        <v>206</v>
      </c>
      <c r="I15" s="128" t="s">
        <v>221</v>
      </c>
      <c r="J15" s="128" t="s">
        <v>206</v>
      </c>
      <c r="K15" s="128" t="s">
        <v>206</v>
      </c>
      <c r="L15" s="128" t="s">
        <v>221</v>
      </c>
      <c r="M15" s="128" t="s">
        <v>221</v>
      </c>
      <c r="N15" s="128" t="s">
        <v>221</v>
      </c>
      <c r="O15" s="128" t="s">
        <v>206</v>
      </c>
      <c r="P15" s="128" t="s">
        <v>206</v>
      </c>
      <c r="Q15" s="128" t="s">
        <v>221</v>
      </c>
      <c r="R15" s="128" t="s">
        <v>206</v>
      </c>
      <c r="S15" s="128" t="s">
        <v>206</v>
      </c>
      <c r="T15" s="128" t="s">
        <v>206</v>
      </c>
      <c r="U15" s="128" t="s">
        <v>221</v>
      </c>
      <c r="V15" s="128" t="s">
        <v>221</v>
      </c>
      <c r="W15" s="128" t="s">
        <v>206</v>
      </c>
      <c r="X15" s="128" t="s">
        <v>221</v>
      </c>
      <c r="Y15" s="128" t="s">
        <v>206</v>
      </c>
      <c r="Z15" s="128" t="s">
        <v>206</v>
      </c>
      <c r="AA15" s="128" t="s">
        <v>206</v>
      </c>
      <c r="AB15" s="128" t="s">
        <v>206</v>
      </c>
      <c r="AC15" s="128" t="s">
        <v>206</v>
      </c>
      <c r="AD15" s="128" t="s">
        <v>206</v>
      </c>
      <c r="AE15" s="128" t="s">
        <v>206</v>
      </c>
      <c r="AF15" s="128" t="s">
        <v>206</v>
      </c>
      <c r="AG15" s="129" t="s">
        <v>221</v>
      </c>
      <c r="AH15" s="11" t="s">
        <v>36</v>
      </c>
      <c r="AL15" t="s">
        <v>36</v>
      </c>
    </row>
    <row r="16" spans="1:38" x14ac:dyDescent="0.2">
      <c r="A16" s="96" t="s">
        <v>151</v>
      </c>
      <c r="B16" s="128" t="s">
        <v>216</v>
      </c>
      <c r="C16" s="128" t="s">
        <v>217</v>
      </c>
      <c r="D16" s="128" t="s">
        <v>217</v>
      </c>
      <c r="E16" s="128" t="s">
        <v>222</v>
      </c>
      <c r="F16" s="128" t="s">
        <v>216</v>
      </c>
      <c r="G16" s="128" t="s">
        <v>217</v>
      </c>
      <c r="H16" s="128" t="s">
        <v>215</v>
      </c>
      <c r="I16" s="128" t="s">
        <v>217</v>
      </c>
      <c r="J16" s="128" t="s">
        <v>217</v>
      </c>
      <c r="K16" s="128" t="s">
        <v>216</v>
      </c>
      <c r="L16" s="128" t="s">
        <v>216</v>
      </c>
      <c r="M16" s="128" t="s">
        <v>216</v>
      </c>
      <c r="N16" s="128" t="s">
        <v>217</v>
      </c>
      <c r="O16" s="128" t="s">
        <v>215</v>
      </c>
      <c r="P16" s="128" t="s">
        <v>221</v>
      </c>
      <c r="Q16" s="128" t="s">
        <v>220</v>
      </c>
      <c r="R16" s="128" t="s">
        <v>222</v>
      </c>
      <c r="S16" s="128" t="s">
        <v>222</v>
      </c>
      <c r="T16" s="128" t="s">
        <v>222</v>
      </c>
      <c r="U16" s="128" t="s">
        <v>216</v>
      </c>
      <c r="V16" s="128" t="s">
        <v>217</v>
      </c>
      <c r="W16" s="128" t="s">
        <v>217</v>
      </c>
      <c r="X16" s="128" t="s">
        <v>217</v>
      </c>
      <c r="Y16" s="128" t="s">
        <v>222</v>
      </c>
      <c r="Z16" s="128" t="s">
        <v>222</v>
      </c>
      <c r="AA16" s="128" t="s">
        <v>216</v>
      </c>
      <c r="AB16" s="128" t="s">
        <v>216</v>
      </c>
      <c r="AC16" s="128" t="s">
        <v>216</v>
      </c>
      <c r="AD16" s="128" t="s">
        <v>217</v>
      </c>
      <c r="AE16" s="128" t="s">
        <v>216</v>
      </c>
      <c r="AF16" s="128" t="s">
        <v>217</v>
      </c>
      <c r="AG16" s="129" t="s">
        <v>217</v>
      </c>
    </row>
    <row r="17" spans="1:40" x14ac:dyDescent="0.2">
      <c r="A17" s="96" t="s">
        <v>5</v>
      </c>
      <c r="B17" s="128" t="s">
        <v>221</v>
      </c>
      <c r="C17" s="128" t="s">
        <v>221</v>
      </c>
      <c r="D17" s="128" t="s">
        <v>221</v>
      </c>
      <c r="E17" s="128" t="s">
        <v>221</v>
      </c>
      <c r="F17" s="128" t="s">
        <v>221</v>
      </c>
      <c r="G17" s="128" t="s">
        <v>221</v>
      </c>
      <c r="H17" s="128" t="s">
        <v>221</v>
      </c>
      <c r="I17" s="128" t="s">
        <v>221</v>
      </c>
      <c r="J17" s="128" t="s">
        <v>221</v>
      </c>
      <c r="K17" s="128" t="s">
        <v>221</v>
      </c>
      <c r="L17" s="128" t="s">
        <v>221</v>
      </c>
      <c r="M17" s="128" t="s">
        <v>221</v>
      </c>
      <c r="N17" s="128" t="s">
        <v>216</v>
      </c>
      <c r="O17" s="128" t="s">
        <v>221</v>
      </c>
      <c r="P17" s="128" t="s">
        <v>221</v>
      </c>
      <c r="Q17" s="128" t="s">
        <v>221</v>
      </c>
      <c r="R17" s="128" t="s">
        <v>221</v>
      </c>
      <c r="S17" s="128" t="s">
        <v>221</v>
      </c>
      <c r="T17" s="128" t="s">
        <v>221</v>
      </c>
      <c r="U17" s="128" t="s">
        <v>221</v>
      </c>
      <c r="V17" s="128" t="s">
        <v>221</v>
      </c>
      <c r="W17" s="128" t="s">
        <v>221</v>
      </c>
      <c r="X17" s="128" t="s">
        <v>221</v>
      </c>
      <c r="Y17" s="128" t="s">
        <v>221</v>
      </c>
      <c r="Z17" s="128" t="s">
        <v>221</v>
      </c>
      <c r="AA17" s="128" t="s">
        <v>221</v>
      </c>
      <c r="AB17" s="128" t="s">
        <v>220</v>
      </c>
      <c r="AC17" s="128" t="s">
        <v>222</v>
      </c>
      <c r="AD17" s="128" t="s">
        <v>221</v>
      </c>
      <c r="AE17" s="128" t="s">
        <v>221</v>
      </c>
      <c r="AF17" s="128" t="s">
        <v>221</v>
      </c>
      <c r="AG17" s="129" t="s">
        <v>221</v>
      </c>
      <c r="AL17" t="s">
        <v>36</v>
      </c>
      <c r="AN17" t="s">
        <v>36</v>
      </c>
    </row>
    <row r="18" spans="1:40" x14ac:dyDescent="0.2">
      <c r="A18" s="96" t="s">
        <v>6</v>
      </c>
      <c r="B18" s="128" t="s">
        <v>221</v>
      </c>
      <c r="C18" s="128" t="s">
        <v>221</v>
      </c>
      <c r="D18" s="128" t="s">
        <v>221</v>
      </c>
      <c r="E18" s="128" t="s">
        <v>221</v>
      </c>
      <c r="F18" s="128" t="s">
        <v>221</v>
      </c>
      <c r="G18" s="128" t="s">
        <v>221</v>
      </c>
      <c r="H18" s="128" t="s">
        <v>221</v>
      </c>
      <c r="I18" s="128" t="s">
        <v>221</v>
      </c>
      <c r="J18" s="128" t="s">
        <v>221</v>
      </c>
      <c r="K18" s="128" t="s">
        <v>221</v>
      </c>
      <c r="L18" s="128" t="s">
        <v>221</v>
      </c>
      <c r="M18" s="128" t="s">
        <v>217</v>
      </c>
      <c r="N18" s="128" t="s">
        <v>217</v>
      </c>
      <c r="O18" s="128" t="s">
        <v>215</v>
      </c>
      <c r="P18" s="128" t="s">
        <v>215</v>
      </c>
      <c r="Q18" s="128" t="s">
        <v>221</v>
      </c>
      <c r="R18" s="128" t="s">
        <v>221</v>
      </c>
      <c r="S18" s="128" t="s">
        <v>221</v>
      </c>
      <c r="T18" s="128" t="s">
        <v>216</v>
      </c>
      <c r="U18" s="128" t="s">
        <v>216</v>
      </c>
      <c r="V18" s="128" t="s">
        <v>217</v>
      </c>
      <c r="W18" s="128" t="s">
        <v>221</v>
      </c>
      <c r="X18" s="128" t="s">
        <v>221</v>
      </c>
      <c r="Y18" s="128" t="s">
        <v>221</v>
      </c>
      <c r="Z18" s="128" t="s">
        <v>221</v>
      </c>
      <c r="AA18" s="128" t="s">
        <v>217</v>
      </c>
      <c r="AB18" s="128" t="s">
        <v>216</v>
      </c>
      <c r="AC18" s="128" t="s">
        <v>217</v>
      </c>
      <c r="AD18" s="128" t="s">
        <v>221</v>
      </c>
      <c r="AE18" s="128" t="s">
        <v>221</v>
      </c>
      <c r="AF18" s="128" t="s">
        <v>221</v>
      </c>
      <c r="AG18" s="129" t="s">
        <v>221</v>
      </c>
      <c r="AM18" t="s">
        <v>36</v>
      </c>
    </row>
    <row r="19" spans="1:40" x14ac:dyDescent="0.2">
      <c r="A19" s="96" t="s">
        <v>32</v>
      </c>
      <c r="B19" s="128" t="s">
        <v>216</v>
      </c>
      <c r="C19" s="128" t="s">
        <v>221</v>
      </c>
      <c r="D19" s="128" t="s">
        <v>218</v>
      </c>
      <c r="E19" s="128" t="s">
        <v>220</v>
      </c>
      <c r="F19" s="128" t="s">
        <v>222</v>
      </c>
      <c r="G19" s="128" t="s">
        <v>216</v>
      </c>
      <c r="H19" s="128" t="s">
        <v>215</v>
      </c>
      <c r="I19" s="128" t="s">
        <v>217</v>
      </c>
      <c r="J19" s="128" t="s">
        <v>217</v>
      </c>
      <c r="K19" s="128" t="s">
        <v>217</v>
      </c>
      <c r="L19" s="128" t="s">
        <v>216</v>
      </c>
      <c r="M19" s="128" t="s">
        <v>221</v>
      </c>
      <c r="N19" s="128" t="s">
        <v>215</v>
      </c>
      <c r="O19" s="128" t="s">
        <v>215</v>
      </c>
      <c r="P19" s="128" t="s">
        <v>221</v>
      </c>
      <c r="Q19" s="128" t="s">
        <v>222</v>
      </c>
      <c r="R19" s="128" t="s">
        <v>220</v>
      </c>
      <c r="S19" s="128" t="s">
        <v>220</v>
      </c>
      <c r="T19" s="128" t="s">
        <v>220</v>
      </c>
      <c r="U19" s="128" t="s">
        <v>222</v>
      </c>
      <c r="V19" s="128" t="s">
        <v>222</v>
      </c>
      <c r="W19" s="128" t="s">
        <v>221</v>
      </c>
      <c r="X19" s="128" t="s">
        <v>221</v>
      </c>
      <c r="Y19" s="128" t="s">
        <v>222</v>
      </c>
      <c r="Z19" s="128" t="s">
        <v>222</v>
      </c>
      <c r="AA19" s="128" t="s">
        <v>222</v>
      </c>
      <c r="AB19" s="128" t="s">
        <v>222</v>
      </c>
      <c r="AC19" s="128" t="s">
        <v>216</v>
      </c>
      <c r="AD19" s="128" t="s">
        <v>221</v>
      </c>
      <c r="AE19" s="128" t="s">
        <v>216</v>
      </c>
      <c r="AF19" s="128" t="s">
        <v>217</v>
      </c>
      <c r="AG19" s="129" t="s">
        <v>222</v>
      </c>
      <c r="AJ19" t="s">
        <v>36</v>
      </c>
    </row>
    <row r="20" spans="1:40" x14ac:dyDescent="0.2">
      <c r="A20" s="96" t="s">
        <v>152</v>
      </c>
      <c r="B20" s="128" t="s">
        <v>221</v>
      </c>
      <c r="C20" s="128" t="s">
        <v>221</v>
      </c>
      <c r="D20" s="128" t="s">
        <v>221</v>
      </c>
      <c r="E20" s="128" t="s">
        <v>221</v>
      </c>
      <c r="F20" s="128" t="s">
        <v>221</v>
      </c>
      <c r="G20" s="128" t="s">
        <v>221</v>
      </c>
      <c r="H20" s="128" t="s">
        <v>221</v>
      </c>
      <c r="I20" s="128" t="s">
        <v>221</v>
      </c>
      <c r="J20" s="128" t="s">
        <v>221</v>
      </c>
      <c r="K20" s="128" t="s">
        <v>221</v>
      </c>
      <c r="L20" s="128" t="s">
        <v>221</v>
      </c>
      <c r="M20" s="128" t="s">
        <v>221</v>
      </c>
      <c r="N20" s="128" t="s">
        <v>221</v>
      </c>
      <c r="O20" s="128" t="s">
        <v>221</v>
      </c>
      <c r="P20" s="128" t="s">
        <v>221</v>
      </c>
      <c r="Q20" s="128" t="s">
        <v>221</v>
      </c>
      <c r="R20" s="128" t="s">
        <v>221</v>
      </c>
      <c r="S20" s="128" t="s">
        <v>221</v>
      </c>
      <c r="T20" s="128" t="s">
        <v>221</v>
      </c>
      <c r="U20" s="128" t="s">
        <v>221</v>
      </c>
      <c r="V20" s="128" t="s">
        <v>221</v>
      </c>
      <c r="W20" s="128" t="s">
        <v>221</v>
      </c>
      <c r="X20" s="128" t="s">
        <v>221</v>
      </c>
      <c r="Y20" s="128" t="s">
        <v>221</v>
      </c>
      <c r="Z20" s="128" t="s">
        <v>221</v>
      </c>
      <c r="AA20" s="128" t="s">
        <v>221</v>
      </c>
      <c r="AB20" s="128" t="s">
        <v>221</v>
      </c>
      <c r="AC20" s="128" t="s">
        <v>221</v>
      </c>
      <c r="AD20" s="128" t="s">
        <v>221</v>
      </c>
      <c r="AE20" s="128" t="s">
        <v>221</v>
      </c>
      <c r="AF20" s="128" t="s">
        <v>221</v>
      </c>
      <c r="AG20" s="129" t="s">
        <v>221</v>
      </c>
      <c r="AH20" s="11" t="s">
        <v>36</v>
      </c>
      <c r="AL20" t="s">
        <v>36</v>
      </c>
    </row>
    <row r="21" spans="1:40" x14ac:dyDescent="0.2">
      <c r="A21" s="96" t="s">
        <v>153</v>
      </c>
      <c r="B21" s="128" t="s">
        <v>215</v>
      </c>
      <c r="C21" s="128" t="s">
        <v>215</v>
      </c>
      <c r="D21" s="128" t="s">
        <v>215</v>
      </c>
      <c r="E21" s="128" t="s">
        <v>217</v>
      </c>
      <c r="F21" s="128" t="s">
        <v>217</v>
      </c>
      <c r="G21" s="128" t="s">
        <v>215</v>
      </c>
      <c r="H21" s="128" t="s">
        <v>215</v>
      </c>
      <c r="I21" s="128" t="s">
        <v>215</v>
      </c>
      <c r="J21" s="128" t="s">
        <v>215</v>
      </c>
      <c r="K21" s="128" t="s">
        <v>215</v>
      </c>
      <c r="L21" s="128" t="s">
        <v>217</v>
      </c>
      <c r="M21" s="128" t="s">
        <v>217</v>
      </c>
      <c r="N21" s="128" t="s">
        <v>215</v>
      </c>
      <c r="O21" s="128" t="s">
        <v>215</v>
      </c>
      <c r="P21" s="128" t="s">
        <v>221</v>
      </c>
      <c r="Q21" s="128" t="s">
        <v>220</v>
      </c>
      <c r="R21" s="128" t="s">
        <v>220</v>
      </c>
      <c r="S21" s="128" t="s">
        <v>222</v>
      </c>
      <c r="T21" s="128" t="s">
        <v>222</v>
      </c>
      <c r="U21" s="128" t="s">
        <v>217</v>
      </c>
      <c r="V21" s="128" t="s">
        <v>217</v>
      </c>
      <c r="W21" s="128" t="s">
        <v>215</v>
      </c>
      <c r="X21" s="128" t="s">
        <v>215</v>
      </c>
      <c r="Y21" s="128" t="s">
        <v>222</v>
      </c>
      <c r="Z21" s="128" t="s">
        <v>216</v>
      </c>
      <c r="AA21" s="128" t="s">
        <v>217</v>
      </c>
      <c r="AB21" s="128" t="s">
        <v>217</v>
      </c>
      <c r="AC21" s="128" t="s">
        <v>215</v>
      </c>
      <c r="AD21" s="128" t="s">
        <v>215</v>
      </c>
      <c r="AE21" s="128" t="s">
        <v>217</v>
      </c>
      <c r="AF21" s="128" t="s">
        <v>217</v>
      </c>
      <c r="AG21" s="129" t="s">
        <v>215</v>
      </c>
      <c r="AK21" t="s">
        <v>36</v>
      </c>
    </row>
    <row r="22" spans="1:40" x14ac:dyDescent="0.2">
      <c r="A22" s="96" t="s">
        <v>126</v>
      </c>
      <c r="B22" s="128" t="s">
        <v>221</v>
      </c>
      <c r="C22" s="128" t="s">
        <v>221</v>
      </c>
      <c r="D22" s="128" t="s">
        <v>221</v>
      </c>
      <c r="E22" s="128" t="s">
        <v>221</v>
      </c>
      <c r="F22" s="128" t="s">
        <v>221</v>
      </c>
      <c r="G22" s="128" t="s">
        <v>221</v>
      </c>
      <c r="H22" s="128" t="s">
        <v>221</v>
      </c>
      <c r="I22" s="128" t="s">
        <v>221</v>
      </c>
      <c r="J22" s="128" t="s">
        <v>221</v>
      </c>
      <c r="K22" s="128" t="s">
        <v>221</v>
      </c>
      <c r="L22" s="128" t="s">
        <v>221</v>
      </c>
      <c r="M22" s="128" t="s">
        <v>221</v>
      </c>
      <c r="N22" s="128" t="s">
        <v>221</v>
      </c>
      <c r="O22" s="128" t="s">
        <v>221</v>
      </c>
      <c r="P22" s="128" t="s">
        <v>221</v>
      </c>
      <c r="Q22" s="128" t="s">
        <v>221</v>
      </c>
      <c r="R22" s="128" t="s">
        <v>221</v>
      </c>
      <c r="S22" s="128" t="s">
        <v>221</v>
      </c>
      <c r="T22" s="128" t="s">
        <v>221</v>
      </c>
      <c r="U22" s="128" t="s">
        <v>221</v>
      </c>
      <c r="V22" s="128" t="s">
        <v>221</v>
      </c>
      <c r="W22" s="128" t="s">
        <v>221</v>
      </c>
      <c r="X22" s="128" t="s">
        <v>221</v>
      </c>
      <c r="Y22" s="128" t="s">
        <v>221</v>
      </c>
      <c r="Z22" s="128" t="s">
        <v>221</v>
      </c>
      <c r="AA22" s="128" t="s">
        <v>221</v>
      </c>
      <c r="AB22" s="128" t="s">
        <v>221</v>
      </c>
      <c r="AC22" s="128" t="s">
        <v>221</v>
      </c>
      <c r="AD22" s="128" t="s">
        <v>221</v>
      </c>
      <c r="AE22" s="128" t="s">
        <v>221</v>
      </c>
      <c r="AF22" s="128" t="s">
        <v>206</v>
      </c>
      <c r="AG22" s="129" t="s">
        <v>221</v>
      </c>
      <c r="AJ22" t="s">
        <v>36</v>
      </c>
      <c r="AK22" t="s">
        <v>36</v>
      </c>
    </row>
    <row r="23" spans="1:40" x14ac:dyDescent="0.2">
      <c r="A23" s="96" t="s">
        <v>7</v>
      </c>
      <c r="B23" s="128" t="s">
        <v>206</v>
      </c>
      <c r="C23" s="128" t="s">
        <v>206</v>
      </c>
      <c r="D23" s="128" t="s">
        <v>206</v>
      </c>
      <c r="E23" s="128" t="s">
        <v>206</v>
      </c>
      <c r="F23" s="128" t="s">
        <v>206</v>
      </c>
      <c r="G23" s="128" t="s">
        <v>206</v>
      </c>
      <c r="H23" s="128" t="s">
        <v>206</v>
      </c>
      <c r="I23" s="128" t="s">
        <v>206</v>
      </c>
      <c r="J23" s="128" t="s">
        <v>206</v>
      </c>
      <c r="K23" s="128" t="s">
        <v>206</v>
      </c>
      <c r="L23" s="128" t="s">
        <v>206</v>
      </c>
      <c r="M23" s="128" t="s">
        <v>206</v>
      </c>
      <c r="N23" s="128" t="s">
        <v>206</v>
      </c>
      <c r="O23" s="128" t="s">
        <v>206</v>
      </c>
      <c r="P23" s="128" t="s">
        <v>206</v>
      </c>
      <c r="Q23" s="128" t="s">
        <v>206</v>
      </c>
      <c r="R23" s="128" t="s">
        <v>222</v>
      </c>
      <c r="S23" s="128" t="s">
        <v>216</v>
      </c>
      <c r="T23" s="128" t="s">
        <v>220</v>
      </c>
      <c r="U23" s="128" t="s">
        <v>216</v>
      </c>
      <c r="V23" s="128" t="s">
        <v>216</v>
      </c>
      <c r="W23" s="128" t="s">
        <v>216</v>
      </c>
      <c r="X23" s="128" t="s">
        <v>221</v>
      </c>
      <c r="Y23" s="128" t="s">
        <v>221</v>
      </c>
      <c r="Z23" s="128" t="s">
        <v>221</v>
      </c>
      <c r="AA23" s="128" t="s">
        <v>222</v>
      </c>
      <c r="AB23" s="128" t="s">
        <v>215</v>
      </c>
      <c r="AC23" s="128" t="s">
        <v>217</v>
      </c>
      <c r="AD23" s="128" t="s">
        <v>217</v>
      </c>
      <c r="AE23" s="128" t="s">
        <v>219</v>
      </c>
      <c r="AF23" s="128" t="s">
        <v>216</v>
      </c>
      <c r="AG23" s="129" t="s">
        <v>216</v>
      </c>
      <c r="AK23" t="s">
        <v>36</v>
      </c>
    </row>
    <row r="24" spans="1:40" x14ac:dyDescent="0.2">
      <c r="A24" s="96" t="s">
        <v>154</v>
      </c>
      <c r="B24" s="128" t="s">
        <v>221</v>
      </c>
      <c r="C24" s="128" t="s">
        <v>221</v>
      </c>
      <c r="D24" s="128" t="s">
        <v>221</v>
      </c>
      <c r="E24" s="128" t="s">
        <v>221</v>
      </c>
      <c r="F24" s="128" t="s">
        <v>221</v>
      </c>
      <c r="G24" s="128" t="s">
        <v>221</v>
      </c>
      <c r="H24" s="128" t="s">
        <v>221</v>
      </c>
      <c r="I24" s="128" t="s">
        <v>221</v>
      </c>
      <c r="J24" s="128" t="s">
        <v>221</v>
      </c>
      <c r="K24" s="128" t="s">
        <v>221</v>
      </c>
      <c r="L24" s="128" t="s">
        <v>221</v>
      </c>
      <c r="M24" s="128" t="s">
        <v>221</v>
      </c>
      <c r="N24" s="128" t="s">
        <v>221</v>
      </c>
      <c r="O24" s="128" t="s">
        <v>221</v>
      </c>
      <c r="P24" s="128" t="s">
        <v>221</v>
      </c>
      <c r="Q24" s="128" t="s">
        <v>221</v>
      </c>
      <c r="R24" s="128" t="s">
        <v>221</v>
      </c>
      <c r="S24" s="128" t="s">
        <v>221</v>
      </c>
      <c r="T24" s="128" t="s">
        <v>221</v>
      </c>
      <c r="U24" s="128" t="s">
        <v>221</v>
      </c>
      <c r="V24" s="128" t="s">
        <v>221</v>
      </c>
      <c r="W24" s="128" t="s">
        <v>221</v>
      </c>
      <c r="X24" s="128" t="s">
        <v>221</v>
      </c>
      <c r="Y24" s="128" t="s">
        <v>221</v>
      </c>
      <c r="Z24" s="128" t="s">
        <v>221</v>
      </c>
      <c r="AA24" s="128" t="s">
        <v>222</v>
      </c>
      <c r="AB24" s="128" t="s">
        <v>221</v>
      </c>
      <c r="AC24" s="128" t="s">
        <v>221</v>
      </c>
      <c r="AD24" s="128" t="s">
        <v>221</v>
      </c>
      <c r="AE24" s="128" t="s">
        <v>221</v>
      </c>
      <c r="AF24" s="128" t="s">
        <v>221</v>
      </c>
      <c r="AG24" s="129" t="s">
        <v>221</v>
      </c>
      <c r="AJ24" t="s">
        <v>36</v>
      </c>
      <c r="AK24" t="s">
        <v>36</v>
      </c>
    </row>
    <row r="25" spans="1:40" x14ac:dyDescent="0.2">
      <c r="A25" s="96" t="s">
        <v>8</v>
      </c>
      <c r="B25" s="128" t="s">
        <v>220</v>
      </c>
      <c r="C25" s="128" t="s">
        <v>220</v>
      </c>
      <c r="D25" s="128" t="s">
        <v>220</v>
      </c>
      <c r="E25" s="128" t="s">
        <v>220</v>
      </c>
      <c r="F25" s="128" t="s">
        <v>220</v>
      </c>
      <c r="G25" s="128" t="s">
        <v>220</v>
      </c>
      <c r="H25" s="128" t="s">
        <v>220</v>
      </c>
      <c r="I25" s="128" t="s">
        <v>220</v>
      </c>
      <c r="J25" s="128" t="s">
        <v>220</v>
      </c>
      <c r="K25" s="128" t="s">
        <v>220</v>
      </c>
      <c r="L25" s="128" t="s">
        <v>220</v>
      </c>
      <c r="M25" s="128" t="s">
        <v>220</v>
      </c>
      <c r="N25" s="128" t="s">
        <v>220</v>
      </c>
      <c r="O25" s="128" t="s">
        <v>220</v>
      </c>
      <c r="P25" s="128" t="s">
        <v>220</v>
      </c>
      <c r="Q25" s="128" t="s">
        <v>220</v>
      </c>
      <c r="R25" s="128" t="s">
        <v>220</v>
      </c>
      <c r="S25" s="128" t="s">
        <v>220</v>
      </c>
      <c r="T25" s="128" t="s">
        <v>220</v>
      </c>
      <c r="U25" s="128" t="s">
        <v>220</v>
      </c>
      <c r="V25" s="128" t="s">
        <v>220</v>
      </c>
      <c r="W25" s="128" t="s">
        <v>220</v>
      </c>
      <c r="X25" s="128" t="s">
        <v>220</v>
      </c>
      <c r="Y25" s="128" t="s">
        <v>220</v>
      </c>
      <c r="Z25" s="128" t="s">
        <v>220</v>
      </c>
      <c r="AA25" s="128" t="s">
        <v>220</v>
      </c>
      <c r="AB25" s="128" t="s">
        <v>220</v>
      </c>
      <c r="AC25" s="128" t="s">
        <v>220</v>
      </c>
      <c r="AD25" s="128" t="s">
        <v>220</v>
      </c>
      <c r="AE25" s="128" t="s">
        <v>220</v>
      </c>
      <c r="AF25" s="128" t="s">
        <v>220</v>
      </c>
      <c r="AG25" s="129" t="s">
        <v>220</v>
      </c>
      <c r="AH25" s="11" t="s">
        <v>36</v>
      </c>
      <c r="AK25" t="s">
        <v>36</v>
      </c>
    </row>
    <row r="26" spans="1:40" x14ac:dyDescent="0.2">
      <c r="A26" s="96" t="s">
        <v>9</v>
      </c>
      <c r="B26" s="128" t="s">
        <v>206</v>
      </c>
      <c r="C26" s="128" t="s">
        <v>206</v>
      </c>
      <c r="D26" s="128" t="s">
        <v>206</v>
      </c>
      <c r="E26" s="128" t="s">
        <v>206</v>
      </c>
      <c r="F26" s="128" t="s">
        <v>206</v>
      </c>
      <c r="G26" s="128" t="s">
        <v>206</v>
      </c>
      <c r="H26" s="128" t="s">
        <v>206</v>
      </c>
      <c r="I26" s="128" t="s">
        <v>206</v>
      </c>
      <c r="J26" s="128" t="s">
        <v>206</v>
      </c>
      <c r="K26" s="128" t="s">
        <v>206</v>
      </c>
      <c r="L26" s="128" t="s">
        <v>206</v>
      </c>
      <c r="M26" s="128" t="s">
        <v>206</v>
      </c>
      <c r="N26" s="128" t="s">
        <v>206</v>
      </c>
      <c r="O26" s="128" t="s">
        <v>206</v>
      </c>
      <c r="P26" s="128" t="s">
        <v>221</v>
      </c>
      <c r="Q26" s="128" t="s">
        <v>222</v>
      </c>
      <c r="R26" s="128" t="s">
        <v>222</v>
      </c>
      <c r="S26" s="128" t="s">
        <v>221</v>
      </c>
      <c r="T26" s="128" t="s">
        <v>206</v>
      </c>
      <c r="U26" s="128" t="s">
        <v>206</v>
      </c>
      <c r="V26" s="128" t="s">
        <v>206</v>
      </c>
      <c r="W26" s="128" t="s">
        <v>206</v>
      </c>
      <c r="X26" s="128" t="s">
        <v>206</v>
      </c>
      <c r="Y26" s="128" t="s">
        <v>206</v>
      </c>
      <c r="Z26" s="128" t="s">
        <v>206</v>
      </c>
      <c r="AA26" s="128" t="s">
        <v>206</v>
      </c>
      <c r="AB26" s="128" t="s">
        <v>206</v>
      </c>
      <c r="AC26" s="128" t="s">
        <v>206</v>
      </c>
      <c r="AD26" s="128" t="s">
        <v>206</v>
      </c>
      <c r="AE26" s="128" t="s">
        <v>206</v>
      </c>
      <c r="AF26" s="128" t="s">
        <v>206</v>
      </c>
      <c r="AG26" s="129" t="s">
        <v>221</v>
      </c>
      <c r="AI26" t="s">
        <v>36</v>
      </c>
      <c r="AJ26" t="s">
        <v>36</v>
      </c>
    </row>
    <row r="27" spans="1:40" x14ac:dyDescent="0.2">
      <c r="A27" s="96" t="s">
        <v>155</v>
      </c>
      <c r="B27" s="128" t="s">
        <v>218</v>
      </c>
      <c r="C27" s="128" t="s">
        <v>221</v>
      </c>
      <c r="D27" s="128" t="s">
        <v>218</v>
      </c>
      <c r="E27" s="128" t="s">
        <v>222</v>
      </c>
      <c r="F27" s="128" t="s">
        <v>216</v>
      </c>
      <c r="G27" s="128" t="s">
        <v>216</v>
      </c>
      <c r="H27" s="128" t="s">
        <v>215</v>
      </c>
      <c r="I27" s="128" t="s">
        <v>216</v>
      </c>
      <c r="J27" s="128" t="s">
        <v>216</v>
      </c>
      <c r="K27" s="128" t="s">
        <v>216</v>
      </c>
      <c r="L27" s="128" t="s">
        <v>216</v>
      </c>
      <c r="M27" s="128" t="s">
        <v>216</v>
      </c>
      <c r="N27" s="128" t="s">
        <v>216</v>
      </c>
      <c r="O27" s="128" t="s">
        <v>221</v>
      </c>
      <c r="P27" s="128" t="s">
        <v>221</v>
      </c>
      <c r="Q27" s="128" t="s">
        <v>219</v>
      </c>
      <c r="R27" s="128" t="s">
        <v>222</v>
      </c>
      <c r="S27" s="128" t="s">
        <v>222</v>
      </c>
      <c r="T27" s="128" t="s">
        <v>222</v>
      </c>
      <c r="U27" s="128" t="s">
        <v>216</v>
      </c>
      <c r="V27" s="128" t="s">
        <v>216</v>
      </c>
      <c r="W27" s="128" t="s">
        <v>216</v>
      </c>
      <c r="X27" s="128" t="s">
        <v>215</v>
      </c>
      <c r="Y27" s="128" t="s">
        <v>222</v>
      </c>
      <c r="Z27" s="128" t="s">
        <v>222</v>
      </c>
      <c r="AA27" s="128" t="s">
        <v>222</v>
      </c>
      <c r="AB27" s="128" t="s">
        <v>216</v>
      </c>
      <c r="AC27" s="128" t="s">
        <v>216</v>
      </c>
      <c r="AD27" s="128" t="s">
        <v>216</v>
      </c>
      <c r="AE27" s="128" t="s">
        <v>221</v>
      </c>
      <c r="AF27" s="128" t="s">
        <v>216</v>
      </c>
      <c r="AG27" s="129" t="s">
        <v>216</v>
      </c>
      <c r="AJ27" t="s">
        <v>36</v>
      </c>
    </row>
    <row r="28" spans="1:40" x14ac:dyDescent="0.2">
      <c r="A28" s="96" t="s">
        <v>10</v>
      </c>
      <c r="B28" s="128" t="s">
        <v>220</v>
      </c>
      <c r="C28" s="128" t="s">
        <v>220</v>
      </c>
      <c r="D28" s="128" t="s">
        <v>220</v>
      </c>
      <c r="E28" s="128" t="s">
        <v>220</v>
      </c>
      <c r="F28" s="128" t="s">
        <v>220</v>
      </c>
      <c r="G28" s="128" t="s">
        <v>220</v>
      </c>
      <c r="H28" s="128" t="s">
        <v>220</v>
      </c>
      <c r="I28" s="128" t="s">
        <v>220</v>
      </c>
      <c r="J28" s="128" t="s">
        <v>220</v>
      </c>
      <c r="K28" s="128" t="s">
        <v>220</v>
      </c>
      <c r="L28" s="128" t="s">
        <v>220</v>
      </c>
      <c r="M28" s="128" t="s">
        <v>220</v>
      </c>
      <c r="N28" s="128" t="s">
        <v>220</v>
      </c>
      <c r="O28" s="128" t="s">
        <v>220</v>
      </c>
      <c r="P28" s="128" t="s">
        <v>220</v>
      </c>
      <c r="Q28" s="128" t="s">
        <v>220</v>
      </c>
      <c r="R28" s="128" t="s">
        <v>220</v>
      </c>
      <c r="S28" s="128" t="s">
        <v>220</v>
      </c>
      <c r="T28" s="128" t="s">
        <v>220</v>
      </c>
      <c r="U28" s="128" t="s">
        <v>220</v>
      </c>
      <c r="V28" s="128" t="s">
        <v>220</v>
      </c>
      <c r="W28" s="128" t="s">
        <v>220</v>
      </c>
      <c r="X28" s="128" t="s">
        <v>220</v>
      </c>
      <c r="Y28" s="128" t="s">
        <v>220</v>
      </c>
      <c r="Z28" s="128" t="s">
        <v>220</v>
      </c>
      <c r="AA28" s="128" t="s">
        <v>220</v>
      </c>
      <c r="AB28" s="128" t="s">
        <v>220</v>
      </c>
      <c r="AC28" s="128" t="s">
        <v>220</v>
      </c>
      <c r="AD28" s="128" t="s">
        <v>220</v>
      </c>
      <c r="AE28" s="128" t="s">
        <v>220</v>
      </c>
      <c r="AF28" s="128" t="s">
        <v>220</v>
      </c>
      <c r="AG28" s="129" t="s">
        <v>220</v>
      </c>
    </row>
    <row r="29" spans="1:40" x14ac:dyDescent="0.2">
      <c r="A29" s="96" t="s">
        <v>139</v>
      </c>
      <c r="B29" s="128" t="s">
        <v>221</v>
      </c>
      <c r="C29" s="128" t="s">
        <v>221</v>
      </c>
      <c r="D29" s="128" t="s">
        <v>221</v>
      </c>
      <c r="E29" s="128" t="s">
        <v>221</v>
      </c>
      <c r="F29" s="128" t="s">
        <v>221</v>
      </c>
      <c r="G29" s="128" t="s">
        <v>221</v>
      </c>
      <c r="H29" s="128" t="s">
        <v>206</v>
      </c>
      <c r="I29" s="128" t="s">
        <v>221</v>
      </c>
      <c r="J29" s="128" t="s">
        <v>221</v>
      </c>
      <c r="K29" s="128" t="s">
        <v>206</v>
      </c>
      <c r="L29" s="128" t="s">
        <v>221</v>
      </c>
      <c r="M29" s="128" t="s">
        <v>221</v>
      </c>
      <c r="N29" s="128" t="s">
        <v>221</v>
      </c>
      <c r="O29" s="128" t="s">
        <v>221</v>
      </c>
      <c r="P29" s="128" t="s">
        <v>221</v>
      </c>
      <c r="Q29" s="128" t="s">
        <v>221</v>
      </c>
      <c r="R29" s="128" t="s">
        <v>221</v>
      </c>
      <c r="S29" s="128" t="s">
        <v>221</v>
      </c>
      <c r="T29" s="128" t="s">
        <v>221</v>
      </c>
      <c r="U29" s="128" t="s">
        <v>221</v>
      </c>
      <c r="V29" s="128" t="s">
        <v>221</v>
      </c>
      <c r="W29" s="128" t="s">
        <v>221</v>
      </c>
      <c r="X29" s="128" t="s">
        <v>217</v>
      </c>
      <c r="Y29" s="128" t="s">
        <v>220</v>
      </c>
      <c r="Z29" s="128" t="s">
        <v>222</v>
      </c>
      <c r="AA29" s="128" t="s">
        <v>216</v>
      </c>
      <c r="AB29" s="128" t="s">
        <v>216</v>
      </c>
      <c r="AC29" s="128" t="s">
        <v>217</v>
      </c>
      <c r="AD29" s="128" t="s">
        <v>217</v>
      </c>
      <c r="AE29" s="128" t="s">
        <v>217</v>
      </c>
      <c r="AF29" s="128" t="s">
        <v>216</v>
      </c>
      <c r="AG29" s="129" t="s">
        <v>221</v>
      </c>
      <c r="AJ29" t="s">
        <v>36</v>
      </c>
      <c r="AK29" t="s">
        <v>36</v>
      </c>
      <c r="AL29" t="s">
        <v>36</v>
      </c>
    </row>
    <row r="30" spans="1:40" x14ac:dyDescent="0.2">
      <c r="A30" s="96" t="s">
        <v>22</v>
      </c>
      <c r="B30" s="128" t="s">
        <v>221</v>
      </c>
      <c r="C30" s="128" t="s">
        <v>218</v>
      </c>
      <c r="D30" s="128" t="s">
        <v>218</v>
      </c>
      <c r="E30" s="128" t="s">
        <v>216</v>
      </c>
      <c r="F30" s="128" t="s">
        <v>216</v>
      </c>
      <c r="G30" s="128" t="s">
        <v>216</v>
      </c>
      <c r="H30" s="128" t="s">
        <v>215</v>
      </c>
      <c r="I30" s="128" t="s">
        <v>216</v>
      </c>
      <c r="J30" s="128" t="s">
        <v>216</v>
      </c>
      <c r="K30" s="128" t="s">
        <v>216</v>
      </c>
      <c r="L30" s="128" t="s">
        <v>216</v>
      </c>
      <c r="M30" s="128" t="s">
        <v>216</v>
      </c>
      <c r="N30" s="128" t="s">
        <v>215</v>
      </c>
      <c r="O30" s="128" t="s">
        <v>221</v>
      </c>
      <c r="P30" s="128" t="s">
        <v>218</v>
      </c>
      <c r="Q30" s="128" t="s">
        <v>216</v>
      </c>
      <c r="R30" s="128" t="s">
        <v>222</v>
      </c>
      <c r="S30" s="128" t="s">
        <v>222</v>
      </c>
      <c r="T30" s="128" t="s">
        <v>222</v>
      </c>
      <c r="U30" s="128" t="s">
        <v>216</v>
      </c>
      <c r="V30" s="128" t="s">
        <v>216</v>
      </c>
      <c r="W30" s="128" t="s">
        <v>216</v>
      </c>
      <c r="X30" s="128" t="s">
        <v>218</v>
      </c>
      <c r="Y30" s="128" t="s">
        <v>222</v>
      </c>
      <c r="Z30" s="128" t="s">
        <v>216</v>
      </c>
      <c r="AA30" s="128" t="s">
        <v>216</v>
      </c>
      <c r="AB30" s="128" t="s">
        <v>216</v>
      </c>
      <c r="AC30" s="128" t="s">
        <v>216</v>
      </c>
      <c r="AD30" s="128" t="s">
        <v>216</v>
      </c>
      <c r="AE30" s="128" t="s">
        <v>216</v>
      </c>
      <c r="AF30" s="128" t="s">
        <v>216</v>
      </c>
      <c r="AG30" s="129" t="s">
        <v>216</v>
      </c>
      <c r="AI30" t="s">
        <v>36</v>
      </c>
      <c r="AK30" t="s">
        <v>36</v>
      </c>
      <c r="AL30" t="s">
        <v>36</v>
      </c>
    </row>
    <row r="31" spans="1:40" ht="13.5" thickBot="1" x14ac:dyDescent="0.25">
      <c r="A31" s="97" t="s">
        <v>11</v>
      </c>
      <c r="B31" s="128" t="s">
        <v>221</v>
      </c>
      <c r="C31" s="128" t="s">
        <v>221</v>
      </c>
      <c r="D31" s="128" t="s">
        <v>221</v>
      </c>
      <c r="E31" s="128" t="s">
        <v>221</v>
      </c>
      <c r="F31" s="128" t="s">
        <v>221</v>
      </c>
      <c r="G31" s="128" t="s">
        <v>221</v>
      </c>
      <c r="H31" s="128" t="s">
        <v>221</v>
      </c>
      <c r="I31" s="128" t="s">
        <v>221</v>
      </c>
      <c r="J31" s="128" t="s">
        <v>221</v>
      </c>
      <c r="K31" s="128" t="s">
        <v>221</v>
      </c>
      <c r="L31" s="128" t="s">
        <v>221</v>
      </c>
      <c r="M31" s="128" t="s">
        <v>221</v>
      </c>
      <c r="N31" s="128" t="s">
        <v>221</v>
      </c>
      <c r="O31" s="128" t="s">
        <v>221</v>
      </c>
      <c r="P31" s="128" t="s">
        <v>221</v>
      </c>
      <c r="Q31" s="128" t="s">
        <v>221</v>
      </c>
      <c r="R31" s="128" t="s">
        <v>221</v>
      </c>
      <c r="S31" s="128" t="s">
        <v>221</v>
      </c>
      <c r="T31" s="128" t="s">
        <v>221</v>
      </c>
      <c r="U31" s="128" t="s">
        <v>221</v>
      </c>
      <c r="V31" s="128" t="s">
        <v>221</v>
      </c>
      <c r="W31" s="128" t="s">
        <v>221</v>
      </c>
      <c r="X31" s="128" t="s">
        <v>221</v>
      </c>
      <c r="Y31" s="128" t="s">
        <v>221</v>
      </c>
      <c r="Z31" s="128" t="s">
        <v>221</v>
      </c>
      <c r="AA31" s="128" t="s">
        <v>221</v>
      </c>
      <c r="AB31" s="128" t="s">
        <v>221</v>
      </c>
      <c r="AC31" s="128" t="s">
        <v>221</v>
      </c>
      <c r="AD31" s="128" t="s">
        <v>221</v>
      </c>
      <c r="AE31" s="128" t="s">
        <v>221</v>
      </c>
      <c r="AF31" s="128" t="s">
        <v>221</v>
      </c>
      <c r="AG31" s="129" t="s">
        <v>221</v>
      </c>
    </row>
    <row r="32" spans="1:40" s="5" customFormat="1" ht="17.100000000000001" customHeight="1" thickBot="1" x14ac:dyDescent="0.25">
      <c r="A32" s="98" t="s">
        <v>204</v>
      </c>
      <c r="B32" s="126" t="s">
        <v>221</v>
      </c>
      <c r="C32" s="126" t="s">
        <v>221</v>
      </c>
      <c r="D32" s="126" t="s">
        <v>221</v>
      </c>
      <c r="E32" s="126" t="s">
        <v>221</v>
      </c>
      <c r="F32" s="126" t="s">
        <v>221</v>
      </c>
      <c r="G32" s="126" t="s">
        <v>221</v>
      </c>
      <c r="H32" s="126" t="s">
        <v>215</v>
      </c>
      <c r="I32" s="126" t="s">
        <v>221</v>
      </c>
      <c r="J32" s="126" t="s">
        <v>221</v>
      </c>
      <c r="K32" s="126" t="s">
        <v>221</v>
      </c>
      <c r="L32" s="126" t="s">
        <v>221</v>
      </c>
      <c r="M32" s="126" t="s">
        <v>221</v>
      </c>
      <c r="N32" s="126" t="s">
        <v>221</v>
      </c>
      <c r="O32" s="126" t="s">
        <v>221</v>
      </c>
      <c r="P32" s="126" t="s">
        <v>221</v>
      </c>
      <c r="Q32" s="126" t="s">
        <v>221</v>
      </c>
      <c r="R32" s="126" t="s">
        <v>221</v>
      </c>
      <c r="S32" s="126" t="s">
        <v>221</v>
      </c>
      <c r="T32" s="126" t="s">
        <v>221</v>
      </c>
      <c r="U32" s="126" t="s">
        <v>221</v>
      </c>
      <c r="V32" s="126" t="s">
        <v>221</v>
      </c>
      <c r="W32" s="126" t="s">
        <v>221</v>
      </c>
      <c r="X32" s="126" t="s">
        <v>221</v>
      </c>
      <c r="Y32" s="126" t="s">
        <v>221</v>
      </c>
      <c r="Z32" s="126" t="s">
        <v>221</v>
      </c>
      <c r="AA32" s="126" t="s">
        <v>221</v>
      </c>
      <c r="AB32" s="126" t="s">
        <v>216</v>
      </c>
      <c r="AC32" s="126" t="s">
        <v>221</v>
      </c>
      <c r="AD32" s="126" t="s">
        <v>221</v>
      </c>
      <c r="AE32" s="126" t="s">
        <v>221</v>
      </c>
      <c r="AF32" s="126" t="s">
        <v>221</v>
      </c>
      <c r="AG32" s="115"/>
      <c r="AL32" s="5" t="s">
        <v>36</v>
      </c>
    </row>
    <row r="33" spans="1:39" s="8" customFormat="1" ht="13.5" thickBot="1" x14ac:dyDescent="0.25">
      <c r="A33" s="182" t="s">
        <v>203</v>
      </c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4"/>
      <c r="AF33" s="112"/>
      <c r="AG33" s="118" t="s">
        <v>221</v>
      </c>
      <c r="AL33" s="8" t="s">
        <v>36</v>
      </c>
    </row>
    <row r="34" spans="1:39" x14ac:dyDescent="0.2">
      <c r="A34" s="45"/>
      <c r="B34" s="46"/>
      <c r="C34" s="46"/>
      <c r="D34" s="46" t="s">
        <v>87</v>
      </c>
      <c r="E34" s="46"/>
      <c r="F34" s="46"/>
      <c r="G34" s="46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53"/>
      <c r="AE34" s="59" t="s">
        <v>36</v>
      </c>
      <c r="AF34" s="59"/>
      <c r="AG34" s="86"/>
      <c r="AM34" t="s">
        <v>36</v>
      </c>
    </row>
    <row r="35" spans="1:39" x14ac:dyDescent="0.2">
      <c r="A35" s="45"/>
      <c r="B35" s="47" t="s">
        <v>88</v>
      </c>
      <c r="C35" s="47"/>
      <c r="D35" s="47"/>
      <c r="E35" s="47"/>
      <c r="F35" s="47"/>
      <c r="G35" s="47"/>
      <c r="H35" s="47"/>
      <c r="I35" s="47"/>
      <c r="J35" s="84"/>
      <c r="K35" s="84"/>
      <c r="L35" s="84"/>
      <c r="M35" s="84" t="s">
        <v>34</v>
      </c>
      <c r="N35" s="84"/>
      <c r="O35" s="84"/>
      <c r="P35" s="84"/>
      <c r="Q35" s="84"/>
      <c r="R35" s="84"/>
      <c r="S35" s="84"/>
      <c r="T35" s="151"/>
      <c r="U35" s="151"/>
      <c r="V35" s="151"/>
      <c r="W35" s="151"/>
      <c r="X35" s="151"/>
      <c r="Y35" s="84"/>
      <c r="Z35" s="84"/>
      <c r="AA35" s="84"/>
      <c r="AB35" s="84"/>
      <c r="AC35" s="84"/>
      <c r="AD35" s="84"/>
      <c r="AE35" s="84"/>
      <c r="AF35" s="109"/>
      <c r="AG35" s="86"/>
      <c r="AL35" t="s">
        <v>36</v>
      </c>
    </row>
    <row r="36" spans="1:39" x14ac:dyDescent="0.2">
      <c r="A36" s="48"/>
      <c r="B36" s="84"/>
      <c r="C36" s="84"/>
      <c r="D36" s="84"/>
      <c r="E36" s="84"/>
      <c r="F36" s="84"/>
      <c r="G36" s="84"/>
      <c r="H36" s="84"/>
      <c r="I36" s="84"/>
      <c r="J36" s="85"/>
      <c r="K36" s="85"/>
      <c r="L36" s="85"/>
      <c r="M36" s="85" t="s">
        <v>35</v>
      </c>
      <c r="N36" s="85"/>
      <c r="O36" s="85"/>
      <c r="P36" s="85"/>
      <c r="Q36" s="84"/>
      <c r="R36" s="84"/>
      <c r="S36" s="84"/>
      <c r="T36" s="152"/>
      <c r="U36" s="152"/>
      <c r="V36" s="152"/>
      <c r="W36" s="152"/>
      <c r="X36" s="152"/>
      <c r="Y36" s="84"/>
      <c r="Z36" s="84"/>
      <c r="AA36" s="84"/>
      <c r="AB36" s="84"/>
      <c r="AC36" s="84"/>
      <c r="AD36" s="53"/>
      <c r="AE36" s="53"/>
      <c r="AF36" s="53"/>
      <c r="AG36" s="86"/>
      <c r="AM36" t="s">
        <v>36</v>
      </c>
    </row>
    <row r="37" spans="1:39" x14ac:dyDescent="0.2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53"/>
      <c r="AE37" s="53"/>
      <c r="AF37" s="53"/>
      <c r="AG37" s="86"/>
    </row>
    <row r="38" spans="1:39" x14ac:dyDescent="0.2">
      <c r="A38" s="48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53"/>
      <c r="AF38" s="53"/>
      <c r="AG38" s="86"/>
    </row>
    <row r="39" spans="1:39" x14ac:dyDescent="0.2">
      <c r="A39" s="48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54"/>
      <c r="AF39" s="54"/>
      <c r="AG39" s="86"/>
    </row>
    <row r="40" spans="1:39" ht="13.5" thickBot="1" x14ac:dyDescent="0.25">
      <c r="A40" s="60"/>
      <c r="B40" s="61"/>
      <c r="C40" s="61"/>
      <c r="D40" s="61"/>
      <c r="E40" s="61"/>
      <c r="F40" s="61"/>
      <c r="G40" s="61" t="s">
        <v>36</v>
      </c>
      <c r="H40" s="61"/>
      <c r="I40" s="61"/>
      <c r="J40" s="61"/>
      <c r="K40" s="61"/>
      <c r="L40" s="61" t="s">
        <v>36</v>
      </c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87"/>
    </row>
    <row r="41" spans="1:39" x14ac:dyDescent="0.2">
      <c r="AG41" s="7"/>
    </row>
    <row r="42" spans="1:39" x14ac:dyDescent="0.2">
      <c r="AL42" t="s">
        <v>36</v>
      </c>
    </row>
    <row r="43" spans="1:39" x14ac:dyDescent="0.2">
      <c r="AL43" t="s">
        <v>36</v>
      </c>
    </row>
    <row r="44" spans="1:39" x14ac:dyDescent="0.2">
      <c r="R44" s="2" t="s">
        <v>36</v>
      </c>
      <c r="V44" s="2" t="s">
        <v>36</v>
      </c>
      <c r="AA44" s="2" t="s">
        <v>36</v>
      </c>
      <c r="AC44" s="2" t="s">
        <v>36</v>
      </c>
      <c r="AE44" s="2" t="s">
        <v>36</v>
      </c>
      <c r="AG44" s="6" t="s">
        <v>36</v>
      </c>
      <c r="AK44" t="s">
        <v>36</v>
      </c>
    </row>
    <row r="45" spans="1:39" x14ac:dyDescent="0.2">
      <c r="Y45" s="2" t="s">
        <v>36</v>
      </c>
      <c r="AB45" s="2" t="s">
        <v>36</v>
      </c>
      <c r="AM45" t="s">
        <v>36</v>
      </c>
    </row>
    <row r="46" spans="1:39" x14ac:dyDescent="0.2">
      <c r="X46" s="2" t="s">
        <v>36</v>
      </c>
      <c r="AM46" t="s">
        <v>36</v>
      </c>
    </row>
    <row r="48" spans="1:39" x14ac:dyDescent="0.2">
      <c r="Q48" s="2" t="s">
        <v>36</v>
      </c>
      <c r="AJ48" s="11" t="s">
        <v>36</v>
      </c>
      <c r="AL48" t="s">
        <v>36</v>
      </c>
    </row>
    <row r="49" spans="10:35" x14ac:dyDescent="0.2">
      <c r="J49" s="2" t="s">
        <v>36</v>
      </c>
      <c r="AE49" s="2" t="s">
        <v>36</v>
      </c>
      <c r="AF49" s="2" t="s">
        <v>36</v>
      </c>
      <c r="AG49" s="6" t="s">
        <v>36</v>
      </c>
      <c r="AH49" t="s">
        <v>36</v>
      </c>
      <c r="AI49" s="2" t="s">
        <v>209</v>
      </c>
    </row>
    <row r="51" spans="10:35" x14ac:dyDescent="0.2">
      <c r="O51" s="2" t="s">
        <v>36</v>
      </c>
    </row>
    <row r="52" spans="10:35" x14ac:dyDescent="0.2">
      <c r="P52" s="2" t="s">
        <v>36</v>
      </c>
      <c r="AB52" s="2" t="s">
        <v>36</v>
      </c>
    </row>
    <row r="56" spans="10:35" x14ac:dyDescent="0.2">
      <c r="Z56" s="2" t="s">
        <v>36</v>
      </c>
    </row>
    <row r="64" spans="10:35" x14ac:dyDescent="0.2">
      <c r="V64" s="2" t="s">
        <v>36</v>
      </c>
    </row>
  </sheetData>
  <sheetProtection algorithmName="SHA-512" hashValue="HhSHCF+CfnuV2jp2S+Pre23JQiqlEzoW6i5B/1uv8XAFFqCgk0r1uJWeES85AoBroyBJ+rbFogxQsP1PLuSs5g==" saltValue="fom1kbbg3S5bvZNW5NXFjA==" spinCount="100000" sheet="1" objects="1" scenarios="1"/>
  <mergeCells count="37">
    <mergeCell ref="T35:X35"/>
    <mergeCell ref="T36:X36"/>
    <mergeCell ref="M3:M4"/>
    <mergeCell ref="N3:N4"/>
    <mergeCell ref="O3:O4"/>
    <mergeCell ref="P3:P4"/>
    <mergeCell ref="Q3:Q4"/>
    <mergeCell ref="A33:AE33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4"/>
  <sheetViews>
    <sheetView zoomScale="90" zoomScaleNormal="90" workbookViewId="0">
      <selection activeCell="AJ47" sqref="AJ47"/>
    </sheetView>
  </sheetViews>
  <sheetFormatPr defaultRowHeight="12.75" x14ac:dyDescent="0.2"/>
  <cols>
    <col min="1" max="1" width="19.140625" style="2" bestFit="1" customWidth="1"/>
    <col min="2" max="4" width="6.7109375" style="2" bestFit="1" customWidth="1"/>
    <col min="5" max="5" width="7.5703125" style="2" customWidth="1"/>
    <col min="6" max="12" width="6.7109375" style="2" bestFit="1" customWidth="1"/>
    <col min="13" max="13" width="7.5703125" style="2" customWidth="1"/>
    <col min="14" max="14" width="7.42578125" style="2" customWidth="1"/>
    <col min="15" max="15" width="6.5703125" style="2" customWidth="1"/>
    <col min="16" max="16" width="7.28515625" style="2" customWidth="1"/>
    <col min="17" max="27" width="6.7109375" style="2" bestFit="1" customWidth="1"/>
    <col min="28" max="28" width="7.140625" style="2" customWidth="1"/>
    <col min="29" max="31" width="6.7109375" style="2" bestFit="1" customWidth="1"/>
    <col min="32" max="32" width="7" style="2" customWidth="1"/>
    <col min="33" max="33" width="7.42578125" style="6" bestFit="1" customWidth="1"/>
    <col min="34" max="34" width="9.140625" style="1"/>
  </cols>
  <sheetData>
    <row r="1" spans="1:37" ht="20.100000000000001" customHeight="1" x14ac:dyDescent="0.2">
      <c r="A1" s="144" t="s">
        <v>23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68"/>
    </row>
    <row r="2" spans="1:37" s="4" customFormat="1" ht="20.100000000000001" customHeight="1" x14ac:dyDescent="0.2">
      <c r="A2" s="147" t="s">
        <v>12</v>
      </c>
      <c r="B2" s="141" t="s">
        <v>210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65"/>
      <c r="AG2" s="142"/>
      <c r="AH2" s="143"/>
    </row>
    <row r="3" spans="1:37" s="5" customFormat="1" ht="20.100000000000001" customHeight="1" x14ac:dyDescent="0.2">
      <c r="A3" s="147"/>
      <c r="B3" s="148">
        <v>1</v>
      </c>
      <c r="C3" s="148">
        <f>SUM(B3+1)</f>
        <v>2</v>
      </c>
      <c r="D3" s="148">
        <f t="shared" ref="D3:AD3" si="0">SUM(C3+1)</f>
        <v>3</v>
      </c>
      <c r="E3" s="148">
        <f t="shared" si="0"/>
        <v>4</v>
      </c>
      <c r="F3" s="148">
        <f t="shared" si="0"/>
        <v>5</v>
      </c>
      <c r="G3" s="148">
        <f t="shared" si="0"/>
        <v>6</v>
      </c>
      <c r="H3" s="148">
        <f t="shared" si="0"/>
        <v>7</v>
      </c>
      <c r="I3" s="148">
        <f t="shared" si="0"/>
        <v>8</v>
      </c>
      <c r="J3" s="148">
        <f t="shared" si="0"/>
        <v>9</v>
      </c>
      <c r="K3" s="148">
        <f t="shared" si="0"/>
        <v>10</v>
      </c>
      <c r="L3" s="148">
        <f t="shared" si="0"/>
        <v>11</v>
      </c>
      <c r="M3" s="148">
        <f t="shared" si="0"/>
        <v>12</v>
      </c>
      <c r="N3" s="148">
        <f t="shared" si="0"/>
        <v>13</v>
      </c>
      <c r="O3" s="148">
        <f t="shared" si="0"/>
        <v>14</v>
      </c>
      <c r="P3" s="148">
        <f t="shared" si="0"/>
        <v>15</v>
      </c>
      <c r="Q3" s="148">
        <f t="shared" si="0"/>
        <v>16</v>
      </c>
      <c r="R3" s="148">
        <f t="shared" si="0"/>
        <v>17</v>
      </c>
      <c r="S3" s="148">
        <f t="shared" si="0"/>
        <v>18</v>
      </c>
      <c r="T3" s="148">
        <f t="shared" si="0"/>
        <v>19</v>
      </c>
      <c r="U3" s="148">
        <f t="shared" si="0"/>
        <v>20</v>
      </c>
      <c r="V3" s="148">
        <f t="shared" si="0"/>
        <v>21</v>
      </c>
      <c r="W3" s="148">
        <f t="shared" si="0"/>
        <v>22</v>
      </c>
      <c r="X3" s="148">
        <f t="shared" si="0"/>
        <v>23</v>
      </c>
      <c r="Y3" s="148">
        <f t="shared" si="0"/>
        <v>24</v>
      </c>
      <c r="Z3" s="148">
        <f t="shared" si="0"/>
        <v>25</v>
      </c>
      <c r="AA3" s="148">
        <f t="shared" si="0"/>
        <v>26</v>
      </c>
      <c r="AB3" s="148">
        <f t="shared" si="0"/>
        <v>27</v>
      </c>
      <c r="AC3" s="148">
        <f t="shared" si="0"/>
        <v>28</v>
      </c>
      <c r="AD3" s="148">
        <f t="shared" si="0"/>
        <v>29</v>
      </c>
      <c r="AE3" s="164">
        <v>30</v>
      </c>
      <c r="AF3" s="153">
        <v>31</v>
      </c>
      <c r="AG3" s="111" t="s">
        <v>28</v>
      </c>
      <c r="AH3" s="103" t="s">
        <v>27</v>
      </c>
    </row>
    <row r="4" spans="1:37" s="5" customFormat="1" ht="20.100000000000001" customHeight="1" x14ac:dyDescent="0.2">
      <c r="A4" s="147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64"/>
      <c r="AF4" s="154"/>
      <c r="AG4" s="111" t="s">
        <v>26</v>
      </c>
      <c r="AH4" s="58" t="s">
        <v>26</v>
      </c>
    </row>
    <row r="5" spans="1:37" s="5" customFormat="1" x14ac:dyDescent="0.2">
      <c r="A5" s="56" t="s">
        <v>31</v>
      </c>
      <c r="B5" s="128">
        <v>57.960000000000008</v>
      </c>
      <c r="C5" s="128">
        <v>35.28</v>
      </c>
      <c r="D5" s="128">
        <v>50.4</v>
      </c>
      <c r="E5" s="128">
        <v>46.800000000000004</v>
      </c>
      <c r="F5" s="128">
        <v>18</v>
      </c>
      <c r="G5" s="128">
        <v>31.319999999999997</v>
      </c>
      <c r="H5" s="128">
        <v>42.12</v>
      </c>
      <c r="I5" s="128">
        <v>27.36</v>
      </c>
      <c r="J5" s="128">
        <v>63</v>
      </c>
      <c r="K5" s="128">
        <v>31.680000000000003</v>
      </c>
      <c r="L5" s="128">
        <v>18.36</v>
      </c>
      <c r="M5" s="128">
        <v>16.559999999999999</v>
      </c>
      <c r="N5" s="128">
        <v>30.240000000000002</v>
      </c>
      <c r="O5" s="128">
        <v>52.2</v>
      </c>
      <c r="P5" s="128">
        <v>60.480000000000004</v>
      </c>
      <c r="Q5" s="128">
        <v>18.36</v>
      </c>
      <c r="R5" s="128">
        <v>20.88</v>
      </c>
      <c r="S5" s="128">
        <v>37.440000000000005</v>
      </c>
      <c r="T5" s="128">
        <v>29.16</v>
      </c>
      <c r="U5" s="128">
        <v>22.68</v>
      </c>
      <c r="V5" s="128">
        <v>22.68</v>
      </c>
      <c r="W5" s="128">
        <v>23.759999999999998</v>
      </c>
      <c r="X5" s="128">
        <v>54</v>
      </c>
      <c r="Y5" s="128">
        <v>71.64</v>
      </c>
      <c r="Z5" s="128">
        <v>15.840000000000002</v>
      </c>
      <c r="AA5" s="128">
        <v>24.48</v>
      </c>
      <c r="AB5" s="128">
        <v>14.76</v>
      </c>
      <c r="AC5" s="128">
        <v>26.28</v>
      </c>
      <c r="AD5" s="128">
        <v>29.880000000000003</v>
      </c>
      <c r="AE5" s="128">
        <v>30.240000000000002</v>
      </c>
      <c r="AF5" s="128">
        <v>27.720000000000002</v>
      </c>
      <c r="AG5" s="13">
        <f t="shared" ref="AG5" si="1">MAX(B5:AF5)</f>
        <v>71.64</v>
      </c>
      <c r="AH5" s="135">
        <f t="shared" ref="AH5" si="2">AVERAGE(B5:AF5)</f>
        <v>33.921290322580646</v>
      </c>
    </row>
    <row r="6" spans="1:37" x14ac:dyDescent="0.2">
      <c r="A6" s="56" t="s">
        <v>90</v>
      </c>
      <c r="B6" s="128">
        <v>56.16</v>
      </c>
      <c r="C6" s="128">
        <v>39.6</v>
      </c>
      <c r="D6" s="128">
        <v>57.960000000000008</v>
      </c>
      <c r="E6" s="128">
        <v>31.680000000000003</v>
      </c>
      <c r="F6" s="128">
        <v>27</v>
      </c>
      <c r="G6" s="128">
        <v>27.720000000000002</v>
      </c>
      <c r="H6" s="128">
        <v>51.480000000000004</v>
      </c>
      <c r="I6" s="128">
        <v>25.92</v>
      </c>
      <c r="J6" s="128">
        <v>47.88</v>
      </c>
      <c r="K6" s="128">
        <v>43.2</v>
      </c>
      <c r="L6" s="128">
        <v>25.56</v>
      </c>
      <c r="M6" s="128">
        <v>27.36</v>
      </c>
      <c r="N6" s="128">
        <v>33.480000000000004</v>
      </c>
      <c r="O6" s="128">
        <v>65.52</v>
      </c>
      <c r="P6" s="128">
        <v>97.56</v>
      </c>
      <c r="Q6" s="128">
        <v>25.92</v>
      </c>
      <c r="R6" s="128">
        <v>35.28</v>
      </c>
      <c r="S6" s="128">
        <v>23.040000000000003</v>
      </c>
      <c r="T6" s="128">
        <v>42.84</v>
      </c>
      <c r="U6" s="128">
        <v>32.4</v>
      </c>
      <c r="V6" s="128">
        <v>33.480000000000004</v>
      </c>
      <c r="W6" s="128">
        <v>46.080000000000005</v>
      </c>
      <c r="X6" s="128">
        <v>57.24</v>
      </c>
      <c r="Y6" s="128">
        <v>52.2</v>
      </c>
      <c r="Z6" s="128">
        <v>32.4</v>
      </c>
      <c r="AA6" s="128">
        <v>42.12</v>
      </c>
      <c r="AB6" s="128">
        <v>57.6</v>
      </c>
      <c r="AC6" s="128">
        <v>37.080000000000005</v>
      </c>
      <c r="AD6" s="128">
        <v>28.44</v>
      </c>
      <c r="AE6" s="128">
        <v>54.36</v>
      </c>
      <c r="AF6" s="128">
        <v>37.440000000000005</v>
      </c>
      <c r="AG6" s="13">
        <f t="shared" ref="AG6:AG30" si="3">MAX(B6:AF6)</f>
        <v>97.56</v>
      </c>
      <c r="AH6" s="135">
        <f t="shared" ref="AH6:AH30" si="4">AVERAGE(B6:AF6)</f>
        <v>41.806451612903224</v>
      </c>
    </row>
    <row r="7" spans="1:37" x14ac:dyDescent="0.2">
      <c r="A7" s="56" t="s">
        <v>148</v>
      </c>
      <c r="B7" s="128">
        <v>54</v>
      </c>
      <c r="C7" s="128">
        <v>54</v>
      </c>
      <c r="D7" s="128">
        <v>50.4</v>
      </c>
      <c r="E7" s="128">
        <v>30.96</v>
      </c>
      <c r="F7" s="128">
        <v>30.6</v>
      </c>
      <c r="G7" s="128">
        <v>39.24</v>
      </c>
      <c r="H7" s="128">
        <v>41.76</v>
      </c>
      <c r="I7" s="128">
        <v>34.200000000000003</v>
      </c>
      <c r="J7" s="128">
        <v>53.28</v>
      </c>
      <c r="K7" s="128">
        <v>51.84</v>
      </c>
      <c r="L7" s="128">
        <v>34.56</v>
      </c>
      <c r="M7" s="128">
        <v>30.96</v>
      </c>
      <c r="N7" s="128">
        <v>44.28</v>
      </c>
      <c r="O7" s="128">
        <v>80.28</v>
      </c>
      <c r="P7" s="128">
        <v>75.239999999999995</v>
      </c>
      <c r="Q7" s="128">
        <v>26.64</v>
      </c>
      <c r="R7" s="128">
        <v>24.48</v>
      </c>
      <c r="S7" s="128">
        <v>29.52</v>
      </c>
      <c r="T7" s="128">
        <v>31.319999999999997</v>
      </c>
      <c r="U7" s="128">
        <v>44.28</v>
      </c>
      <c r="V7" s="128">
        <v>34.56</v>
      </c>
      <c r="W7" s="128">
        <v>39.24</v>
      </c>
      <c r="X7" s="128">
        <v>74.52</v>
      </c>
      <c r="Y7" s="128">
        <v>63.72</v>
      </c>
      <c r="Z7" s="128">
        <v>30.240000000000002</v>
      </c>
      <c r="AA7" s="128">
        <v>39.24</v>
      </c>
      <c r="AB7" s="128">
        <v>35.28</v>
      </c>
      <c r="AC7" s="128">
        <v>41.04</v>
      </c>
      <c r="AD7" s="128">
        <v>45</v>
      </c>
      <c r="AE7" s="128">
        <v>37.440000000000005</v>
      </c>
      <c r="AF7" s="128">
        <v>39.24</v>
      </c>
      <c r="AG7" s="13">
        <f t="shared" si="3"/>
        <v>80.28</v>
      </c>
      <c r="AH7" s="135">
        <f t="shared" si="4"/>
        <v>43.269677419354835</v>
      </c>
    </row>
    <row r="8" spans="1:37" x14ac:dyDescent="0.2">
      <c r="A8" s="56" t="s">
        <v>149</v>
      </c>
      <c r="B8" s="128" t="s">
        <v>206</v>
      </c>
      <c r="C8" s="128" t="s">
        <v>206</v>
      </c>
      <c r="D8" s="128" t="s">
        <v>206</v>
      </c>
      <c r="E8" s="128" t="s">
        <v>206</v>
      </c>
      <c r="F8" s="128" t="s">
        <v>206</v>
      </c>
      <c r="G8" s="128" t="s">
        <v>206</v>
      </c>
      <c r="H8" s="128" t="s">
        <v>206</v>
      </c>
      <c r="I8" s="128" t="s">
        <v>206</v>
      </c>
      <c r="J8" s="128" t="s">
        <v>206</v>
      </c>
      <c r="K8" s="128" t="s">
        <v>206</v>
      </c>
      <c r="L8" s="128" t="s">
        <v>206</v>
      </c>
      <c r="M8" s="128" t="s">
        <v>206</v>
      </c>
      <c r="N8" s="128" t="s">
        <v>206</v>
      </c>
      <c r="O8" s="128" t="s">
        <v>206</v>
      </c>
      <c r="P8" s="128" t="s">
        <v>206</v>
      </c>
      <c r="Q8" s="128" t="s">
        <v>206</v>
      </c>
      <c r="R8" s="128" t="s">
        <v>206</v>
      </c>
      <c r="S8" s="128" t="s">
        <v>206</v>
      </c>
      <c r="T8" s="128" t="s">
        <v>206</v>
      </c>
      <c r="U8" s="128" t="s">
        <v>206</v>
      </c>
      <c r="V8" s="128" t="s">
        <v>206</v>
      </c>
      <c r="W8" s="128" t="s">
        <v>206</v>
      </c>
      <c r="X8" s="128" t="s">
        <v>206</v>
      </c>
      <c r="Y8" s="128" t="s">
        <v>206</v>
      </c>
      <c r="Z8" s="128" t="s">
        <v>206</v>
      </c>
      <c r="AA8" s="128" t="s">
        <v>206</v>
      </c>
      <c r="AB8" s="128" t="s">
        <v>206</v>
      </c>
      <c r="AC8" s="128" t="s">
        <v>206</v>
      </c>
      <c r="AD8" s="128" t="s">
        <v>206</v>
      </c>
      <c r="AE8" s="128" t="s">
        <v>206</v>
      </c>
      <c r="AF8" s="128" t="s">
        <v>206</v>
      </c>
      <c r="AG8" s="13" t="s">
        <v>206</v>
      </c>
      <c r="AH8" s="136" t="s">
        <v>206</v>
      </c>
    </row>
    <row r="9" spans="1:37" x14ac:dyDescent="0.2">
      <c r="A9" s="56" t="s">
        <v>0</v>
      </c>
      <c r="B9" s="131">
        <v>63</v>
      </c>
      <c r="C9" s="131">
        <v>54.36</v>
      </c>
      <c r="D9" s="131">
        <v>52.92</v>
      </c>
      <c r="E9" s="131">
        <v>54</v>
      </c>
      <c r="F9" s="131">
        <v>32.76</v>
      </c>
      <c r="G9" s="131">
        <v>52.92</v>
      </c>
      <c r="H9" s="131">
        <v>46.800000000000004</v>
      </c>
      <c r="I9" s="131">
        <v>38.519999999999996</v>
      </c>
      <c r="J9" s="131">
        <v>48.6</v>
      </c>
      <c r="K9" s="131">
        <v>51.480000000000004</v>
      </c>
      <c r="L9" s="131">
        <v>26.28</v>
      </c>
      <c r="M9" s="131">
        <v>23.759999999999998</v>
      </c>
      <c r="N9" s="131">
        <v>37.800000000000004</v>
      </c>
      <c r="O9" s="131">
        <v>73.44</v>
      </c>
      <c r="P9" s="131">
        <v>102.24</v>
      </c>
      <c r="Q9" s="131">
        <v>30.96</v>
      </c>
      <c r="R9" s="131">
        <v>20.52</v>
      </c>
      <c r="S9" s="131">
        <v>27</v>
      </c>
      <c r="T9" s="131">
        <v>24.48</v>
      </c>
      <c r="U9" s="131">
        <v>38.519999999999996</v>
      </c>
      <c r="V9" s="131">
        <v>39.6</v>
      </c>
      <c r="W9" s="131">
        <v>41.04</v>
      </c>
      <c r="X9" s="131">
        <v>58.680000000000007</v>
      </c>
      <c r="Y9" s="131">
        <v>58.680000000000007</v>
      </c>
      <c r="Z9" s="131">
        <v>27.720000000000002</v>
      </c>
      <c r="AA9" s="131">
        <v>29.880000000000003</v>
      </c>
      <c r="AB9" s="131">
        <v>31.319999999999997</v>
      </c>
      <c r="AC9" s="131">
        <v>54.72</v>
      </c>
      <c r="AD9" s="131">
        <v>42.12</v>
      </c>
      <c r="AE9" s="131">
        <v>58.32</v>
      </c>
      <c r="AF9" s="131">
        <v>35.28</v>
      </c>
      <c r="AG9" s="13">
        <f t="shared" si="3"/>
        <v>102.24</v>
      </c>
      <c r="AH9" s="135">
        <f t="shared" si="4"/>
        <v>44.442580645161293</v>
      </c>
      <c r="AJ9" s="11" t="s">
        <v>36</v>
      </c>
      <c r="AK9" t="s">
        <v>36</v>
      </c>
    </row>
    <row r="10" spans="1:37" x14ac:dyDescent="0.2">
      <c r="A10" s="56" t="s">
        <v>1</v>
      </c>
      <c r="B10" s="131">
        <v>59.04</v>
      </c>
      <c r="C10" s="131">
        <v>52.2</v>
      </c>
      <c r="D10" s="131">
        <v>40.680000000000007</v>
      </c>
      <c r="E10" s="131">
        <v>66.600000000000009</v>
      </c>
      <c r="F10" s="131">
        <v>18.36</v>
      </c>
      <c r="G10" s="131">
        <v>22.32</v>
      </c>
      <c r="H10" s="131">
        <v>25.56</v>
      </c>
      <c r="I10" s="131">
        <v>20.16</v>
      </c>
      <c r="J10" s="131">
        <v>45</v>
      </c>
      <c r="K10" s="131">
        <v>25.56</v>
      </c>
      <c r="L10" s="131">
        <v>20.16</v>
      </c>
      <c r="M10" s="131">
        <v>10.08</v>
      </c>
      <c r="N10" s="131" t="s">
        <v>206</v>
      </c>
      <c r="O10" s="131" t="s">
        <v>206</v>
      </c>
      <c r="P10" s="131" t="s">
        <v>206</v>
      </c>
      <c r="Q10" s="131" t="s">
        <v>206</v>
      </c>
      <c r="R10" s="131">
        <v>24.840000000000003</v>
      </c>
      <c r="S10" s="131">
        <v>42.12</v>
      </c>
      <c r="T10" s="131">
        <v>24.48</v>
      </c>
      <c r="U10" s="131">
        <v>22.32</v>
      </c>
      <c r="V10" s="131">
        <v>30.6</v>
      </c>
      <c r="W10" s="131">
        <v>22.68</v>
      </c>
      <c r="X10" s="131">
        <v>44.64</v>
      </c>
      <c r="Y10" s="131">
        <v>42.480000000000004</v>
      </c>
      <c r="Z10" s="131">
        <v>26.28</v>
      </c>
      <c r="AA10" s="131">
        <v>23.400000000000002</v>
      </c>
      <c r="AB10" s="131">
        <v>16.920000000000002</v>
      </c>
      <c r="AC10" s="131">
        <v>35.64</v>
      </c>
      <c r="AD10" s="131">
        <v>51.12</v>
      </c>
      <c r="AE10" s="131">
        <v>26.28</v>
      </c>
      <c r="AF10" s="131">
        <v>23.040000000000003</v>
      </c>
      <c r="AG10" s="13">
        <f t="shared" si="3"/>
        <v>66.600000000000009</v>
      </c>
      <c r="AH10" s="135">
        <f t="shared" si="4"/>
        <v>31.946666666666665</v>
      </c>
      <c r="AI10" s="11" t="s">
        <v>36</v>
      </c>
      <c r="AJ10" s="11" t="s">
        <v>36</v>
      </c>
    </row>
    <row r="11" spans="1:37" x14ac:dyDescent="0.2">
      <c r="A11" s="56" t="s">
        <v>2</v>
      </c>
      <c r="B11" s="128" t="s">
        <v>206</v>
      </c>
      <c r="C11" s="128" t="s">
        <v>206</v>
      </c>
      <c r="D11" s="128" t="s">
        <v>206</v>
      </c>
      <c r="E11" s="128" t="s">
        <v>206</v>
      </c>
      <c r="F11" s="128" t="s">
        <v>206</v>
      </c>
      <c r="G11" s="128" t="s">
        <v>206</v>
      </c>
      <c r="H11" s="128" t="s">
        <v>206</v>
      </c>
      <c r="I11" s="128" t="s">
        <v>206</v>
      </c>
      <c r="J11" s="128" t="s">
        <v>206</v>
      </c>
      <c r="K11" s="128" t="s">
        <v>206</v>
      </c>
      <c r="L11" s="128" t="s">
        <v>206</v>
      </c>
      <c r="M11" s="128" t="s">
        <v>206</v>
      </c>
      <c r="N11" s="128" t="s">
        <v>206</v>
      </c>
      <c r="O11" s="128" t="s">
        <v>206</v>
      </c>
      <c r="P11" s="128" t="s">
        <v>206</v>
      </c>
      <c r="Q11" s="128" t="s">
        <v>206</v>
      </c>
      <c r="R11" s="128" t="s">
        <v>206</v>
      </c>
      <c r="S11" s="128">
        <v>19.440000000000001</v>
      </c>
      <c r="T11" s="128">
        <v>28.8</v>
      </c>
      <c r="U11" s="128">
        <v>34.200000000000003</v>
      </c>
      <c r="V11" s="128">
        <v>27</v>
      </c>
      <c r="W11" s="128">
        <v>30.240000000000002</v>
      </c>
      <c r="X11" s="128">
        <v>55.800000000000004</v>
      </c>
      <c r="Y11" s="128" t="s">
        <v>206</v>
      </c>
      <c r="Z11" s="128">
        <v>28.44</v>
      </c>
      <c r="AA11" s="128">
        <v>36.72</v>
      </c>
      <c r="AB11" s="128">
        <v>28.08</v>
      </c>
      <c r="AC11" s="128">
        <v>27.36</v>
      </c>
      <c r="AD11" s="128">
        <v>31.319999999999997</v>
      </c>
      <c r="AE11" s="128">
        <v>32.04</v>
      </c>
      <c r="AF11" s="128">
        <v>36.36</v>
      </c>
      <c r="AG11" s="13">
        <f t="shared" si="3"/>
        <v>55.800000000000004</v>
      </c>
      <c r="AH11" s="135">
        <f t="shared" si="4"/>
        <v>31.984615384615385</v>
      </c>
    </row>
    <row r="12" spans="1:37" x14ac:dyDescent="0.2">
      <c r="A12" s="56" t="s">
        <v>3</v>
      </c>
      <c r="B12" s="131">
        <v>36.36</v>
      </c>
      <c r="C12" s="131">
        <v>43.56</v>
      </c>
      <c r="D12" s="131">
        <v>56.88</v>
      </c>
      <c r="E12" s="131">
        <v>50.76</v>
      </c>
      <c r="F12" s="131">
        <v>28.8</v>
      </c>
      <c r="G12" s="131">
        <v>29.880000000000003</v>
      </c>
      <c r="H12" s="131">
        <v>47.16</v>
      </c>
      <c r="I12" s="131">
        <v>22.32</v>
      </c>
      <c r="J12" s="131">
        <v>64.8</v>
      </c>
      <c r="K12" s="131">
        <v>42.12</v>
      </c>
      <c r="L12" s="131">
        <v>28.08</v>
      </c>
      <c r="M12" s="131">
        <v>16.2</v>
      </c>
      <c r="N12" s="131">
        <v>53.28</v>
      </c>
      <c r="O12" s="131">
        <v>51.12</v>
      </c>
      <c r="P12" s="131">
        <v>145.07999999999998</v>
      </c>
      <c r="Q12" s="131">
        <v>41.04</v>
      </c>
      <c r="R12" s="131">
        <v>20.52</v>
      </c>
      <c r="S12" s="131">
        <v>31.319999999999997</v>
      </c>
      <c r="T12" s="131">
        <v>51.12</v>
      </c>
      <c r="U12" s="131">
        <v>24.840000000000003</v>
      </c>
      <c r="V12" s="131">
        <v>27.36</v>
      </c>
      <c r="W12" s="131">
        <v>30.96</v>
      </c>
      <c r="X12" s="131" t="s">
        <v>206</v>
      </c>
      <c r="Y12" s="131" t="s">
        <v>206</v>
      </c>
      <c r="Z12" s="131" t="s">
        <v>206</v>
      </c>
      <c r="AA12" s="131">
        <v>0</v>
      </c>
      <c r="AB12" s="131">
        <v>9.7200000000000006</v>
      </c>
      <c r="AC12" s="131">
        <v>0</v>
      </c>
      <c r="AD12" s="131" t="s">
        <v>206</v>
      </c>
      <c r="AE12" s="131" t="s">
        <v>206</v>
      </c>
      <c r="AF12" s="131" t="s">
        <v>206</v>
      </c>
      <c r="AG12" s="13">
        <f t="shared" si="3"/>
        <v>145.07999999999998</v>
      </c>
      <c r="AH12" s="135">
        <f t="shared" si="4"/>
        <v>38.1312</v>
      </c>
      <c r="AI12" s="11" t="s">
        <v>36</v>
      </c>
    </row>
    <row r="13" spans="1:37" x14ac:dyDescent="0.2">
      <c r="A13" s="56" t="s">
        <v>33</v>
      </c>
      <c r="B13" s="131">
        <v>60.12</v>
      </c>
      <c r="C13" s="131">
        <v>66.960000000000008</v>
      </c>
      <c r="D13" s="131">
        <v>51.480000000000004</v>
      </c>
      <c r="E13" s="131">
        <v>59.4</v>
      </c>
      <c r="F13" s="131">
        <v>41.04</v>
      </c>
      <c r="G13" s="131">
        <v>51.84</v>
      </c>
      <c r="H13" s="131">
        <v>51.480000000000004</v>
      </c>
      <c r="I13" s="131">
        <v>32.76</v>
      </c>
      <c r="J13" s="131">
        <v>42.12</v>
      </c>
      <c r="K13" s="131">
        <v>74.52</v>
      </c>
      <c r="L13" s="131">
        <v>33.480000000000004</v>
      </c>
      <c r="M13" s="131">
        <v>26.64</v>
      </c>
      <c r="N13" s="131">
        <v>37.440000000000005</v>
      </c>
      <c r="O13" s="131">
        <v>61.2</v>
      </c>
      <c r="P13" s="131">
        <v>75.239999999999995</v>
      </c>
      <c r="Q13" s="131">
        <v>66.600000000000009</v>
      </c>
      <c r="R13" s="131">
        <v>24.840000000000003</v>
      </c>
      <c r="S13" s="131">
        <v>41.4</v>
      </c>
      <c r="T13" s="131">
        <v>35.28</v>
      </c>
      <c r="U13" s="131">
        <v>27.720000000000002</v>
      </c>
      <c r="V13" s="131">
        <v>29.52</v>
      </c>
      <c r="W13" s="131">
        <v>31.680000000000003</v>
      </c>
      <c r="X13" s="131">
        <v>51.12</v>
      </c>
      <c r="Y13" s="131">
        <v>78.84</v>
      </c>
      <c r="Z13" s="131">
        <v>36.72</v>
      </c>
      <c r="AA13" s="131">
        <v>26.28</v>
      </c>
      <c r="AB13" s="131">
        <v>27.720000000000002</v>
      </c>
      <c r="AC13" s="131">
        <v>57.24</v>
      </c>
      <c r="AD13" s="131">
        <v>49.32</v>
      </c>
      <c r="AE13" s="131">
        <v>47.16</v>
      </c>
      <c r="AF13" s="131">
        <v>50.04</v>
      </c>
      <c r="AG13" s="13">
        <f t="shared" si="3"/>
        <v>78.84</v>
      </c>
      <c r="AH13" s="135">
        <f t="shared" si="4"/>
        <v>46.683870967741939</v>
      </c>
    </row>
    <row r="14" spans="1:37" x14ac:dyDescent="0.2">
      <c r="A14" s="56" t="s">
        <v>4</v>
      </c>
      <c r="B14" s="132">
        <v>45.36</v>
      </c>
      <c r="C14" s="132">
        <v>49.680000000000007</v>
      </c>
      <c r="D14" s="132">
        <v>41.4</v>
      </c>
      <c r="E14" s="132">
        <v>36.72</v>
      </c>
      <c r="F14" s="132">
        <v>23.400000000000002</v>
      </c>
      <c r="G14" s="132">
        <v>34.92</v>
      </c>
      <c r="H14" s="132">
        <v>41.4</v>
      </c>
      <c r="I14" s="132">
        <v>37.800000000000004</v>
      </c>
      <c r="J14" s="132">
        <v>34.92</v>
      </c>
      <c r="K14" s="132">
        <v>39.24</v>
      </c>
      <c r="L14" s="132">
        <v>24.12</v>
      </c>
      <c r="M14" s="132">
        <v>18.720000000000002</v>
      </c>
      <c r="N14" s="132">
        <v>27.36</v>
      </c>
      <c r="O14" s="132">
        <v>55.080000000000005</v>
      </c>
      <c r="P14" s="132">
        <v>59.4</v>
      </c>
      <c r="Q14" s="132">
        <v>28.08</v>
      </c>
      <c r="R14" s="132">
        <v>20.88</v>
      </c>
      <c r="S14" s="132">
        <v>30.6</v>
      </c>
      <c r="T14" s="132">
        <v>36</v>
      </c>
      <c r="U14" s="132">
        <v>24.12</v>
      </c>
      <c r="V14" s="132">
        <v>23.759999999999998</v>
      </c>
      <c r="W14" s="132">
        <v>22.68</v>
      </c>
      <c r="X14" s="132">
        <v>57.24</v>
      </c>
      <c r="Y14" s="132">
        <v>42.480000000000004</v>
      </c>
      <c r="Z14" s="132">
        <v>18.36</v>
      </c>
      <c r="AA14" s="132">
        <v>11.520000000000001</v>
      </c>
      <c r="AB14" s="132">
        <v>22.68</v>
      </c>
      <c r="AC14" s="132">
        <v>21.96</v>
      </c>
      <c r="AD14" s="132">
        <v>30.240000000000002</v>
      </c>
      <c r="AE14" s="132">
        <v>45.72</v>
      </c>
      <c r="AF14" s="132">
        <v>25.56</v>
      </c>
      <c r="AG14" s="13">
        <f t="shared" si="3"/>
        <v>59.4</v>
      </c>
      <c r="AH14" s="135">
        <f t="shared" si="4"/>
        <v>33.270967741935486</v>
      </c>
    </row>
    <row r="15" spans="1:37" x14ac:dyDescent="0.2">
      <c r="A15" s="56" t="s">
        <v>150</v>
      </c>
      <c r="B15" s="131">
        <v>39.96</v>
      </c>
      <c r="C15" s="131" t="s">
        <v>206</v>
      </c>
      <c r="D15" s="131" t="s">
        <v>206</v>
      </c>
      <c r="E15" s="131" t="s">
        <v>206</v>
      </c>
      <c r="F15" s="131" t="s">
        <v>206</v>
      </c>
      <c r="G15" s="131" t="s">
        <v>206</v>
      </c>
      <c r="H15" s="131" t="s">
        <v>206</v>
      </c>
      <c r="I15" s="131">
        <v>30.240000000000002</v>
      </c>
      <c r="J15" s="131" t="s">
        <v>206</v>
      </c>
      <c r="K15" s="131" t="s">
        <v>206</v>
      </c>
      <c r="L15" s="131">
        <v>19.8</v>
      </c>
      <c r="M15" s="131">
        <v>17.64</v>
      </c>
      <c r="N15" s="131">
        <v>45</v>
      </c>
      <c r="O15" s="131" t="s">
        <v>206</v>
      </c>
      <c r="P15" s="131" t="s">
        <v>206</v>
      </c>
      <c r="Q15" s="131">
        <v>0</v>
      </c>
      <c r="R15" s="131" t="s">
        <v>206</v>
      </c>
      <c r="S15" s="131" t="s">
        <v>206</v>
      </c>
      <c r="T15" s="131" t="s">
        <v>206</v>
      </c>
      <c r="U15" s="131">
        <v>0</v>
      </c>
      <c r="V15" s="131">
        <v>0</v>
      </c>
      <c r="W15" s="131" t="s">
        <v>206</v>
      </c>
      <c r="X15" s="131">
        <v>65.52</v>
      </c>
      <c r="Y15" s="131" t="s">
        <v>206</v>
      </c>
      <c r="Z15" s="131" t="s">
        <v>206</v>
      </c>
      <c r="AA15" s="131" t="s">
        <v>206</v>
      </c>
      <c r="AB15" s="131" t="s">
        <v>206</v>
      </c>
      <c r="AC15" s="131" t="s">
        <v>206</v>
      </c>
      <c r="AD15" s="131" t="s">
        <v>206</v>
      </c>
      <c r="AE15" s="131" t="s">
        <v>206</v>
      </c>
      <c r="AF15" s="131" t="s">
        <v>206</v>
      </c>
      <c r="AG15" s="13">
        <f t="shared" si="3"/>
        <v>65.52</v>
      </c>
      <c r="AH15" s="136">
        <f t="shared" si="4"/>
        <v>24.239999999999995</v>
      </c>
      <c r="AI15" s="11" t="s">
        <v>36</v>
      </c>
      <c r="AK15" t="s">
        <v>36</v>
      </c>
    </row>
    <row r="16" spans="1:37" x14ac:dyDescent="0.2">
      <c r="A16" s="56" t="s">
        <v>151</v>
      </c>
      <c r="B16" s="128">
        <v>62.28</v>
      </c>
      <c r="C16" s="128">
        <v>33.840000000000003</v>
      </c>
      <c r="D16" s="128">
        <v>56.16</v>
      </c>
      <c r="E16" s="128">
        <v>32.76</v>
      </c>
      <c r="F16" s="128">
        <v>26.28</v>
      </c>
      <c r="G16" s="128">
        <v>28.44</v>
      </c>
      <c r="H16" s="128">
        <v>44.64</v>
      </c>
      <c r="I16" s="128">
        <v>25.2</v>
      </c>
      <c r="J16" s="128">
        <v>45</v>
      </c>
      <c r="K16" s="128">
        <v>36.72</v>
      </c>
      <c r="L16" s="128">
        <v>23.400000000000002</v>
      </c>
      <c r="M16" s="128">
        <v>34.92</v>
      </c>
      <c r="N16" s="128">
        <v>36</v>
      </c>
      <c r="O16" s="128">
        <v>73.44</v>
      </c>
      <c r="P16" s="128">
        <v>80.28</v>
      </c>
      <c r="Q16" s="128">
        <v>25.2</v>
      </c>
      <c r="R16" s="128">
        <v>28.08</v>
      </c>
      <c r="S16" s="128">
        <v>31.680000000000003</v>
      </c>
      <c r="T16" s="128">
        <v>30.6</v>
      </c>
      <c r="U16" s="128">
        <v>25.2</v>
      </c>
      <c r="V16" s="128">
        <v>30.6</v>
      </c>
      <c r="W16" s="128">
        <v>30.6</v>
      </c>
      <c r="X16" s="128">
        <v>75.960000000000008</v>
      </c>
      <c r="Y16" s="128">
        <v>82.08</v>
      </c>
      <c r="Z16" s="128">
        <v>31.319999999999997</v>
      </c>
      <c r="AA16" s="128">
        <v>22.68</v>
      </c>
      <c r="AB16" s="128">
        <v>24.12</v>
      </c>
      <c r="AC16" s="128">
        <v>55.440000000000005</v>
      </c>
      <c r="AD16" s="128">
        <v>30.240000000000002</v>
      </c>
      <c r="AE16" s="128">
        <v>45.72</v>
      </c>
      <c r="AF16" s="128">
        <v>29.880000000000003</v>
      </c>
      <c r="AG16" s="13">
        <f t="shared" si="3"/>
        <v>82.08</v>
      </c>
      <c r="AH16" s="136">
        <f t="shared" si="4"/>
        <v>39.960000000000008</v>
      </c>
      <c r="AK16" t="s">
        <v>36</v>
      </c>
    </row>
    <row r="17" spans="1:38" x14ac:dyDescent="0.2">
      <c r="A17" s="56" t="s">
        <v>5</v>
      </c>
      <c r="B17" s="131">
        <v>52.56</v>
      </c>
      <c r="C17" s="131">
        <v>45</v>
      </c>
      <c r="D17" s="131">
        <v>36</v>
      </c>
      <c r="E17" s="131">
        <v>23.400000000000002</v>
      </c>
      <c r="F17" s="131">
        <v>28.44</v>
      </c>
      <c r="G17" s="131">
        <v>50.76</v>
      </c>
      <c r="H17" s="131">
        <v>21.6</v>
      </c>
      <c r="I17" s="131">
        <v>29.52</v>
      </c>
      <c r="J17" s="131">
        <v>22.68</v>
      </c>
      <c r="K17" s="131">
        <v>30.96</v>
      </c>
      <c r="L17" s="131">
        <v>30.96</v>
      </c>
      <c r="M17" s="131">
        <v>18.720000000000002</v>
      </c>
      <c r="N17" s="131">
        <v>37.440000000000005</v>
      </c>
      <c r="O17" s="131">
        <v>29.880000000000003</v>
      </c>
      <c r="P17" s="131">
        <v>52.56</v>
      </c>
      <c r="Q17" s="131">
        <v>21.96</v>
      </c>
      <c r="R17" s="131">
        <v>20.52</v>
      </c>
      <c r="S17" s="131">
        <v>29.16</v>
      </c>
      <c r="T17" s="131">
        <v>34.56</v>
      </c>
      <c r="U17" s="131">
        <v>30.240000000000002</v>
      </c>
      <c r="V17" s="131">
        <v>38.159999999999997</v>
      </c>
      <c r="W17" s="131">
        <v>32.76</v>
      </c>
      <c r="X17" s="131">
        <v>74.88000000000001</v>
      </c>
      <c r="Y17" s="131">
        <v>33.480000000000004</v>
      </c>
      <c r="Z17" s="131">
        <v>36.72</v>
      </c>
      <c r="AA17" s="131">
        <v>23.400000000000002</v>
      </c>
      <c r="AB17" s="131">
        <v>24.12</v>
      </c>
      <c r="AC17" s="131">
        <v>34.92</v>
      </c>
      <c r="AD17" s="131">
        <v>42.84</v>
      </c>
      <c r="AE17" s="131">
        <v>60.480000000000004</v>
      </c>
      <c r="AF17" s="131">
        <v>47.16</v>
      </c>
      <c r="AG17" s="13">
        <f t="shared" si="3"/>
        <v>74.88000000000001</v>
      </c>
      <c r="AH17" s="135">
        <f t="shared" si="4"/>
        <v>35.349677419354833</v>
      </c>
      <c r="AK17" t="s">
        <v>36</v>
      </c>
    </row>
    <row r="18" spans="1:38" x14ac:dyDescent="0.2">
      <c r="A18" s="56" t="s">
        <v>6</v>
      </c>
      <c r="B18" s="128">
        <v>47.88</v>
      </c>
      <c r="C18" s="128">
        <v>42.12</v>
      </c>
      <c r="D18" s="128">
        <v>57.6</v>
      </c>
      <c r="E18" s="128">
        <v>34.56</v>
      </c>
      <c r="F18" s="128">
        <v>20.16</v>
      </c>
      <c r="G18" s="128">
        <v>26.28</v>
      </c>
      <c r="H18" s="128">
        <v>22.32</v>
      </c>
      <c r="I18" s="128">
        <v>28.08</v>
      </c>
      <c r="J18" s="128">
        <v>51.12</v>
      </c>
      <c r="K18" s="128">
        <v>28.08</v>
      </c>
      <c r="L18" s="128">
        <v>22.68</v>
      </c>
      <c r="M18" s="128">
        <v>20.16</v>
      </c>
      <c r="N18" s="128">
        <v>30.96</v>
      </c>
      <c r="O18" s="128">
        <v>71.28</v>
      </c>
      <c r="P18" s="128">
        <v>129.96</v>
      </c>
      <c r="Q18" s="128">
        <v>21.96</v>
      </c>
      <c r="R18" s="128">
        <v>16.2</v>
      </c>
      <c r="S18" s="128">
        <v>22.68</v>
      </c>
      <c r="T18" s="128">
        <v>30.240000000000002</v>
      </c>
      <c r="U18" s="128">
        <v>31.680000000000003</v>
      </c>
      <c r="V18" s="128">
        <v>33.840000000000003</v>
      </c>
      <c r="W18" s="128">
        <v>28.44</v>
      </c>
      <c r="X18" s="128">
        <v>67.319999999999993</v>
      </c>
      <c r="Y18" s="128">
        <v>33.119999999999997</v>
      </c>
      <c r="Z18" s="128">
        <v>27.36</v>
      </c>
      <c r="AA18" s="128">
        <v>28.08</v>
      </c>
      <c r="AB18" s="128">
        <v>27.36</v>
      </c>
      <c r="AC18" s="128">
        <v>27</v>
      </c>
      <c r="AD18" s="128">
        <v>28.08</v>
      </c>
      <c r="AE18" s="128">
        <v>33.119999999999997</v>
      </c>
      <c r="AF18" s="128">
        <v>29.52</v>
      </c>
      <c r="AG18" s="13">
        <f t="shared" si="3"/>
        <v>129.96</v>
      </c>
      <c r="AH18" s="135">
        <f t="shared" si="4"/>
        <v>36.104516129032255</v>
      </c>
      <c r="AK18" t="s">
        <v>36</v>
      </c>
    </row>
    <row r="19" spans="1:38" x14ac:dyDescent="0.2">
      <c r="A19" s="56" t="s">
        <v>32</v>
      </c>
      <c r="B19" s="128">
        <v>47.16</v>
      </c>
      <c r="C19" s="128">
        <v>40.32</v>
      </c>
      <c r="D19" s="128">
        <v>61.92</v>
      </c>
      <c r="E19" s="128">
        <v>27.36</v>
      </c>
      <c r="F19" s="128">
        <v>21.96</v>
      </c>
      <c r="G19" s="128">
        <v>26.28</v>
      </c>
      <c r="H19" s="128">
        <v>47.88</v>
      </c>
      <c r="I19" s="128">
        <v>23.400000000000002</v>
      </c>
      <c r="J19" s="128">
        <v>33.840000000000003</v>
      </c>
      <c r="K19" s="128">
        <v>37.080000000000005</v>
      </c>
      <c r="L19" s="128">
        <v>19.079999999999998</v>
      </c>
      <c r="M19" s="128">
        <v>21.6</v>
      </c>
      <c r="N19" s="128">
        <v>33.840000000000003</v>
      </c>
      <c r="O19" s="128">
        <v>46.440000000000005</v>
      </c>
      <c r="P19" s="128">
        <v>59.760000000000005</v>
      </c>
      <c r="Q19" s="128">
        <v>22.32</v>
      </c>
      <c r="R19" s="128">
        <v>20.52</v>
      </c>
      <c r="S19" s="128">
        <v>24.12</v>
      </c>
      <c r="T19" s="128">
        <v>29.52</v>
      </c>
      <c r="U19" s="128">
        <v>20.88</v>
      </c>
      <c r="V19" s="128">
        <v>21.96</v>
      </c>
      <c r="W19" s="128">
        <v>23.040000000000003</v>
      </c>
      <c r="X19" s="128">
        <v>58.32</v>
      </c>
      <c r="Y19" s="128">
        <v>57.24</v>
      </c>
      <c r="Z19" s="128">
        <v>19.8</v>
      </c>
      <c r="AA19" s="128">
        <v>17.28</v>
      </c>
      <c r="AB19" s="128">
        <v>26.28</v>
      </c>
      <c r="AC19" s="128">
        <v>30.240000000000002</v>
      </c>
      <c r="AD19" s="128">
        <v>29.880000000000003</v>
      </c>
      <c r="AE19" s="128">
        <v>39.6</v>
      </c>
      <c r="AF19" s="128">
        <v>25.56</v>
      </c>
      <c r="AG19" s="13">
        <f t="shared" si="3"/>
        <v>61.92</v>
      </c>
      <c r="AH19" s="135">
        <f t="shared" si="4"/>
        <v>32.725161290322582</v>
      </c>
      <c r="AK19" t="s">
        <v>36</v>
      </c>
    </row>
    <row r="20" spans="1:38" x14ac:dyDescent="0.2">
      <c r="A20" s="56" t="s">
        <v>152</v>
      </c>
      <c r="B20" s="128">
        <v>64.08</v>
      </c>
      <c r="C20" s="128">
        <v>40.680000000000007</v>
      </c>
      <c r="D20" s="128">
        <v>50.04</v>
      </c>
      <c r="E20" s="128">
        <v>32.04</v>
      </c>
      <c r="F20" s="128">
        <v>34.92</v>
      </c>
      <c r="G20" s="128">
        <v>72.360000000000014</v>
      </c>
      <c r="H20" s="128">
        <v>32.4</v>
      </c>
      <c r="I20" s="128">
        <v>39.24</v>
      </c>
      <c r="J20" s="128">
        <v>37.440000000000005</v>
      </c>
      <c r="K20" s="128">
        <v>39.96</v>
      </c>
      <c r="L20" s="128">
        <v>34.92</v>
      </c>
      <c r="M20" s="128">
        <v>29.52</v>
      </c>
      <c r="N20" s="128">
        <v>52.2</v>
      </c>
      <c r="O20" s="128">
        <v>45.72</v>
      </c>
      <c r="P20" s="128">
        <v>68.760000000000005</v>
      </c>
      <c r="Q20" s="128">
        <v>32.76</v>
      </c>
      <c r="R20" s="128">
        <v>23.400000000000002</v>
      </c>
      <c r="S20" s="128">
        <v>37.080000000000005</v>
      </c>
      <c r="T20" s="128">
        <v>36.36</v>
      </c>
      <c r="U20" s="128">
        <v>33.840000000000003</v>
      </c>
      <c r="V20" s="128">
        <v>46.080000000000005</v>
      </c>
      <c r="W20" s="128">
        <v>40.32</v>
      </c>
      <c r="X20" s="128">
        <v>84.600000000000009</v>
      </c>
      <c r="Y20" s="128">
        <v>39.24</v>
      </c>
      <c r="Z20" s="128">
        <v>32.4</v>
      </c>
      <c r="AA20" s="128">
        <v>32.76</v>
      </c>
      <c r="AB20" s="128">
        <v>39.24</v>
      </c>
      <c r="AC20" s="128">
        <v>58.680000000000007</v>
      </c>
      <c r="AD20" s="128">
        <v>36.72</v>
      </c>
      <c r="AE20" s="128">
        <v>75.239999999999995</v>
      </c>
      <c r="AF20" s="128">
        <v>37.440000000000005</v>
      </c>
      <c r="AG20" s="13">
        <f t="shared" si="3"/>
        <v>84.600000000000009</v>
      </c>
      <c r="AH20" s="135">
        <f t="shared" si="4"/>
        <v>43.885161290322593</v>
      </c>
      <c r="AI20" s="11" t="s">
        <v>36</v>
      </c>
      <c r="AK20" t="s">
        <v>36</v>
      </c>
    </row>
    <row r="21" spans="1:38" x14ac:dyDescent="0.2">
      <c r="A21" s="56" t="s">
        <v>153</v>
      </c>
      <c r="B21" s="128">
        <v>60.839999999999996</v>
      </c>
      <c r="C21" s="128">
        <v>45.36</v>
      </c>
      <c r="D21" s="128">
        <v>57.24</v>
      </c>
      <c r="E21" s="128">
        <v>35.28</v>
      </c>
      <c r="F21" s="128">
        <v>19.440000000000001</v>
      </c>
      <c r="G21" s="128">
        <v>37.800000000000004</v>
      </c>
      <c r="H21" s="128">
        <v>40.32</v>
      </c>
      <c r="I21" s="128">
        <v>27.36</v>
      </c>
      <c r="J21" s="128">
        <v>48.24</v>
      </c>
      <c r="K21" s="128">
        <v>36.36</v>
      </c>
      <c r="L21" s="128">
        <v>19.079999999999998</v>
      </c>
      <c r="M21" s="128">
        <v>25.92</v>
      </c>
      <c r="N21" s="128">
        <v>37.800000000000004</v>
      </c>
      <c r="O21" s="128">
        <v>64.08</v>
      </c>
      <c r="P21" s="128">
        <v>80.28</v>
      </c>
      <c r="Q21" s="128">
        <v>28.8</v>
      </c>
      <c r="R21" s="128">
        <v>15.840000000000002</v>
      </c>
      <c r="S21" s="128">
        <v>24.48</v>
      </c>
      <c r="T21" s="128">
        <v>26.28</v>
      </c>
      <c r="U21" s="128">
        <v>26.28</v>
      </c>
      <c r="V21" s="128">
        <v>37.080000000000005</v>
      </c>
      <c r="W21" s="128">
        <v>33.119999999999997</v>
      </c>
      <c r="X21" s="128">
        <v>62.28</v>
      </c>
      <c r="Y21" s="128">
        <v>63.72</v>
      </c>
      <c r="Z21" s="128">
        <v>22.68</v>
      </c>
      <c r="AA21" s="128">
        <v>26.64</v>
      </c>
      <c r="AB21" s="128">
        <v>20.16</v>
      </c>
      <c r="AC21" s="128">
        <v>29.16</v>
      </c>
      <c r="AD21" s="128">
        <v>24.840000000000003</v>
      </c>
      <c r="AE21" s="128">
        <v>36</v>
      </c>
      <c r="AF21" s="128">
        <v>29.880000000000003</v>
      </c>
      <c r="AG21" s="13">
        <f t="shared" si="3"/>
        <v>80.28</v>
      </c>
      <c r="AH21" s="135">
        <f t="shared" si="4"/>
        <v>36.859354838709677</v>
      </c>
    </row>
    <row r="22" spans="1:38" x14ac:dyDescent="0.2">
      <c r="A22" s="56" t="s">
        <v>126</v>
      </c>
      <c r="B22" s="119" t="s">
        <v>206</v>
      </c>
      <c r="C22" s="119" t="s">
        <v>206</v>
      </c>
      <c r="D22" s="119" t="s">
        <v>206</v>
      </c>
      <c r="E22" s="119" t="s">
        <v>206</v>
      </c>
      <c r="F22" s="119" t="s">
        <v>206</v>
      </c>
      <c r="G22" s="119" t="s">
        <v>206</v>
      </c>
      <c r="H22" s="119" t="s">
        <v>206</v>
      </c>
      <c r="I22" s="119" t="s">
        <v>206</v>
      </c>
      <c r="J22" s="119" t="s">
        <v>206</v>
      </c>
      <c r="K22" s="119" t="s">
        <v>206</v>
      </c>
      <c r="L22" s="119" t="s">
        <v>206</v>
      </c>
      <c r="M22" s="119" t="s">
        <v>206</v>
      </c>
      <c r="N22" s="119" t="s">
        <v>206</v>
      </c>
      <c r="O22" s="119" t="s">
        <v>206</v>
      </c>
      <c r="P22" s="119" t="s">
        <v>206</v>
      </c>
      <c r="Q22" s="119" t="s">
        <v>206</v>
      </c>
      <c r="R22" s="119" t="s">
        <v>206</v>
      </c>
      <c r="S22" s="119" t="s">
        <v>206</v>
      </c>
      <c r="T22" s="119" t="s">
        <v>206</v>
      </c>
      <c r="U22" s="119" t="s">
        <v>206</v>
      </c>
      <c r="V22" s="119" t="s">
        <v>206</v>
      </c>
      <c r="W22" s="119" t="s">
        <v>206</v>
      </c>
      <c r="X22" s="119" t="s">
        <v>206</v>
      </c>
      <c r="Y22" s="119" t="s">
        <v>206</v>
      </c>
      <c r="Z22" s="119" t="s">
        <v>206</v>
      </c>
      <c r="AA22" s="119" t="s">
        <v>206</v>
      </c>
      <c r="AB22" s="119" t="s">
        <v>206</v>
      </c>
      <c r="AC22" s="119" t="s">
        <v>206</v>
      </c>
      <c r="AD22" s="119" t="s">
        <v>206</v>
      </c>
      <c r="AE22" s="119" t="s">
        <v>206</v>
      </c>
      <c r="AF22" s="119" t="s">
        <v>206</v>
      </c>
      <c r="AG22" s="13" t="s">
        <v>206</v>
      </c>
      <c r="AH22" s="136" t="s">
        <v>206</v>
      </c>
      <c r="AK22" t="s">
        <v>36</v>
      </c>
    </row>
    <row r="23" spans="1:38" x14ac:dyDescent="0.2">
      <c r="A23" s="56" t="s">
        <v>7</v>
      </c>
      <c r="B23" s="128" t="s">
        <v>206</v>
      </c>
      <c r="C23" s="128" t="s">
        <v>206</v>
      </c>
      <c r="D23" s="128" t="s">
        <v>206</v>
      </c>
      <c r="E23" s="128" t="s">
        <v>206</v>
      </c>
      <c r="F23" s="128" t="s">
        <v>206</v>
      </c>
      <c r="G23" s="128" t="s">
        <v>206</v>
      </c>
      <c r="H23" s="128" t="s">
        <v>206</v>
      </c>
      <c r="I23" s="128" t="s">
        <v>206</v>
      </c>
      <c r="J23" s="128" t="s">
        <v>206</v>
      </c>
      <c r="K23" s="128" t="s">
        <v>206</v>
      </c>
      <c r="L23" s="128" t="s">
        <v>206</v>
      </c>
      <c r="M23" s="128" t="s">
        <v>206</v>
      </c>
      <c r="N23" s="128" t="s">
        <v>206</v>
      </c>
      <c r="O23" s="128" t="s">
        <v>206</v>
      </c>
      <c r="P23" s="128" t="s">
        <v>206</v>
      </c>
      <c r="Q23" s="128" t="s">
        <v>206</v>
      </c>
      <c r="R23" s="128">
        <v>30.6</v>
      </c>
      <c r="S23" s="128">
        <v>25.2</v>
      </c>
      <c r="T23" s="128">
        <v>52.2</v>
      </c>
      <c r="U23" s="128">
        <v>24.12</v>
      </c>
      <c r="V23" s="128">
        <v>20.52</v>
      </c>
      <c r="W23" s="128">
        <v>18.720000000000002</v>
      </c>
      <c r="X23" s="128">
        <v>48.6</v>
      </c>
      <c r="Y23" s="128">
        <v>58.32</v>
      </c>
      <c r="Z23" s="128">
        <v>14.04</v>
      </c>
      <c r="AA23" s="128">
        <v>15.840000000000002</v>
      </c>
      <c r="AB23" s="128">
        <v>28.44</v>
      </c>
      <c r="AC23" s="128">
        <v>24.840000000000003</v>
      </c>
      <c r="AD23" s="128">
        <v>32.04</v>
      </c>
      <c r="AE23" s="128">
        <v>38.519999999999996</v>
      </c>
      <c r="AF23" s="128">
        <v>27</v>
      </c>
      <c r="AG23" s="13">
        <f t="shared" si="3"/>
        <v>58.32</v>
      </c>
      <c r="AH23" s="136">
        <f t="shared" si="4"/>
        <v>30.600000000000005</v>
      </c>
    </row>
    <row r="24" spans="1:38" x14ac:dyDescent="0.2">
      <c r="A24" s="56" t="s">
        <v>154</v>
      </c>
      <c r="B24" s="128">
        <v>7.2</v>
      </c>
      <c r="C24" s="128">
        <v>39.6</v>
      </c>
      <c r="D24" s="128">
        <v>39.96</v>
      </c>
      <c r="E24" s="128">
        <v>9.7200000000000006</v>
      </c>
      <c r="F24" s="128">
        <v>12.6</v>
      </c>
      <c r="G24" s="128">
        <v>6.48</v>
      </c>
      <c r="H24" s="128">
        <v>34.92</v>
      </c>
      <c r="I24" s="128">
        <v>16.559999999999999</v>
      </c>
      <c r="J24" s="128">
        <v>15.120000000000001</v>
      </c>
      <c r="K24" s="128">
        <v>46.080000000000005</v>
      </c>
      <c r="L24" s="128">
        <v>50.76</v>
      </c>
      <c r="M24" s="128">
        <v>14.76</v>
      </c>
      <c r="N24" s="128">
        <v>10.44</v>
      </c>
      <c r="O24" s="128">
        <v>33.840000000000003</v>
      </c>
      <c r="P24" s="128">
        <v>24.12</v>
      </c>
      <c r="Q24" s="128">
        <v>75.600000000000009</v>
      </c>
      <c r="R24" s="128">
        <v>20.52</v>
      </c>
      <c r="S24" s="128">
        <v>28.08</v>
      </c>
      <c r="T24" s="128">
        <v>24.12</v>
      </c>
      <c r="U24" s="128">
        <v>20.16</v>
      </c>
      <c r="V24" s="128">
        <v>16.559999999999999</v>
      </c>
      <c r="W24" s="128">
        <v>14.76</v>
      </c>
      <c r="X24" s="128">
        <v>15.840000000000002</v>
      </c>
      <c r="Y24" s="128">
        <v>49.680000000000007</v>
      </c>
      <c r="Z24" s="128">
        <v>17.28</v>
      </c>
      <c r="AA24" s="128">
        <v>15.120000000000001</v>
      </c>
      <c r="AB24" s="128">
        <v>19.440000000000001</v>
      </c>
      <c r="AC24" s="128">
        <v>16.559999999999999</v>
      </c>
      <c r="AD24" s="128">
        <v>19.079999999999998</v>
      </c>
      <c r="AE24" s="128">
        <v>43.2</v>
      </c>
      <c r="AF24" s="128">
        <v>15.48</v>
      </c>
      <c r="AG24" s="13">
        <f t="shared" si="3"/>
        <v>75.600000000000009</v>
      </c>
      <c r="AH24" s="135">
        <f t="shared" si="4"/>
        <v>24.956129032258069</v>
      </c>
      <c r="AK24" t="s">
        <v>36</v>
      </c>
    </row>
    <row r="25" spans="1:38" x14ac:dyDescent="0.2">
      <c r="A25" s="56" t="s">
        <v>8</v>
      </c>
      <c r="B25" s="119" t="s">
        <v>206</v>
      </c>
      <c r="C25" s="119" t="s">
        <v>206</v>
      </c>
      <c r="D25" s="119" t="s">
        <v>206</v>
      </c>
      <c r="E25" s="119" t="s">
        <v>206</v>
      </c>
      <c r="F25" s="119" t="s">
        <v>206</v>
      </c>
      <c r="G25" s="119" t="s">
        <v>206</v>
      </c>
      <c r="H25" s="119" t="s">
        <v>206</v>
      </c>
      <c r="I25" s="119" t="s">
        <v>206</v>
      </c>
      <c r="J25" s="119" t="s">
        <v>206</v>
      </c>
      <c r="K25" s="119" t="s">
        <v>206</v>
      </c>
      <c r="L25" s="119" t="s">
        <v>206</v>
      </c>
      <c r="M25" s="119" t="s">
        <v>206</v>
      </c>
      <c r="N25" s="119" t="s">
        <v>206</v>
      </c>
      <c r="O25" s="119" t="s">
        <v>206</v>
      </c>
      <c r="P25" s="119" t="s">
        <v>206</v>
      </c>
      <c r="Q25" s="119" t="s">
        <v>206</v>
      </c>
      <c r="R25" s="119" t="s">
        <v>206</v>
      </c>
      <c r="S25" s="119" t="s">
        <v>206</v>
      </c>
      <c r="T25" s="119" t="s">
        <v>206</v>
      </c>
      <c r="U25" s="119" t="s">
        <v>206</v>
      </c>
      <c r="V25" s="119" t="s">
        <v>206</v>
      </c>
      <c r="W25" s="119" t="s">
        <v>206</v>
      </c>
      <c r="X25" s="119" t="s">
        <v>206</v>
      </c>
      <c r="Y25" s="119" t="s">
        <v>206</v>
      </c>
      <c r="Z25" s="119" t="s">
        <v>206</v>
      </c>
      <c r="AA25" s="119" t="s">
        <v>206</v>
      </c>
      <c r="AB25" s="119" t="s">
        <v>206</v>
      </c>
      <c r="AC25" s="119" t="s">
        <v>206</v>
      </c>
      <c r="AD25" s="119" t="s">
        <v>206</v>
      </c>
      <c r="AE25" s="119" t="s">
        <v>206</v>
      </c>
      <c r="AF25" s="119" t="s">
        <v>206</v>
      </c>
      <c r="AG25" s="13" t="s">
        <v>206</v>
      </c>
      <c r="AH25" s="133" t="s">
        <v>206</v>
      </c>
      <c r="AI25" s="11" t="s">
        <v>36</v>
      </c>
      <c r="AK25" t="s">
        <v>36</v>
      </c>
    </row>
    <row r="26" spans="1:38" x14ac:dyDescent="0.2">
      <c r="A26" s="56" t="s">
        <v>9</v>
      </c>
      <c r="B26" s="131" t="s">
        <v>206</v>
      </c>
      <c r="C26" s="131" t="s">
        <v>206</v>
      </c>
      <c r="D26" s="131" t="s">
        <v>206</v>
      </c>
      <c r="E26" s="131" t="s">
        <v>206</v>
      </c>
      <c r="F26" s="131" t="s">
        <v>206</v>
      </c>
      <c r="G26" s="131" t="s">
        <v>206</v>
      </c>
      <c r="H26" s="131" t="s">
        <v>206</v>
      </c>
      <c r="I26" s="131" t="s">
        <v>206</v>
      </c>
      <c r="J26" s="131" t="s">
        <v>206</v>
      </c>
      <c r="K26" s="131" t="s">
        <v>206</v>
      </c>
      <c r="L26" s="131" t="s">
        <v>206</v>
      </c>
      <c r="M26" s="131" t="s">
        <v>206</v>
      </c>
      <c r="N26" s="131" t="s">
        <v>206</v>
      </c>
      <c r="O26" s="131" t="s">
        <v>206</v>
      </c>
      <c r="P26" s="131">
        <v>21.240000000000002</v>
      </c>
      <c r="Q26" s="131">
        <v>36</v>
      </c>
      <c r="R26" s="131">
        <v>26.28</v>
      </c>
      <c r="S26" s="131">
        <v>21.6</v>
      </c>
      <c r="T26" s="131" t="s">
        <v>206</v>
      </c>
      <c r="U26" s="131" t="s">
        <v>206</v>
      </c>
      <c r="V26" s="131" t="s">
        <v>206</v>
      </c>
      <c r="W26" s="131" t="s">
        <v>206</v>
      </c>
      <c r="X26" s="131" t="s">
        <v>206</v>
      </c>
      <c r="Y26" s="131" t="s">
        <v>206</v>
      </c>
      <c r="Z26" s="131" t="s">
        <v>206</v>
      </c>
      <c r="AA26" s="131" t="s">
        <v>206</v>
      </c>
      <c r="AB26" s="131" t="s">
        <v>206</v>
      </c>
      <c r="AC26" s="131" t="s">
        <v>206</v>
      </c>
      <c r="AD26" s="131" t="s">
        <v>206</v>
      </c>
      <c r="AE26" s="131" t="s">
        <v>206</v>
      </c>
      <c r="AF26" s="131" t="s">
        <v>206</v>
      </c>
      <c r="AG26" s="13">
        <f t="shared" si="3"/>
        <v>36</v>
      </c>
      <c r="AH26" s="136">
        <f t="shared" si="4"/>
        <v>26.28</v>
      </c>
      <c r="AK26" s="11" t="s">
        <v>36</v>
      </c>
      <c r="AL26" t="s">
        <v>36</v>
      </c>
    </row>
    <row r="27" spans="1:38" x14ac:dyDescent="0.2">
      <c r="A27" s="56" t="s">
        <v>155</v>
      </c>
      <c r="B27" s="128">
        <v>68.400000000000006</v>
      </c>
      <c r="C27" s="128">
        <v>37.800000000000004</v>
      </c>
      <c r="D27" s="128">
        <v>49.32</v>
      </c>
      <c r="E27" s="128">
        <v>44.28</v>
      </c>
      <c r="F27" s="128">
        <v>28.08</v>
      </c>
      <c r="G27" s="128">
        <v>51.12</v>
      </c>
      <c r="H27" s="128">
        <v>52.56</v>
      </c>
      <c r="I27" s="128">
        <v>27.720000000000002</v>
      </c>
      <c r="J27" s="128">
        <v>54.72</v>
      </c>
      <c r="K27" s="128">
        <v>32.76</v>
      </c>
      <c r="L27" s="128">
        <v>20.88</v>
      </c>
      <c r="M27" s="128">
        <v>20.88</v>
      </c>
      <c r="N27" s="128">
        <v>30.96</v>
      </c>
      <c r="O27" s="128">
        <v>64.8</v>
      </c>
      <c r="P27" s="128">
        <v>116.64</v>
      </c>
      <c r="Q27" s="128">
        <v>34.56</v>
      </c>
      <c r="R27" s="128">
        <v>15.840000000000002</v>
      </c>
      <c r="S27" s="128">
        <v>33.480000000000004</v>
      </c>
      <c r="T27" s="128">
        <v>31.319999999999997</v>
      </c>
      <c r="U27" s="128">
        <v>23.040000000000003</v>
      </c>
      <c r="V27" s="128">
        <v>35.64</v>
      </c>
      <c r="W27" s="128">
        <v>27</v>
      </c>
      <c r="X27" s="128">
        <v>57.960000000000008</v>
      </c>
      <c r="Y27" s="128">
        <v>82.08</v>
      </c>
      <c r="Z27" s="128">
        <v>28.08</v>
      </c>
      <c r="AA27" s="128">
        <v>30.240000000000002</v>
      </c>
      <c r="AB27" s="128">
        <v>23.759999999999998</v>
      </c>
      <c r="AC27" s="128">
        <v>39.96</v>
      </c>
      <c r="AD27" s="128">
        <v>57.24</v>
      </c>
      <c r="AE27" s="128">
        <v>37.800000000000004</v>
      </c>
      <c r="AF27" s="128">
        <v>40.680000000000007</v>
      </c>
      <c r="AG27" s="13">
        <f t="shared" si="3"/>
        <v>116.64</v>
      </c>
      <c r="AH27" s="140">
        <f t="shared" si="4"/>
        <v>41.922580645161297</v>
      </c>
    </row>
    <row r="28" spans="1:38" x14ac:dyDescent="0.2">
      <c r="A28" s="56" t="s">
        <v>10</v>
      </c>
      <c r="B28" s="128">
        <v>63</v>
      </c>
      <c r="C28" s="128">
        <v>32.76</v>
      </c>
      <c r="D28" s="128">
        <v>67.319999999999993</v>
      </c>
      <c r="E28" s="128">
        <v>24.12</v>
      </c>
      <c r="F28" s="128">
        <v>18</v>
      </c>
      <c r="G28" s="128">
        <v>57.960000000000008</v>
      </c>
      <c r="H28" s="128">
        <v>39.96</v>
      </c>
      <c r="I28" s="128">
        <v>28.08</v>
      </c>
      <c r="J28" s="128">
        <v>51.84</v>
      </c>
      <c r="K28" s="128">
        <v>45.36</v>
      </c>
      <c r="L28" s="128">
        <v>17.64</v>
      </c>
      <c r="M28" s="128">
        <v>24.48</v>
      </c>
      <c r="N28" s="128">
        <v>37.800000000000004</v>
      </c>
      <c r="O28" s="128">
        <v>60.480000000000004</v>
      </c>
      <c r="P28" s="128">
        <v>110.88000000000001</v>
      </c>
      <c r="Q28" s="128">
        <v>25.2</v>
      </c>
      <c r="R28" s="128">
        <v>21.6</v>
      </c>
      <c r="S28" s="128">
        <v>20.88</v>
      </c>
      <c r="T28" s="128">
        <v>28.44</v>
      </c>
      <c r="U28" s="128">
        <v>23.040000000000003</v>
      </c>
      <c r="V28" s="128">
        <v>26.28</v>
      </c>
      <c r="W28" s="128">
        <v>29.880000000000003</v>
      </c>
      <c r="X28" s="128">
        <v>77.400000000000006</v>
      </c>
      <c r="Y28" s="128">
        <v>72</v>
      </c>
      <c r="Z28" s="128">
        <v>23.400000000000002</v>
      </c>
      <c r="AA28" s="128">
        <v>22.68</v>
      </c>
      <c r="AB28" s="128">
        <v>24.840000000000003</v>
      </c>
      <c r="AC28" s="128">
        <v>32.4</v>
      </c>
      <c r="AD28" s="128">
        <v>26.64</v>
      </c>
      <c r="AE28" s="128">
        <v>53.64</v>
      </c>
      <c r="AF28" s="128">
        <v>25.56</v>
      </c>
      <c r="AG28" s="13">
        <f t="shared" si="3"/>
        <v>110.88000000000001</v>
      </c>
      <c r="AH28" s="140">
        <f t="shared" si="4"/>
        <v>39.147096774193557</v>
      </c>
      <c r="AK28" t="s">
        <v>36</v>
      </c>
      <c r="AL28" t="s">
        <v>36</v>
      </c>
    </row>
    <row r="29" spans="1:38" x14ac:dyDescent="0.2">
      <c r="A29" s="56" t="s">
        <v>139</v>
      </c>
      <c r="B29" s="128">
        <v>42.12</v>
      </c>
      <c r="C29" s="128">
        <v>0</v>
      </c>
      <c r="D29" s="128">
        <v>67.680000000000007</v>
      </c>
      <c r="E29" s="128">
        <v>15.120000000000001</v>
      </c>
      <c r="F29" s="128">
        <v>19.8</v>
      </c>
      <c r="G29" s="128">
        <v>36.36</v>
      </c>
      <c r="H29" s="128" t="s">
        <v>206</v>
      </c>
      <c r="I29" s="128">
        <v>31.680000000000003</v>
      </c>
      <c r="J29" s="128">
        <v>35.64</v>
      </c>
      <c r="K29" s="128" t="s">
        <v>206</v>
      </c>
      <c r="L29" s="128">
        <v>23.400000000000002</v>
      </c>
      <c r="M29" s="128">
        <v>22.32</v>
      </c>
      <c r="N29" s="128">
        <v>33.480000000000004</v>
      </c>
      <c r="O29" s="128">
        <v>39.96</v>
      </c>
      <c r="P29" s="128">
        <v>54.36</v>
      </c>
      <c r="Q29" s="128">
        <v>19.440000000000001</v>
      </c>
      <c r="R29" s="128">
        <v>13.68</v>
      </c>
      <c r="S29" s="128">
        <v>11.879999999999999</v>
      </c>
      <c r="T29" s="128">
        <v>25.92</v>
      </c>
      <c r="U29" s="128">
        <v>36.36</v>
      </c>
      <c r="V29" s="128">
        <v>37.800000000000004</v>
      </c>
      <c r="W29" s="128">
        <v>36.36</v>
      </c>
      <c r="X29" s="128">
        <v>55.440000000000005</v>
      </c>
      <c r="Y29" s="128">
        <v>69.48</v>
      </c>
      <c r="Z29" s="128">
        <v>22.68</v>
      </c>
      <c r="AA29" s="128">
        <v>32.4</v>
      </c>
      <c r="AB29" s="128">
        <v>33.119999999999997</v>
      </c>
      <c r="AC29" s="128">
        <v>32.4</v>
      </c>
      <c r="AD29" s="128">
        <v>34.56</v>
      </c>
      <c r="AE29" s="128">
        <v>43.2</v>
      </c>
      <c r="AF29" s="128">
        <v>41.04</v>
      </c>
      <c r="AG29" s="13">
        <f t="shared" si="3"/>
        <v>69.48</v>
      </c>
      <c r="AH29" s="140">
        <f t="shared" si="4"/>
        <v>33.36827586206897</v>
      </c>
      <c r="AK29" t="s">
        <v>36</v>
      </c>
    </row>
    <row r="30" spans="1:38" x14ac:dyDescent="0.2">
      <c r="A30" s="56" t="s">
        <v>22</v>
      </c>
      <c r="B30" s="128">
        <v>44.28</v>
      </c>
      <c r="C30" s="128">
        <v>54</v>
      </c>
      <c r="D30" s="128">
        <v>55.800000000000004</v>
      </c>
      <c r="E30" s="128">
        <v>51.84</v>
      </c>
      <c r="F30" s="128">
        <v>25.92</v>
      </c>
      <c r="G30" s="128">
        <v>36</v>
      </c>
      <c r="H30" s="128">
        <v>34.92</v>
      </c>
      <c r="I30" s="128">
        <v>26.64</v>
      </c>
      <c r="J30" s="128">
        <v>45.72</v>
      </c>
      <c r="K30" s="128">
        <v>36.72</v>
      </c>
      <c r="L30" s="128">
        <v>24.12</v>
      </c>
      <c r="M30" s="128">
        <v>23.040000000000003</v>
      </c>
      <c r="N30" s="128">
        <v>36</v>
      </c>
      <c r="O30" s="128">
        <v>64.8</v>
      </c>
      <c r="P30" s="128">
        <v>97.56</v>
      </c>
      <c r="Q30" s="128">
        <v>24.48</v>
      </c>
      <c r="R30" s="128">
        <v>21.6</v>
      </c>
      <c r="S30" s="128">
        <v>23.400000000000002</v>
      </c>
      <c r="T30" s="128">
        <v>25.56</v>
      </c>
      <c r="U30" s="128">
        <v>26.28</v>
      </c>
      <c r="V30" s="128">
        <v>34.56</v>
      </c>
      <c r="W30" s="128">
        <v>33.840000000000003</v>
      </c>
      <c r="X30" s="128">
        <v>48.24</v>
      </c>
      <c r="Y30" s="128">
        <v>70.2</v>
      </c>
      <c r="Z30" s="128">
        <v>21.6</v>
      </c>
      <c r="AA30" s="128">
        <v>31.319999999999997</v>
      </c>
      <c r="AB30" s="128">
        <v>24.840000000000003</v>
      </c>
      <c r="AC30" s="128">
        <v>49.680000000000007</v>
      </c>
      <c r="AD30" s="128">
        <v>25.2</v>
      </c>
      <c r="AE30" s="128">
        <v>37.080000000000005</v>
      </c>
      <c r="AF30" s="128">
        <v>36.36</v>
      </c>
      <c r="AG30" s="13">
        <f t="shared" si="3"/>
        <v>97.56</v>
      </c>
      <c r="AH30" s="139">
        <f t="shared" si="4"/>
        <v>38.438709677419361</v>
      </c>
      <c r="AK30" t="s">
        <v>36</v>
      </c>
    </row>
    <row r="31" spans="1:38" x14ac:dyDescent="0.2">
      <c r="A31" s="56" t="s">
        <v>11</v>
      </c>
      <c r="B31" s="119" t="s">
        <v>206</v>
      </c>
      <c r="C31" s="119" t="s">
        <v>206</v>
      </c>
      <c r="D31" s="119" t="s">
        <v>206</v>
      </c>
      <c r="E31" s="119" t="s">
        <v>206</v>
      </c>
      <c r="F31" s="119" t="s">
        <v>206</v>
      </c>
      <c r="G31" s="119" t="s">
        <v>206</v>
      </c>
      <c r="H31" s="119" t="s">
        <v>206</v>
      </c>
      <c r="I31" s="119" t="s">
        <v>206</v>
      </c>
      <c r="J31" s="119" t="s">
        <v>206</v>
      </c>
      <c r="K31" s="119" t="s">
        <v>206</v>
      </c>
      <c r="L31" s="119" t="s">
        <v>206</v>
      </c>
      <c r="M31" s="119" t="s">
        <v>206</v>
      </c>
      <c r="N31" s="119" t="s">
        <v>206</v>
      </c>
      <c r="O31" s="119" t="s">
        <v>206</v>
      </c>
      <c r="P31" s="119" t="s">
        <v>206</v>
      </c>
      <c r="Q31" s="119" t="s">
        <v>206</v>
      </c>
      <c r="R31" s="119" t="s">
        <v>206</v>
      </c>
      <c r="S31" s="119" t="s">
        <v>206</v>
      </c>
      <c r="T31" s="119" t="s">
        <v>206</v>
      </c>
      <c r="U31" s="119" t="s">
        <v>206</v>
      </c>
      <c r="V31" s="119" t="s">
        <v>206</v>
      </c>
      <c r="W31" s="119" t="s">
        <v>206</v>
      </c>
      <c r="X31" s="119" t="s">
        <v>206</v>
      </c>
      <c r="Y31" s="119" t="s">
        <v>206</v>
      </c>
      <c r="Z31" s="119" t="s">
        <v>206</v>
      </c>
      <c r="AA31" s="119" t="s">
        <v>206</v>
      </c>
      <c r="AB31" s="119" t="s">
        <v>206</v>
      </c>
      <c r="AC31" s="119" t="s">
        <v>206</v>
      </c>
      <c r="AD31" s="119" t="s">
        <v>206</v>
      </c>
      <c r="AE31" s="119" t="s">
        <v>206</v>
      </c>
      <c r="AF31" s="119" t="s">
        <v>206</v>
      </c>
      <c r="AG31" s="13" t="s">
        <v>206</v>
      </c>
      <c r="AH31" s="117" t="s">
        <v>206</v>
      </c>
      <c r="AL31" t="s">
        <v>36</v>
      </c>
    </row>
    <row r="32" spans="1:38" s="5" customFormat="1" ht="17.100000000000001" customHeight="1" x14ac:dyDescent="0.2">
      <c r="A32" s="57" t="s">
        <v>24</v>
      </c>
      <c r="B32" s="12">
        <f t="shared" ref="B32:AG32" si="5">MAX(B5:B31)</f>
        <v>68.400000000000006</v>
      </c>
      <c r="C32" s="12">
        <f t="shared" si="5"/>
        <v>66.960000000000008</v>
      </c>
      <c r="D32" s="12">
        <f t="shared" si="5"/>
        <v>67.680000000000007</v>
      </c>
      <c r="E32" s="12">
        <f t="shared" si="5"/>
        <v>66.600000000000009</v>
      </c>
      <c r="F32" s="12">
        <f t="shared" si="5"/>
        <v>41.04</v>
      </c>
      <c r="G32" s="12">
        <f t="shared" si="5"/>
        <v>72.360000000000014</v>
      </c>
      <c r="H32" s="12">
        <f t="shared" si="5"/>
        <v>52.56</v>
      </c>
      <c r="I32" s="12">
        <f t="shared" si="5"/>
        <v>39.24</v>
      </c>
      <c r="J32" s="12">
        <f t="shared" si="5"/>
        <v>64.8</v>
      </c>
      <c r="K32" s="12">
        <f t="shared" si="5"/>
        <v>74.52</v>
      </c>
      <c r="L32" s="12">
        <f t="shared" si="5"/>
        <v>50.76</v>
      </c>
      <c r="M32" s="12">
        <f t="shared" si="5"/>
        <v>34.92</v>
      </c>
      <c r="N32" s="12">
        <f t="shared" si="5"/>
        <v>53.28</v>
      </c>
      <c r="O32" s="12">
        <f t="shared" si="5"/>
        <v>80.28</v>
      </c>
      <c r="P32" s="12">
        <f t="shared" si="5"/>
        <v>145.07999999999998</v>
      </c>
      <c r="Q32" s="12">
        <f t="shared" si="5"/>
        <v>75.600000000000009</v>
      </c>
      <c r="R32" s="12">
        <f t="shared" si="5"/>
        <v>35.28</v>
      </c>
      <c r="S32" s="12">
        <f t="shared" si="5"/>
        <v>42.12</v>
      </c>
      <c r="T32" s="12">
        <f t="shared" si="5"/>
        <v>52.2</v>
      </c>
      <c r="U32" s="12">
        <f t="shared" si="5"/>
        <v>44.28</v>
      </c>
      <c r="V32" s="12">
        <f t="shared" si="5"/>
        <v>46.080000000000005</v>
      </c>
      <c r="W32" s="12">
        <f t="shared" si="5"/>
        <v>46.080000000000005</v>
      </c>
      <c r="X32" s="12">
        <f t="shared" si="5"/>
        <v>84.600000000000009</v>
      </c>
      <c r="Y32" s="12">
        <f t="shared" si="5"/>
        <v>82.08</v>
      </c>
      <c r="Z32" s="12">
        <f t="shared" si="5"/>
        <v>36.72</v>
      </c>
      <c r="AA32" s="12">
        <f t="shared" si="5"/>
        <v>42.12</v>
      </c>
      <c r="AB32" s="12">
        <f t="shared" si="5"/>
        <v>57.6</v>
      </c>
      <c r="AC32" s="12">
        <f t="shared" si="5"/>
        <v>58.680000000000007</v>
      </c>
      <c r="AD32" s="12">
        <f t="shared" si="5"/>
        <v>57.24</v>
      </c>
      <c r="AE32" s="12">
        <f t="shared" si="5"/>
        <v>75.239999999999995</v>
      </c>
      <c r="AF32" s="12">
        <f t="shared" si="5"/>
        <v>50.04</v>
      </c>
      <c r="AG32" s="13">
        <f t="shared" si="5"/>
        <v>145.07999999999998</v>
      </c>
      <c r="AH32" s="92">
        <f>AVERAGE(AH5:AH31)</f>
        <v>36.056260161730556</v>
      </c>
    </row>
    <row r="33" spans="1:39" x14ac:dyDescent="0.2">
      <c r="A33" s="45"/>
      <c r="B33" s="46"/>
      <c r="C33" s="46"/>
      <c r="D33" s="46" t="s">
        <v>87</v>
      </c>
      <c r="E33" s="46"/>
      <c r="F33" s="46"/>
      <c r="G33" s="46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53"/>
      <c r="AE33" s="59" t="s">
        <v>36</v>
      </c>
      <c r="AF33" s="59"/>
      <c r="AG33" s="50"/>
      <c r="AH33" s="52"/>
      <c r="AK33" t="s">
        <v>36</v>
      </c>
    </row>
    <row r="34" spans="1:39" x14ac:dyDescent="0.2">
      <c r="A34" s="45"/>
      <c r="B34" s="47" t="s">
        <v>88</v>
      </c>
      <c r="C34" s="47"/>
      <c r="D34" s="47"/>
      <c r="E34" s="47"/>
      <c r="F34" s="47"/>
      <c r="G34" s="47"/>
      <c r="H34" s="47"/>
      <c r="I34" s="47"/>
      <c r="J34" s="88"/>
      <c r="K34" s="88"/>
      <c r="L34" s="88"/>
      <c r="M34" s="88" t="s">
        <v>34</v>
      </c>
      <c r="N34" s="88"/>
      <c r="O34" s="88"/>
      <c r="P34" s="88"/>
      <c r="Q34" s="88"/>
      <c r="R34" s="88"/>
      <c r="S34" s="88"/>
      <c r="T34" s="151" t="s">
        <v>212</v>
      </c>
      <c r="U34" s="151"/>
      <c r="V34" s="151"/>
      <c r="W34" s="151"/>
      <c r="X34" s="151"/>
      <c r="Y34" s="88"/>
      <c r="Z34" s="88"/>
      <c r="AA34" s="88"/>
      <c r="AB34" s="88"/>
      <c r="AC34" s="88"/>
      <c r="AD34" s="88"/>
      <c r="AE34" s="88"/>
      <c r="AF34" s="109"/>
      <c r="AG34" s="50"/>
      <c r="AH34" s="49"/>
    </row>
    <row r="35" spans="1:39" x14ac:dyDescent="0.2">
      <c r="A35" s="48"/>
      <c r="B35" s="88"/>
      <c r="C35" s="88"/>
      <c r="D35" s="88"/>
      <c r="E35" s="88"/>
      <c r="F35" s="88"/>
      <c r="G35" s="88"/>
      <c r="H35" s="88"/>
      <c r="I35" s="88"/>
      <c r="J35" s="89"/>
      <c r="K35" s="89"/>
      <c r="L35" s="89"/>
      <c r="M35" s="89" t="s">
        <v>35</v>
      </c>
      <c r="N35" s="89"/>
      <c r="O35" s="89"/>
      <c r="P35" s="89"/>
      <c r="Q35" s="88"/>
      <c r="R35" s="88"/>
      <c r="S35" s="88"/>
      <c r="T35" s="152" t="s">
        <v>213</v>
      </c>
      <c r="U35" s="152"/>
      <c r="V35" s="152"/>
      <c r="W35" s="152"/>
      <c r="X35" s="152"/>
      <c r="Y35" s="88"/>
      <c r="Z35" s="88"/>
      <c r="AA35" s="88"/>
      <c r="AB35" s="88"/>
      <c r="AC35" s="88"/>
      <c r="AD35" s="53"/>
      <c r="AE35" s="53"/>
      <c r="AF35" s="53"/>
      <c r="AG35" s="50"/>
      <c r="AH35" s="49"/>
    </row>
    <row r="36" spans="1:39" x14ac:dyDescent="0.2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88"/>
      <c r="L36" s="88"/>
      <c r="M36" s="88"/>
      <c r="N36" s="88"/>
      <c r="O36" s="88"/>
      <c r="P36" s="88"/>
      <c r="Q36" s="88"/>
      <c r="R36" s="88"/>
      <c r="S36" s="88"/>
      <c r="T36" s="125"/>
      <c r="U36" s="125" t="s">
        <v>214</v>
      </c>
      <c r="V36" s="125"/>
      <c r="W36" s="125"/>
      <c r="X36" s="125"/>
      <c r="Y36" s="88"/>
      <c r="Z36" s="88"/>
      <c r="AA36" s="88"/>
      <c r="AB36" s="88"/>
      <c r="AC36" s="88"/>
      <c r="AD36" s="53"/>
      <c r="AE36" s="53"/>
      <c r="AF36" s="53"/>
      <c r="AG36" s="50"/>
      <c r="AH36" s="93"/>
    </row>
    <row r="37" spans="1:39" x14ac:dyDescent="0.2">
      <c r="A37" s="4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53"/>
      <c r="AF37" s="53"/>
      <c r="AG37" s="50"/>
      <c r="AH37" s="52"/>
      <c r="AK37" t="s">
        <v>36</v>
      </c>
    </row>
    <row r="38" spans="1:39" x14ac:dyDescent="0.2">
      <c r="A38" s="4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54"/>
      <c r="AF38" s="54"/>
      <c r="AG38" s="50"/>
      <c r="AH38" s="52"/>
    </row>
    <row r="39" spans="1:39" ht="13.5" thickBot="1" x14ac:dyDescent="0.25">
      <c r="A39" s="60"/>
      <c r="B39" s="61"/>
      <c r="C39" s="61"/>
      <c r="D39" s="61"/>
      <c r="E39" s="61"/>
      <c r="F39" s="61"/>
      <c r="G39" s="61" t="s">
        <v>36</v>
      </c>
      <c r="H39" s="61"/>
      <c r="I39" s="61"/>
      <c r="J39" s="61"/>
      <c r="K39" s="61"/>
      <c r="L39" s="61" t="s">
        <v>36</v>
      </c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2"/>
      <c r="AH39" s="94"/>
      <c r="AK39" t="s">
        <v>36</v>
      </c>
    </row>
    <row r="40" spans="1:39" x14ac:dyDescent="0.2">
      <c r="AG40" s="7"/>
    </row>
    <row r="41" spans="1:39" x14ac:dyDescent="0.2">
      <c r="AG41" s="6" t="s">
        <v>36</v>
      </c>
    </row>
    <row r="42" spans="1:39" x14ac:dyDescent="0.2">
      <c r="AA42" s="2" t="s">
        <v>36</v>
      </c>
      <c r="AD42" s="2" t="s">
        <v>36</v>
      </c>
      <c r="AE42" s="2" t="s">
        <v>36</v>
      </c>
      <c r="AH42" s="1" t="s">
        <v>36</v>
      </c>
      <c r="AL42" s="11" t="s">
        <v>36</v>
      </c>
    </row>
    <row r="43" spans="1:39" x14ac:dyDescent="0.2">
      <c r="R43" s="2" t="s">
        <v>36</v>
      </c>
      <c r="S43" s="2" t="s">
        <v>36</v>
      </c>
      <c r="AC43" s="2" t="s">
        <v>36</v>
      </c>
      <c r="AE43" s="2" t="s">
        <v>36</v>
      </c>
    </row>
    <row r="44" spans="1:39" x14ac:dyDescent="0.2">
      <c r="N44" s="2" t="s">
        <v>36</v>
      </c>
      <c r="O44" s="2" t="s">
        <v>36</v>
      </c>
      <c r="S44" s="2" t="s">
        <v>36</v>
      </c>
      <c r="AE44" s="2" t="s">
        <v>36</v>
      </c>
      <c r="AK44" t="s">
        <v>36</v>
      </c>
    </row>
    <row r="45" spans="1:39" x14ac:dyDescent="0.2">
      <c r="N45" s="2" t="s">
        <v>36</v>
      </c>
      <c r="AG45" s="6" t="s">
        <v>36</v>
      </c>
      <c r="AH45" s="137" t="s">
        <v>36</v>
      </c>
      <c r="AK45" t="s">
        <v>36</v>
      </c>
    </row>
    <row r="46" spans="1:39" x14ac:dyDescent="0.2">
      <c r="G46" s="2" t="s">
        <v>36</v>
      </c>
      <c r="AE46" s="2" t="s">
        <v>36</v>
      </c>
      <c r="AL46" t="s">
        <v>36</v>
      </c>
    </row>
    <row r="47" spans="1:39" x14ac:dyDescent="0.2">
      <c r="L47" s="2" t="s">
        <v>36</v>
      </c>
      <c r="M47" s="2" t="s">
        <v>36</v>
      </c>
      <c r="O47" s="2" t="s">
        <v>36</v>
      </c>
      <c r="P47" s="2" t="s">
        <v>36</v>
      </c>
      <c r="W47" s="2" t="s">
        <v>209</v>
      </c>
      <c r="AA47" s="2" t="s">
        <v>36</v>
      </c>
      <c r="AC47" s="2" t="s">
        <v>36</v>
      </c>
      <c r="AH47" s="137" t="s">
        <v>36</v>
      </c>
      <c r="AJ47" s="11" t="s">
        <v>36</v>
      </c>
      <c r="AK47" t="s">
        <v>36</v>
      </c>
    </row>
    <row r="48" spans="1:39" x14ac:dyDescent="0.2">
      <c r="K48" s="2" t="s">
        <v>36</v>
      </c>
      <c r="S48" s="2" t="s">
        <v>36</v>
      </c>
      <c r="AK48" t="s">
        <v>36</v>
      </c>
      <c r="AL48" t="s">
        <v>36</v>
      </c>
      <c r="AM48" t="s">
        <v>36</v>
      </c>
    </row>
    <row r="49" spans="7:38" x14ac:dyDescent="0.2">
      <c r="K49" s="2" t="s">
        <v>36</v>
      </c>
      <c r="AD49" s="2" t="s">
        <v>36</v>
      </c>
      <c r="AF49" s="2" t="s">
        <v>36</v>
      </c>
    </row>
    <row r="50" spans="7:38" x14ac:dyDescent="0.2">
      <c r="G50" s="2" t="s">
        <v>36</v>
      </c>
      <c r="H50" s="2" t="s">
        <v>36</v>
      </c>
      <c r="AJ50" t="s">
        <v>36</v>
      </c>
    </row>
    <row r="51" spans="7:38" x14ac:dyDescent="0.2">
      <c r="P51" s="2" t="s">
        <v>36</v>
      </c>
      <c r="AK51" t="s">
        <v>36</v>
      </c>
      <c r="AL51" t="s">
        <v>36</v>
      </c>
    </row>
    <row r="53" spans="7:38" x14ac:dyDescent="0.2">
      <c r="H53" s="2" t="s">
        <v>36</v>
      </c>
      <c r="Z53" s="2" t="s">
        <v>36</v>
      </c>
      <c r="AL53" t="s">
        <v>36</v>
      </c>
    </row>
    <row r="54" spans="7:38" x14ac:dyDescent="0.2">
      <c r="I54" s="2" t="s">
        <v>36</v>
      </c>
      <c r="T54" s="2" t="s">
        <v>36</v>
      </c>
    </row>
  </sheetData>
  <sheetProtection algorithmName="SHA-512" hashValue="EkoSpPbcj/SVksJxlM2NYi27hVhwFDkg1a1xrh6PqG/8QpTzWS/ikjKwy/sZuaXSMX3oNdssSMcrbVqUPcV/qA==" saltValue="QnBlMksGxSlC2dS7D+87hg==" spinCount="100000" sheet="1" objects="1" scenarios="1"/>
  <mergeCells count="36">
    <mergeCell ref="T34:X34"/>
    <mergeCell ref="T35:X35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2022-03-10T16:37:42Z</dcterms:modified>
</cp:coreProperties>
</file>