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Chuva!$A$1:$AH$19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B31" i="5" l="1"/>
  <c r="B31" i="6" l="1"/>
  <c r="B31" i="9" l="1"/>
  <c r="B31" i="8" l="1"/>
  <c r="B31" i="4" l="1"/>
  <c r="B31" i="14" l="1"/>
  <c r="B32" i="14"/>
  <c r="AF5" i="4" l="1"/>
  <c r="AF14" i="7" l="1"/>
  <c r="AF6" i="14" l="1"/>
  <c r="AG6" i="14"/>
  <c r="AH6" i="14"/>
  <c r="AF8" i="14"/>
  <c r="AG8" i="14"/>
  <c r="AH8" i="14"/>
  <c r="AF9" i="14"/>
  <c r="AG9" i="14"/>
  <c r="AH9" i="14"/>
  <c r="AF10" i="14"/>
  <c r="AG10" i="14"/>
  <c r="AH10" i="14"/>
  <c r="AF11" i="14"/>
  <c r="AG11" i="14"/>
  <c r="AH11" i="14"/>
  <c r="AF12" i="14"/>
  <c r="AG12" i="14"/>
  <c r="AH12" i="14"/>
  <c r="AF14" i="14"/>
  <c r="AG14" i="14"/>
  <c r="AH14" i="14"/>
  <c r="AF15" i="14"/>
  <c r="AG15" i="14"/>
  <c r="AH15" i="14"/>
  <c r="AF16" i="14"/>
  <c r="AG16" i="14"/>
  <c r="AH16" i="14"/>
  <c r="AF17" i="14"/>
  <c r="AG17" i="14"/>
  <c r="AH17" i="14"/>
  <c r="AF18" i="14"/>
  <c r="AG18" i="14"/>
  <c r="AH18" i="14"/>
  <c r="AF19" i="14"/>
  <c r="AG19" i="14"/>
  <c r="AH19" i="14"/>
  <c r="AF20" i="14"/>
  <c r="AG20" i="14"/>
  <c r="AH20" i="14"/>
  <c r="AF22" i="14"/>
  <c r="AG22" i="14"/>
  <c r="AH22" i="14"/>
  <c r="AF23" i="14"/>
  <c r="AG23" i="14"/>
  <c r="AH23" i="14"/>
  <c r="AF26" i="14"/>
  <c r="AG26" i="14"/>
  <c r="AH26" i="14"/>
  <c r="AF27" i="14"/>
  <c r="AG27" i="14"/>
  <c r="AH27" i="14"/>
  <c r="AF28" i="14"/>
  <c r="AG28" i="14"/>
  <c r="AH28" i="14"/>
  <c r="AF6" i="15"/>
  <c r="AG6" i="15"/>
  <c r="AF7" i="15"/>
  <c r="AG7" i="15"/>
  <c r="AF9" i="15"/>
  <c r="AG9" i="15"/>
  <c r="AF10" i="15"/>
  <c r="AG10" i="15"/>
  <c r="AF11" i="15"/>
  <c r="AG11" i="15"/>
  <c r="AF12" i="15"/>
  <c r="AG12" i="15"/>
  <c r="AF13" i="15"/>
  <c r="AG13" i="15"/>
  <c r="AF14" i="15"/>
  <c r="AG14" i="15"/>
  <c r="AF15" i="15"/>
  <c r="AG15" i="15"/>
  <c r="AF16" i="15"/>
  <c r="AG16" i="15"/>
  <c r="AF17" i="15"/>
  <c r="AG17" i="15"/>
  <c r="AF18" i="15"/>
  <c r="AG18" i="15"/>
  <c r="AF19" i="15"/>
  <c r="AG19" i="15"/>
  <c r="AF20" i="15"/>
  <c r="AG20" i="15"/>
  <c r="AF22" i="15"/>
  <c r="AG22" i="15"/>
  <c r="AF23" i="15"/>
  <c r="AG23" i="15"/>
  <c r="AF25" i="15"/>
  <c r="AG25" i="15"/>
  <c r="AF26" i="15"/>
  <c r="AG26" i="15"/>
  <c r="AF27" i="15"/>
  <c r="AG27" i="15"/>
  <c r="AF28" i="15"/>
  <c r="AG28" i="15"/>
  <c r="AF29" i="15"/>
  <c r="AG29" i="15"/>
  <c r="AF6" i="12"/>
  <c r="AG6" i="12"/>
  <c r="AF7" i="12"/>
  <c r="AG7" i="12"/>
  <c r="AF9" i="12"/>
  <c r="AG9" i="12"/>
  <c r="AF10" i="12"/>
  <c r="AG10" i="12"/>
  <c r="AF11" i="12"/>
  <c r="AG11" i="12"/>
  <c r="AF12" i="12"/>
  <c r="AG12" i="12"/>
  <c r="AF13" i="12"/>
  <c r="AG13" i="12"/>
  <c r="AF14" i="12"/>
  <c r="AG14" i="12"/>
  <c r="AF15" i="12"/>
  <c r="AG15" i="12"/>
  <c r="AF16" i="12"/>
  <c r="AG16" i="12"/>
  <c r="AF17" i="12"/>
  <c r="AG17" i="12"/>
  <c r="AF18" i="12"/>
  <c r="AG18" i="12"/>
  <c r="AF19" i="12"/>
  <c r="AG19" i="12"/>
  <c r="AF20" i="12"/>
  <c r="AG20" i="12"/>
  <c r="AF22" i="12"/>
  <c r="AG22" i="12"/>
  <c r="AF23" i="12"/>
  <c r="AG23" i="12"/>
  <c r="AF25" i="12"/>
  <c r="AG25" i="12"/>
  <c r="AF26" i="12"/>
  <c r="AG26" i="12"/>
  <c r="AF27" i="12"/>
  <c r="AG27" i="12"/>
  <c r="AF28" i="12"/>
  <c r="AG28" i="12"/>
  <c r="AF29" i="12"/>
  <c r="AG29" i="12"/>
  <c r="AF6" i="9"/>
  <c r="AG6" i="9"/>
  <c r="AF7" i="9"/>
  <c r="AG7" i="9"/>
  <c r="AF8" i="9"/>
  <c r="AG8" i="9"/>
  <c r="AF9" i="9"/>
  <c r="AG9" i="9"/>
  <c r="AF10" i="9"/>
  <c r="AG10" i="9"/>
  <c r="AF11" i="9"/>
  <c r="AG11" i="9"/>
  <c r="AF12" i="9"/>
  <c r="AG12" i="9"/>
  <c r="AF13" i="9"/>
  <c r="AG13" i="9"/>
  <c r="AF14" i="9"/>
  <c r="AG14" i="9"/>
  <c r="AF15" i="9"/>
  <c r="AG15" i="9"/>
  <c r="AF16" i="9"/>
  <c r="AG16" i="9"/>
  <c r="AF17" i="9"/>
  <c r="AG17" i="9"/>
  <c r="AF18" i="9"/>
  <c r="AG18" i="9"/>
  <c r="AF19" i="9"/>
  <c r="AG19" i="9"/>
  <c r="AF20" i="9"/>
  <c r="AG20" i="9"/>
  <c r="AF21" i="9"/>
  <c r="AG21" i="9"/>
  <c r="AF22" i="9"/>
  <c r="AG22" i="9"/>
  <c r="AF23" i="9"/>
  <c r="AG23" i="9"/>
  <c r="AF24" i="9"/>
  <c r="AG24" i="9"/>
  <c r="AF25" i="9"/>
  <c r="AG25" i="9"/>
  <c r="AF26" i="9"/>
  <c r="AG26" i="9"/>
  <c r="AF27" i="9"/>
  <c r="AG27" i="9"/>
  <c r="AF28" i="9"/>
  <c r="AG28" i="9"/>
  <c r="AF29" i="9"/>
  <c r="AG29" i="9"/>
  <c r="AF30" i="9"/>
  <c r="AG30" i="9"/>
  <c r="AF6" i="8"/>
  <c r="AG6" i="8"/>
  <c r="AF7" i="8"/>
  <c r="AG7" i="8"/>
  <c r="AF8" i="8"/>
  <c r="AG8" i="8"/>
  <c r="AF9" i="8"/>
  <c r="AG9" i="8"/>
  <c r="AF10" i="8"/>
  <c r="AG10" i="8"/>
  <c r="AF11" i="8"/>
  <c r="AG11" i="8"/>
  <c r="AF12" i="8"/>
  <c r="AG12" i="8"/>
  <c r="AF13" i="8"/>
  <c r="AG13" i="8"/>
  <c r="AF14" i="8"/>
  <c r="AG14" i="8"/>
  <c r="AF15" i="8"/>
  <c r="AG15" i="8"/>
  <c r="AF16" i="8"/>
  <c r="AG16" i="8"/>
  <c r="AF17" i="8"/>
  <c r="AG17" i="8"/>
  <c r="AF18" i="8"/>
  <c r="AG18" i="8"/>
  <c r="AF19" i="8"/>
  <c r="AG19" i="8"/>
  <c r="AF20" i="8"/>
  <c r="AG20" i="8"/>
  <c r="AF21" i="8"/>
  <c r="AG21" i="8"/>
  <c r="AF22" i="8"/>
  <c r="AG22" i="8"/>
  <c r="AF23" i="8"/>
  <c r="AG23" i="8"/>
  <c r="AF24" i="8"/>
  <c r="AG24" i="8"/>
  <c r="AF25" i="8"/>
  <c r="AG25" i="8"/>
  <c r="AF26" i="8"/>
  <c r="AG26" i="8"/>
  <c r="AF27" i="8"/>
  <c r="AG27" i="8"/>
  <c r="AF28" i="8"/>
  <c r="AG28" i="8"/>
  <c r="AF29" i="8"/>
  <c r="AG29" i="8"/>
  <c r="AF30" i="8"/>
  <c r="AG30" i="8"/>
  <c r="AF6" i="7"/>
  <c r="AF7" i="7"/>
  <c r="AF8" i="7"/>
  <c r="AF9" i="7"/>
  <c r="AF10" i="7"/>
  <c r="AF11" i="7"/>
  <c r="AF12" i="7"/>
  <c r="AF13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6" i="6"/>
  <c r="AG6" i="6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21" i="6"/>
  <c r="AG21" i="6"/>
  <c r="AF22" i="6"/>
  <c r="AG22" i="6"/>
  <c r="AF23" i="6"/>
  <c r="AG23" i="6"/>
  <c r="AF24" i="6"/>
  <c r="AG24" i="6"/>
  <c r="AF25" i="6"/>
  <c r="AG25" i="6"/>
  <c r="AF26" i="6"/>
  <c r="AG26" i="6"/>
  <c r="AF27" i="6"/>
  <c r="AG27" i="6"/>
  <c r="AF28" i="6"/>
  <c r="AG28" i="6"/>
  <c r="AF29" i="6"/>
  <c r="AG29" i="6"/>
  <c r="AF30" i="6"/>
  <c r="AG30" i="6"/>
  <c r="AF6" i="5"/>
  <c r="AG6" i="5"/>
  <c r="AF7" i="5"/>
  <c r="AG7" i="5"/>
  <c r="AF8" i="5"/>
  <c r="AG8" i="5"/>
  <c r="AF9" i="5"/>
  <c r="AG9" i="5"/>
  <c r="AF10" i="5"/>
  <c r="AG10" i="5"/>
  <c r="AF11" i="5"/>
  <c r="AG11" i="5"/>
  <c r="AF12" i="5"/>
  <c r="AG12" i="5"/>
  <c r="AF13" i="5"/>
  <c r="AG13" i="5"/>
  <c r="AF14" i="5"/>
  <c r="AG14" i="5"/>
  <c r="AF15" i="5"/>
  <c r="AG15" i="5"/>
  <c r="AF16" i="5"/>
  <c r="AG16" i="5"/>
  <c r="AF17" i="5"/>
  <c r="AG17" i="5"/>
  <c r="AF18" i="5"/>
  <c r="AG18" i="5"/>
  <c r="AF19" i="5"/>
  <c r="AG19" i="5"/>
  <c r="AF20" i="5"/>
  <c r="AG20" i="5"/>
  <c r="AF21" i="5"/>
  <c r="AG21" i="5"/>
  <c r="AF22" i="5"/>
  <c r="AG22" i="5"/>
  <c r="AF23" i="5"/>
  <c r="AG23" i="5"/>
  <c r="AF24" i="5"/>
  <c r="AG24" i="5"/>
  <c r="AF25" i="5"/>
  <c r="AG25" i="5"/>
  <c r="AF26" i="5"/>
  <c r="AG26" i="5"/>
  <c r="AF27" i="5"/>
  <c r="AG27" i="5"/>
  <c r="AF28" i="5"/>
  <c r="AG28" i="5"/>
  <c r="AF29" i="5"/>
  <c r="AG29" i="5"/>
  <c r="AF30" i="5"/>
  <c r="AG30" i="5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5" i="7" l="1"/>
  <c r="AG5" i="8"/>
  <c r="AF5" i="9"/>
  <c r="AF31" i="9" s="1"/>
  <c r="AF5" i="12"/>
  <c r="AF31" i="12" s="1"/>
  <c r="AF5" i="15"/>
  <c r="AG5" i="5"/>
  <c r="AF5" i="6"/>
  <c r="AF5" i="8"/>
  <c r="AG5" i="9"/>
  <c r="AG31" i="9" s="1"/>
  <c r="AG5" i="12"/>
  <c r="AG31" i="12" s="1"/>
  <c r="AG5" i="15"/>
  <c r="AF5" i="14"/>
  <c r="AG5" i="6"/>
  <c r="AF5" i="5"/>
  <c r="AG5" i="14"/>
  <c r="AH5" i="14"/>
  <c r="AF31" i="7" l="1"/>
  <c r="AF31" i="4" l="1"/>
  <c r="AE31" i="6"/>
  <c r="AE31" i="5"/>
  <c r="AE31" i="9" l="1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D31" i="6"/>
  <c r="AC31" i="6"/>
  <c r="AB31" i="6"/>
  <c r="AA31" i="6"/>
  <c r="Z31" i="6"/>
  <c r="Y31" i="6"/>
  <c r="X31" i="6"/>
  <c r="W31" i="6"/>
  <c r="V31" i="6"/>
  <c r="U31" i="6"/>
  <c r="T31" i="6"/>
  <c r="R31" i="6"/>
  <c r="S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U32" i="14"/>
  <c r="AE31" i="15"/>
  <c r="B31" i="15"/>
  <c r="AE31" i="12"/>
  <c r="B31" i="12"/>
  <c r="M31" i="12"/>
  <c r="AC31" i="12"/>
  <c r="AA31" i="12"/>
  <c r="AE31" i="8"/>
  <c r="I31" i="14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AD31" i="12"/>
  <c r="AB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L31" i="12"/>
  <c r="K31" i="12"/>
  <c r="J31" i="12"/>
  <c r="I31" i="12"/>
  <c r="H31" i="12"/>
  <c r="G31" i="12"/>
  <c r="F31" i="12"/>
  <c r="E31" i="12"/>
  <c r="D31" i="12"/>
  <c r="C31" i="12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E31" i="7"/>
  <c r="B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C31" i="14" l="1"/>
  <c r="G31" i="14"/>
  <c r="K32" i="14"/>
  <c r="O32" i="14"/>
  <c r="S31" i="14"/>
  <c r="W32" i="14"/>
  <c r="AA32" i="14"/>
  <c r="AE32" i="14"/>
  <c r="E31" i="14"/>
  <c r="M32" i="14"/>
  <c r="Q31" i="14"/>
  <c r="Y31" i="14"/>
  <c r="E32" i="14"/>
  <c r="U31" i="14"/>
  <c r="AC31" i="14"/>
  <c r="O31" i="14"/>
  <c r="W31" i="14"/>
  <c r="C32" i="14"/>
  <c r="AC32" i="14"/>
  <c r="F31" i="14"/>
  <c r="J31" i="14"/>
  <c r="N31" i="14"/>
  <c r="R31" i="14"/>
  <c r="V31" i="14"/>
  <c r="Z31" i="14"/>
  <c r="K31" i="14"/>
  <c r="AA31" i="14"/>
  <c r="M31" i="14"/>
  <c r="I32" i="14"/>
  <c r="Q32" i="14"/>
  <c r="Y32" i="14"/>
  <c r="AD31" i="14"/>
  <c r="G32" i="14"/>
  <c r="S32" i="14"/>
  <c r="AE31" i="14"/>
  <c r="AG31" i="15"/>
  <c r="AG31" i="8"/>
  <c r="AG31" i="6"/>
  <c r="AF31" i="15"/>
  <c r="AF31" i="8"/>
  <c r="AF31" i="6"/>
  <c r="AG31" i="5"/>
  <c r="D32" i="14"/>
  <c r="H32" i="14"/>
  <c r="L32" i="14"/>
  <c r="P32" i="14"/>
  <c r="T32" i="14"/>
  <c r="X32" i="14"/>
  <c r="AB32" i="14"/>
  <c r="AF31" i="5"/>
  <c r="D31" i="14"/>
  <c r="H31" i="14"/>
  <c r="L31" i="14"/>
  <c r="P31" i="14"/>
  <c r="T31" i="14"/>
  <c r="X31" i="14"/>
  <c r="AB31" i="14"/>
  <c r="F32" i="14"/>
  <c r="J32" i="14"/>
  <c r="N32" i="14"/>
  <c r="R32" i="14"/>
  <c r="V32" i="14"/>
  <c r="Z32" i="14"/>
  <c r="AD32" i="14"/>
  <c r="AD31" i="4" l="1"/>
  <c r="AC31" i="4"/>
  <c r="AB31" i="4"/>
  <c r="Z31" i="4"/>
  <c r="Y31" i="4"/>
  <c r="X31" i="4"/>
  <c r="V31" i="4"/>
  <c r="U31" i="4"/>
  <c r="T31" i="4"/>
  <c r="R31" i="4"/>
  <c r="Q31" i="4"/>
  <c r="P31" i="4"/>
  <c r="N31" i="4"/>
  <c r="M31" i="4"/>
  <c r="L31" i="4"/>
  <c r="J31" i="4"/>
  <c r="I31" i="4"/>
  <c r="H31" i="4"/>
  <c r="F31" i="4"/>
  <c r="E31" i="4"/>
  <c r="D31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1" i="4" l="1"/>
  <c r="K31" i="4"/>
  <c r="O31" i="4"/>
  <c r="S31" i="4"/>
  <c r="W31" i="4"/>
  <c r="AA31" i="4"/>
  <c r="AE31" i="4"/>
  <c r="G31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32" i="14" l="1"/>
  <c r="AF31" i="14"/>
  <c r="AG31" i="14"/>
</calcChain>
</file>

<file path=xl/sharedStrings.xml><?xml version="1.0" encoding="utf-8"?>
<sst xmlns="http://schemas.openxmlformats.org/spreadsheetml/2006/main" count="3704" uniqueCount="223">
  <si>
    <t>Campo Grande</t>
  </si>
  <si>
    <t>Cassilândia</t>
  </si>
  <si>
    <t>Chapadão do Sul</t>
  </si>
  <si>
    <t>Corumbá</t>
  </si>
  <si>
    <t>Coxim</t>
  </si>
  <si>
    <t>Itaquirai</t>
  </si>
  <si>
    <t>Ivinhema</t>
  </si>
  <si>
    <t>Paranaíba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</si>
  <si>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</si>
  <si>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</si>
  <si>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</si>
  <si>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</si>
  <si>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</si>
  <si>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</si>
  <si>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</si>
  <si>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</si>
  <si>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</si>
  <si>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</si>
  <si>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</si>
  <si>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</si>
  <si>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</si>
  <si>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</si>
  <si>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</si>
  <si>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</si>
  <si>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</si>
  <si>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</si>
  <si>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</si>
  <si>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</si>
  <si>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</si>
  <si>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</si>
  <si>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</si>
  <si>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</si>
  <si>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</si>
  <si>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</si>
  <si>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</si>
  <si>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</si>
  <si>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</si>
  <si>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</si>
  <si>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</si>
  <si>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</si>
  <si>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</si>
  <si>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</si>
  <si>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</si>
  <si>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</si>
  <si>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</si>
  <si>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</si>
  <si>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</si>
  <si>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</si>
  <si>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</si>
  <si>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</si>
  <si>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</si>
  <si>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</si>
  <si>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</si>
  <si>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</si>
  <si>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</si>
  <si>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</si>
  <si>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</si>
  <si>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</si>
  <si>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</si>
  <si>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</si>
  <si>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</si>
  <si>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</si>
  <si>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</si>
  <si>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</si>
  <si>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</si>
  <si>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</si>
  <si>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</si>
  <si>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</si>
  <si>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</si>
  <si>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</si>
  <si>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</si>
  <si>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</si>
  <si>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</si>
  <si>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</si>
  <si>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</si>
  <si>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</si>
  <si>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</si>
  <si>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</si>
  <si>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</si>
  <si>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</si>
  <si>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</si>
  <si>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</si>
  <si>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</si>
  <si>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</si>
  <si>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</si>
  <si>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</si>
  <si>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</si>
  <si>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</si>
  <si>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</si>
  <si>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</si>
  <si>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</si>
  <si>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</si>
  <si>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</si>
  <si>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</si>
  <si>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</si>
  <si>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</si>
  <si>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</si>
  <si>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</si>
  <si>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</si>
  <si>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</si>
  <si>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</si>
  <si>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</si>
  <si>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</si>
  <si>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</si>
  <si>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</si>
  <si>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</si>
  <si>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</si>
  <si>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</si>
  <si>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</si>
  <si>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</si>
  <si>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</si>
  <si>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</si>
  <si>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</si>
  <si>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</si>
  <si>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</si>
  <si>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</si>
  <si>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</si>
  <si>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</si>
  <si>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</si>
  <si>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</si>
  <si>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</si>
  <si>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</si>
  <si>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</si>
  <si>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</si>
  <si>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</si>
  <si>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</si>
  <si>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</si>
  <si>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</si>
  <si>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</si>
  <si>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</si>
  <si>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</si>
  <si>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</si>
  <si>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</si>
  <si>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</si>
  <si>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</si>
  <si>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</si>
  <si>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</si>
  <si>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</si>
  <si>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</si>
  <si>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</si>
  <si>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</si>
  <si>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</si>
  <si>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</si>
  <si>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</si>
  <si>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</si>
  <si>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</si>
  <si>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</si>
  <si>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</si>
  <si>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</si>
  <si>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Camapuã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</si>
  <si>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</si>
  <si>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</si>
  <si>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</si>
  <si>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</si>
  <si>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</si>
  <si>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</si>
  <si>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</si>
  <si>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</si>
  <si>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</si>
  <si>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</si>
  <si>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</si>
  <si>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</si>
  <si>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</si>
  <si>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</si>
  <si>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</si>
  <si>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</si>
  <si>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</si>
  <si>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</si>
  <si>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</si>
  <si>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</si>
  <si>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</si>
  <si>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</si>
  <si>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</si>
  <si>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</si>
  <si>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</si>
  <si>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</si>
  <si>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</si>
  <si>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</si>
  <si>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</si>
  <si>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</si>
  <si>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</si>
  <si>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</si>
  <si>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</si>
  <si>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</si>
  <si>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</si>
  <si>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</si>
  <si>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</si>
  <si>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</si>
  <si>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</si>
  <si>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</si>
  <si>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</si>
  <si>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</si>
  <si>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</si>
  <si>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</si>
  <si>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</si>
  <si>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</si>
  <si>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</si>
  <si>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</si>
  <si>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</si>
  <si>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</si>
  <si>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</si>
  <si>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</si>
  <si>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</si>
  <si>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</si>
  <si>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</si>
  <si>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</si>
  <si>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</si>
  <si>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</si>
  <si>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</si>
  <si>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Novembro/2021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</si>
  <si>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</si>
  <si>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</si>
  <si>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</si>
  <si>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O</t>
  </si>
  <si>
    <t>NE</t>
  </si>
  <si>
    <t>SE</t>
  </si>
  <si>
    <t>L</t>
  </si>
  <si>
    <t>N</t>
  </si>
  <si>
    <t>SO</t>
  </si>
  <si>
    <t>NO</t>
  </si>
  <si>
    <t>S</t>
  </si>
  <si>
    <t xml:space="preserve">   </t>
  </si>
  <si>
    <t xml:space="preserve">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</si>
</sst>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sz val="9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2" fontId="8" fillId="12" borderId="30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Fill="1" applyBorder="1"/>
    <xf numFmtId="0" fontId="3" fillId="7" borderId="0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3" fontId="8" fillId="5" borderId="15" xfId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right" vertical="center"/>
    </xf>
    <xf numFmtId="43" fontId="8" fillId="5" borderId="15" xfId="1" applyFont="1" applyFill="1" applyBorder="1" applyAlignment="1">
      <alignment horizontal="right" vertical="center"/>
    </xf>
    <xf numFmtId="14" fontId="4" fillId="7" borderId="30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2" fontId="19" fillId="0" borderId="47" xfId="0" applyNumberFormat="1" applyFont="1" applyBorder="1" applyAlignment="1">
      <alignment horizontal="center" vertical="center"/>
    </xf>
    <xf numFmtId="2" fontId="19" fillId="0" borderId="21" xfId="0" applyNumberFormat="1" applyFont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8" fillId="13" borderId="44" xfId="0" applyNumberFormat="1" applyFont="1" applyFill="1" applyBorder="1" applyAlignment="1">
      <alignment horizontal="center" vertical="center"/>
    </xf>
    <xf numFmtId="2" fontId="8" fillId="13" borderId="45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left" vertical="center"/>
    </xf>
    <xf numFmtId="0" fontId="8" fillId="6" borderId="40" xfId="0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19" fillId="0" borderId="51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3" borderId="46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2" fontId="8" fillId="3" borderId="52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2" fontId="10" fillId="3" borderId="27" xfId="0" applyNumberFormat="1" applyFont="1" applyFill="1" applyBorder="1" applyAlignment="1">
      <alignment horizontal="center" vertical="center"/>
    </xf>
    <xf numFmtId="2" fontId="10" fillId="3" borderId="40" xfId="0" applyNumberFormat="1" applyFont="1" applyFill="1" applyBorder="1" applyAlignment="1">
      <alignment horizontal="center" vertical="center"/>
    </xf>
    <xf numFmtId="14" fontId="8" fillId="8" borderId="18" xfId="0" applyNumberFormat="1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 vertical="center"/>
    </xf>
    <xf numFmtId="1" fontId="10" fillId="0" borderId="3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5" fillId="5" borderId="39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2" fontId="8" fillId="5" borderId="52" xfId="0" applyNumberFormat="1" applyFont="1" applyFill="1" applyBorder="1" applyAlignment="1">
      <alignment horizontal="center" vertical="center"/>
    </xf>
    <xf numFmtId="2" fontId="8" fillId="5" borderId="27" xfId="0" applyNumberFormat="1" applyFont="1" applyFill="1" applyBorder="1" applyAlignment="1">
      <alignment horizontal="center" vertical="center"/>
    </xf>
    <xf numFmtId="2" fontId="10" fillId="5" borderId="27" xfId="0" applyNumberFormat="1" applyFont="1" applyFill="1" applyBorder="1" applyAlignment="1">
      <alignment horizontal="center" vertical="center"/>
    </xf>
    <xf numFmtId="0" fontId="2" fillId="10" borderId="40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2" fontId="10" fillId="0" borderId="2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2" fontId="10" fillId="0" borderId="40" xfId="0" applyNumberFormat="1" applyFont="1" applyBorder="1" applyAlignment="1">
      <alignment horizontal="center" vertical="center"/>
    </xf>
    <xf numFmtId="2" fontId="10" fillId="2" borderId="48" xfId="0" applyNumberFormat="1" applyFont="1" applyFill="1" applyBorder="1" applyAlignment="1">
      <alignment horizontal="center" vertical="center"/>
    </xf>
    <xf numFmtId="2" fontId="10" fillId="2" borderId="49" xfId="0" applyNumberFormat="1" applyFont="1" applyFill="1" applyBorder="1" applyAlignment="1">
      <alignment horizontal="center" vertical="center"/>
    </xf>
    <xf numFmtId="2" fontId="20" fillId="2" borderId="50" xfId="0" applyNumberFormat="1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49" fontId="9" fillId="7" borderId="38" xfId="0" applyNumberFormat="1" applyFont="1" applyFill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295275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32</xdr:row>
      <xdr:rowOff>105833</xdr:rowOff>
    </xdr:from>
    <xdr:to>
      <xdr:col>31</xdr:col>
      <xdr:colOff>325967</xdr:colOff>
      <xdr:row>36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328346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222250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33</xdr:row>
      <xdr:rowOff>116417</xdr:rowOff>
    </xdr:from>
    <xdr:to>
      <xdr:col>33</xdr:col>
      <xdr:colOff>297391</xdr:colOff>
      <xdr:row>37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212988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3</xdr:col>
      <xdr:colOff>9525</xdr:colOff>
      <xdr:row>36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32</xdr:row>
      <xdr:rowOff>127000</xdr:rowOff>
    </xdr:from>
    <xdr:to>
      <xdr:col>32</xdr:col>
      <xdr:colOff>351367</xdr:colOff>
      <xdr:row>36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19</xdr:col>
      <xdr:colOff>61646</xdr:colOff>
      <xdr:row>36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3</xdr:col>
      <xdr:colOff>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32</xdr:row>
      <xdr:rowOff>84667</xdr:rowOff>
    </xdr:from>
    <xdr:to>
      <xdr:col>32</xdr:col>
      <xdr:colOff>301625</xdr:colOff>
      <xdr:row>36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19</xdr:col>
      <xdr:colOff>23546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200025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32</xdr:row>
      <xdr:rowOff>105834</xdr:rowOff>
    </xdr:from>
    <xdr:to>
      <xdr:col>31</xdr:col>
      <xdr:colOff>294217</xdr:colOff>
      <xdr:row>36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243679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257175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32</xdr:row>
      <xdr:rowOff>42334</xdr:rowOff>
    </xdr:from>
    <xdr:to>
      <xdr:col>32</xdr:col>
      <xdr:colOff>432858</xdr:colOff>
      <xdr:row>35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166421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3</xdr:col>
      <xdr:colOff>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32</xdr:row>
      <xdr:rowOff>127000</xdr:rowOff>
    </xdr:from>
    <xdr:to>
      <xdr:col>32</xdr:col>
      <xdr:colOff>350308</xdr:colOff>
      <xdr:row>36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307179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295275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32</xdr:row>
      <xdr:rowOff>105833</xdr:rowOff>
    </xdr:from>
    <xdr:to>
      <xdr:col>32</xdr:col>
      <xdr:colOff>565149</xdr:colOff>
      <xdr:row>36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328346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114300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33</xdr:row>
      <xdr:rowOff>68792</xdr:rowOff>
    </xdr:from>
    <xdr:to>
      <xdr:col>31</xdr:col>
      <xdr:colOff>991658</xdr:colOff>
      <xdr:row>37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35</xdr:row>
      <xdr:rowOff>39157</xdr:rowOff>
    </xdr:from>
    <xdr:to>
      <xdr:col>24</xdr:col>
      <xdr:colOff>71171</xdr:colOff>
      <xdr:row>38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247650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32</xdr:row>
      <xdr:rowOff>31750</xdr:rowOff>
    </xdr:from>
    <xdr:to>
      <xdr:col>32</xdr:col>
      <xdr:colOff>342898</xdr:colOff>
      <xdr:row>35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328346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zoomScale="90" zoomScaleNormal="90" workbookViewId="0">
      <selection activeCell="AK49" sqref="AK4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7" ht="20.100000000000001" customHeight="1" x14ac:dyDescent="0.2">
      <c r="A1" s="168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</row>
    <row r="2" spans="1:37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7"/>
    </row>
    <row r="3" spans="1:37" s="5" customFormat="1" ht="20.100000000000001" customHeight="1" x14ac:dyDescent="0.2">
      <c r="A3" s="171"/>
      <c r="B3" s="164">
        <v>1</v>
      </c>
      <c r="C3" s="164">
        <f>SUM(B3+1)</f>
        <v>2</v>
      </c>
      <c r="D3" s="164">
        <f t="shared" ref="D3:AB3" si="0">SUM(C3+1)</f>
        <v>3</v>
      </c>
      <c r="E3" s="164">
        <f t="shared" si="0"/>
        <v>4</v>
      </c>
      <c r="F3" s="164">
        <f t="shared" si="0"/>
        <v>5</v>
      </c>
      <c r="G3" s="164">
        <v>6</v>
      </c>
      <c r="H3" s="164"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>SUM(AB3+1)</f>
        <v>28</v>
      </c>
      <c r="AD3" s="164">
        <f>SUM(AC3+1)</f>
        <v>29</v>
      </c>
      <c r="AE3" s="164">
        <v>30</v>
      </c>
      <c r="AF3" s="160" t="s">
        <v>27</v>
      </c>
    </row>
    <row r="4" spans="1:37" s="5" customFormat="1" x14ac:dyDescent="0.2">
      <c r="A4" s="171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1"/>
    </row>
    <row r="5" spans="1:37" s="5" customFormat="1" x14ac:dyDescent="0.2">
      <c r="A5" s="55" t="s">
        <v>31</v>
      </c>
      <c r="B5" s="112">
        <v>24.833333333333339</v>
      </c>
      <c r="C5" s="112">
        <v>26.104166666666668</v>
      </c>
      <c r="D5" s="112">
        <v>27.487500000000001</v>
      </c>
      <c r="E5" s="112">
        <v>28.674999999999997</v>
      </c>
      <c r="F5" s="112">
        <v>29.49166666666666</v>
      </c>
      <c r="G5" s="112">
        <v>28.82083333333334</v>
      </c>
      <c r="H5" s="112">
        <v>27.662499999999998</v>
      </c>
      <c r="I5" s="112">
        <v>27.858333333333331</v>
      </c>
      <c r="J5" s="112">
        <v>26.954166666666669</v>
      </c>
      <c r="K5" s="112">
        <v>27.904166666666672</v>
      </c>
      <c r="L5" s="112">
        <v>24.762500000000003</v>
      </c>
      <c r="M5" s="112">
        <v>24.395833333333339</v>
      </c>
      <c r="N5" s="112">
        <v>25.391666666666669</v>
      </c>
      <c r="O5" s="112">
        <v>25.375</v>
      </c>
      <c r="P5" s="112">
        <v>26.566666666666674</v>
      </c>
      <c r="Q5" s="112">
        <v>27.733333333333331</v>
      </c>
      <c r="R5" s="112">
        <v>26.920833333333331</v>
      </c>
      <c r="S5" s="112">
        <v>25.291666666666661</v>
      </c>
      <c r="T5" s="112">
        <v>25.037499999999998</v>
      </c>
      <c r="U5" s="112">
        <v>27.295833333333338</v>
      </c>
      <c r="V5" s="112">
        <v>27.108333333333334</v>
      </c>
      <c r="W5" s="112">
        <v>26.591666666666665</v>
      </c>
      <c r="X5" s="112">
        <v>28.500000000000004</v>
      </c>
      <c r="Y5" s="112">
        <v>30.187499999999996</v>
      </c>
      <c r="Z5" s="112">
        <v>28.637500000000003</v>
      </c>
      <c r="AA5" s="112">
        <v>26.675000000000001</v>
      </c>
      <c r="AB5" s="112">
        <v>27.979166666666661</v>
      </c>
      <c r="AC5" s="112">
        <v>30.570833333333336</v>
      </c>
      <c r="AD5" s="112">
        <v>25.687499999999996</v>
      </c>
      <c r="AE5" s="112">
        <v>25.008333333333329</v>
      </c>
      <c r="AF5" s="90">
        <f>AVERAGE(B5:AE5)</f>
        <v>27.050277777777776</v>
      </c>
    </row>
    <row r="6" spans="1:37" x14ac:dyDescent="0.2">
      <c r="A6" s="55" t="s">
        <v>90</v>
      </c>
      <c r="B6" s="112">
        <v>24.145833333333332</v>
      </c>
      <c r="C6" s="112">
        <v>25.754166666666666</v>
      </c>
      <c r="D6" s="112">
        <v>26.970833333333331</v>
      </c>
      <c r="E6" s="112">
        <v>28.670833333333334</v>
      </c>
      <c r="F6" s="112">
        <v>29.141666666666669</v>
      </c>
      <c r="G6" s="112">
        <v>27.474999999999998</v>
      </c>
      <c r="H6" s="112">
        <v>26.629166666666674</v>
      </c>
      <c r="I6" s="112">
        <v>27.783333333333328</v>
      </c>
      <c r="J6" s="112">
        <v>27.112499999999997</v>
      </c>
      <c r="K6" s="112">
        <v>26.079166666666666</v>
      </c>
      <c r="L6" s="112">
        <v>23.499999999999996</v>
      </c>
      <c r="M6" s="112">
        <v>23.779166666666665</v>
      </c>
      <c r="N6" s="112">
        <v>24.100000000000005</v>
      </c>
      <c r="O6" s="112">
        <v>24.833333333333329</v>
      </c>
      <c r="P6" s="112">
        <v>26.645833333333329</v>
      </c>
      <c r="Q6" s="112">
        <v>28.349999999999998</v>
      </c>
      <c r="R6" s="112">
        <v>27.129166666666666</v>
      </c>
      <c r="S6" s="112">
        <v>25.475000000000005</v>
      </c>
      <c r="T6" s="112">
        <v>24.879166666666666</v>
      </c>
      <c r="U6" s="112">
        <v>26.316666666666674</v>
      </c>
      <c r="V6" s="112">
        <v>24.006666666666668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90">
        <f t="shared" ref="AF6:AF30" si="1">AVERAGE(B6:AE6)</f>
        <v>26.132261904761908</v>
      </c>
    </row>
    <row r="7" spans="1:37" x14ac:dyDescent="0.2">
      <c r="A7" s="55" t="s">
        <v>148</v>
      </c>
      <c r="B7" s="112">
        <v>23.845833333333328</v>
      </c>
      <c r="C7" s="112">
        <v>25.375000000000004</v>
      </c>
      <c r="D7" s="112">
        <v>27.145833333333332</v>
      </c>
      <c r="E7" s="112">
        <v>28.162500000000005</v>
      </c>
      <c r="F7" s="112">
        <v>26.554166666666664</v>
      </c>
      <c r="G7" s="112">
        <v>19.845833333333335</v>
      </c>
      <c r="H7" s="112">
        <v>21.216666666666665</v>
      </c>
      <c r="I7" s="112">
        <v>25.045833333333334</v>
      </c>
      <c r="J7" s="112">
        <v>25.020833333333332</v>
      </c>
      <c r="K7" s="112">
        <v>22.387499999999999</v>
      </c>
      <c r="L7" s="112">
        <v>22.130434782608695</v>
      </c>
      <c r="M7" s="112">
        <v>25.081818181818186</v>
      </c>
      <c r="N7" s="112">
        <v>26.009090909090911</v>
      </c>
      <c r="O7" s="112">
        <v>25.472727272727273</v>
      </c>
      <c r="P7" s="112">
        <v>26.325000000000003</v>
      </c>
      <c r="Q7" s="112">
        <v>29.159999999999997</v>
      </c>
      <c r="R7" s="112">
        <v>24.49</v>
      </c>
      <c r="S7" s="112">
        <v>21.771428571428572</v>
      </c>
      <c r="T7" s="112">
        <v>21.87</v>
      </c>
      <c r="U7" s="112">
        <v>27.136363636363637</v>
      </c>
      <c r="V7" s="112">
        <v>28.4</v>
      </c>
      <c r="W7" s="112">
        <v>28.319999999999997</v>
      </c>
      <c r="X7" s="112">
        <v>29.766666666666666</v>
      </c>
      <c r="Y7" s="112">
        <v>27.633333333333336</v>
      </c>
      <c r="Z7" s="112">
        <v>30.790909090909096</v>
      </c>
      <c r="AA7" s="112">
        <v>28.172727272727276</v>
      </c>
      <c r="AB7" s="112">
        <v>27.790909090909096</v>
      </c>
      <c r="AC7" s="112">
        <v>30.433333333333337</v>
      </c>
      <c r="AD7" s="112">
        <v>21.644444444444442</v>
      </c>
      <c r="AE7" s="112">
        <v>25.619999999999997</v>
      </c>
      <c r="AF7" s="90">
        <f t="shared" si="1"/>
        <v>25.753972886212011</v>
      </c>
    </row>
    <row r="8" spans="1:37" x14ac:dyDescent="0.2">
      <c r="A8" s="55" t="s">
        <v>149</v>
      </c>
      <c r="B8" s="112">
        <v>27.927272727272722</v>
      </c>
      <c r="C8" s="112">
        <v>28.950000000000006</v>
      </c>
      <c r="D8" s="112">
        <v>30.48</v>
      </c>
      <c r="E8" s="112">
        <v>29.110000000000003</v>
      </c>
      <c r="F8" s="112">
        <v>29.522222222222222</v>
      </c>
      <c r="G8" s="112">
        <v>26.950000000000003</v>
      </c>
      <c r="H8" s="112">
        <v>26.349999999999998</v>
      </c>
      <c r="I8" s="112">
        <v>28.811111111111114</v>
      </c>
      <c r="J8" s="112">
        <v>30.790000000000003</v>
      </c>
      <c r="K8" s="112">
        <v>29.54</v>
      </c>
      <c r="L8" s="112">
        <v>27.224999999999998</v>
      </c>
      <c r="M8" s="112">
        <v>27.45</v>
      </c>
      <c r="N8" s="112">
        <v>27.870000000000005</v>
      </c>
      <c r="O8" s="112">
        <v>28.53</v>
      </c>
      <c r="P8" s="112">
        <v>27.81111111111111</v>
      </c>
      <c r="Q8" s="112">
        <v>28.869999999999997</v>
      </c>
      <c r="R8" s="112">
        <v>23.02</v>
      </c>
      <c r="S8" s="112">
        <v>25.144444444444439</v>
      </c>
      <c r="T8" s="112">
        <v>24.222222222222221</v>
      </c>
      <c r="U8" s="112">
        <v>28.288888888888888</v>
      </c>
      <c r="V8" s="112">
        <v>28.72</v>
      </c>
      <c r="W8" s="112">
        <v>29.65</v>
      </c>
      <c r="X8" s="112">
        <v>28.874999999999996</v>
      </c>
      <c r="Y8" s="112">
        <v>30.609999999999996</v>
      </c>
      <c r="Z8" s="112">
        <v>28.509090909090911</v>
      </c>
      <c r="AA8" s="112">
        <v>28.966666666666665</v>
      </c>
      <c r="AB8" s="112">
        <v>30.488888888888887</v>
      </c>
      <c r="AC8" s="112">
        <v>31.22</v>
      </c>
      <c r="AD8" s="112">
        <v>26.544444444444441</v>
      </c>
      <c r="AE8" s="112">
        <v>25.375</v>
      </c>
      <c r="AF8" s="90">
        <f t="shared" si="1"/>
        <v>28.19404545454546</v>
      </c>
      <c r="AJ8" t="s">
        <v>36</v>
      </c>
    </row>
    <row r="9" spans="1:37" x14ac:dyDescent="0.2">
      <c r="A9" s="55" t="s">
        <v>0</v>
      </c>
      <c r="B9" s="112">
        <v>25.970833333333335</v>
      </c>
      <c r="C9" s="112">
        <v>27.537500000000005</v>
      </c>
      <c r="D9" s="112">
        <v>28.479166666666671</v>
      </c>
      <c r="E9" s="112">
        <v>27.633333333333329</v>
      </c>
      <c r="F9" s="112">
        <v>27.662500000000005</v>
      </c>
      <c r="G9" s="112">
        <v>25.541666666666668</v>
      </c>
      <c r="H9" s="112">
        <v>24.749999999999996</v>
      </c>
      <c r="I9" s="112">
        <v>26.545833333333334</v>
      </c>
      <c r="J9" s="112">
        <v>27.466666666666669</v>
      </c>
      <c r="K9" s="112">
        <v>27.483333333333331</v>
      </c>
      <c r="L9" s="112">
        <v>24.995833333333337</v>
      </c>
      <c r="M9" s="112">
        <v>26.475000000000005</v>
      </c>
      <c r="N9" s="112">
        <v>27.020833333333343</v>
      </c>
      <c r="O9" s="112">
        <v>27.316666666666666</v>
      </c>
      <c r="P9" s="112">
        <v>26.283333333333331</v>
      </c>
      <c r="Q9" s="112">
        <v>27.204166666666676</v>
      </c>
      <c r="R9" s="112">
        <v>25.804166666666664</v>
      </c>
      <c r="S9" s="112">
        <v>26.233333333333334</v>
      </c>
      <c r="T9" s="112">
        <v>25.887500000000003</v>
      </c>
      <c r="U9" s="112">
        <v>26.974999999999998</v>
      </c>
      <c r="V9" s="112">
        <v>28.316666666666666</v>
      </c>
      <c r="W9" s="112">
        <v>27.787499999999998</v>
      </c>
      <c r="X9" s="112">
        <v>28.116666666666671</v>
      </c>
      <c r="Y9" s="112">
        <v>27.433333333333334</v>
      </c>
      <c r="Z9" s="112">
        <v>28.024999999999995</v>
      </c>
      <c r="AA9" s="112">
        <v>28.224999999999998</v>
      </c>
      <c r="AB9" s="112">
        <v>28.566666666666663</v>
      </c>
      <c r="AC9" s="112">
        <v>28.616666666666671</v>
      </c>
      <c r="AD9" s="112">
        <v>26.608333333333334</v>
      </c>
      <c r="AE9" s="112">
        <v>26.508333333333326</v>
      </c>
      <c r="AF9" s="90">
        <f t="shared" si="1"/>
        <v>27.049027777777777</v>
      </c>
      <c r="AH9" s="11" t="s">
        <v>36</v>
      </c>
    </row>
    <row r="10" spans="1:37" x14ac:dyDescent="0.2">
      <c r="A10" s="55" t="s">
        <v>1</v>
      </c>
      <c r="B10" s="112">
        <v>25.299999999999997</v>
      </c>
      <c r="C10" s="112">
        <v>26.109523809523814</v>
      </c>
      <c r="D10" s="112">
        <v>27.363636363636363</v>
      </c>
      <c r="E10" s="112">
        <v>27.504166666666663</v>
      </c>
      <c r="F10" s="112">
        <v>28.209523809523809</v>
      </c>
      <c r="G10" s="112">
        <v>28.566666666666663</v>
      </c>
      <c r="H10" s="112">
        <v>29.039130434782606</v>
      </c>
      <c r="I10" s="112">
        <v>27.104545454545459</v>
      </c>
      <c r="J10" s="112">
        <v>25.808695652173913</v>
      </c>
      <c r="K10" s="112">
        <v>27.216666666666672</v>
      </c>
      <c r="L10" s="112">
        <v>24.229166666666661</v>
      </c>
      <c r="M10" s="112">
        <v>24.330434782608698</v>
      </c>
      <c r="N10" s="112">
        <v>23.963636363636365</v>
      </c>
      <c r="O10" s="112">
        <v>25.987499999999997</v>
      </c>
      <c r="P10" s="112">
        <v>26.32083333333334</v>
      </c>
      <c r="Q10" s="112">
        <v>26.708333333333332</v>
      </c>
      <c r="R10" s="112">
        <v>24.22608695652173</v>
      </c>
      <c r="S10" s="112">
        <v>23.400000000000002</v>
      </c>
      <c r="T10" s="112">
        <v>21.65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90">
        <f t="shared" si="1"/>
        <v>25.949397208436107</v>
      </c>
      <c r="AG10" s="11" t="s">
        <v>36</v>
      </c>
      <c r="AH10" s="11" t="s">
        <v>36</v>
      </c>
      <c r="AK10" t="s">
        <v>36</v>
      </c>
    </row>
    <row r="11" spans="1:37" x14ac:dyDescent="0.2">
      <c r="A11" s="55" t="s">
        <v>2</v>
      </c>
      <c r="B11" s="112">
        <v>25.711111111111109</v>
      </c>
      <c r="C11" s="112">
        <v>27.344444444444449</v>
      </c>
      <c r="D11" s="112">
        <v>27.637499999999999</v>
      </c>
      <c r="E11" s="112">
        <v>27.5</v>
      </c>
      <c r="F11" s="112">
        <v>27.199999999999996</v>
      </c>
      <c r="G11" s="112">
        <v>27.887500000000003</v>
      </c>
      <c r="H11" s="112">
        <v>27.400000000000002</v>
      </c>
      <c r="I11" s="112">
        <v>27.157142857142855</v>
      </c>
      <c r="J11" s="112">
        <v>24</v>
      </c>
      <c r="K11" s="112">
        <v>27.288888888888888</v>
      </c>
      <c r="L11" s="112">
        <v>24.3</v>
      </c>
      <c r="M11" s="112">
        <v>24.314285714285717</v>
      </c>
      <c r="N11" s="112">
        <v>22.412499999999998</v>
      </c>
      <c r="O11" s="112">
        <v>26.75714285714286</v>
      </c>
      <c r="P11" s="112">
        <v>25.400000000000002</v>
      </c>
      <c r="Q11" s="112">
        <v>26.633333333333333</v>
      </c>
      <c r="R11" s="112">
        <v>23.828571428571429</v>
      </c>
      <c r="S11" s="112">
        <v>24.071428571428573</v>
      </c>
      <c r="T11" s="112">
        <v>23.24285714285714</v>
      </c>
      <c r="U11" s="112">
        <v>25.262499999999999</v>
      </c>
      <c r="V11" s="112">
        <v>25.911111111111111</v>
      </c>
      <c r="W11" s="112">
        <v>27.22</v>
      </c>
      <c r="X11" s="112">
        <v>29</v>
      </c>
      <c r="Y11" s="112">
        <v>28.25</v>
      </c>
      <c r="Z11" s="112">
        <v>27.625000000000004</v>
      </c>
      <c r="AA11" s="112">
        <v>29.01</v>
      </c>
      <c r="AB11" s="112">
        <v>28.944444444444443</v>
      </c>
      <c r="AC11" s="112">
        <v>29.5</v>
      </c>
      <c r="AD11" s="112">
        <v>23.033333333333331</v>
      </c>
      <c r="AE11" s="112">
        <v>24.677777777777777</v>
      </c>
      <c r="AF11" s="90">
        <f t="shared" si="1"/>
        <v>26.284029100529104</v>
      </c>
      <c r="AG11" t="s">
        <v>36</v>
      </c>
      <c r="AH11" s="11" t="s">
        <v>36</v>
      </c>
      <c r="AJ11" t="s">
        <v>36</v>
      </c>
    </row>
    <row r="12" spans="1:37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18.8</v>
      </c>
      <c r="H12" s="112" t="s">
        <v>205</v>
      </c>
      <c r="I12" s="112" t="s">
        <v>205</v>
      </c>
      <c r="J12" s="112" t="s">
        <v>205</v>
      </c>
      <c r="K12" s="112" t="s">
        <v>205</v>
      </c>
      <c r="L12" s="112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90">
        <f t="shared" si="1"/>
        <v>18.8</v>
      </c>
      <c r="AG12" s="11" t="s">
        <v>36</v>
      </c>
      <c r="AH12" s="11" t="s">
        <v>36</v>
      </c>
    </row>
    <row r="13" spans="1:37" x14ac:dyDescent="0.2">
      <c r="A13" s="55" t="s">
        <v>33</v>
      </c>
      <c r="B13" s="112">
        <v>23.770833333333332</v>
      </c>
      <c r="C13" s="112">
        <v>25.6875</v>
      </c>
      <c r="D13" s="112">
        <v>26.462500000000002</v>
      </c>
      <c r="E13" s="112">
        <v>26.104166666666661</v>
      </c>
      <c r="F13" s="112">
        <v>25.316666666666663</v>
      </c>
      <c r="G13" s="112">
        <v>23.470833333333331</v>
      </c>
      <c r="H13" s="112">
        <v>23.3</v>
      </c>
      <c r="I13" s="112">
        <v>23.845833333333331</v>
      </c>
      <c r="J13" s="112">
        <v>25.333333333333332</v>
      </c>
      <c r="K13" s="112">
        <v>24.583333333333332</v>
      </c>
      <c r="L13" s="112">
        <v>22.899999999999995</v>
      </c>
      <c r="M13" s="112">
        <v>23.654166666666665</v>
      </c>
      <c r="N13" s="112">
        <v>24.041666666666668</v>
      </c>
      <c r="O13" s="112">
        <v>24.650000000000002</v>
      </c>
      <c r="P13" s="112">
        <v>24.162500000000005</v>
      </c>
      <c r="Q13" s="112">
        <v>24.32083333333334</v>
      </c>
      <c r="R13" s="112">
        <v>22.433333333333334</v>
      </c>
      <c r="S13" s="112">
        <v>22.295833333333334</v>
      </c>
      <c r="T13" s="112">
        <v>22.570833333333329</v>
      </c>
      <c r="U13" s="112">
        <v>22.920833333333334</v>
      </c>
      <c r="V13" s="112">
        <v>24.716666666666665</v>
      </c>
      <c r="W13" s="112">
        <v>25.408333333333335</v>
      </c>
      <c r="X13" s="112">
        <v>25.679166666666671</v>
      </c>
      <c r="Y13" s="112">
        <v>24.775000000000002</v>
      </c>
      <c r="Z13" s="112">
        <v>23.929166666666664</v>
      </c>
      <c r="AA13" s="112">
        <v>25.458333333333339</v>
      </c>
      <c r="AB13" s="112">
        <v>26.291666666666661</v>
      </c>
      <c r="AC13" s="112">
        <v>26.433333333333334</v>
      </c>
      <c r="AD13" s="112">
        <v>24.966666666666669</v>
      </c>
      <c r="AE13" s="112">
        <v>23.116666666666664</v>
      </c>
      <c r="AF13" s="90">
        <f t="shared" si="1"/>
        <v>24.42</v>
      </c>
      <c r="AH13" s="11" t="s">
        <v>36</v>
      </c>
      <c r="AI13" t="s">
        <v>36</v>
      </c>
      <c r="AJ13" t="s">
        <v>36</v>
      </c>
    </row>
    <row r="14" spans="1:37" x14ac:dyDescent="0.2">
      <c r="A14" s="55" t="s">
        <v>4</v>
      </c>
      <c r="B14" s="112">
        <v>27.225000000000005</v>
      </c>
      <c r="C14" s="112">
        <v>28.342857142857145</v>
      </c>
      <c r="D14" s="112">
        <v>28.626086956521743</v>
      </c>
      <c r="E14" s="112">
        <v>29.3</v>
      </c>
      <c r="F14" s="112">
        <v>27.204166666666662</v>
      </c>
      <c r="G14" s="112">
        <v>25.75238095238095</v>
      </c>
      <c r="H14" s="112">
        <v>24.137499999999992</v>
      </c>
      <c r="I14" s="112">
        <v>27.104761904761908</v>
      </c>
      <c r="J14" s="112">
        <v>28.443478260869558</v>
      </c>
      <c r="K14" s="112">
        <v>27.308695652173913</v>
      </c>
      <c r="L14" s="112">
        <v>25.208695652173912</v>
      </c>
      <c r="M14" s="112">
        <v>26.752380952380946</v>
      </c>
      <c r="N14" s="112">
        <v>27.24166666666666</v>
      </c>
      <c r="O14" s="112">
        <v>26.166666666666668</v>
      </c>
      <c r="P14" s="112">
        <v>25.756521739130434</v>
      </c>
      <c r="Q14" s="112">
        <v>27.291666666666668</v>
      </c>
      <c r="R14" s="112">
        <v>24.937499999999996</v>
      </c>
      <c r="S14" s="112">
        <v>23.919047619047618</v>
      </c>
      <c r="T14" s="112">
        <v>25.29545454545455</v>
      </c>
      <c r="U14" s="112">
        <v>25.795652173913041</v>
      </c>
      <c r="V14" s="112">
        <v>27.365217391304348</v>
      </c>
      <c r="W14" s="112">
        <v>27.858333333333331</v>
      </c>
      <c r="X14" s="112">
        <v>28.7695652173913</v>
      </c>
      <c r="Y14" s="112">
        <v>28.113636363636363</v>
      </c>
      <c r="Z14" s="112">
        <v>27.265217391304354</v>
      </c>
      <c r="AA14" s="112">
        <v>27.761904761904766</v>
      </c>
      <c r="AB14" s="112">
        <v>28.237499999999997</v>
      </c>
      <c r="AC14" s="112">
        <v>30.013636363636362</v>
      </c>
      <c r="AD14" s="112">
        <v>28.145454545454541</v>
      </c>
      <c r="AE14" s="112">
        <v>27.21875</v>
      </c>
      <c r="AF14" s="90">
        <f t="shared" si="1"/>
        <v>27.085313186209927</v>
      </c>
      <c r="AG14" t="s">
        <v>36</v>
      </c>
      <c r="AJ14" t="s">
        <v>36</v>
      </c>
    </row>
    <row r="15" spans="1:37" x14ac:dyDescent="0.2">
      <c r="A15" s="55" t="s">
        <v>150</v>
      </c>
      <c r="B15" s="112">
        <v>25.704166666666669</v>
      </c>
      <c r="C15" s="112">
        <v>27.004166666666666</v>
      </c>
      <c r="D15" s="112">
        <v>28.75</v>
      </c>
      <c r="E15" s="112">
        <v>30.133333333333326</v>
      </c>
      <c r="F15" s="112">
        <v>29.766666666666669</v>
      </c>
      <c r="G15" s="112">
        <v>26.020833333333332</v>
      </c>
      <c r="H15" s="112">
        <v>27.091666666666669</v>
      </c>
      <c r="I15" s="112">
        <v>28.808333333333337</v>
      </c>
      <c r="J15" s="112">
        <v>28.700000000000003</v>
      </c>
      <c r="K15" s="112">
        <v>25.783333333333335</v>
      </c>
      <c r="L15" s="112">
        <v>24.254166666666666</v>
      </c>
      <c r="M15" s="112">
        <v>25.137499999999999</v>
      </c>
      <c r="N15" s="112">
        <v>24.929166666666671</v>
      </c>
      <c r="O15" s="112">
        <v>25.695833333333336</v>
      </c>
      <c r="P15" s="112">
        <v>25.679166666666671</v>
      </c>
      <c r="Q15" s="112">
        <v>27.945833333333336</v>
      </c>
      <c r="R15" s="112">
        <v>26.058333333333337</v>
      </c>
      <c r="S15" s="112">
        <v>25.3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90">
        <f t="shared" si="1"/>
        <v>26.820138888888891</v>
      </c>
      <c r="AH15" s="11" t="s">
        <v>36</v>
      </c>
      <c r="AI15" t="s">
        <v>36</v>
      </c>
      <c r="AJ15" t="s">
        <v>36</v>
      </c>
    </row>
    <row r="16" spans="1:37" x14ac:dyDescent="0.2">
      <c r="A16" s="55" t="s">
        <v>5</v>
      </c>
      <c r="B16" s="112">
        <v>26.012500000000003</v>
      </c>
      <c r="C16" s="112">
        <v>27.1875</v>
      </c>
      <c r="D16" s="112">
        <v>28.587499999999999</v>
      </c>
      <c r="E16" s="112">
        <v>30.724999999999994</v>
      </c>
      <c r="F16" s="112">
        <v>29.94</v>
      </c>
      <c r="G16" s="112">
        <v>28.233333333333334</v>
      </c>
      <c r="H16" s="112">
        <v>28.537500000000001</v>
      </c>
      <c r="I16" s="112">
        <v>29.156249999999993</v>
      </c>
      <c r="J16" s="112">
        <v>28.650000000000002</v>
      </c>
      <c r="K16" s="112">
        <v>23.256249999999998</v>
      </c>
      <c r="L16" s="112">
        <v>24.571428571428573</v>
      </c>
      <c r="M16" s="112">
        <v>25.318750000000001</v>
      </c>
      <c r="N16" s="112">
        <v>25.033333333333335</v>
      </c>
      <c r="O16" s="112">
        <v>25.556250000000002</v>
      </c>
      <c r="P16" s="112">
        <v>27.518750000000001</v>
      </c>
      <c r="Q16" s="112">
        <v>29.637499999999996</v>
      </c>
      <c r="R16" s="112">
        <v>26.34666666666666</v>
      </c>
      <c r="S16" s="112">
        <v>25.213333333333331</v>
      </c>
      <c r="T16" s="112">
        <v>24.631249999999998</v>
      </c>
      <c r="U16" s="112">
        <v>27.54666666666667</v>
      </c>
      <c r="V16" s="112">
        <v>27.673333333333336</v>
      </c>
      <c r="W16" s="112">
        <v>29.12</v>
      </c>
      <c r="X16" s="112">
        <v>30.573333333333334</v>
      </c>
      <c r="Y16" s="112">
        <v>30.819999999999997</v>
      </c>
      <c r="Z16" s="112">
        <v>30.857142857142858</v>
      </c>
      <c r="AA16" s="112">
        <v>30.008333333333336</v>
      </c>
      <c r="AB16" s="112">
        <v>27.042857142857144</v>
      </c>
      <c r="AC16" s="112">
        <v>28.40666666666667</v>
      </c>
      <c r="AD16" s="112">
        <v>24.84</v>
      </c>
      <c r="AE16" s="112">
        <v>26.068750000000001</v>
      </c>
      <c r="AF16" s="90">
        <f t="shared" si="1"/>
        <v>27.569005952380952</v>
      </c>
      <c r="AI16" t="s">
        <v>36</v>
      </c>
      <c r="AJ16" t="s">
        <v>36</v>
      </c>
    </row>
    <row r="17" spans="1:37" x14ac:dyDescent="0.2">
      <c r="A17" s="55" t="s">
        <v>6</v>
      </c>
      <c r="B17" s="112">
        <v>26.426666666666662</v>
      </c>
      <c r="C17" s="112">
        <v>27.429411764705875</v>
      </c>
      <c r="D17" s="112">
        <v>28.85</v>
      </c>
      <c r="E17" s="112">
        <v>30.662499999999998</v>
      </c>
      <c r="F17" s="112">
        <v>31.430769230769229</v>
      </c>
      <c r="G17" s="112">
        <v>30.26923076923077</v>
      </c>
      <c r="H17" s="112">
        <v>29.107142857142854</v>
      </c>
      <c r="I17" s="112">
        <v>29.084615384615386</v>
      </c>
      <c r="J17" s="112">
        <v>29.306250000000002</v>
      </c>
      <c r="K17" s="112">
        <v>27.4</v>
      </c>
      <c r="L17" s="112">
        <v>25.484615384615381</v>
      </c>
      <c r="M17" s="112">
        <v>25.064705882352939</v>
      </c>
      <c r="N17" s="112">
        <v>24.835000000000001</v>
      </c>
      <c r="O17" s="112">
        <v>27.306666666666668</v>
      </c>
      <c r="P17" s="112">
        <v>27.699999999999996</v>
      </c>
      <c r="Q17" s="112">
        <v>30.606666666666662</v>
      </c>
      <c r="R17" s="112">
        <v>28.457142857142859</v>
      </c>
      <c r="S17" s="112">
        <v>26.746153846153849</v>
      </c>
      <c r="T17" s="112">
        <v>26.184615384615384</v>
      </c>
      <c r="U17" s="112">
        <v>27.586666666666666</v>
      </c>
      <c r="V17" s="112">
        <v>28.326666666666664</v>
      </c>
      <c r="W17" s="112">
        <v>30.128571428571423</v>
      </c>
      <c r="X17" s="112">
        <v>31.568749999999998</v>
      </c>
      <c r="Y17" s="112">
        <v>31.954545454545453</v>
      </c>
      <c r="Z17" s="112">
        <v>32.65</v>
      </c>
      <c r="AA17" s="112">
        <v>30.133333333333329</v>
      </c>
      <c r="AB17" s="112">
        <v>28.621428571428574</v>
      </c>
      <c r="AC17" s="112">
        <v>31.333333333333332</v>
      </c>
      <c r="AD17" s="112">
        <v>25.253846153846155</v>
      </c>
      <c r="AE17" s="112">
        <v>27.124999999999996</v>
      </c>
      <c r="AF17" s="90">
        <f t="shared" si="1"/>
        <v>28.567809832324542</v>
      </c>
      <c r="AG17" t="s">
        <v>36</v>
      </c>
      <c r="AI17" t="s">
        <v>36</v>
      </c>
      <c r="AJ17" t="s">
        <v>36</v>
      </c>
    </row>
    <row r="18" spans="1:37" x14ac:dyDescent="0.2">
      <c r="A18" s="55" t="s">
        <v>32</v>
      </c>
      <c r="B18" s="112">
        <v>27.212500000000006</v>
      </c>
      <c r="C18" s="112">
        <v>28.658333333333331</v>
      </c>
      <c r="D18" s="112">
        <v>28.920833333333334</v>
      </c>
      <c r="E18" s="112">
        <v>28.870833333333337</v>
      </c>
      <c r="F18" s="112">
        <v>28.495833333333337</v>
      </c>
      <c r="G18" s="112">
        <v>24.354166666666668</v>
      </c>
      <c r="H18" s="112">
        <v>23.795454545454547</v>
      </c>
      <c r="I18" s="112">
        <v>26.716666666666665</v>
      </c>
      <c r="J18" s="112">
        <v>28.921739130434784</v>
      </c>
      <c r="K18" s="112">
        <v>25.952380952380953</v>
      </c>
      <c r="L18" s="112">
        <v>24.620833333333326</v>
      </c>
      <c r="M18" s="112">
        <v>26.670833333333334</v>
      </c>
      <c r="N18" s="112">
        <v>27.313043478260866</v>
      </c>
      <c r="O18" s="112">
        <v>27.333333333333332</v>
      </c>
      <c r="P18" s="112">
        <v>26.699999999999996</v>
      </c>
      <c r="Q18" s="112">
        <v>27.133333333333326</v>
      </c>
      <c r="R18" s="112">
        <v>24.820833333333336</v>
      </c>
      <c r="S18" s="112">
        <v>23.922727272727272</v>
      </c>
      <c r="T18" s="112">
        <v>24.258333333333329</v>
      </c>
      <c r="U18" s="112">
        <v>25.752173913043482</v>
      </c>
      <c r="V18" s="112">
        <v>28.381818181818179</v>
      </c>
      <c r="W18" s="112">
        <v>28.57083333333334</v>
      </c>
      <c r="X18" s="112">
        <v>29.536363636363628</v>
      </c>
      <c r="Y18" s="112">
        <v>27.325000000000003</v>
      </c>
      <c r="Z18" s="112">
        <v>28.508333333333336</v>
      </c>
      <c r="AA18" s="112">
        <v>28.291666666666671</v>
      </c>
      <c r="AB18" s="112">
        <v>27.191666666666663</v>
      </c>
      <c r="AC18" s="112">
        <v>29.579166666666666</v>
      </c>
      <c r="AD18" s="112">
        <v>24.462499999999995</v>
      </c>
      <c r="AE18" s="112">
        <v>25.704347826086952</v>
      </c>
      <c r="AF18" s="90">
        <f t="shared" si="1"/>
        <v>26.932529408996796</v>
      </c>
      <c r="AH18" s="11" t="s">
        <v>36</v>
      </c>
      <c r="AK18" s="11" t="s">
        <v>36</v>
      </c>
    </row>
    <row r="19" spans="1:37" x14ac:dyDescent="0.2">
      <c r="A19" s="55" t="s">
        <v>151</v>
      </c>
      <c r="B19" s="112">
        <v>26.625</v>
      </c>
      <c r="C19" s="112">
        <v>28.608333333333334</v>
      </c>
      <c r="D19" s="112">
        <v>30.130769230769225</v>
      </c>
      <c r="E19" s="112">
        <v>31.633333333333336</v>
      </c>
      <c r="F19" s="112">
        <v>30.3</v>
      </c>
      <c r="G19" s="112">
        <v>24.166666666666661</v>
      </c>
      <c r="H19" s="112">
        <v>26.376923076923081</v>
      </c>
      <c r="I19" s="112">
        <v>26.483333333333331</v>
      </c>
      <c r="J19" s="112">
        <v>28.091666666666669</v>
      </c>
      <c r="K19" s="112">
        <v>24.799999999999997</v>
      </c>
      <c r="L19" s="112">
        <v>24.533333333333331</v>
      </c>
      <c r="M19" s="112">
        <v>25.123076923076919</v>
      </c>
      <c r="N19" s="112">
        <v>25.583333333333332</v>
      </c>
      <c r="O19" s="112">
        <v>26.138461538461534</v>
      </c>
      <c r="P19" s="112">
        <v>27.030769230769234</v>
      </c>
      <c r="Q19" s="112">
        <v>29.07692307692308</v>
      </c>
      <c r="R19" s="112">
        <v>26.05</v>
      </c>
      <c r="S19" s="112">
        <v>26.183333333333337</v>
      </c>
      <c r="T19" s="112">
        <v>22.966666666666669</v>
      </c>
      <c r="U19" s="112">
        <v>28.041666666666668</v>
      </c>
      <c r="V19" s="112">
        <v>28.683333333333334</v>
      </c>
      <c r="W19" s="112">
        <v>30.008333333333336</v>
      </c>
      <c r="X19" s="112">
        <v>31.358333333333334</v>
      </c>
      <c r="Y19" s="112">
        <v>31.5</v>
      </c>
      <c r="Z19" s="112">
        <v>31.909090909090914</v>
      </c>
      <c r="AA19" s="112">
        <v>30.016666666666666</v>
      </c>
      <c r="AB19" s="112">
        <v>30.109090909090909</v>
      </c>
      <c r="AC19" s="112">
        <v>30.6</v>
      </c>
      <c r="AD19" s="112">
        <v>23.836363636363636</v>
      </c>
      <c r="AE19" s="112">
        <v>26.049999999999997</v>
      </c>
      <c r="AF19" s="90">
        <f t="shared" si="1"/>
        <v>27.733826728826724</v>
      </c>
      <c r="AG19" s="11" t="s">
        <v>36</v>
      </c>
    </row>
    <row r="20" spans="1:37" x14ac:dyDescent="0.2">
      <c r="A20" s="55" t="s">
        <v>152</v>
      </c>
      <c r="B20" s="112">
        <v>24.316666666666663</v>
      </c>
      <c r="C20" s="112">
        <v>25.958333333333329</v>
      </c>
      <c r="D20" s="112">
        <v>27.158333333333335</v>
      </c>
      <c r="E20" s="112">
        <v>28.829166666666666</v>
      </c>
      <c r="F20" s="112">
        <v>28.883333333333329</v>
      </c>
      <c r="G20" s="112">
        <v>25.729166666666668</v>
      </c>
      <c r="H20" s="112">
        <v>25.266666666666662</v>
      </c>
      <c r="I20" s="112">
        <v>27.504166666666663</v>
      </c>
      <c r="J20" s="112">
        <v>27.766666666666669</v>
      </c>
      <c r="K20" s="112">
        <v>26.3</v>
      </c>
      <c r="L20" s="112">
        <v>23.049999999999997</v>
      </c>
      <c r="M20" s="112">
        <v>24.370833333333334</v>
      </c>
      <c r="N20" s="112">
        <v>24.629166666666674</v>
      </c>
      <c r="O20" s="112">
        <v>25.366666666666664</v>
      </c>
      <c r="P20" s="112">
        <v>25.204166666666666</v>
      </c>
      <c r="Q20" s="112">
        <v>26.704166666666669</v>
      </c>
      <c r="R20" s="112">
        <v>24.745833333333326</v>
      </c>
      <c r="S20" s="112">
        <v>24.170833333333334</v>
      </c>
      <c r="T20" s="112">
        <v>23.595833333333331</v>
      </c>
      <c r="U20" s="112">
        <v>24.683333333333337</v>
      </c>
      <c r="V20" s="112">
        <v>26.645833333333332</v>
      </c>
      <c r="W20" s="112">
        <v>26.608333333333331</v>
      </c>
      <c r="X20" s="112">
        <v>28.295833333333331</v>
      </c>
      <c r="Y20" s="112">
        <v>28.395833333333339</v>
      </c>
      <c r="Z20" s="112">
        <v>29.304166666666664</v>
      </c>
      <c r="AA20" s="112">
        <v>29.054166666666671</v>
      </c>
      <c r="AB20" s="112">
        <v>25.879166666666666</v>
      </c>
      <c r="AC20" s="112">
        <v>29.079166666666669</v>
      </c>
      <c r="AD20" s="112">
        <v>24.962500000000002</v>
      </c>
      <c r="AE20" s="112">
        <v>24.679166666666664</v>
      </c>
      <c r="AF20" s="90">
        <f t="shared" si="1"/>
        <v>26.237916666666671</v>
      </c>
      <c r="AJ20" t="s">
        <v>36</v>
      </c>
    </row>
    <row r="21" spans="1:37" x14ac:dyDescent="0.2">
      <c r="A21" s="55" t="s">
        <v>126</v>
      </c>
      <c r="B21" s="112">
        <v>23.849999999999994</v>
      </c>
      <c r="C21" s="112">
        <v>25.420833333333338</v>
      </c>
      <c r="D21" s="112">
        <v>26.687500000000004</v>
      </c>
      <c r="E21" s="112">
        <v>28.970833333333335</v>
      </c>
      <c r="F21" s="112">
        <v>28.700000000000003</v>
      </c>
      <c r="G21" s="112">
        <v>26.5</v>
      </c>
      <c r="H21" s="112">
        <v>26.104166666666668</v>
      </c>
      <c r="I21" s="112">
        <v>27.224999999999998</v>
      </c>
      <c r="J21" s="112">
        <v>26.933333333333337</v>
      </c>
      <c r="K21" s="112">
        <v>25.695833333333326</v>
      </c>
      <c r="L21" s="112">
        <v>23.3</v>
      </c>
      <c r="M21" s="112">
        <v>23.633333333333336</v>
      </c>
      <c r="N21" s="112">
        <v>23.804166666666671</v>
      </c>
      <c r="O21" s="112">
        <v>24.816666666666663</v>
      </c>
      <c r="P21" s="112">
        <v>26.804166666666664</v>
      </c>
      <c r="Q21" s="112">
        <v>28.07083333333334</v>
      </c>
      <c r="R21" s="112">
        <v>26.99166666666666</v>
      </c>
      <c r="S21" s="112">
        <v>25.125000000000011</v>
      </c>
      <c r="T21" s="112">
        <v>24.295833333333331</v>
      </c>
      <c r="U21" s="112">
        <v>25.695833333333336</v>
      </c>
      <c r="V21" s="112">
        <v>26.087499999999995</v>
      </c>
      <c r="W21" s="112">
        <v>27.816666666666674</v>
      </c>
      <c r="X21" s="112">
        <v>30.316666666666663</v>
      </c>
      <c r="Y21" s="112">
        <v>26.653333333333329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90">
        <f t="shared" si="1"/>
        <v>26.229131944444443</v>
      </c>
      <c r="AJ21" t="s">
        <v>36</v>
      </c>
      <c r="AK21" s="11" t="s">
        <v>36</v>
      </c>
    </row>
    <row r="22" spans="1:37" x14ac:dyDescent="0.2">
      <c r="A22" s="55" t="s">
        <v>7</v>
      </c>
      <c r="B22" s="112">
        <v>23.827777777777776</v>
      </c>
      <c r="C22" s="112">
        <v>25.975000000000005</v>
      </c>
      <c r="D22" s="112">
        <v>27.070833333333329</v>
      </c>
      <c r="E22" s="112">
        <v>28.087500000000002</v>
      </c>
      <c r="F22" s="112">
        <v>28.733333333333334</v>
      </c>
      <c r="G22" s="112">
        <v>29.112499999999997</v>
      </c>
      <c r="H22" s="112">
        <v>29.458333333333332</v>
      </c>
      <c r="I22" s="112">
        <v>28.986956521739138</v>
      </c>
      <c r="J22" s="112">
        <v>26.845833333333335</v>
      </c>
      <c r="K22" s="112">
        <v>28.379166666666666</v>
      </c>
      <c r="L22" s="112">
        <v>24.966666666666669</v>
      </c>
      <c r="M22" s="112">
        <v>24.904347826086958</v>
      </c>
      <c r="N22" s="112">
        <v>24.791666666666671</v>
      </c>
      <c r="O22" s="112">
        <v>26.62173913043479</v>
      </c>
      <c r="P22" s="112">
        <v>27.626086956521739</v>
      </c>
      <c r="Q22" s="112">
        <v>28.208695652173912</v>
      </c>
      <c r="R22" s="112">
        <v>25.966666666666669</v>
      </c>
      <c r="S22" s="112">
        <v>24.137499999999999</v>
      </c>
      <c r="T22" s="112">
        <v>22.233333333333334</v>
      </c>
      <c r="U22" s="112" t="s">
        <v>205</v>
      </c>
      <c r="V22" s="112">
        <v>28.683333333333326</v>
      </c>
      <c r="W22" s="112">
        <v>24.084210526315786</v>
      </c>
      <c r="X22" s="112">
        <v>28.109523809523807</v>
      </c>
      <c r="Y22" s="112">
        <v>28.862499999999997</v>
      </c>
      <c r="Z22" s="112">
        <v>27.583333333333332</v>
      </c>
      <c r="AA22" s="112">
        <v>27.587499999999995</v>
      </c>
      <c r="AB22" s="112">
        <v>28.795454545454547</v>
      </c>
      <c r="AC22" s="112">
        <v>28.671428571428571</v>
      </c>
      <c r="AD22" s="112">
        <v>25.8</v>
      </c>
      <c r="AE22" s="112">
        <v>23.472727272727273</v>
      </c>
      <c r="AF22" s="90">
        <f t="shared" si="1"/>
        <v>26.813239606558078</v>
      </c>
      <c r="AI22" t="s">
        <v>36</v>
      </c>
      <c r="AJ22" t="s">
        <v>36</v>
      </c>
      <c r="AK22" s="11" t="s">
        <v>36</v>
      </c>
    </row>
    <row r="23" spans="1:37" x14ac:dyDescent="0.2">
      <c r="A23" s="55" t="s">
        <v>153</v>
      </c>
      <c r="B23" s="112">
        <v>24.854545454545459</v>
      </c>
      <c r="C23" s="112">
        <v>25</v>
      </c>
      <c r="D23" s="112">
        <v>24.054545454545458</v>
      </c>
      <c r="E23" s="112">
        <v>25.545454545454547</v>
      </c>
      <c r="F23" s="112">
        <v>24.875</v>
      </c>
      <c r="G23" s="112">
        <v>25.392307692307693</v>
      </c>
      <c r="H23" s="112">
        <v>22.0625</v>
      </c>
      <c r="I23" s="112">
        <v>24.423076923076927</v>
      </c>
      <c r="J23" s="112">
        <v>24.307692307692307</v>
      </c>
      <c r="K23" s="112">
        <v>24.930769230769233</v>
      </c>
      <c r="L23" s="112">
        <v>23.653846153846157</v>
      </c>
      <c r="M23" s="112">
        <v>25.174999999999997</v>
      </c>
      <c r="N23" s="112">
        <v>24.666666666666661</v>
      </c>
      <c r="O23" s="112">
        <v>26.16</v>
      </c>
      <c r="P23" s="112">
        <v>24.429411764705883</v>
      </c>
      <c r="Q23" s="112">
        <v>24.775000000000002</v>
      </c>
      <c r="R23" s="112">
        <v>25.362500000000001</v>
      </c>
      <c r="S23" s="112">
        <v>24.043749999999999</v>
      </c>
      <c r="T23" s="112">
        <v>24.044444444444444</v>
      </c>
      <c r="U23" s="112">
        <v>23.546153846153842</v>
      </c>
      <c r="V23" s="112">
        <v>24.933333333333337</v>
      </c>
      <c r="W23" s="112">
        <v>25.963636363636372</v>
      </c>
      <c r="X23" s="112">
        <v>25.7</v>
      </c>
      <c r="Y23" s="112">
        <v>23.976923076923075</v>
      </c>
      <c r="Z23" s="112">
        <v>23.746153846153845</v>
      </c>
      <c r="AA23" s="112">
        <v>25.354545454545452</v>
      </c>
      <c r="AB23" s="112">
        <v>24.766666666666669</v>
      </c>
      <c r="AC23" s="112">
        <v>25.36</v>
      </c>
      <c r="AD23" s="112">
        <v>26</v>
      </c>
      <c r="AE23" s="112">
        <v>24.615384615384617</v>
      </c>
      <c r="AF23" s="90">
        <f t="shared" si="1"/>
        <v>24.723976928028403</v>
      </c>
      <c r="AH23" s="105" t="s">
        <v>36</v>
      </c>
      <c r="AI23" s="105" t="s">
        <v>36</v>
      </c>
      <c r="AK23" s="11" t="s">
        <v>36</v>
      </c>
    </row>
    <row r="24" spans="1:37" x14ac:dyDescent="0.2">
      <c r="A24" s="55" t="s">
        <v>8</v>
      </c>
      <c r="B24" s="112">
        <v>23.566666666666666</v>
      </c>
      <c r="C24" s="112">
        <v>25.087500000000002</v>
      </c>
      <c r="D24" s="112">
        <v>26.533333333333331</v>
      </c>
      <c r="E24" s="112">
        <v>27.508333333333329</v>
      </c>
      <c r="F24" s="112">
        <v>25.825000000000003</v>
      </c>
      <c r="G24" s="112">
        <v>20.545833333333334</v>
      </c>
      <c r="H24" s="112">
        <v>20.599999999999998</v>
      </c>
      <c r="I24" s="112">
        <v>24.037499999999998</v>
      </c>
      <c r="J24" s="112">
        <v>24.620833333333326</v>
      </c>
      <c r="K24" s="112">
        <v>21.433333333333334</v>
      </c>
      <c r="L24" s="112">
        <v>21.912499999999998</v>
      </c>
      <c r="M24" s="112">
        <v>22.462500000000002</v>
      </c>
      <c r="N24" s="112">
        <v>22.554166666666664</v>
      </c>
      <c r="O24" s="112">
        <v>22.870833333333334</v>
      </c>
      <c r="P24" s="112">
        <v>23.291666666666668</v>
      </c>
      <c r="Q24" s="112">
        <v>24.775000000000002</v>
      </c>
      <c r="R24" s="112">
        <v>22.895833333333339</v>
      </c>
      <c r="S24" s="112">
        <v>21.479166666666668</v>
      </c>
      <c r="T24" s="112">
        <v>20.133333333333329</v>
      </c>
      <c r="U24" s="112">
        <v>23.237500000000008</v>
      </c>
      <c r="V24" s="112">
        <v>25.558333333333337</v>
      </c>
      <c r="W24" s="112">
        <v>25.541666666666668</v>
      </c>
      <c r="X24" s="112">
        <v>27.154166666666665</v>
      </c>
      <c r="Y24" s="112">
        <v>27.375</v>
      </c>
      <c r="Z24" s="112">
        <v>27.199999999999992</v>
      </c>
      <c r="AA24" s="112">
        <v>26.295833333333331</v>
      </c>
      <c r="AB24" s="112">
        <v>24.441666666666663</v>
      </c>
      <c r="AC24" s="112">
        <v>25.695833333333336</v>
      </c>
      <c r="AD24" s="112">
        <v>20.841666666666665</v>
      </c>
      <c r="AE24" s="112">
        <v>21.920833333333334</v>
      </c>
      <c r="AF24" s="90">
        <f t="shared" si="1"/>
        <v>23.913194444444446</v>
      </c>
      <c r="AG24" s="11" t="s">
        <v>36</v>
      </c>
      <c r="AH24" s="11" t="s">
        <v>36</v>
      </c>
      <c r="AI24" t="s">
        <v>36</v>
      </c>
      <c r="AJ24" t="s">
        <v>36</v>
      </c>
    </row>
    <row r="25" spans="1:37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19.372727272727271</v>
      </c>
      <c r="H25" s="112">
        <v>21.670833333333331</v>
      </c>
      <c r="I25" s="112">
        <v>26.916666666666668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25.04</v>
      </c>
      <c r="AE25" s="112">
        <v>24.233333333333334</v>
      </c>
      <c r="AF25" s="90">
        <f t="shared" si="1"/>
        <v>23.446712121212123</v>
      </c>
      <c r="AH25" s="11" t="s">
        <v>36</v>
      </c>
      <c r="AJ25" t="s">
        <v>36</v>
      </c>
      <c r="AK25" s="11" t="s">
        <v>36</v>
      </c>
    </row>
    <row r="26" spans="1:37" x14ac:dyDescent="0.2">
      <c r="A26" s="55" t="s">
        <v>154</v>
      </c>
      <c r="B26" s="112">
        <v>24.758333333333336</v>
      </c>
      <c r="C26" s="112">
        <v>26.337499999999995</v>
      </c>
      <c r="D26" s="112">
        <v>27.995833333333337</v>
      </c>
      <c r="E26" s="112">
        <v>28.604166666666668</v>
      </c>
      <c r="F26" s="112">
        <v>28.920833333333331</v>
      </c>
      <c r="G26" s="112">
        <v>26.766666666666669</v>
      </c>
      <c r="H26" s="112">
        <v>25.741666666666664</v>
      </c>
      <c r="I26" s="112">
        <v>26.387499999999999</v>
      </c>
      <c r="J26" s="112">
        <v>27.512499999999999</v>
      </c>
      <c r="K26" s="112">
        <v>27.49166666666666</v>
      </c>
      <c r="L26" s="112">
        <v>23.466666666666669</v>
      </c>
      <c r="M26" s="112">
        <v>24.433333333333334</v>
      </c>
      <c r="N26" s="112">
        <v>25.120833333333337</v>
      </c>
      <c r="O26" s="112">
        <v>25.958333333333325</v>
      </c>
      <c r="P26" s="112">
        <v>25.637500000000003</v>
      </c>
      <c r="Q26" s="112">
        <v>27.108333333333334</v>
      </c>
      <c r="R26" s="112">
        <v>24.658333333333335</v>
      </c>
      <c r="S26" s="112">
        <v>24.854166666666675</v>
      </c>
      <c r="T26" s="112">
        <v>23.558333333333337</v>
      </c>
      <c r="U26" s="112">
        <v>26.116666666666664</v>
      </c>
      <c r="V26" s="112">
        <v>26.929166666666664</v>
      </c>
      <c r="W26" s="112">
        <v>26.570833333333329</v>
      </c>
      <c r="X26" s="112">
        <v>28.425000000000001</v>
      </c>
      <c r="Y26" s="112">
        <v>28.916666666666671</v>
      </c>
      <c r="Z26" s="112">
        <v>29.079166666666669</v>
      </c>
      <c r="AA26" s="112">
        <v>28.283333333333331</v>
      </c>
      <c r="AB26" s="112">
        <v>28.237500000000008</v>
      </c>
      <c r="AC26" s="112">
        <v>29.837500000000002</v>
      </c>
      <c r="AD26" s="112">
        <v>25.641666666666666</v>
      </c>
      <c r="AE26" s="112">
        <v>24.754166666666666</v>
      </c>
      <c r="AF26" s="90">
        <f t="shared" si="1"/>
        <v>26.603472222222216</v>
      </c>
      <c r="AH26" s="11" t="s">
        <v>36</v>
      </c>
      <c r="AJ26" t="s">
        <v>36</v>
      </c>
    </row>
    <row r="27" spans="1:37" x14ac:dyDescent="0.2">
      <c r="A27" s="55" t="s">
        <v>10</v>
      </c>
      <c r="B27" s="112">
        <v>24.508333333333336</v>
      </c>
      <c r="C27" s="112">
        <v>25.57083333333334</v>
      </c>
      <c r="D27" s="112">
        <v>27.141666666666666</v>
      </c>
      <c r="E27" s="112">
        <v>28.429166666666664</v>
      </c>
      <c r="F27" s="112">
        <v>28.475000000000005</v>
      </c>
      <c r="G27" s="112">
        <v>25.770833333333332</v>
      </c>
      <c r="H27" s="112">
        <v>25.587500000000002</v>
      </c>
      <c r="I27" s="112">
        <v>27.387499999999999</v>
      </c>
      <c r="J27" s="112">
        <v>27.879166666666663</v>
      </c>
      <c r="K27" s="112">
        <v>25.716666666666669</v>
      </c>
      <c r="L27" s="112">
        <v>23.258333333333329</v>
      </c>
      <c r="M27" s="112">
        <v>24.362499999999997</v>
      </c>
      <c r="N27" s="112">
        <v>24.329166666666666</v>
      </c>
      <c r="O27" s="112">
        <v>24.987500000000011</v>
      </c>
      <c r="P27" s="112">
        <v>25.166666666666668</v>
      </c>
      <c r="Q27" s="112">
        <v>26.587500000000002</v>
      </c>
      <c r="R27" s="112">
        <v>24.154166666666665</v>
      </c>
      <c r="S27" s="112">
        <v>24.295833333333331</v>
      </c>
      <c r="T27" s="112">
        <v>24.329166666666666</v>
      </c>
      <c r="U27" s="112">
        <v>24.987500000000001</v>
      </c>
      <c r="V27" s="112">
        <v>26.766666666666666</v>
      </c>
      <c r="W27" s="112">
        <v>26.054166666666671</v>
      </c>
      <c r="X27" s="112">
        <v>27.358333333333334</v>
      </c>
      <c r="Y27" s="112">
        <v>27.900000000000002</v>
      </c>
      <c r="Z27" s="112">
        <v>28.625000000000004</v>
      </c>
      <c r="AA27" s="112">
        <v>28.737500000000001</v>
      </c>
      <c r="AB27" s="112">
        <v>25.716666666666672</v>
      </c>
      <c r="AC27" s="112">
        <v>28.283333333333331</v>
      </c>
      <c r="AD27" s="112">
        <v>23.983333333333334</v>
      </c>
      <c r="AE27" s="112">
        <v>24.783333333333331</v>
      </c>
      <c r="AF27" s="90">
        <f t="shared" si="1"/>
        <v>26.037777777777773</v>
      </c>
      <c r="AH27" s="11" t="s">
        <v>36</v>
      </c>
      <c r="AJ27" s="11" t="s">
        <v>36</v>
      </c>
    </row>
    <row r="28" spans="1:37" x14ac:dyDescent="0.2">
      <c r="A28" s="55" t="s">
        <v>139</v>
      </c>
      <c r="B28" s="112">
        <v>23.704166666666669</v>
      </c>
      <c r="C28" s="112">
        <v>24.737500000000001</v>
      </c>
      <c r="D28" s="112">
        <v>25.929166666666671</v>
      </c>
      <c r="E28" s="112">
        <v>27.320833333333329</v>
      </c>
      <c r="F28" s="112">
        <v>27.6875</v>
      </c>
      <c r="G28" s="112">
        <v>27.374999999999989</v>
      </c>
      <c r="H28" s="112">
        <v>26.841666666666658</v>
      </c>
      <c r="I28" s="112">
        <v>26.595833333333335</v>
      </c>
      <c r="J28" s="112">
        <v>26.858333333333331</v>
      </c>
      <c r="K28" s="112">
        <v>26.533333333333328</v>
      </c>
      <c r="L28" s="112">
        <v>23.629166666666663</v>
      </c>
      <c r="M28" s="112">
        <v>23.808333333333334</v>
      </c>
      <c r="N28" s="112">
        <v>24.129166666666666</v>
      </c>
      <c r="O28" s="112">
        <v>24.316666666666666</v>
      </c>
      <c r="P28" s="112">
        <v>26.212500000000002</v>
      </c>
      <c r="Q28" s="112">
        <v>27.087499999999995</v>
      </c>
      <c r="R28" s="112">
        <v>27.295833333333334</v>
      </c>
      <c r="S28" s="112">
        <v>24.733333333333334</v>
      </c>
      <c r="T28" s="112">
        <v>24.499999999999996</v>
      </c>
      <c r="U28" s="112">
        <v>26.145833333333339</v>
      </c>
      <c r="V28" s="112">
        <v>25.366666666666671</v>
      </c>
      <c r="W28" s="112">
        <v>24.620833333333334</v>
      </c>
      <c r="X28" s="112">
        <v>27.000000000000004</v>
      </c>
      <c r="Y28" s="112">
        <v>27.816666666666666</v>
      </c>
      <c r="Z28" s="112">
        <v>28.125</v>
      </c>
      <c r="AA28" s="112">
        <v>26.029166666666669</v>
      </c>
      <c r="AB28" s="112">
        <v>25.775000000000002</v>
      </c>
      <c r="AC28" s="112">
        <v>27.916666666666661</v>
      </c>
      <c r="AD28" s="112">
        <v>25.379166666666674</v>
      </c>
      <c r="AE28" s="112">
        <v>24.970833333333328</v>
      </c>
      <c r="AF28" s="90">
        <f t="shared" si="1"/>
        <v>25.948055555555552</v>
      </c>
      <c r="AH28" s="11" t="s">
        <v>36</v>
      </c>
      <c r="AI28" t="s">
        <v>36</v>
      </c>
      <c r="AJ28" s="11" t="s">
        <v>36</v>
      </c>
      <c r="AK28" s="110" t="s">
        <v>36</v>
      </c>
    </row>
    <row r="29" spans="1:37" x14ac:dyDescent="0.2">
      <c r="A29" s="55" t="s">
        <v>22</v>
      </c>
      <c r="B29" s="112">
        <v>23.690476190476186</v>
      </c>
      <c r="C29" s="112">
        <v>25.733333333333334</v>
      </c>
      <c r="D29" s="112">
        <v>27.162499999999998</v>
      </c>
      <c r="E29" s="112">
        <v>28.070833333333336</v>
      </c>
      <c r="F29" s="112">
        <v>27.306666666666668</v>
      </c>
      <c r="G29" s="112">
        <v>25.470833333333331</v>
      </c>
      <c r="H29" s="112">
        <v>24.229166666666668</v>
      </c>
      <c r="I29" s="112">
        <v>26.858333333333338</v>
      </c>
      <c r="J29" s="112">
        <v>24.762500000000003</v>
      </c>
      <c r="K29" s="112">
        <v>25.524999999999995</v>
      </c>
      <c r="L29" s="112">
        <v>22.190476190476193</v>
      </c>
      <c r="M29" s="112">
        <v>24.190909090909091</v>
      </c>
      <c r="N29" s="112">
        <v>22.847058823529412</v>
      </c>
      <c r="O29" s="112">
        <v>25.400000000000002</v>
      </c>
      <c r="P29" s="112">
        <v>24.243478260869573</v>
      </c>
      <c r="Q29" s="112">
        <v>25.091666666666669</v>
      </c>
      <c r="R29" s="112">
        <v>23.352631578947364</v>
      </c>
      <c r="S29" s="112">
        <v>22.638888888888889</v>
      </c>
      <c r="T29" s="112">
        <v>23.064999999999998</v>
      </c>
      <c r="U29" s="112">
        <v>23.18823529411765</v>
      </c>
      <c r="V29" s="112">
        <v>23.95</v>
      </c>
      <c r="W29" s="112">
        <v>24.441176470588236</v>
      </c>
      <c r="X29" s="112">
        <v>23.950000000000003</v>
      </c>
      <c r="Y29" s="112">
        <v>24.000000000000004</v>
      </c>
      <c r="Z29" s="112">
        <v>25.814285714285717</v>
      </c>
      <c r="AA29" s="112">
        <v>27.275000000000006</v>
      </c>
      <c r="AB29" s="112">
        <v>25.347058823529409</v>
      </c>
      <c r="AC29" s="112">
        <v>27.970588235294123</v>
      </c>
      <c r="AD29" s="112">
        <v>24.295833333333331</v>
      </c>
      <c r="AE29" s="112">
        <v>24.116666666666671</v>
      </c>
      <c r="AF29" s="90">
        <f t="shared" si="1"/>
        <v>24.872619896508176</v>
      </c>
      <c r="AI29" s="11" t="s">
        <v>36</v>
      </c>
      <c r="AJ29" s="11" t="s">
        <v>36</v>
      </c>
    </row>
    <row r="30" spans="1:37" x14ac:dyDescent="0.2">
      <c r="A30" s="55" t="s">
        <v>11</v>
      </c>
      <c r="B30" s="112">
        <v>25.120833333333337</v>
      </c>
      <c r="C30" s="112">
        <v>26.55</v>
      </c>
      <c r="D30" s="112">
        <v>28.091666666666665</v>
      </c>
      <c r="E30" s="112">
        <v>29.291666666666661</v>
      </c>
      <c r="F30" s="112">
        <v>29.662500000000005</v>
      </c>
      <c r="G30" s="112">
        <v>29.741666666666671</v>
      </c>
      <c r="H30" s="112">
        <v>29.883333333333336</v>
      </c>
      <c r="I30" s="112">
        <v>29.862499999999997</v>
      </c>
      <c r="J30" s="112">
        <v>29.379166666666663</v>
      </c>
      <c r="K30" s="112">
        <v>28.979166666666661</v>
      </c>
      <c r="L30" s="112">
        <v>25.883333333333329</v>
      </c>
      <c r="M30" s="112">
        <v>24.941666666666666</v>
      </c>
      <c r="N30" s="112">
        <v>25.916666666666661</v>
      </c>
      <c r="O30" s="112">
        <v>26.36666666666666</v>
      </c>
      <c r="P30" s="112">
        <v>28.995833333333334</v>
      </c>
      <c r="Q30" s="112">
        <v>29.416666666666657</v>
      </c>
      <c r="R30" s="112">
        <v>27.004166666666666</v>
      </c>
      <c r="S30" s="112">
        <v>25.216666666666669</v>
      </c>
      <c r="T30" s="112">
        <v>25.654166666666665</v>
      </c>
      <c r="U30" s="112">
        <v>27.679166666666671</v>
      </c>
      <c r="V30" s="112">
        <v>27.074999999999999</v>
      </c>
      <c r="W30" s="112">
        <v>27.674999999999997</v>
      </c>
      <c r="X30" s="112">
        <v>29.816666666666674</v>
      </c>
      <c r="Y30" s="112">
        <v>30.829166666666669</v>
      </c>
      <c r="Z30" s="112">
        <v>29.545833333333338</v>
      </c>
      <c r="AA30" s="112">
        <v>27.641666666666669</v>
      </c>
      <c r="AB30" s="112">
        <v>27.766666666666662</v>
      </c>
      <c r="AC30" s="112">
        <v>29.987499999999997</v>
      </c>
      <c r="AD30" s="112">
        <v>27.337499999999995</v>
      </c>
      <c r="AE30" s="112">
        <v>24.716666666666669</v>
      </c>
      <c r="AF30" s="90">
        <f t="shared" si="1"/>
        <v>27.867638888888891</v>
      </c>
      <c r="AH30" s="11" t="s">
        <v>36</v>
      </c>
    </row>
    <row r="31" spans="1:37" s="5" customFormat="1" ht="17.100000000000001" customHeight="1" x14ac:dyDescent="0.2">
      <c r="A31" s="56" t="s">
        <v>206</v>
      </c>
      <c r="B31" s="12">
        <f t="shared" ref="B31:AF31" si="2">AVERAGE(B5:B30)</f>
        <v>25.12119513588264</v>
      </c>
      <c r="C31" s="12">
        <f t="shared" si="2"/>
        <v>26.519322381730472</v>
      </c>
      <c r="D31" s="12">
        <f t="shared" si="2"/>
        <v>27.654897416894698</v>
      </c>
      <c r="E31" s="12">
        <f t="shared" si="2"/>
        <v>28.555956439393935</v>
      </c>
      <c r="F31" s="12">
        <f t="shared" si="2"/>
        <v>28.304375635938133</v>
      </c>
      <c r="G31" s="12">
        <f t="shared" si="2"/>
        <v>25.689710769999234</v>
      </c>
      <c r="H31" s="12">
        <f t="shared" si="2"/>
        <v>25.713579369905457</v>
      </c>
      <c r="I31" s="12">
        <f t="shared" si="2"/>
        <v>27.107638406279712</v>
      </c>
      <c r="J31" s="12">
        <f t="shared" si="2"/>
        <v>27.144389806298779</v>
      </c>
      <c r="K31" s="12">
        <f t="shared" si="2"/>
        <v>26.165360474619984</v>
      </c>
      <c r="L31" s="12">
        <f t="shared" si="2"/>
        <v>24.084458197297867</v>
      </c>
      <c r="M31" s="12">
        <f t="shared" si="2"/>
        <v>24.826279556396646</v>
      </c>
      <c r="N31" s="12">
        <f t="shared" si="2"/>
        <v>24.938902621160455</v>
      </c>
      <c r="O31" s="12">
        <f t="shared" si="2"/>
        <v>25.832693922170822</v>
      </c>
      <c r="P31" s="12">
        <f t="shared" si="2"/>
        <v>26.146331766518387</v>
      </c>
      <c r="Q31" s="12">
        <f t="shared" si="2"/>
        <v>27.437386891490149</v>
      </c>
      <c r="R31" s="12">
        <f t="shared" si="2"/>
        <v>25.289594423104862</v>
      </c>
      <c r="S31" s="12">
        <f t="shared" si="2"/>
        <v>24.402619550588302</v>
      </c>
      <c r="T31" s="12">
        <f t="shared" si="2"/>
        <v>23.830688858243203</v>
      </c>
      <c r="U31" s="12">
        <f t="shared" si="2"/>
        <v>25.91424449614987</v>
      </c>
      <c r="V31" s="12">
        <f t="shared" si="2"/>
        <v>26.80025666746517</v>
      </c>
      <c r="W31" s="12">
        <f t="shared" si="2"/>
        <v>27.144766418529137</v>
      </c>
      <c r="X31" s="12">
        <f t="shared" si="2"/>
        <v>28.47000171412439</v>
      </c>
      <c r="Y31" s="12">
        <f t="shared" si="2"/>
        <v>28.253735153735153</v>
      </c>
      <c r="Z31" s="12">
        <f t="shared" si="2"/>
        <v>28.386469535898879</v>
      </c>
      <c r="AA31" s="12">
        <f t="shared" si="2"/>
        <v>27.948917207792203</v>
      </c>
      <c r="AB31" s="12">
        <f t="shared" si="2"/>
        <v>27.399506620830145</v>
      </c>
      <c r="AC31" s="12">
        <f t="shared" si="2"/>
        <v>28.975449325184616</v>
      </c>
      <c r="AD31" s="12">
        <f t="shared" si="2"/>
        <v>24.966883486883482</v>
      </c>
      <c r="AE31" s="12">
        <f t="shared" si="2"/>
        <v>24.987431944062386</v>
      </c>
      <c r="AF31" s="85">
        <f t="shared" si="2"/>
        <v>26.039822006152875</v>
      </c>
      <c r="AH31" s="5" t="s">
        <v>36</v>
      </c>
      <c r="AI31" s="5" t="s">
        <v>36</v>
      </c>
    </row>
    <row r="32" spans="1:37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81"/>
      <c r="AJ32" t="s">
        <v>36</v>
      </c>
    </row>
    <row r="33" spans="1:37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81"/>
      <c r="AH33" s="11" t="s">
        <v>36</v>
      </c>
      <c r="AJ33" s="11" t="s">
        <v>36</v>
      </c>
    </row>
    <row r="34" spans="1:37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81"/>
    </row>
    <row r="35" spans="1:37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81"/>
      <c r="AK35" s="11" t="s">
        <v>36</v>
      </c>
    </row>
    <row r="36" spans="1:37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81"/>
    </row>
    <row r="37" spans="1:37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81"/>
      <c r="AH37" t="s">
        <v>36</v>
      </c>
    </row>
    <row r="38" spans="1:37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82"/>
      <c r="AJ38" s="11" t="s">
        <v>36</v>
      </c>
    </row>
    <row r="39" spans="1:37" x14ac:dyDescent="0.2">
      <c r="AI39" s="11" t="s">
        <v>36</v>
      </c>
      <c r="AJ39" s="11" t="s">
        <v>36</v>
      </c>
      <c r="AK39" s="11" t="s">
        <v>36</v>
      </c>
    </row>
    <row r="40" spans="1:37" x14ac:dyDescent="0.2">
      <c r="AH40" s="11" t="s">
        <v>36</v>
      </c>
      <c r="AI40" s="11" t="s">
        <v>36</v>
      </c>
      <c r="AJ40" s="11" t="s">
        <v>36</v>
      </c>
      <c r="AK40" s="11" t="s">
        <v>36</v>
      </c>
    </row>
    <row r="41" spans="1:37" x14ac:dyDescent="0.2">
      <c r="N41" s="2" t="s">
        <v>36</v>
      </c>
      <c r="AD41" s="2" t="s">
        <v>36</v>
      </c>
      <c r="AH41" s="11" t="s">
        <v>36</v>
      </c>
      <c r="AI41" s="11" t="s">
        <v>36</v>
      </c>
      <c r="AJ41" s="11" t="s">
        <v>36</v>
      </c>
      <c r="AK41" s="11" t="s">
        <v>36</v>
      </c>
    </row>
    <row r="42" spans="1:37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2" t="s">
        <v>36</v>
      </c>
      <c r="AI42" s="11" t="s">
        <v>36</v>
      </c>
      <c r="AJ42" s="11" t="s">
        <v>36</v>
      </c>
    </row>
    <row r="43" spans="1:37" x14ac:dyDescent="0.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2" t="s">
        <v>36</v>
      </c>
      <c r="W43" s="2" t="s">
        <v>36</v>
      </c>
      <c r="AI43" s="11" t="s">
        <v>36</v>
      </c>
      <c r="AJ43" s="11" t="s">
        <v>36</v>
      </c>
    </row>
    <row r="44" spans="1:37" x14ac:dyDescent="0.2">
      <c r="Z44" s="2" t="s">
        <v>36</v>
      </c>
    </row>
    <row r="45" spans="1:37" x14ac:dyDescent="0.2">
      <c r="AB45" s="2" t="s">
        <v>36</v>
      </c>
      <c r="AI45" t="s">
        <v>36</v>
      </c>
      <c r="AJ45" s="11" t="s">
        <v>36</v>
      </c>
    </row>
    <row r="46" spans="1:37" x14ac:dyDescent="0.2">
      <c r="AF46" s="7" t="s">
        <v>36</v>
      </c>
      <c r="AH46" s="11" t="s">
        <v>36</v>
      </c>
      <c r="AJ46" s="11" t="s">
        <v>36</v>
      </c>
    </row>
    <row r="47" spans="1:37" x14ac:dyDescent="0.2">
      <c r="AJ47" s="11" t="s">
        <v>36</v>
      </c>
    </row>
    <row r="48" spans="1:37" x14ac:dyDescent="0.2">
      <c r="I48" s="2" t="s">
        <v>36</v>
      </c>
    </row>
    <row r="49" spans="22:37" x14ac:dyDescent="0.2">
      <c r="V49" s="2" t="s">
        <v>36</v>
      </c>
      <c r="AK49" s="11" t="s">
        <v>36</v>
      </c>
    </row>
    <row r="50" spans="22:37" x14ac:dyDescent="0.2">
      <c r="AH50" s="11" t="s">
        <v>36</v>
      </c>
      <c r="AI50" s="11" t="s">
        <v>36</v>
      </c>
      <c r="AJ50" s="11" t="s">
        <v>36</v>
      </c>
    </row>
    <row r="51" spans="22:37" x14ac:dyDescent="0.2">
      <c r="AE51" s="2" t="s">
        <v>36</v>
      </c>
      <c r="AK51" s="11" t="s">
        <v>36</v>
      </c>
    </row>
    <row r="52" spans="22:37" x14ac:dyDescent="0.2">
      <c r="AH52" s="11" t="s">
        <v>36</v>
      </c>
    </row>
    <row r="53" spans="22:37" x14ac:dyDescent="0.2">
      <c r="AI53" s="11" t="s">
        <v>36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G3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zoomScale="90" zoomScaleNormal="90" workbookViewId="0">
      <selection activeCell="AI43" sqref="AI43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8" width="6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thickBot="1" x14ac:dyDescent="0.25">
      <c r="A1" s="168" t="s">
        <v>21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64"/>
    </row>
    <row r="2" spans="1:36" s="4" customFormat="1" ht="20.100000000000001" customHeight="1" thickBot="1" x14ac:dyDescent="0.25">
      <c r="A2" s="195" t="s">
        <v>12</v>
      </c>
      <c r="B2" s="211" t="s">
        <v>209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117"/>
    </row>
    <row r="3" spans="1:36" s="5" customFormat="1" ht="20.100000000000001" customHeight="1" x14ac:dyDescent="0.2">
      <c r="A3" s="196"/>
      <c r="B3" s="209">
        <v>1</v>
      </c>
      <c r="C3" s="205">
        <f>SUM(B3+1)</f>
        <v>2</v>
      </c>
      <c r="D3" s="205">
        <f t="shared" ref="D3:AD3" si="0">SUM(C3+1)</f>
        <v>3</v>
      </c>
      <c r="E3" s="205">
        <f t="shared" si="0"/>
        <v>4</v>
      </c>
      <c r="F3" s="205">
        <f t="shared" si="0"/>
        <v>5</v>
      </c>
      <c r="G3" s="205">
        <f t="shared" si="0"/>
        <v>6</v>
      </c>
      <c r="H3" s="205">
        <f t="shared" si="0"/>
        <v>7</v>
      </c>
      <c r="I3" s="205">
        <f t="shared" si="0"/>
        <v>8</v>
      </c>
      <c r="J3" s="205">
        <f t="shared" si="0"/>
        <v>9</v>
      </c>
      <c r="K3" s="205">
        <f t="shared" si="0"/>
        <v>10</v>
      </c>
      <c r="L3" s="205">
        <f t="shared" si="0"/>
        <v>11</v>
      </c>
      <c r="M3" s="205">
        <f t="shared" si="0"/>
        <v>12</v>
      </c>
      <c r="N3" s="205">
        <f t="shared" si="0"/>
        <v>13</v>
      </c>
      <c r="O3" s="205">
        <f t="shared" si="0"/>
        <v>14</v>
      </c>
      <c r="P3" s="205">
        <f t="shared" si="0"/>
        <v>15</v>
      </c>
      <c r="Q3" s="205">
        <f t="shared" si="0"/>
        <v>16</v>
      </c>
      <c r="R3" s="205">
        <f t="shared" si="0"/>
        <v>17</v>
      </c>
      <c r="S3" s="205">
        <f t="shared" si="0"/>
        <v>18</v>
      </c>
      <c r="T3" s="205">
        <f t="shared" si="0"/>
        <v>19</v>
      </c>
      <c r="U3" s="205">
        <f t="shared" si="0"/>
        <v>20</v>
      </c>
      <c r="V3" s="205">
        <f t="shared" si="0"/>
        <v>21</v>
      </c>
      <c r="W3" s="205">
        <f t="shared" si="0"/>
        <v>22</v>
      </c>
      <c r="X3" s="205">
        <f t="shared" si="0"/>
        <v>23</v>
      </c>
      <c r="Y3" s="205">
        <f t="shared" si="0"/>
        <v>24</v>
      </c>
      <c r="Z3" s="205">
        <f t="shared" si="0"/>
        <v>25</v>
      </c>
      <c r="AA3" s="205">
        <f t="shared" si="0"/>
        <v>26</v>
      </c>
      <c r="AB3" s="205">
        <f t="shared" si="0"/>
        <v>27</v>
      </c>
      <c r="AC3" s="205">
        <f t="shared" si="0"/>
        <v>28</v>
      </c>
      <c r="AD3" s="205">
        <f t="shared" si="0"/>
        <v>29</v>
      </c>
      <c r="AE3" s="212">
        <v>30</v>
      </c>
      <c r="AF3" s="135" t="s">
        <v>30</v>
      </c>
      <c r="AG3" s="145" t="s">
        <v>28</v>
      </c>
      <c r="AH3" s="141" t="s">
        <v>204</v>
      </c>
    </row>
    <row r="4" spans="1:36" s="5" customFormat="1" ht="20.100000000000001" customHeight="1" thickBot="1" x14ac:dyDescent="0.25">
      <c r="A4" s="197"/>
      <c r="B4" s="210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13"/>
      <c r="AF4" s="136" t="s">
        <v>26</v>
      </c>
      <c r="AG4" s="146" t="s">
        <v>26</v>
      </c>
      <c r="AH4" s="142" t="s">
        <v>26</v>
      </c>
    </row>
    <row r="5" spans="1:36" s="5" customFormat="1" x14ac:dyDescent="0.2">
      <c r="A5" s="120" t="s">
        <v>31</v>
      </c>
      <c r="B5" s="112">
        <v>0.2</v>
      </c>
      <c r="C5" s="112">
        <v>0</v>
      </c>
      <c r="D5" s="112">
        <v>0</v>
      </c>
      <c r="E5" s="112">
        <v>0</v>
      </c>
      <c r="F5" s="112">
        <v>0</v>
      </c>
      <c r="G5" s="112">
        <v>0</v>
      </c>
      <c r="H5" s="112">
        <v>6.4</v>
      </c>
      <c r="I5" s="112">
        <v>0</v>
      </c>
      <c r="J5" s="112">
        <v>11.599999999999998</v>
      </c>
      <c r="K5" s="112">
        <v>0</v>
      </c>
      <c r="L5" s="112">
        <v>11.2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15.2</v>
      </c>
      <c r="T5" s="112">
        <v>5.6000000000000014</v>
      </c>
      <c r="U5" s="112">
        <v>0</v>
      </c>
      <c r="V5" s="112">
        <v>0</v>
      </c>
      <c r="W5" s="112">
        <v>0</v>
      </c>
      <c r="X5" s="112">
        <v>0</v>
      </c>
      <c r="Y5" s="112">
        <v>0</v>
      </c>
      <c r="Z5" s="112">
        <v>0</v>
      </c>
      <c r="AA5" s="112">
        <v>9.1999999999999993</v>
      </c>
      <c r="AB5" s="112">
        <v>2.8</v>
      </c>
      <c r="AC5" s="112">
        <v>0</v>
      </c>
      <c r="AD5" s="112">
        <v>24.199999999999996</v>
      </c>
      <c r="AE5" s="112">
        <v>7.4</v>
      </c>
      <c r="AF5" s="137">
        <f>SUM(B5:AE5)</f>
        <v>93.799999999999983</v>
      </c>
      <c r="AG5" s="147">
        <f>MAX(B5:AE5)</f>
        <v>24.199999999999996</v>
      </c>
      <c r="AH5" s="143">
        <f>COUNTIF(B5:AE5,"=0,0")</f>
        <v>20</v>
      </c>
    </row>
    <row r="6" spans="1:36" x14ac:dyDescent="0.2">
      <c r="A6" s="91" t="s">
        <v>90</v>
      </c>
      <c r="B6" s="112">
        <v>0.2</v>
      </c>
      <c r="C6" s="112">
        <v>0</v>
      </c>
      <c r="D6" s="112">
        <v>0</v>
      </c>
      <c r="E6" s="112">
        <v>0</v>
      </c>
      <c r="F6" s="112">
        <v>0</v>
      </c>
      <c r="G6" s="112">
        <v>5.2</v>
      </c>
      <c r="H6" s="112">
        <v>0.2</v>
      </c>
      <c r="I6" s="112">
        <v>0</v>
      </c>
      <c r="J6" s="112">
        <v>0</v>
      </c>
      <c r="K6" s="112">
        <v>10.199999999999999</v>
      </c>
      <c r="L6" s="112">
        <v>0.60000000000000009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1.2</v>
      </c>
      <c r="T6" s="112">
        <v>0.4</v>
      </c>
      <c r="U6" s="112">
        <v>0</v>
      </c>
      <c r="V6" s="112">
        <v>0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30" t="s">
        <v>205</v>
      </c>
      <c r="AF6" s="138">
        <f t="shared" ref="AF6:AF28" si="1">SUM(B6:AE6)</f>
        <v>18</v>
      </c>
      <c r="AG6" s="148">
        <f t="shared" ref="AG6:AG28" si="2">MAX(B6:AE6)</f>
        <v>10.199999999999999</v>
      </c>
      <c r="AH6" s="144">
        <f t="shared" ref="AH6:AH28" si="3">COUNTIF(B6:AE6,"=0,0")</f>
        <v>14</v>
      </c>
    </row>
    <row r="7" spans="1:36" x14ac:dyDescent="0.2">
      <c r="A7" s="91" t="s">
        <v>148</v>
      </c>
      <c r="B7" s="119" t="s">
        <v>205</v>
      </c>
      <c r="C7" s="104" t="s">
        <v>205</v>
      </c>
      <c r="D7" s="104" t="s">
        <v>205</v>
      </c>
      <c r="E7" s="104" t="s">
        <v>205</v>
      </c>
      <c r="F7" s="104" t="s">
        <v>205</v>
      </c>
      <c r="G7" s="104" t="s">
        <v>205</v>
      </c>
      <c r="H7" s="104" t="s">
        <v>205</v>
      </c>
      <c r="I7" s="104" t="s">
        <v>205</v>
      </c>
      <c r="J7" s="104" t="s">
        <v>205</v>
      </c>
      <c r="K7" s="104" t="s">
        <v>205</v>
      </c>
      <c r="L7" s="104" t="s">
        <v>205</v>
      </c>
      <c r="M7" s="104" t="s">
        <v>205</v>
      </c>
      <c r="N7" s="104" t="s">
        <v>205</v>
      </c>
      <c r="O7" s="104" t="s">
        <v>205</v>
      </c>
      <c r="P7" s="104" t="s">
        <v>205</v>
      </c>
      <c r="Q7" s="104" t="s">
        <v>205</v>
      </c>
      <c r="R7" s="104" t="s">
        <v>205</v>
      </c>
      <c r="S7" s="104" t="s">
        <v>205</v>
      </c>
      <c r="T7" s="104" t="s">
        <v>205</v>
      </c>
      <c r="U7" s="104" t="s">
        <v>205</v>
      </c>
      <c r="V7" s="104" t="s">
        <v>205</v>
      </c>
      <c r="W7" s="104" t="s">
        <v>205</v>
      </c>
      <c r="X7" s="104" t="s">
        <v>205</v>
      </c>
      <c r="Y7" s="104" t="s">
        <v>205</v>
      </c>
      <c r="Z7" s="104" t="s">
        <v>205</v>
      </c>
      <c r="AA7" s="104" t="s">
        <v>205</v>
      </c>
      <c r="AB7" s="104" t="s">
        <v>205</v>
      </c>
      <c r="AC7" s="104" t="s">
        <v>205</v>
      </c>
      <c r="AD7" s="104" t="s">
        <v>205</v>
      </c>
      <c r="AE7" s="130" t="s">
        <v>205</v>
      </c>
      <c r="AF7" s="138" t="s">
        <v>205</v>
      </c>
      <c r="AG7" s="148" t="s">
        <v>205</v>
      </c>
      <c r="AH7" s="144" t="s">
        <v>205</v>
      </c>
    </row>
    <row r="8" spans="1:36" x14ac:dyDescent="0.2">
      <c r="A8" s="91" t="s">
        <v>149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1.8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3.4</v>
      </c>
      <c r="S8" s="112">
        <v>7</v>
      </c>
      <c r="T8" s="112">
        <v>1.2000000000000002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12">
        <v>0</v>
      </c>
      <c r="AA8" s="112">
        <v>0</v>
      </c>
      <c r="AB8" s="112">
        <v>0</v>
      </c>
      <c r="AC8" s="112">
        <v>0</v>
      </c>
      <c r="AD8" s="112">
        <v>3.2</v>
      </c>
      <c r="AE8" s="112">
        <v>13</v>
      </c>
      <c r="AF8" s="138">
        <f t="shared" si="1"/>
        <v>29.599999999999998</v>
      </c>
      <c r="AG8" s="148">
        <f t="shared" si="2"/>
        <v>13</v>
      </c>
      <c r="AH8" s="144">
        <f t="shared" si="3"/>
        <v>24</v>
      </c>
    </row>
    <row r="9" spans="1:36" x14ac:dyDescent="0.2">
      <c r="A9" s="91" t="s">
        <v>0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52.599999999999994</v>
      </c>
      <c r="H9" s="112">
        <v>5</v>
      </c>
      <c r="I9" s="112">
        <v>0.8</v>
      </c>
      <c r="J9" s="112">
        <v>0.4</v>
      </c>
      <c r="K9" s="112">
        <v>7.2</v>
      </c>
      <c r="L9" s="112">
        <v>24.8</v>
      </c>
      <c r="M9" s="112">
        <v>0</v>
      </c>
      <c r="N9" s="112">
        <v>0</v>
      </c>
      <c r="O9" s="112">
        <v>0</v>
      </c>
      <c r="P9" s="112">
        <v>29.599999999999998</v>
      </c>
      <c r="Q9" s="112">
        <v>0.8</v>
      </c>
      <c r="R9" s="112">
        <v>21.000000000000004</v>
      </c>
      <c r="S9" s="112">
        <v>3.6000000000000005</v>
      </c>
      <c r="T9" s="112">
        <v>49.600000000000009</v>
      </c>
      <c r="U9" s="112">
        <v>0.2</v>
      </c>
      <c r="V9" s="112">
        <v>0</v>
      </c>
      <c r="W9" s="112">
        <v>0</v>
      </c>
      <c r="X9" s="112">
        <v>1.6</v>
      </c>
      <c r="Y9" s="112">
        <v>0.60000000000000009</v>
      </c>
      <c r="Z9" s="112">
        <v>0.4</v>
      </c>
      <c r="AA9" s="112">
        <v>0</v>
      </c>
      <c r="AB9" s="112">
        <v>0</v>
      </c>
      <c r="AC9" s="112">
        <v>0</v>
      </c>
      <c r="AD9" s="112">
        <v>39.200000000000003</v>
      </c>
      <c r="AE9" s="112">
        <v>14.2</v>
      </c>
      <c r="AF9" s="138">
        <f t="shared" si="1"/>
        <v>251.59999999999997</v>
      </c>
      <c r="AG9" s="148">
        <f t="shared" si="2"/>
        <v>52.599999999999994</v>
      </c>
      <c r="AH9" s="144">
        <f t="shared" si="3"/>
        <v>13</v>
      </c>
      <c r="AJ9" s="11" t="s">
        <v>36</v>
      </c>
    </row>
    <row r="10" spans="1:36" x14ac:dyDescent="0.2">
      <c r="A10" s="91" t="s">
        <v>1</v>
      </c>
      <c r="B10" s="112">
        <v>0.2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0.6</v>
      </c>
      <c r="J10" s="112">
        <v>12.6</v>
      </c>
      <c r="K10" s="112">
        <v>0</v>
      </c>
      <c r="L10" s="112">
        <v>146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34.6</v>
      </c>
      <c r="S10" s="112">
        <v>37.199999999999996</v>
      </c>
      <c r="T10" s="112">
        <v>11.399999999999999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38">
        <f t="shared" si="1"/>
        <v>242.6</v>
      </c>
      <c r="AG10" s="148">
        <f t="shared" si="2"/>
        <v>146</v>
      </c>
      <c r="AH10" s="144">
        <f t="shared" si="3"/>
        <v>12</v>
      </c>
      <c r="AI10" s="11" t="s">
        <v>36</v>
      </c>
      <c r="AJ10" s="11" t="s">
        <v>36</v>
      </c>
    </row>
    <row r="11" spans="1:36" x14ac:dyDescent="0.2">
      <c r="A11" s="91" t="s">
        <v>2</v>
      </c>
      <c r="B11" s="112">
        <v>0</v>
      </c>
      <c r="C11" s="112">
        <v>0</v>
      </c>
      <c r="D11" s="112">
        <v>0</v>
      </c>
      <c r="E11" s="112">
        <v>0</v>
      </c>
      <c r="F11" s="112">
        <v>0.2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14.2</v>
      </c>
      <c r="N11" s="112">
        <v>0</v>
      </c>
      <c r="O11" s="112">
        <v>0</v>
      </c>
      <c r="P11" s="112">
        <v>0</v>
      </c>
      <c r="Q11" s="112">
        <v>0</v>
      </c>
      <c r="R11" s="112">
        <v>0.4</v>
      </c>
      <c r="S11" s="112">
        <v>1.8</v>
      </c>
      <c r="T11" s="112">
        <v>4.2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5</v>
      </c>
      <c r="AE11" s="112">
        <v>1</v>
      </c>
      <c r="AF11" s="138">
        <f t="shared" si="1"/>
        <v>26.799999999999997</v>
      </c>
      <c r="AG11" s="148">
        <f t="shared" si="2"/>
        <v>14.2</v>
      </c>
      <c r="AH11" s="144">
        <f t="shared" si="3"/>
        <v>23</v>
      </c>
    </row>
    <row r="12" spans="1:36" x14ac:dyDescent="0.2">
      <c r="A12" s="91" t="s">
        <v>3</v>
      </c>
      <c r="B12" s="118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0.4</v>
      </c>
      <c r="H12" s="112" t="s">
        <v>205</v>
      </c>
      <c r="I12" s="112" t="s">
        <v>205</v>
      </c>
      <c r="J12" s="112" t="s">
        <v>205</v>
      </c>
      <c r="K12" s="112" t="s">
        <v>205</v>
      </c>
      <c r="L12" s="112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30" t="s">
        <v>205</v>
      </c>
      <c r="AF12" s="138">
        <f t="shared" si="1"/>
        <v>0.4</v>
      </c>
      <c r="AG12" s="148">
        <f t="shared" si="2"/>
        <v>0.4</v>
      </c>
      <c r="AH12" s="144">
        <f t="shared" si="3"/>
        <v>0</v>
      </c>
      <c r="AI12" s="11" t="s">
        <v>36</v>
      </c>
    </row>
    <row r="13" spans="1:36" x14ac:dyDescent="0.2">
      <c r="A13" s="91" t="s">
        <v>33</v>
      </c>
      <c r="B13" s="119" t="s">
        <v>205</v>
      </c>
      <c r="C13" s="104" t="s">
        <v>205</v>
      </c>
      <c r="D13" s="104" t="s">
        <v>205</v>
      </c>
      <c r="E13" s="104" t="s">
        <v>205</v>
      </c>
      <c r="F13" s="104" t="s">
        <v>205</v>
      </c>
      <c r="G13" s="104" t="s">
        <v>205</v>
      </c>
      <c r="H13" s="104" t="s">
        <v>205</v>
      </c>
      <c r="I13" s="104" t="s">
        <v>205</v>
      </c>
      <c r="J13" s="104" t="s">
        <v>205</v>
      </c>
      <c r="K13" s="104" t="s">
        <v>205</v>
      </c>
      <c r="L13" s="104" t="s">
        <v>205</v>
      </c>
      <c r="M13" s="104" t="s">
        <v>205</v>
      </c>
      <c r="N13" s="104" t="s">
        <v>205</v>
      </c>
      <c r="O13" s="104" t="s">
        <v>205</v>
      </c>
      <c r="P13" s="104" t="s">
        <v>205</v>
      </c>
      <c r="Q13" s="104" t="s">
        <v>205</v>
      </c>
      <c r="R13" s="104" t="s">
        <v>205</v>
      </c>
      <c r="S13" s="104" t="s">
        <v>205</v>
      </c>
      <c r="T13" s="104" t="s">
        <v>205</v>
      </c>
      <c r="U13" s="104" t="s">
        <v>205</v>
      </c>
      <c r="V13" s="104" t="s">
        <v>205</v>
      </c>
      <c r="W13" s="104" t="s">
        <v>205</v>
      </c>
      <c r="X13" s="104" t="s">
        <v>205</v>
      </c>
      <c r="Y13" s="104" t="s">
        <v>205</v>
      </c>
      <c r="Z13" s="104" t="s">
        <v>205</v>
      </c>
      <c r="AA13" s="104" t="s">
        <v>205</v>
      </c>
      <c r="AB13" s="104" t="s">
        <v>205</v>
      </c>
      <c r="AC13" s="104" t="s">
        <v>205</v>
      </c>
      <c r="AD13" s="104" t="s">
        <v>205</v>
      </c>
      <c r="AE13" s="130" t="s">
        <v>205</v>
      </c>
      <c r="AF13" s="138" t="s">
        <v>205</v>
      </c>
      <c r="AG13" s="148" t="s">
        <v>205</v>
      </c>
      <c r="AH13" s="144" t="s">
        <v>205</v>
      </c>
    </row>
    <row r="14" spans="1:36" x14ac:dyDescent="0.2">
      <c r="A14" s="91" t="s">
        <v>4</v>
      </c>
      <c r="B14" s="112">
        <v>0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38">
        <f t="shared" si="1"/>
        <v>0</v>
      </c>
      <c r="AG14" s="148">
        <f t="shared" si="2"/>
        <v>0</v>
      </c>
      <c r="AH14" s="144">
        <f t="shared" si="3"/>
        <v>30</v>
      </c>
    </row>
    <row r="15" spans="1:36" x14ac:dyDescent="0.2">
      <c r="A15" s="91" t="s">
        <v>150</v>
      </c>
      <c r="B15" s="112">
        <v>0</v>
      </c>
      <c r="C15" s="112">
        <v>0</v>
      </c>
      <c r="D15" s="112">
        <v>0</v>
      </c>
      <c r="E15" s="112">
        <v>0</v>
      </c>
      <c r="F15" s="112">
        <v>0.2</v>
      </c>
      <c r="G15" s="112">
        <v>12.6</v>
      </c>
      <c r="H15" s="112">
        <v>0</v>
      </c>
      <c r="I15" s="112">
        <v>0</v>
      </c>
      <c r="J15" s="112">
        <v>0</v>
      </c>
      <c r="K15" s="112">
        <v>18.8</v>
      </c>
      <c r="L15" s="112">
        <v>0.8</v>
      </c>
      <c r="M15" s="112">
        <v>0</v>
      </c>
      <c r="N15" s="112">
        <v>0</v>
      </c>
      <c r="O15" s="112">
        <v>0</v>
      </c>
      <c r="P15" s="112">
        <v>7.2</v>
      </c>
      <c r="Q15" s="112">
        <v>0</v>
      </c>
      <c r="R15" s="112">
        <v>4.4000000000000004</v>
      </c>
      <c r="S15" s="112">
        <v>5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8">
        <f t="shared" si="1"/>
        <v>49</v>
      </c>
      <c r="AG15" s="148">
        <f t="shared" si="2"/>
        <v>18.8</v>
      </c>
      <c r="AH15" s="144">
        <f t="shared" si="3"/>
        <v>11</v>
      </c>
    </row>
    <row r="16" spans="1:36" x14ac:dyDescent="0.2">
      <c r="A16" s="91" t="s">
        <v>5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5.3999999999999995</v>
      </c>
      <c r="L16" s="112">
        <v>8.6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19.599999999999998</v>
      </c>
      <c r="S16" s="112">
        <v>4.4000000000000004</v>
      </c>
      <c r="T16" s="112">
        <v>5.4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0.2</v>
      </c>
      <c r="AA16" s="112">
        <v>1.2</v>
      </c>
      <c r="AB16" s="112">
        <v>1.7999999999999998</v>
      </c>
      <c r="AC16" s="112">
        <v>0.60000000000000009</v>
      </c>
      <c r="AD16" s="112">
        <v>1.5999999999999999</v>
      </c>
      <c r="AE16" s="112">
        <v>1.4</v>
      </c>
      <c r="AF16" s="138">
        <f t="shared" si="1"/>
        <v>50.199999999999996</v>
      </c>
      <c r="AG16" s="148">
        <f t="shared" si="2"/>
        <v>19.599999999999998</v>
      </c>
      <c r="AH16" s="144">
        <f t="shared" si="3"/>
        <v>19</v>
      </c>
    </row>
    <row r="17" spans="1:36" x14ac:dyDescent="0.2">
      <c r="A17" s="91" t="s">
        <v>6</v>
      </c>
      <c r="B17" s="119" t="s">
        <v>205</v>
      </c>
      <c r="C17" s="104" t="s">
        <v>205</v>
      </c>
      <c r="D17" s="104" t="s">
        <v>205</v>
      </c>
      <c r="E17" s="104" t="s">
        <v>205</v>
      </c>
      <c r="F17" s="104" t="s">
        <v>205</v>
      </c>
      <c r="G17" s="104" t="s">
        <v>205</v>
      </c>
      <c r="H17" s="104" t="s">
        <v>205</v>
      </c>
      <c r="I17" s="104" t="s">
        <v>205</v>
      </c>
      <c r="J17" s="104" t="s">
        <v>205</v>
      </c>
      <c r="K17" s="104" t="s">
        <v>205</v>
      </c>
      <c r="L17" s="104" t="s">
        <v>205</v>
      </c>
      <c r="M17" s="104" t="s">
        <v>205</v>
      </c>
      <c r="N17" s="104" t="s">
        <v>205</v>
      </c>
      <c r="O17" s="104" t="s">
        <v>205</v>
      </c>
      <c r="P17" s="104" t="s">
        <v>205</v>
      </c>
      <c r="Q17" s="104" t="s">
        <v>205</v>
      </c>
      <c r="R17" s="104" t="s">
        <v>205</v>
      </c>
      <c r="S17" s="104" t="s">
        <v>205</v>
      </c>
      <c r="T17" s="104" t="s">
        <v>205</v>
      </c>
      <c r="U17" s="104" t="s">
        <v>205</v>
      </c>
      <c r="V17" s="104" t="s">
        <v>205</v>
      </c>
      <c r="W17" s="104" t="s">
        <v>205</v>
      </c>
      <c r="X17" s="104" t="s">
        <v>205</v>
      </c>
      <c r="Y17" s="104" t="s">
        <v>205</v>
      </c>
      <c r="Z17" s="104" t="s">
        <v>205</v>
      </c>
      <c r="AA17" s="104" t="s">
        <v>205</v>
      </c>
      <c r="AB17" s="104" t="s">
        <v>205</v>
      </c>
      <c r="AC17" s="104" t="s">
        <v>205</v>
      </c>
      <c r="AD17" s="104" t="s">
        <v>205</v>
      </c>
      <c r="AE17" s="130" t="s">
        <v>205</v>
      </c>
      <c r="AF17" s="138">
        <f t="shared" si="1"/>
        <v>0</v>
      </c>
      <c r="AG17" s="148">
        <f t="shared" si="2"/>
        <v>0</v>
      </c>
      <c r="AH17" s="144">
        <f t="shared" si="3"/>
        <v>0</v>
      </c>
    </row>
    <row r="18" spans="1:36" x14ac:dyDescent="0.2">
      <c r="A18" s="91" t="s">
        <v>32</v>
      </c>
      <c r="B18" s="112">
        <v>0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0.2</v>
      </c>
      <c r="K18" s="112">
        <v>0.4</v>
      </c>
      <c r="L18" s="112">
        <v>3.2000000000000006</v>
      </c>
      <c r="M18" s="112">
        <v>0.4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38">
        <f t="shared" si="1"/>
        <v>4.2000000000000011</v>
      </c>
      <c r="AG18" s="148">
        <f t="shared" si="2"/>
        <v>3.2000000000000006</v>
      </c>
      <c r="AH18" s="144">
        <f t="shared" si="3"/>
        <v>26</v>
      </c>
    </row>
    <row r="19" spans="1:36" x14ac:dyDescent="0.2">
      <c r="A19" s="91" t="s">
        <v>151</v>
      </c>
      <c r="B19" s="112">
        <v>0</v>
      </c>
      <c r="C19" s="112">
        <v>0</v>
      </c>
      <c r="D19" s="112">
        <v>0</v>
      </c>
      <c r="E19" s="112">
        <v>0</v>
      </c>
      <c r="F19" s="112">
        <v>18.8</v>
      </c>
      <c r="G19" s="112">
        <v>0</v>
      </c>
      <c r="H19" s="112">
        <v>0</v>
      </c>
      <c r="I19" s="112">
        <v>30.599999999999998</v>
      </c>
      <c r="J19" s="112">
        <v>0</v>
      </c>
      <c r="K19" s="112">
        <v>2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0.2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1.4</v>
      </c>
      <c r="AB19" s="112">
        <v>0</v>
      </c>
      <c r="AC19" s="112">
        <v>0</v>
      </c>
      <c r="AD19" s="112">
        <v>0</v>
      </c>
      <c r="AE19" s="112">
        <v>0</v>
      </c>
      <c r="AF19" s="138">
        <f t="shared" si="1"/>
        <v>53</v>
      </c>
      <c r="AG19" s="148">
        <f t="shared" si="2"/>
        <v>30.599999999999998</v>
      </c>
      <c r="AH19" s="144">
        <f t="shared" si="3"/>
        <v>25</v>
      </c>
      <c r="AI19" s="11" t="s">
        <v>36</v>
      </c>
    </row>
    <row r="20" spans="1:36" x14ac:dyDescent="0.2">
      <c r="A20" s="91" t="s">
        <v>152</v>
      </c>
      <c r="B20" s="112">
        <v>0.2</v>
      </c>
      <c r="C20" s="112">
        <v>0</v>
      </c>
      <c r="D20" s="112">
        <v>0</v>
      </c>
      <c r="E20" s="112">
        <v>0</v>
      </c>
      <c r="F20" s="112">
        <v>0</v>
      </c>
      <c r="G20" s="112">
        <v>7.2</v>
      </c>
      <c r="H20" s="112">
        <v>0</v>
      </c>
      <c r="I20" s="112">
        <v>0</v>
      </c>
      <c r="J20" s="112">
        <v>0</v>
      </c>
      <c r="K20" s="112">
        <v>17.399999999999999</v>
      </c>
      <c r="L20" s="112">
        <v>1.5999999999999999</v>
      </c>
      <c r="M20" s="112">
        <v>0</v>
      </c>
      <c r="N20" s="112">
        <v>0</v>
      </c>
      <c r="O20" s="112">
        <v>0</v>
      </c>
      <c r="P20" s="112">
        <v>15.599999999999998</v>
      </c>
      <c r="Q20" s="112">
        <v>0</v>
      </c>
      <c r="R20" s="112">
        <v>10.799999999999997</v>
      </c>
      <c r="S20" s="112">
        <v>41.6</v>
      </c>
      <c r="T20" s="112">
        <v>12.199999999999998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3.4000000000000004</v>
      </c>
      <c r="AE20" s="112">
        <v>0</v>
      </c>
      <c r="AF20" s="138">
        <f t="shared" si="1"/>
        <v>110.00000000000001</v>
      </c>
      <c r="AG20" s="148">
        <f t="shared" si="2"/>
        <v>41.6</v>
      </c>
      <c r="AH20" s="144">
        <f t="shared" si="3"/>
        <v>21</v>
      </c>
    </row>
    <row r="21" spans="1:36" x14ac:dyDescent="0.2">
      <c r="A21" s="91" t="s">
        <v>126</v>
      </c>
      <c r="B21" s="119" t="s">
        <v>205</v>
      </c>
      <c r="C21" s="104" t="s">
        <v>205</v>
      </c>
      <c r="D21" s="104" t="s">
        <v>205</v>
      </c>
      <c r="E21" s="104" t="s">
        <v>205</v>
      </c>
      <c r="F21" s="104" t="s">
        <v>205</v>
      </c>
      <c r="G21" s="104" t="s">
        <v>205</v>
      </c>
      <c r="H21" s="104" t="s">
        <v>205</v>
      </c>
      <c r="I21" s="104" t="s">
        <v>205</v>
      </c>
      <c r="J21" s="104" t="s">
        <v>205</v>
      </c>
      <c r="K21" s="104" t="s">
        <v>205</v>
      </c>
      <c r="L21" s="104" t="s">
        <v>205</v>
      </c>
      <c r="M21" s="104" t="s">
        <v>205</v>
      </c>
      <c r="N21" s="104" t="s">
        <v>205</v>
      </c>
      <c r="O21" s="104" t="s">
        <v>205</v>
      </c>
      <c r="P21" s="104" t="s">
        <v>205</v>
      </c>
      <c r="Q21" s="104" t="s">
        <v>205</v>
      </c>
      <c r="R21" s="104" t="s">
        <v>205</v>
      </c>
      <c r="S21" s="104" t="s">
        <v>205</v>
      </c>
      <c r="T21" s="104" t="s">
        <v>205</v>
      </c>
      <c r="U21" s="104" t="s">
        <v>205</v>
      </c>
      <c r="V21" s="104" t="s">
        <v>205</v>
      </c>
      <c r="W21" s="104" t="s">
        <v>205</v>
      </c>
      <c r="X21" s="104" t="s">
        <v>205</v>
      </c>
      <c r="Y21" s="104" t="s">
        <v>205</v>
      </c>
      <c r="Z21" s="104" t="s">
        <v>205</v>
      </c>
      <c r="AA21" s="104" t="s">
        <v>205</v>
      </c>
      <c r="AB21" s="104" t="s">
        <v>205</v>
      </c>
      <c r="AC21" s="104" t="s">
        <v>205</v>
      </c>
      <c r="AD21" s="104" t="s">
        <v>205</v>
      </c>
      <c r="AE21" s="130" t="s">
        <v>205</v>
      </c>
      <c r="AF21" s="138" t="s">
        <v>205</v>
      </c>
      <c r="AG21" s="148" t="s">
        <v>205</v>
      </c>
      <c r="AH21" s="144" t="s">
        <v>205</v>
      </c>
    </row>
    <row r="22" spans="1:36" x14ac:dyDescent="0.2">
      <c r="A22" s="91" t="s">
        <v>7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2</v>
      </c>
      <c r="J22" s="112">
        <v>0</v>
      </c>
      <c r="K22" s="112">
        <v>0</v>
      </c>
      <c r="L22" s="112">
        <v>6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5.6</v>
      </c>
      <c r="S22" s="112">
        <v>16.8</v>
      </c>
      <c r="T22" s="112">
        <v>3.6</v>
      </c>
      <c r="U22" s="112" t="s">
        <v>205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2.4</v>
      </c>
      <c r="AD22" s="112">
        <v>21.2</v>
      </c>
      <c r="AE22" s="112">
        <v>0</v>
      </c>
      <c r="AF22" s="138">
        <f t="shared" si="1"/>
        <v>57.599999999999994</v>
      </c>
      <c r="AG22" s="148">
        <f t="shared" si="2"/>
        <v>21.2</v>
      </c>
      <c r="AH22" s="144">
        <f t="shared" si="3"/>
        <v>22</v>
      </c>
    </row>
    <row r="23" spans="1:36" x14ac:dyDescent="0.2">
      <c r="A23" s="91" t="s">
        <v>153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3.6</v>
      </c>
      <c r="J23" s="112">
        <v>0.4</v>
      </c>
      <c r="K23" s="112">
        <v>0</v>
      </c>
      <c r="L23" s="112">
        <v>25.999999999999996</v>
      </c>
      <c r="M23" s="112">
        <v>0</v>
      </c>
      <c r="N23" s="112">
        <v>17.399999999999999</v>
      </c>
      <c r="O23" s="112">
        <v>0</v>
      </c>
      <c r="P23" s="112">
        <v>38.999999999999993</v>
      </c>
      <c r="Q23" s="112">
        <v>0</v>
      </c>
      <c r="R23" s="112">
        <v>2</v>
      </c>
      <c r="S23" s="112">
        <v>1.2</v>
      </c>
      <c r="T23" s="112">
        <v>17.8</v>
      </c>
      <c r="U23" s="112">
        <v>0.2</v>
      </c>
      <c r="V23" s="112">
        <v>1.6</v>
      </c>
      <c r="W23" s="112">
        <v>0</v>
      </c>
      <c r="X23" s="112">
        <v>0.2</v>
      </c>
      <c r="Y23" s="112">
        <v>17</v>
      </c>
      <c r="Z23" s="112">
        <v>1.2</v>
      </c>
      <c r="AA23" s="112">
        <v>0</v>
      </c>
      <c r="AB23" s="112">
        <v>0</v>
      </c>
      <c r="AC23" s="112">
        <v>0</v>
      </c>
      <c r="AD23" s="112">
        <v>9</v>
      </c>
      <c r="AE23" s="112">
        <v>5</v>
      </c>
      <c r="AF23" s="138">
        <f t="shared" si="1"/>
        <v>141.59999999999997</v>
      </c>
      <c r="AG23" s="148">
        <f t="shared" si="2"/>
        <v>38.999999999999993</v>
      </c>
      <c r="AH23" s="144">
        <f t="shared" si="3"/>
        <v>15</v>
      </c>
    </row>
    <row r="24" spans="1:36" x14ac:dyDescent="0.2">
      <c r="A24" s="91" t="s">
        <v>8</v>
      </c>
      <c r="B24" s="119" t="s">
        <v>205</v>
      </c>
      <c r="C24" s="104" t="s">
        <v>205</v>
      </c>
      <c r="D24" s="104" t="s">
        <v>205</v>
      </c>
      <c r="E24" s="104" t="s">
        <v>205</v>
      </c>
      <c r="F24" s="104" t="s">
        <v>205</v>
      </c>
      <c r="G24" s="104" t="s">
        <v>205</v>
      </c>
      <c r="H24" s="104" t="s">
        <v>205</v>
      </c>
      <c r="I24" s="104" t="s">
        <v>205</v>
      </c>
      <c r="J24" s="104" t="s">
        <v>205</v>
      </c>
      <c r="K24" s="104" t="s">
        <v>205</v>
      </c>
      <c r="L24" s="104" t="s">
        <v>205</v>
      </c>
      <c r="M24" s="104" t="s">
        <v>205</v>
      </c>
      <c r="N24" s="104" t="s">
        <v>205</v>
      </c>
      <c r="O24" s="104" t="s">
        <v>205</v>
      </c>
      <c r="P24" s="104" t="s">
        <v>205</v>
      </c>
      <c r="Q24" s="104" t="s">
        <v>205</v>
      </c>
      <c r="R24" s="104" t="s">
        <v>205</v>
      </c>
      <c r="S24" s="104" t="s">
        <v>205</v>
      </c>
      <c r="T24" s="104" t="s">
        <v>205</v>
      </c>
      <c r="U24" s="104" t="s">
        <v>205</v>
      </c>
      <c r="V24" s="104" t="s">
        <v>205</v>
      </c>
      <c r="W24" s="104" t="s">
        <v>205</v>
      </c>
      <c r="X24" s="104" t="s">
        <v>205</v>
      </c>
      <c r="Y24" s="104" t="s">
        <v>205</v>
      </c>
      <c r="Z24" s="104" t="s">
        <v>205</v>
      </c>
      <c r="AA24" s="104" t="s">
        <v>205</v>
      </c>
      <c r="AB24" s="104" t="s">
        <v>205</v>
      </c>
      <c r="AC24" s="104" t="s">
        <v>205</v>
      </c>
      <c r="AD24" s="104" t="s">
        <v>205</v>
      </c>
      <c r="AE24" s="130" t="s">
        <v>205</v>
      </c>
      <c r="AF24" s="138" t="s">
        <v>205</v>
      </c>
      <c r="AG24" s="148" t="s">
        <v>205</v>
      </c>
      <c r="AH24" s="144" t="s">
        <v>205</v>
      </c>
      <c r="AI24" s="11" t="s">
        <v>36</v>
      </c>
    </row>
    <row r="25" spans="1:36" x14ac:dyDescent="0.2">
      <c r="A25" s="91" t="s">
        <v>9</v>
      </c>
      <c r="B25" s="119" t="s">
        <v>205</v>
      </c>
      <c r="C25" s="104" t="s">
        <v>205</v>
      </c>
      <c r="D25" s="104" t="s">
        <v>205</v>
      </c>
      <c r="E25" s="104" t="s">
        <v>205</v>
      </c>
      <c r="F25" s="104" t="s">
        <v>205</v>
      </c>
      <c r="G25" s="104" t="s">
        <v>205</v>
      </c>
      <c r="H25" s="104" t="s">
        <v>205</v>
      </c>
      <c r="I25" s="104" t="s">
        <v>205</v>
      </c>
      <c r="J25" s="104" t="s">
        <v>205</v>
      </c>
      <c r="K25" s="104" t="s">
        <v>205</v>
      </c>
      <c r="L25" s="104" t="s">
        <v>205</v>
      </c>
      <c r="M25" s="104" t="s">
        <v>205</v>
      </c>
      <c r="N25" s="104" t="s">
        <v>205</v>
      </c>
      <c r="O25" s="104" t="s">
        <v>205</v>
      </c>
      <c r="P25" s="104" t="s">
        <v>205</v>
      </c>
      <c r="Q25" s="104" t="s">
        <v>205</v>
      </c>
      <c r="R25" s="104" t="s">
        <v>205</v>
      </c>
      <c r="S25" s="104" t="s">
        <v>205</v>
      </c>
      <c r="T25" s="104" t="s">
        <v>205</v>
      </c>
      <c r="U25" s="104" t="s">
        <v>205</v>
      </c>
      <c r="V25" s="104" t="s">
        <v>205</v>
      </c>
      <c r="W25" s="104" t="s">
        <v>205</v>
      </c>
      <c r="X25" s="104" t="s">
        <v>205</v>
      </c>
      <c r="Y25" s="104" t="s">
        <v>205</v>
      </c>
      <c r="Z25" s="104" t="s">
        <v>205</v>
      </c>
      <c r="AA25" s="104" t="s">
        <v>205</v>
      </c>
      <c r="AB25" s="104" t="s">
        <v>205</v>
      </c>
      <c r="AC25" s="104" t="s">
        <v>205</v>
      </c>
      <c r="AD25" s="104" t="s">
        <v>205</v>
      </c>
      <c r="AE25" s="130" t="s">
        <v>205</v>
      </c>
      <c r="AF25" s="138" t="s">
        <v>205</v>
      </c>
      <c r="AG25" s="148" t="s">
        <v>205</v>
      </c>
      <c r="AH25" s="144" t="s">
        <v>205</v>
      </c>
    </row>
    <row r="26" spans="1:36" x14ac:dyDescent="0.2">
      <c r="A26" s="91" t="s">
        <v>154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5</v>
      </c>
      <c r="I26" s="112">
        <v>0.4</v>
      </c>
      <c r="J26" s="112">
        <v>0.2</v>
      </c>
      <c r="K26" s="112">
        <v>22.599999999999998</v>
      </c>
      <c r="L26" s="112">
        <v>12.399999999999999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3.2</v>
      </c>
      <c r="S26" s="112">
        <v>12.399999999999999</v>
      </c>
      <c r="T26" s="112">
        <v>24.599999999999998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4.2</v>
      </c>
      <c r="AB26" s="112">
        <v>0.2</v>
      </c>
      <c r="AC26" s="112">
        <v>0</v>
      </c>
      <c r="AD26" s="112">
        <v>21.400000000000002</v>
      </c>
      <c r="AE26" s="112">
        <v>7.8</v>
      </c>
      <c r="AF26" s="138">
        <f t="shared" si="1"/>
        <v>114.4</v>
      </c>
      <c r="AG26" s="148">
        <f t="shared" si="2"/>
        <v>24.599999999999998</v>
      </c>
      <c r="AH26" s="144">
        <f t="shared" si="3"/>
        <v>18</v>
      </c>
    </row>
    <row r="27" spans="1:36" x14ac:dyDescent="0.2">
      <c r="A27" s="91" t="s">
        <v>10</v>
      </c>
      <c r="B27" s="112">
        <v>0.2</v>
      </c>
      <c r="C27" s="112">
        <v>0</v>
      </c>
      <c r="D27" s="112">
        <v>0</v>
      </c>
      <c r="E27" s="112">
        <v>0</v>
      </c>
      <c r="F27" s="112">
        <v>4.8</v>
      </c>
      <c r="G27" s="112">
        <v>10.199999999999999</v>
      </c>
      <c r="H27" s="112">
        <v>0</v>
      </c>
      <c r="I27" s="112">
        <v>0</v>
      </c>
      <c r="J27" s="112">
        <v>0</v>
      </c>
      <c r="K27" s="112">
        <v>41.800000000000004</v>
      </c>
      <c r="L27" s="112">
        <v>1.2</v>
      </c>
      <c r="M27" s="112">
        <v>0</v>
      </c>
      <c r="N27" s="112">
        <v>0</v>
      </c>
      <c r="O27" s="112">
        <v>0</v>
      </c>
      <c r="P27" s="112">
        <v>5.2</v>
      </c>
      <c r="Q27" s="112">
        <v>8.4</v>
      </c>
      <c r="R27" s="112">
        <v>8.1999999999999993</v>
      </c>
      <c r="S27" s="112">
        <v>26.4</v>
      </c>
      <c r="T27" s="112">
        <v>0.2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2.2000000000000002</v>
      </c>
      <c r="AB27" s="112">
        <v>0</v>
      </c>
      <c r="AC27" s="112">
        <v>0</v>
      </c>
      <c r="AD27" s="112">
        <v>20.199999999999996</v>
      </c>
      <c r="AE27" s="112">
        <v>0.4</v>
      </c>
      <c r="AF27" s="138">
        <f t="shared" si="1"/>
        <v>129.4</v>
      </c>
      <c r="AG27" s="148">
        <f t="shared" si="2"/>
        <v>41.800000000000004</v>
      </c>
      <c r="AH27" s="144">
        <f t="shared" si="3"/>
        <v>17</v>
      </c>
    </row>
    <row r="28" spans="1:36" x14ac:dyDescent="0.2">
      <c r="A28" s="91" t="s">
        <v>139</v>
      </c>
      <c r="B28" s="112">
        <v>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2</v>
      </c>
      <c r="J28" s="112">
        <v>0.4</v>
      </c>
      <c r="K28" s="112">
        <v>0.4</v>
      </c>
      <c r="L28" s="112">
        <v>6.4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27.2</v>
      </c>
      <c r="T28" s="112">
        <v>11.799999999999997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13.4</v>
      </c>
      <c r="AB28" s="112">
        <v>0.2</v>
      </c>
      <c r="AC28" s="112">
        <v>0</v>
      </c>
      <c r="AD28" s="112">
        <v>25.799999999999997</v>
      </c>
      <c r="AE28" s="112">
        <v>26.399999999999995</v>
      </c>
      <c r="AF28" s="138">
        <f t="shared" si="1"/>
        <v>113.99999999999999</v>
      </c>
      <c r="AG28" s="148">
        <f t="shared" si="2"/>
        <v>27.2</v>
      </c>
      <c r="AH28" s="144">
        <f t="shared" si="3"/>
        <v>20</v>
      </c>
      <c r="AJ28" s="11" t="s">
        <v>36</v>
      </c>
    </row>
    <row r="29" spans="1:36" x14ac:dyDescent="0.2">
      <c r="A29" s="91" t="s">
        <v>22</v>
      </c>
      <c r="B29" s="119" t="s">
        <v>205</v>
      </c>
      <c r="C29" s="104" t="s">
        <v>205</v>
      </c>
      <c r="D29" s="104" t="s">
        <v>205</v>
      </c>
      <c r="E29" s="104" t="s">
        <v>205</v>
      </c>
      <c r="F29" s="104" t="s">
        <v>205</v>
      </c>
      <c r="G29" s="104" t="s">
        <v>205</v>
      </c>
      <c r="H29" s="104" t="s">
        <v>205</v>
      </c>
      <c r="I29" s="104" t="s">
        <v>205</v>
      </c>
      <c r="J29" s="104" t="s">
        <v>205</v>
      </c>
      <c r="K29" s="104" t="s">
        <v>205</v>
      </c>
      <c r="L29" s="104" t="s">
        <v>205</v>
      </c>
      <c r="M29" s="104" t="s">
        <v>205</v>
      </c>
      <c r="N29" s="104" t="s">
        <v>205</v>
      </c>
      <c r="O29" s="104" t="s">
        <v>205</v>
      </c>
      <c r="P29" s="104" t="s">
        <v>205</v>
      </c>
      <c r="Q29" s="104" t="s">
        <v>205</v>
      </c>
      <c r="R29" s="104" t="s">
        <v>205</v>
      </c>
      <c r="S29" s="104" t="s">
        <v>205</v>
      </c>
      <c r="T29" s="104" t="s">
        <v>205</v>
      </c>
      <c r="U29" s="104" t="s">
        <v>205</v>
      </c>
      <c r="V29" s="104" t="s">
        <v>205</v>
      </c>
      <c r="W29" s="104" t="s">
        <v>205</v>
      </c>
      <c r="X29" s="104" t="s">
        <v>205</v>
      </c>
      <c r="Y29" s="104" t="s">
        <v>205</v>
      </c>
      <c r="Z29" s="104" t="s">
        <v>205</v>
      </c>
      <c r="AA29" s="104" t="s">
        <v>205</v>
      </c>
      <c r="AB29" s="104" t="s">
        <v>205</v>
      </c>
      <c r="AC29" s="104" t="s">
        <v>205</v>
      </c>
      <c r="AD29" s="104" t="s">
        <v>205</v>
      </c>
      <c r="AE29" s="130" t="s">
        <v>205</v>
      </c>
      <c r="AF29" s="138" t="s">
        <v>205</v>
      </c>
      <c r="AG29" s="148" t="s">
        <v>205</v>
      </c>
      <c r="AH29" s="144" t="s">
        <v>205</v>
      </c>
    </row>
    <row r="30" spans="1:36" ht="13.5" thickBot="1" x14ac:dyDescent="0.25">
      <c r="A30" s="121" t="s">
        <v>11</v>
      </c>
      <c r="B30" s="122" t="s">
        <v>205</v>
      </c>
      <c r="C30" s="123" t="s">
        <v>205</v>
      </c>
      <c r="D30" s="123" t="s">
        <v>205</v>
      </c>
      <c r="E30" s="123" t="s">
        <v>205</v>
      </c>
      <c r="F30" s="123" t="s">
        <v>205</v>
      </c>
      <c r="G30" s="123" t="s">
        <v>205</v>
      </c>
      <c r="H30" s="123" t="s">
        <v>205</v>
      </c>
      <c r="I30" s="123" t="s">
        <v>205</v>
      </c>
      <c r="J30" s="123" t="s">
        <v>205</v>
      </c>
      <c r="K30" s="123" t="s">
        <v>205</v>
      </c>
      <c r="L30" s="123" t="s">
        <v>205</v>
      </c>
      <c r="M30" s="123" t="s">
        <v>205</v>
      </c>
      <c r="N30" s="123" t="s">
        <v>205</v>
      </c>
      <c r="O30" s="123" t="s">
        <v>205</v>
      </c>
      <c r="P30" s="123" t="s">
        <v>205</v>
      </c>
      <c r="Q30" s="123" t="s">
        <v>205</v>
      </c>
      <c r="R30" s="123" t="s">
        <v>205</v>
      </c>
      <c r="S30" s="123" t="s">
        <v>205</v>
      </c>
      <c r="T30" s="123" t="s">
        <v>205</v>
      </c>
      <c r="U30" s="123" t="s">
        <v>205</v>
      </c>
      <c r="V30" s="123" t="s">
        <v>205</v>
      </c>
      <c r="W30" s="123" t="s">
        <v>205</v>
      </c>
      <c r="X30" s="123" t="s">
        <v>205</v>
      </c>
      <c r="Y30" s="123" t="s">
        <v>205</v>
      </c>
      <c r="Z30" s="123" t="s">
        <v>205</v>
      </c>
      <c r="AA30" s="123" t="s">
        <v>205</v>
      </c>
      <c r="AB30" s="123" t="s">
        <v>205</v>
      </c>
      <c r="AC30" s="123" t="s">
        <v>205</v>
      </c>
      <c r="AD30" s="123" t="s">
        <v>205</v>
      </c>
      <c r="AE30" s="132" t="s">
        <v>205</v>
      </c>
      <c r="AF30" s="138" t="s">
        <v>205</v>
      </c>
      <c r="AG30" s="148" t="s">
        <v>205</v>
      </c>
      <c r="AH30" s="144" t="s">
        <v>205</v>
      </c>
    </row>
    <row r="31" spans="1:36" s="5" customFormat="1" ht="17.100000000000001" customHeight="1" x14ac:dyDescent="0.2">
      <c r="A31" s="128" t="s">
        <v>24</v>
      </c>
      <c r="B31" s="124">
        <f t="shared" ref="B31:AG31" si="4">MAX(B5:B30)</f>
        <v>0.2</v>
      </c>
      <c r="C31" s="125">
        <f t="shared" si="4"/>
        <v>0</v>
      </c>
      <c r="D31" s="125">
        <f t="shared" si="4"/>
        <v>0</v>
      </c>
      <c r="E31" s="125">
        <f t="shared" si="4"/>
        <v>0</v>
      </c>
      <c r="F31" s="125">
        <f t="shared" si="4"/>
        <v>18.8</v>
      </c>
      <c r="G31" s="125">
        <f t="shared" si="4"/>
        <v>52.599999999999994</v>
      </c>
      <c r="H31" s="125">
        <f t="shared" si="4"/>
        <v>6.4</v>
      </c>
      <c r="I31" s="125">
        <f t="shared" si="4"/>
        <v>30.599999999999998</v>
      </c>
      <c r="J31" s="125">
        <f t="shared" si="4"/>
        <v>12.6</v>
      </c>
      <c r="K31" s="125">
        <f t="shared" si="4"/>
        <v>41.800000000000004</v>
      </c>
      <c r="L31" s="125">
        <f t="shared" si="4"/>
        <v>146</v>
      </c>
      <c r="M31" s="125">
        <f t="shared" si="4"/>
        <v>14.2</v>
      </c>
      <c r="N31" s="125">
        <f t="shared" si="4"/>
        <v>17.399999999999999</v>
      </c>
      <c r="O31" s="125">
        <f t="shared" si="4"/>
        <v>0</v>
      </c>
      <c r="P31" s="125">
        <f t="shared" si="4"/>
        <v>38.999999999999993</v>
      </c>
      <c r="Q31" s="125">
        <f t="shared" si="4"/>
        <v>8.4</v>
      </c>
      <c r="R31" s="125">
        <f t="shared" si="4"/>
        <v>34.6</v>
      </c>
      <c r="S31" s="125">
        <f t="shared" si="4"/>
        <v>41.6</v>
      </c>
      <c r="T31" s="125">
        <f t="shared" si="4"/>
        <v>49.600000000000009</v>
      </c>
      <c r="U31" s="125">
        <f t="shared" si="4"/>
        <v>0.2</v>
      </c>
      <c r="V31" s="125">
        <f t="shared" si="4"/>
        <v>1.6</v>
      </c>
      <c r="W31" s="125">
        <f t="shared" si="4"/>
        <v>0</v>
      </c>
      <c r="X31" s="125">
        <f t="shared" si="4"/>
        <v>1.6</v>
      </c>
      <c r="Y31" s="125">
        <f t="shared" si="4"/>
        <v>17</v>
      </c>
      <c r="Z31" s="125">
        <f t="shared" si="4"/>
        <v>1.2</v>
      </c>
      <c r="AA31" s="125">
        <f t="shared" si="4"/>
        <v>13.4</v>
      </c>
      <c r="AB31" s="125">
        <f t="shared" si="4"/>
        <v>2.8</v>
      </c>
      <c r="AC31" s="125">
        <f t="shared" si="4"/>
        <v>2.4</v>
      </c>
      <c r="AD31" s="125">
        <f t="shared" si="4"/>
        <v>39.200000000000003</v>
      </c>
      <c r="AE31" s="133">
        <f t="shared" si="4"/>
        <v>26.399999999999995</v>
      </c>
      <c r="AF31" s="139">
        <f t="shared" si="4"/>
        <v>251.59999999999997</v>
      </c>
      <c r="AG31" s="149">
        <f t="shared" si="4"/>
        <v>146</v>
      </c>
      <c r="AH31" s="207"/>
    </row>
    <row r="32" spans="1:36" s="8" customFormat="1" ht="13.5" thickBot="1" x14ac:dyDescent="0.25">
      <c r="A32" s="129" t="s">
        <v>25</v>
      </c>
      <c r="B32" s="126">
        <f t="shared" ref="B32:AF32" si="5">SUM(B5:B30)</f>
        <v>1</v>
      </c>
      <c r="C32" s="127">
        <f t="shared" si="5"/>
        <v>0</v>
      </c>
      <c r="D32" s="127">
        <f t="shared" si="5"/>
        <v>0</v>
      </c>
      <c r="E32" s="127">
        <f t="shared" si="5"/>
        <v>0</v>
      </c>
      <c r="F32" s="127">
        <f t="shared" si="5"/>
        <v>24</v>
      </c>
      <c r="G32" s="127">
        <f t="shared" si="5"/>
        <v>90</v>
      </c>
      <c r="H32" s="127">
        <f t="shared" si="5"/>
        <v>16.600000000000001</v>
      </c>
      <c r="I32" s="127">
        <f t="shared" si="5"/>
        <v>40</v>
      </c>
      <c r="J32" s="127">
        <f t="shared" si="5"/>
        <v>25.799999999999994</v>
      </c>
      <c r="K32" s="127">
        <f t="shared" si="5"/>
        <v>126.20000000000002</v>
      </c>
      <c r="L32" s="127">
        <f t="shared" si="5"/>
        <v>248.79999999999998</v>
      </c>
      <c r="M32" s="127">
        <f t="shared" si="5"/>
        <v>14.6</v>
      </c>
      <c r="N32" s="127">
        <f t="shared" si="5"/>
        <v>17.399999999999999</v>
      </c>
      <c r="O32" s="127">
        <f t="shared" si="5"/>
        <v>0</v>
      </c>
      <c r="P32" s="127">
        <f t="shared" si="5"/>
        <v>96.59999999999998</v>
      </c>
      <c r="Q32" s="127">
        <f t="shared" si="5"/>
        <v>9.2000000000000011</v>
      </c>
      <c r="R32" s="127">
        <f t="shared" si="5"/>
        <v>113.39999999999999</v>
      </c>
      <c r="S32" s="127">
        <f t="shared" si="5"/>
        <v>201</v>
      </c>
      <c r="T32" s="127">
        <f t="shared" si="5"/>
        <v>148</v>
      </c>
      <c r="U32" s="127">
        <f t="shared" si="5"/>
        <v>0.4</v>
      </c>
      <c r="V32" s="127">
        <f t="shared" si="5"/>
        <v>1.6</v>
      </c>
      <c r="W32" s="127">
        <f t="shared" si="5"/>
        <v>0</v>
      </c>
      <c r="X32" s="127">
        <f t="shared" si="5"/>
        <v>1.8</v>
      </c>
      <c r="Y32" s="127">
        <f t="shared" si="5"/>
        <v>17.600000000000001</v>
      </c>
      <c r="Z32" s="127">
        <f t="shared" si="5"/>
        <v>1.8</v>
      </c>
      <c r="AA32" s="127">
        <f t="shared" si="5"/>
        <v>31.6</v>
      </c>
      <c r="AB32" s="127">
        <f t="shared" si="5"/>
        <v>5</v>
      </c>
      <c r="AC32" s="127">
        <f t="shared" si="5"/>
        <v>3</v>
      </c>
      <c r="AD32" s="127">
        <f t="shared" si="5"/>
        <v>174.2</v>
      </c>
      <c r="AE32" s="134">
        <f t="shared" si="5"/>
        <v>76.59999999999998</v>
      </c>
      <c r="AF32" s="140">
        <f t="shared" si="5"/>
        <v>1486.2</v>
      </c>
      <c r="AG32" s="150"/>
      <c r="AH32" s="208"/>
    </row>
    <row r="33" spans="1:38" x14ac:dyDescent="0.2">
      <c r="A33" s="44"/>
      <c r="B33" s="45"/>
      <c r="C33" s="45"/>
      <c r="D33" s="45" t="s">
        <v>87</v>
      </c>
      <c r="E33" s="45"/>
      <c r="F33" s="45"/>
      <c r="G33" s="45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52"/>
      <c r="AE33" s="58" t="s">
        <v>36</v>
      </c>
      <c r="AF33" s="49"/>
      <c r="AG33" s="53"/>
      <c r="AH33" s="51"/>
    </row>
    <row r="34" spans="1:38" x14ac:dyDescent="0.2">
      <c r="A34" s="44"/>
      <c r="B34" s="46" t="s">
        <v>88</v>
      </c>
      <c r="C34" s="46"/>
      <c r="D34" s="46"/>
      <c r="E34" s="46"/>
      <c r="F34" s="46"/>
      <c r="G34" s="46"/>
      <c r="H34" s="46"/>
      <c r="I34" s="46"/>
      <c r="J34" s="107"/>
      <c r="K34" s="107"/>
      <c r="L34" s="107"/>
      <c r="M34" s="107" t="s">
        <v>34</v>
      </c>
      <c r="N34" s="107"/>
      <c r="O34" s="107"/>
      <c r="P34" s="107"/>
      <c r="Q34" s="107"/>
      <c r="R34" s="107"/>
      <c r="S34" s="107"/>
      <c r="T34" s="162" t="s">
        <v>210</v>
      </c>
      <c r="U34" s="162"/>
      <c r="V34" s="162"/>
      <c r="W34" s="162"/>
      <c r="X34" s="162"/>
      <c r="Y34" s="107"/>
      <c r="Z34" s="107"/>
      <c r="AA34" s="107"/>
      <c r="AB34" s="107"/>
      <c r="AC34" s="107"/>
      <c r="AD34" s="107"/>
      <c r="AE34" s="107"/>
      <c r="AF34" s="49"/>
      <c r="AG34" s="107"/>
      <c r="AH34" s="51"/>
    </row>
    <row r="35" spans="1:38" x14ac:dyDescent="0.2">
      <c r="A35" s="47"/>
      <c r="B35" s="107"/>
      <c r="C35" s="107"/>
      <c r="D35" s="107"/>
      <c r="E35" s="107"/>
      <c r="F35" s="107"/>
      <c r="G35" s="107"/>
      <c r="H35" s="107"/>
      <c r="I35" s="107"/>
      <c r="J35" s="108"/>
      <c r="K35" s="108"/>
      <c r="L35" s="108"/>
      <c r="M35" s="108" t="s">
        <v>35</v>
      </c>
      <c r="N35" s="108"/>
      <c r="O35" s="108"/>
      <c r="P35" s="108"/>
      <c r="Q35" s="107"/>
      <c r="R35" s="107"/>
      <c r="S35" s="107"/>
      <c r="T35" s="163" t="s">
        <v>211</v>
      </c>
      <c r="U35" s="163"/>
      <c r="V35" s="163"/>
      <c r="W35" s="163"/>
      <c r="X35" s="163"/>
      <c r="Y35" s="107"/>
      <c r="Z35" s="107"/>
      <c r="AA35" s="107"/>
      <c r="AB35" s="107"/>
      <c r="AC35" s="107"/>
      <c r="AD35" s="52"/>
      <c r="AE35" s="52"/>
      <c r="AF35" s="49"/>
      <c r="AG35" s="107"/>
      <c r="AH35" s="48"/>
    </row>
    <row r="36" spans="1:38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107"/>
      <c r="L36" s="107"/>
      <c r="M36" s="107"/>
      <c r="N36" s="107"/>
      <c r="O36" s="107"/>
      <c r="P36" s="107"/>
      <c r="Q36" s="107"/>
      <c r="R36" s="107"/>
      <c r="S36" s="107"/>
      <c r="T36" s="111"/>
      <c r="U36" s="111" t="s">
        <v>212</v>
      </c>
      <c r="V36" s="111"/>
      <c r="W36" s="111"/>
      <c r="X36" s="111"/>
      <c r="Y36" s="107"/>
      <c r="Z36" s="107"/>
      <c r="AA36" s="107"/>
      <c r="AB36" s="107"/>
      <c r="AC36" s="107"/>
      <c r="AD36" s="52"/>
      <c r="AE36" s="52"/>
      <c r="AF36" s="49"/>
      <c r="AG36" s="108"/>
      <c r="AH36" s="48"/>
    </row>
    <row r="37" spans="1:38" x14ac:dyDescent="0.2">
      <c r="A37" s="4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52"/>
      <c r="AF37" s="49"/>
      <c r="AG37" s="53"/>
      <c r="AH37" s="62"/>
    </row>
    <row r="38" spans="1:38" x14ac:dyDescent="0.2">
      <c r="A38" s="4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53"/>
      <c r="AF38" s="49"/>
      <c r="AG38" s="53"/>
      <c r="AH38" s="62"/>
      <c r="AL38" s="11" t="s">
        <v>36</v>
      </c>
    </row>
    <row r="39" spans="1:38" ht="13.5" thickBot="1" x14ac:dyDescent="0.25">
      <c r="A39" s="59"/>
      <c r="B39" s="60"/>
      <c r="C39" s="60"/>
      <c r="D39" s="60"/>
      <c r="E39" s="60"/>
      <c r="F39" s="60"/>
      <c r="G39" s="60" t="s">
        <v>36</v>
      </c>
      <c r="H39" s="60"/>
      <c r="I39" s="60"/>
      <c r="J39" s="60"/>
      <c r="K39" s="60"/>
      <c r="L39" s="60" t="s">
        <v>36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  <c r="AG39" s="63"/>
      <c r="AH39" s="54" t="s">
        <v>36</v>
      </c>
    </row>
    <row r="40" spans="1:38" x14ac:dyDescent="0.2">
      <c r="AH40" s="10" t="s">
        <v>36</v>
      </c>
    </row>
    <row r="42" spans="1:38" x14ac:dyDescent="0.2">
      <c r="G42" s="2" t="s">
        <v>36</v>
      </c>
      <c r="AH42" s="10" t="s">
        <v>36</v>
      </c>
      <c r="AI42" s="11" t="s">
        <v>36</v>
      </c>
      <c r="AK42" s="11" t="s">
        <v>36</v>
      </c>
    </row>
    <row r="43" spans="1:38" x14ac:dyDescent="0.2">
      <c r="Q43" s="2" t="s">
        <v>36</v>
      </c>
      <c r="T43" s="2" t="s">
        <v>36</v>
      </c>
      <c r="V43" s="2" t="s">
        <v>36</v>
      </c>
      <c r="X43" s="2" t="s">
        <v>36</v>
      </c>
      <c r="Y43" s="2" t="s">
        <v>36</v>
      </c>
      <c r="Z43" s="2" t="s">
        <v>36</v>
      </c>
      <c r="AF43" s="7" t="s">
        <v>36</v>
      </c>
      <c r="AH43" s="10" t="s">
        <v>36</v>
      </c>
      <c r="AI43" t="s">
        <v>36</v>
      </c>
    </row>
    <row r="44" spans="1:38" x14ac:dyDescent="0.2">
      <c r="J44" s="2" t="s">
        <v>36</v>
      </c>
      <c r="M44" s="2" t="s">
        <v>36</v>
      </c>
      <c r="P44" s="2" t="s">
        <v>36</v>
      </c>
      <c r="Q44" s="2" t="s">
        <v>36</v>
      </c>
      <c r="R44" s="2" t="s">
        <v>36</v>
      </c>
      <c r="S44" s="2" t="s">
        <v>36</v>
      </c>
      <c r="T44" s="2" t="s">
        <v>36</v>
      </c>
      <c r="W44" s="2" t="s">
        <v>36</v>
      </c>
      <c r="X44" s="2" t="s">
        <v>36</v>
      </c>
      <c r="Z44" s="2" t="s">
        <v>36</v>
      </c>
      <c r="AB44" s="2" t="s">
        <v>36</v>
      </c>
      <c r="AH44" s="10" t="s">
        <v>36</v>
      </c>
      <c r="AI44" s="11" t="s">
        <v>36</v>
      </c>
    </row>
    <row r="45" spans="1:38" x14ac:dyDescent="0.2">
      <c r="Q45" s="2" t="s">
        <v>36</v>
      </c>
      <c r="S45" s="2" t="s">
        <v>36</v>
      </c>
      <c r="V45" s="2" t="s">
        <v>36</v>
      </c>
      <c r="W45" s="2" t="s">
        <v>36</v>
      </c>
      <c r="AB45" s="2" t="s">
        <v>36</v>
      </c>
      <c r="AC45" s="2" t="s">
        <v>36</v>
      </c>
      <c r="AF45" s="7" t="s">
        <v>36</v>
      </c>
      <c r="AG45" s="1" t="s">
        <v>36</v>
      </c>
      <c r="AH45" s="10" t="s">
        <v>36</v>
      </c>
      <c r="AI45" s="11" t="s">
        <v>36</v>
      </c>
    </row>
    <row r="46" spans="1:38" x14ac:dyDescent="0.2">
      <c r="J46" s="2" t="s">
        <v>36</v>
      </c>
      <c r="O46" s="2" t="s">
        <v>208</v>
      </c>
      <c r="P46" s="2" t="s">
        <v>36</v>
      </c>
      <c r="S46" s="2" t="s">
        <v>36</v>
      </c>
      <c r="T46" s="2" t="s">
        <v>36</v>
      </c>
      <c r="U46" s="2" t="s">
        <v>36</v>
      </c>
      <c r="V46" s="2" t="s">
        <v>36</v>
      </c>
      <c r="Z46" s="2" t="s">
        <v>36</v>
      </c>
      <c r="AC46" s="2" t="s">
        <v>36</v>
      </c>
      <c r="AF46" s="7" t="s">
        <v>221</v>
      </c>
      <c r="AH46" s="10" t="s">
        <v>36</v>
      </c>
      <c r="AI46" s="11" t="s">
        <v>208</v>
      </c>
      <c r="AK46" s="11" t="s">
        <v>36</v>
      </c>
    </row>
    <row r="47" spans="1:38" x14ac:dyDescent="0.2">
      <c r="K47" s="2" t="s">
        <v>36</v>
      </c>
      <c r="L47" s="2" t="s">
        <v>36</v>
      </c>
      <c r="M47" s="2" t="s">
        <v>36</v>
      </c>
      <c r="P47" s="2" t="s">
        <v>36</v>
      </c>
      <c r="Q47" s="2" t="s">
        <v>36</v>
      </c>
      <c r="S47" s="2" t="s">
        <v>36</v>
      </c>
      <c r="W47" s="2" t="s">
        <v>36</v>
      </c>
      <c r="Z47" s="2" t="s">
        <v>36</v>
      </c>
      <c r="AB47" s="2" t="s">
        <v>36</v>
      </c>
      <c r="AC47" s="2" t="s">
        <v>36</v>
      </c>
      <c r="AF47" s="7" t="s">
        <v>36</v>
      </c>
      <c r="AH47" s="10" t="s">
        <v>36</v>
      </c>
      <c r="AI47" s="11" t="s">
        <v>36</v>
      </c>
      <c r="AK47" s="11" t="s">
        <v>36</v>
      </c>
    </row>
    <row r="48" spans="1:38" x14ac:dyDescent="0.2">
      <c r="H48" s="2" t="s">
        <v>36</v>
      </c>
      <c r="S48" s="2" t="s">
        <v>36</v>
      </c>
      <c r="W48" s="2" t="s">
        <v>36</v>
      </c>
      <c r="AD48" s="2" t="s">
        <v>36</v>
      </c>
      <c r="AH48" s="10" t="s">
        <v>36</v>
      </c>
      <c r="AI48" s="11" t="s">
        <v>36</v>
      </c>
    </row>
    <row r="49" spans="17:37" x14ac:dyDescent="0.2">
      <c r="Q49" s="2" t="s">
        <v>36</v>
      </c>
      <c r="R49" s="2" t="s">
        <v>36</v>
      </c>
      <c r="AE49" s="2" t="s">
        <v>36</v>
      </c>
      <c r="AH49" s="10" t="s">
        <v>36</v>
      </c>
      <c r="AI49" s="11" t="s">
        <v>36</v>
      </c>
    </row>
    <row r="50" spans="17:37" x14ac:dyDescent="0.2">
      <c r="S50" s="2" t="s">
        <v>36</v>
      </c>
      <c r="X50" s="2" t="s">
        <v>36</v>
      </c>
      <c r="AC50" s="2" t="s">
        <v>36</v>
      </c>
      <c r="AF50" s="7" t="s">
        <v>36</v>
      </c>
      <c r="AH50" s="10" t="s">
        <v>36</v>
      </c>
      <c r="AI50" s="11" t="s">
        <v>36</v>
      </c>
      <c r="AK50" s="11" t="s">
        <v>36</v>
      </c>
    </row>
    <row r="51" spans="17:37" x14ac:dyDescent="0.2">
      <c r="Y51" s="2" t="s">
        <v>36</v>
      </c>
      <c r="AH51" s="10" t="s">
        <v>36</v>
      </c>
      <c r="AI51" s="11" t="s">
        <v>36</v>
      </c>
    </row>
    <row r="52" spans="17:37" x14ac:dyDescent="0.2">
      <c r="AI52" s="11" t="s">
        <v>36</v>
      </c>
      <c r="AK52" s="11" t="s">
        <v>36</v>
      </c>
    </row>
    <row r="53" spans="17:37" x14ac:dyDescent="0.2">
      <c r="AH53" s="10" t="s">
        <v>36</v>
      </c>
    </row>
    <row r="54" spans="17:37" x14ac:dyDescent="0.2">
      <c r="AI54" s="11" t="s">
        <v>36</v>
      </c>
    </row>
    <row r="55" spans="17:37" x14ac:dyDescent="0.2">
      <c r="S55" s="2" t="s">
        <v>36</v>
      </c>
    </row>
    <row r="59" spans="17:37" x14ac:dyDescent="0.2">
      <c r="AI59" s="11" t="s">
        <v>36</v>
      </c>
    </row>
    <row r="60" spans="17:37" x14ac:dyDescent="0.2">
      <c r="AI60" s="11" t="s">
        <v>36</v>
      </c>
      <c r="AK60" s="11" t="s">
        <v>36</v>
      </c>
    </row>
    <row r="63" spans="17:37" x14ac:dyDescent="0.2">
      <c r="AI63" s="11" t="s">
        <v>36</v>
      </c>
    </row>
    <row r="71" spans="35:35" x14ac:dyDescent="0.2">
      <c r="AI71" s="11" t="s">
        <v>36</v>
      </c>
    </row>
  </sheetData>
  <sheetProtection password="C6EC" sheet="1" objects="1" scenarios="1"/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31:AH32"/>
    <mergeCell ref="S3:S4"/>
    <mergeCell ref="T34:X34"/>
    <mergeCell ref="R3:R4"/>
    <mergeCell ref="T35:X35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1" customWidth="1"/>
    <col min="3" max="3" width="9.5703125" style="42" customWidth="1"/>
    <col min="4" max="4" width="18.140625" style="41" customWidth="1"/>
    <col min="5" max="5" width="14" style="41" customWidth="1"/>
    <col min="6" max="6" width="10.140625" style="41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6" customFormat="1" ht="42.75" customHeight="1" x14ac:dyDescent="0.2">
      <c r="A1" s="14" t="s">
        <v>200</v>
      </c>
      <c r="B1" s="14" t="s">
        <v>37</v>
      </c>
      <c r="C1" s="14" t="s">
        <v>38</v>
      </c>
      <c r="D1" s="14" t="s">
        <v>39</v>
      </c>
      <c r="E1" s="14" t="s">
        <v>40</v>
      </c>
      <c r="F1" s="14" t="s">
        <v>41</v>
      </c>
      <c r="G1" s="14" t="s">
        <v>42</v>
      </c>
      <c r="H1" s="14" t="s">
        <v>89</v>
      </c>
      <c r="I1" s="14" t="s">
        <v>43</v>
      </c>
      <c r="J1" s="15"/>
      <c r="K1" s="15"/>
      <c r="L1" s="15"/>
      <c r="M1" s="15"/>
    </row>
    <row r="2" spans="1:13" s="21" customFormat="1" x14ac:dyDescent="0.2">
      <c r="A2" s="17" t="s">
        <v>155</v>
      </c>
      <c r="B2" s="17" t="s">
        <v>44</v>
      </c>
      <c r="C2" s="18" t="s">
        <v>45</v>
      </c>
      <c r="D2" s="18">
        <v>-20.444199999999999</v>
      </c>
      <c r="E2" s="18">
        <v>-52.875599999999999</v>
      </c>
      <c r="F2" s="18">
        <v>388</v>
      </c>
      <c r="G2" s="19">
        <v>40405</v>
      </c>
      <c r="H2" s="20">
        <v>1</v>
      </c>
      <c r="I2" s="18" t="s">
        <v>46</v>
      </c>
      <c r="J2" s="15"/>
      <c r="K2" s="15"/>
      <c r="L2" s="15"/>
      <c r="M2" s="15"/>
    </row>
    <row r="3" spans="1:13" ht="12.75" customHeight="1" x14ac:dyDescent="0.2">
      <c r="A3" s="17" t="s">
        <v>156</v>
      </c>
      <c r="B3" s="17" t="s">
        <v>44</v>
      </c>
      <c r="C3" s="18" t="s">
        <v>47</v>
      </c>
      <c r="D3" s="20">
        <v>-23.002500000000001</v>
      </c>
      <c r="E3" s="20">
        <v>-55.3294</v>
      </c>
      <c r="F3" s="20">
        <v>431</v>
      </c>
      <c r="G3" s="22">
        <v>39611</v>
      </c>
      <c r="H3" s="20">
        <v>1</v>
      </c>
      <c r="I3" s="18" t="s">
        <v>48</v>
      </c>
      <c r="J3" s="23"/>
      <c r="K3" s="23"/>
      <c r="L3" s="23"/>
      <c r="M3" s="23"/>
    </row>
    <row r="4" spans="1:13" x14ac:dyDescent="0.2">
      <c r="A4" s="17" t="s">
        <v>157</v>
      </c>
      <c r="B4" s="17" t="s">
        <v>44</v>
      </c>
      <c r="C4" s="18" t="s">
        <v>49</v>
      </c>
      <c r="D4" s="24">
        <v>-20.4756</v>
      </c>
      <c r="E4" s="24">
        <v>-55.783900000000003</v>
      </c>
      <c r="F4" s="24">
        <v>155</v>
      </c>
      <c r="G4" s="22">
        <v>39022</v>
      </c>
      <c r="H4" s="20">
        <v>1</v>
      </c>
      <c r="I4" s="18" t="s">
        <v>50</v>
      </c>
      <c r="J4" s="23"/>
      <c r="K4" s="23"/>
      <c r="L4" s="23"/>
      <c r="M4" s="23"/>
    </row>
    <row r="5" spans="1:13" ht="14.25" customHeight="1" x14ac:dyDescent="0.2">
      <c r="A5" s="17" t="s">
        <v>158</v>
      </c>
      <c r="B5" s="17" t="s">
        <v>91</v>
      </c>
      <c r="C5" s="18" t="s">
        <v>92</v>
      </c>
      <c r="D5" s="66">
        <v>-11148083</v>
      </c>
      <c r="E5" s="67">
        <v>-53763736</v>
      </c>
      <c r="F5" s="24">
        <v>347</v>
      </c>
      <c r="G5" s="22">
        <v>43199</v>
      </c>
      <c r="H5" s="20">
        <v>1</v>
      </c>
      <c r="I5" s="18" t="s">
        <v>93</v>
      </c>
      <c r="J5" s="23"/>
      <c r="K5" s="23"/>
      <c r="L5" s="23"/>
      <c r="M5" s="23"/>
    </row>
    <row r="6" spans="1:13" ht="14.25" customHeight="1" x14ac:dyDescent="0.2">
      <c r="A6" s="17" t="s">
        <v>159</v>
      </c>
      <c r="B6" s="17" t="s">
        <v>91</v>
      </c>
      <c r="C6" s="18" t="s">
        <v>94</v>
      </c>
      <c r="D6" s="67">
        <v>-22955028</v>
      </c>
      <c r="E6" s="67">
        <v>-55626001</v>
      </c>
      <c r="F6" s="24">
        <v>605</v>
      </c>
      <c r="G6" s="22">
        <v>43203</v>
      </c>
      <c r="H6" s="20">
        <v>1</v>
      </c>
      <c r="I6" s="18" t="s">
        <v>95</v>
      </c>
      <c r="J6" s="23"/>
      <c r="K6" s="23"/>
      <c r="L6" s="23"/>
      <c r="M6" s="23"/>
    </row>
    <row r="7" spans="1:13" s="26" customFormat="1" x14ac:dyDescent="0.2">
      <c r="A7" s="17" t="s">
        <v>160</v>
      </c>
      <c r="B7" s="17" t="s">
        <v>44</v>
      </c>
      <c r="C7" s="18" t="s">
        <v>51</v>
      </c>
      <c r="D7" s="24">
        <v>-22.1008</v>
      </c>
      <c r="E7" s="24">
        <v>-56.54</v>
      </c>
      <c r="F7" s="24">
        <v>208</v>
      </c>
      <c r="G7" s="22">
        <v>40764</v>
      </c>
      <c r="H7" s="20">
        <v>1</v>
      </c>
      <c r="I7" s="25" t="s">
        <v>52</v>
      </c>
      <c r="J7" s="23"/>
      <c r="K7" s="23"/>
      <c r="L7" s="23"/>
      <c r="M7" s="23"/>
    </row>
    <row r="8" spans="1:13" s="26" customFormat="1" x14ac:dyDescent="0.2">
      <c r="A8" s="17" t="s">
        <v>161</v>
      </c>
      <c r="B8" s="17" t="s">
        <v>44</v>
      </c>
      <c r="C8" s="18" t="s">
        <v>53</v>
      </c>
      <c r="D8" s="24">
        <v>-21.7514</v>
      </c>
      <c r="E8" s="24">
        <v>-52.470599999999997</v>
      </c>
      <c r="F8" s="24">
        <v>387</v>
      </c>
      <c r="G8" s="22">
        <v>41354</v>
      </c>
      <c r="H8" s="20">
        <v>1</v>
      </c>
      <c r="I8" s="25" t="s">
        <v>96</v>
      </c>
      <c r="J8" s="23"/>
      <c r="K8" s="23"/>
      <c r="L8" s="23"/>
      <c r="M8" s="23"/>
    </row>
    <row r="9" spans="1:13" s="26" customFormat="1" x14ac:dyDescent="0.2">
      <c r="A9" s="17" t="s">
        <v>162</v>
      </c>
      <c r="B9" s="17" t="s">
        <v>91</v>
      </c>
      <c r="C9" s="18" t="s">
        <v>97</v>
      </c>
      <c r="D9" s="67">
        <v>-19945539</v>
      </c>
      <c r="E9" s="67">
        <v>-54368533</v>
      </c>
      <c r="F9" s="24">
        <v>624</v>
      </c>
      <c r="G9" s="22">
        <v>43129</v>
      </c>
      <c r="H9" s="20">
        <v>1</v>
      </c>
      <c r="I9" s="25" t="s">
        <v>98</v>
      </c>
      <c r="J9" s="23"/>
      <c r="K9" s="23"/>
      <c r="L9" s="23"/>
      <c r="M9" s="23"/>
    </row>
    <row r="10" spans="1:13" s="26" customFormat="1" x14ac:dyDescent="0.2">
      <c r="A10" s="17" t="s">
        <v>163</v>
      </c>
      <c r="B10" s="17" t="s">
        <v>91</v>
      </c>
      <c r="C10" s="18" t="s">
        <v>99</v>
      </c>
      <c r="D10" s="67">
        <v>-21246756</v>
      </c>
      <c r="E10" s="67">
        <v>-564560442</v>
      </c>
      <c r="F10" s="24">
        <v>329</v>
      </c>
      <c r="G10" s="22" t="s">
        <v>100</v>
      </c>
      <c r="H10" s="20">
        <v>1</v>
      </c>
      <c r="I10" s="25" t="s">
        <v>101</v>
      </c>
      <c r="J10" s="23"/>
      <c r="K10" s="23"/>
      <c r="L10" s="23"/>
      <c r="M10" s="23"/>
    </row>
    <row r="11" spans="1:13" s="26" customFormat="1" x14ac:dyDescent="0.2">
      <c r="A11" s="17" t="s">
        <v>164</v>
      </c>
      <c r="B11" s="17" t="s">
        <v>91</v>
      </c>
      <c r="C11" s="18" t="s">
        <v>102</v>
      </c>
      <c r="D11" s="67">
        <v>-21298278</v>
      </c>
      <c r="E11" s="67">
        <v>-52068917</v>
      </c>
      <c r="F11" s="24">
        <v>345</v>
      </c>
      <c r="G11" s="22">
        <v>43196</v>
      </c>
      <c r="H11" s="20">
        <v>1</v>
      </c>
      <c r="I11" s="25" t="s">
        <v>103</v>
      </c>
      <c r="J11" s="23"/>
      <c r="K11" s="23"/>
      <c r="L11" s="23"/>
      <c r="M11" s="23"/>
    </row>
    <row r="12" spans="1:13" s="26" customFormat="1" x14ac:dyDescent="0.2">
      <c r="A12" s="17" t="s">
        <v>165</v>
      </c>
      <c r="B12" s="17" t="s">
        <v>91</v>
      </c>
      <c r="C12" s="18" t="s">
        <v>104</v>
      </c>
      <c r="D12" s="67">
        <v>-22657056</v>
      </c>
      <c r="E12" s="67">
        <v>-54819306</v>
      </c>
      <c r="F12" s="24">
        <v>456</v>
      </c>
      <c r="G12" s="22">
        <v>43165</v>
      </c>
      <c r="H12" s="20">
        <v>1</v>
      </c>
      <c r="I12" s="25" t="s">
        <v>105</v>
      </c>
      <c r="J12" s="23"/>
      <c r="K12" s="23"/>
      <c r="L12" s="23"/>
      <c r="M12" s="23"/>
    </row>
    <row r="13" spans="1:13" s="76" customFormat="1" ht="15" x14ac:dyDescent="0.25">
      <c r="A13" s="68" t="s">
        <v>166</v>
      </c>
      <c r="B13" s="68" t="s">
        <v>91</v>
      </c>
      <c r="C13" s="69" t="s">
        <v>106</v>
      </c>
      <c r="D13" s="70">
        <v>-19587528</v>
      </c>
      <c r="E13" s="70">
        <v>-54030083</v>
      </c>
      <c r="F13" s="71">
        <v>540</v>
      </c>
      <c r="G13" s="72">
        <v>43206</v>
      </c>
      <c r="H13" s="73">
        <v>1</v>
      </c>
      <c r="I13" s="74" t="s">
        <v>107</v>
      </c>
      <c r="J13" s="75"/>
      <c r="K13" s="75"/>
      <c r="L13" s="75"/>
      <c r="M13" s="75"/>
    </row>
    <row r="14" spans="1:13" x14ac:dyDescent="0.2">
      <c r="A14" s="17" t="s">
        <v>167</v>
      </c>
      <c r="B14" s="17" t="s">
        <v>44</v>
      </c>
      <c r="C14" s="18" t="s">
        <v>108</v>
      </c>
      <c r="D14" s="24">
        <v>-20.45</v>
      </c>
      <c r="E14" s="24">
        <v>-54.616599999999998</v>
      </c>
      <c r="F14" s="24">
        <v>530</v>
      </c>
      <c r="G14" s="22">
        <v>37145</v>
      </c>
      <c r="H14" s="20">
        <v>1</v>
      </c>
      <c r="I14" s="18" t="s">
        <v>54</v>
      </c>
      <c r="J14" s="23"/>
      <c r="K14" s="23"/>
      <c r="L14" s="23"/>
      <c r="M14" s="23"/>
    </row>
    <row r="15" spans="1:13" x14ac:dyDescent="0.2">
      <c r="A15" s="17" t="s">
        <v>168</v>
      </c>
      <c r="B15" s="17" t="s">
        <v>44</v>
      </c>
      <c r="C15" s="18" t="s">
        <v>109</v>
      </c>
      <c r="D15" s="20">
        <v>-19.122499999999999</v>
      </c>
      <c r="E15" s="20">
        <v>-51.720799999999997</v>
      </c>
      <c r="F15" s="24">
        <v>516</v>
      </c>
      <c r="G15" s="22">
        <v>39515</v>
      </c>
      <c r="H15" s="20">
        <v>1</v>
      </c>
      <c r="I15" s="18" t="s">
        <v>55</v>
      </c>
      <c r="J15" s="23"/>
      <c r="K15" s="23"/>
      <c r="L15" s="23" t="s">
        <v>36</v>
      </c>
      <c r="M15" s="23"/>
    </row>
    <row r="16" spans="1:13" x14ac:dyDescent="0.2">
      <c r="A16" s="17" t="s">
        <v>169</v>
      </c>
      <c r="B16" s="17" t="s">
        <v>44</v>
      </c>
      <c r="C16" s="18" t="s">
        <v>110</v>
      </c>
      <c r="D16" s="24">
        <v>-18.802199999999999</v>
      </c>
      <c r="E16" s="24">
        <v>-52.602800000000002</v>
      </c>
      <c r="F16" s="24">
        <v>818</v>
      </c>
      <c r="G16" s="22">
        <v>39070</v>
      </c>
      <c r="H16" s="20">
        <v>1</v>
      </c>
      <c r="I16" s="18" t="s">
        <v>85</v>
      </c>
      <c r="J16" s="23"/>
      <c r="K16" s="23"/>
      <c r="L16" s="23"/>
      <c r="M16" s="23"/>
    </row>
    <row r="17" spans="1:13" ht="13.5" customHeight="1" x14ac:dyDescent="0.2">
      <c r="A17" s="17" t="s">
        <v>170</v>
      </c>
      <c r="B17" s="17" t="s">
        <v>44</v>
      </c>
      <c r="C17" s="18" t="s">
        <v>111</v>
      </c>
      <c r="D17" s="24">
        <v>-18.996700000000001</v>
      </c>
      <c r="E17" s="24">
        <v>-57.637500000000003</v>
      </c>
      <c r="F17" s="24">
        <v>126</v>
      </c>
      <c r="G17" s="22">
        <v>39017</v>
      </c>
      <c r="H17" s="20">
        <v>1</v>
      </c>
      <c r="I17" s="18" t="s">
        <v>56</v>
      </c>
      <c r="J17" s="23"/>
      <c r="K17" s="23"/>
      <c r="L17" s="23"/>
      <c r="M17" s="23"/>
    </row>
    <row r="18" spans="1:13" ht="13.5" customHeight="1" x14ac:dyDescent="0.2">
      <c r="A18" s="17" t="s">
        <v>171</v>
      </c>
      <c r="B18" s="17" t="s">
        <v>44</v>
      </c>
      <c r="C18" s="18" t="s">
        <v>112</v>
      </c>
      <c r="D18" s="24">
        <v>-18.4922</v>
      </c>
      <c r="E18" s="24">
        <v>-53.167200000000001</v>
      </c>
      <c r="F18" s="24">
        <v>730</v>
      </c>
      <c r="G18" s="22">
        <v>41247</v>
      </c>
      <c r="H18" s="20">
        <v>1</v>
      </c>
      <c r="I18" s="25" t="s">
        <v>57</v>
      </c>
      <c r="J18" s="23"/>
      <c r="K18" s="23"/>
      <c r="L18" s="23" t="s">
        <v>36</v>
      </c>
      <c r="M18" s="23"/>
    </row>
    <row r="19" spans="1:13" x14ac:dyDescent="0.2">
      <c r="A19" s="17" t="s">
        <v>172</v>
      </c>
      <c r="B19" s="17" t="s">
        <v>44</v>
      </c>
      <c r="C19" s="18" t="s">
        <v>113</v>
      </c>
      <c r="D19" s="24">
        <v>-18.304400000000001</v>
      </c>
      <c r="E19" s="24">
        <v>-54.440899999999999</v>
      </c>
      <c r="F19" s="24">
        <v>252</v>
      </c>
      <c r="G19" s="22">
        <v>39028</v>
      </c>
      <c r="H19" s="20">
        <v>1</v>
      </c>
      <c r="I19" s="18" t="s">
        <v>58</v>
      </c>
      <c r="J19" s="23"/>
      <c r="K19" s="23"/>
      <c r="L19" s="23" t="s">
        <v>36</v>
      </c>
      <c r="M19" s="23"/>
    </row>
    <row r="20" spans="1:13" x14ac:dyDescent="0.2">
      <c r="A20" s="17" t="s">
        <v>173</v>
      </c>
      <c r="B20" s="17" t="s">
        <v>44</v>
      </c>
      <c r="C20" s="18" t="s">
        <v>114</v>
      </c>
      <c r="D20" s="24">
        <v>-22.193899999999999</v>
      </c>
      <c r="E20" s="27">
        <v>-54.9114</v>
      </c>
      <c r="F20" s="24">
        <v>469</v>
      </c>
      <c r="G20" s="22">
        <v>39011</v>
      </c>
      <c r="H20" s="20">
        <v>1</v>
      </c>
      <c r="I20" s="18" t="s">
        <v>59</v>
      </c>
      <c r="J20" s="23"/>
      <c r="K20" s="23"/>
      <c r="L20" s="23"/>
      <c r="M20" s="23"/>
    </row>
    <row r="21" spans="1:13" x14ac:dyDescent="0.2">
      <c r="A21" s="17" t="s">
        <v>174</v>
      </c>
      <c r="B21" s="17" t="s">
        <v>91</v>
      </c>
      <c r="C21" s="18" t="s">
        <v>115</v>
      </c>
      <c r="D21" s="67">
        <v>-22308694</v>
      </c>
      <c r="E21" s="77">
        <v>-54325833</v>
      </c>
      <c r="F21" s="24">
        <v>340</v>
      </c>
      <c r="G21" s="22">
        <v>43159</v>
      </c>
      <c r="H21" s="20">
        <v>1</v>
      </c>
      <c r="I21" s="18" t="s">
        <v>116</v>
      </c>
      <c r="J21" s="23"/>
      <c r="K21" s="23"/>
      <c r="L21" s="23"/>
      <c r="M21" s="23" t="s">
        <v>36</v>
      </c>
    </row>
    <row r="22" spans="1:13" ht="25.5" x14ac:dyDescent="0.2">
      <c r="A22" s="17" t="s">
        <v>175</v>
      </c>
      <c r="B22" s="17" t="s">
        <v>91</v>
      </c>
      <c r="C22" s="18" t="s">
        <v>117</v>
      </c>
      <c r="D22" s="67">
        <v>-23644881</v>
      </c>
      <c r="E22" s="77">
        <v>-54570289</v>
      </c>
      <c r="F22" s="24">
        <v>319</v>
      </c>
      <c r="G22" s="22">
        <v>43204</v>
      </c>
      <c r="H22" s="20">
        <v>1</v>
      </c>
      <c r="I22" s="18" t="s">
        <v>118</v>
      </c>
      <c r="J22" s="23"/>
      <c r="K22" s="23"/>
      <c r="L22" s="23"/>
      <c r="M22" s="23"/>
    </row>
    <row r="23" spans="1:13" x14ac:dyDescent="0.2">
      <c r="A23" s="17" t="s">
        <v>176</v>
      </c>
      <c r="B23" s="17" t="s">
        <v>91</v>
      </c>
      <c r="C23" s="18" t="s">
        <v>119</v>
      </c>
      <c r="D23" s="67">
        <v>-22092833</v>
      </c>
      <c r="E23" s="77">
        <v>-54798833</v>
      </c>
      <c r="F23" s="24">
        <v>360</v>
      </c>
      <c r="G23" s="22">
        <v>43157</v>
      </c>
      <c r="H23" s="20">
        <v>1</v>
      </c>
      <c r="I23" s="18" t="s">
        <v>120</v>
      </c>
      <c r="J23" s="23"/>
      <c r="K23" s="23"/>
      <c r="L23" s="23"/>
      <c r="M23" s="23"/>
    </row>
    <row r="24" spans="1:13" x14ac:dyDescent="0.2">
      <c r="A24" s="17" t="s">
        <v>177</v>
      </c>
      <c r="B24" s="17" t="s">
        <v>44</v>
      </c>
      <c r="C24" s="18" t="s">
        <v>60</v>
      </c>
      <c r="D24" s="20">
        <v>-23.449400000000001</v>
      </c>
      <c r="E24" s="20">
        <v>-54.181699999999999</v>
      </c>
      <c r="F24" s="20">
        <v>336</v>
      </c>
      <c r="G24" s="22">
        <v>39598</v>
      </c>
      <c r="H24" s="20">
        <v>1</v>
      </c>
      <c r="I24" s="18" t="s">
        <v>61</v>
      </c>
      <c r="J24" s="23"/>
      <c r="K24" s="23"/>
      <c r="L24" s="23" t="s">
        <v>36</v>
      </c>
      <c r="M24" s="23" t="s">
        <v>36</v>
      </c>
    </row>
    <row r="25" spans="1:13" x14ac:dyDescent="0.2">
      <c r="A25" s="17" t="s">
        <v>178</v>
      </c>
      <c r="B25" s="17" t="s">
        <v>44</v>
      </c>
      <c r="C25" s="18" t="s">
        <v>62</v>
      </c>
      <c r="D25" s="24">
        <v>-22.3</v>
      </c>
      <c r="E25" s="24">
        <v>-53.816600000000001</v>
      </c>
      <c r="F25" s="24">
        <v>373.29</v>
      </c>
      <c r="G25" s="22">
        <v>37662</v>
      </c>
      <c r="H25" s="20">
        <v>1</v>
      </c>
      <c r="I25" s="18" t="s">
        <v>63</v>
      </c>
      <c r="J25" s="23"/>
      <c r="K25" s="23"/>
      <c r="L25" s="23" t="s">
        <v>36</v>
      </c>
      <c r="M25" s="23"/>
    </row>
    <row r="26" spans="1:13" s="26" customFormat="1" x14ac:dyDescent="0.2">
      <c r="A26" s="17" t="s">
        <v>179</v>
      </c>
      <c r="B26" s="17" t="s">
        <v>44</v>
      </c>
      <c r="C26" s="18" t="s">
        <v>64</v>
      </c>
      <c r="D26" s="24">
        <v>-21.478200000000001</v>
      </c>
      <c r="E26" s="24">
        <v>-56.136899999999997</v>
      </c>
      <c r="F26" s="24">
        <v>249</v>
      </c>
      <c r="G26" s="22">
        <v>40759</v>
      </c>
      <c r="H26" s="20">
        <v>1</v>
      </c>
      <c r="I26" s="25" t="s">
        <v>65</v>
      </c>
      <c r="J26" s="23"/>
      <c r="K26" s="23"/>
      <c r="L26" s="23"/>
      <c r="M26" s="23"/>
    </row>
    <row r="27" spans="1:13" x14ac:dyDescent="0.2">
      <c r="A27" s="17" t="s">
        <v>180</v>
      </c>
      <c r="B27" s="17" t="s">
        <v>44</v>
      </c>
      <c r="C27" s="18" t="s">
        <v>66</v>
      </c>
      <c r="D27" s="20">
        <v>-22.857199999999999</v>
      </c>
      <c r="E27" s="20">
        <v>-54.605600000000003</v>
      </c>
      <c r="F27" s="20">
        <v>379</v>
      </c>
      <c r="G27" s="22">
        <v>39617</v>
      </c>
      <c r="H27" s="20">
        <v>1</v>
      </c>
      <c r="I27" s="18" t="s">
        <v>67</v>
      </c>
      <c r="J27" s="23"/>
      <c r="K27" s="23"/>
      <c r="L27" s="23"/>
      <c r="M27" s="23"/>
    </row>
    <row r="28" spans="1:13" x14ac:dyDescent="0.2">
      <c r="A28" s="17" t="s">
        <v>181</v>
      </c>
      <c r="B28" s="17" t="s">
        <v>91</v>
      </c>
      <c r="C28" s="18" t="s">
        <v>121</v>
      </c>
      <c r="D28" s="67">
        <v>-22575389</v>
      </c>
      <c r="E28" s="67">
        <v>-55160833</v>
      </c>
      <c r="F28" s="20">
        <v>499</v>
      </c>
      <c r="G28" s="22">
        <v>43166</v>
      </c>
      <c r="H28" s="20">
        <v>1</v>
      </c>
      <c r="I28" s="18" t="s">
        <v>122</v>
      </c>
      <c r="J28" s="23"/>
      <c r="K28" s="23"/>
      <c r="L28" s="23"/>
      <c r="M28" s="23"/>
    </row>
    <row r="29" spans="1:13" ht="12.75" customHeight="1" x14ac:dyDescent="0.2">
      <c r="A29" s="17" t="s">
        <v>182</v>
      </c>
      <c r="B29" s="17" t="s">
        <v>44</v>
      </c>
      <c r="C29" s="18" t="s">
        <v>123</v>
      </c>
      <c r="D29" s="24">
        <v>-21.609200000000001</v>
      </c>
      <c r="E29" s="24">
        <v>-55.177799999999998</v>
      </c>
      <c r="F29" s="24">
        <v>401</v>
      </c>
      <c r="G29" s="22">
        <v>39065</v>
      </c>
      <c r="H29" s="20">
        <v>1</v>
      </c>
      <c r="I29" s="18" t="s">
        <v>68</v>
      </c>
      <c r="J29" s="23"/>
      <c r="K29" s="23"/>
      <c r="L29" s="23"/>
      <c r="M29" s="23"/>
    </row>
    <row r="30" spans="1:13" ht="12.75" customHeight="1" x14ac:dyDescent="0.2">
      <c r="A30" s="17" t="s">
        <v>183</v>
      </c>
      <c r="B30" s="17" t="s">
        <v>91</v>
      </c>
      <c r="C30" s="18" t="s">
        <v>124</v>
      </c>
      <c r="D30" s="67">
        <v>-21450972</v>
      </c>
      <c r="E30" s="67">
        <v>-54341972</v>
      </c>
      <c r="F30" s="24">
        <v>500</v>
      </c>
      <c r="G30" s="22">
        <v>43153</v>
      </c>
      <c r="H30" s="20">
        <v>1</v>
      </c>
      <c r="I30" s="18" t="s">
        <v>125</v>
      </c>
      <c r="J30" s="23"/>
      <c r="K30" s="23"/>
      <c r="L30" s="23"/>
      <c r="M30" s="23"/>
    </row>
    <row r="31" spans="1:13" ht="12.75" customHeight="1" x14ac:dyDescent="0.2">
      <c r="A31" s="17" t="s">
        <v>184</v>
      </c>
      <c r="B31" s="17" t="s">
        <v>91</v>
      </c>
      <c r="C31" s="18" t="s">
        <v>127</v>
      </c>
      <c r="D31" s="67">
        <v>-22078528</v>
      </c>
      <c r="E31" s="67">
        <v>-53465889</v>
      </c>
      <c r="F31" s="24">
        <v>372</v>
      </c>
      <c r="G31" s="22">
        <v>43199</v>
      </c>
      <c r="H31" s="20">
        <v>1</v>
      </c>
      <c r="I31" s="18" t="s">
        <v>128</v>
      </c>
      <c r="J31" s="23"/>
      <c r="K31" s="23"/>
      <c r="L31" s="23"/>
      <c r="M31" s="23"/>
    </row>
    <row r="32" spans="1:13" s="26" customFormat="1" x14ac:dyDescent="0.2">
      <c r="A32" s="17" t="s">
        <v>185</v>
      </c>
      <c r="B32" s="17" t="s">
        <v>44</v>
      </c>
      <c r="C32" s="18" t="s">
        <v>129</v>
      </c>
      <c r="D32" s="24">
        <v>-20.395600000000002</v>
      </c>
      <c r="E32" s="24">
        <v>-56.431699999999999</v>
      </c>
      <c r="F32" s="24">
        <v>140</v>
      </c>
      <c r="G32" s="22">
        <v>39023</v>
      </c>
      <c r="H32" s="20">
        <v>1</v>
      </c>
      <c r="I32" s="18" t="s">
        <v>69</v>
      </c>
      <c r="J32" s="23"/>
      <c r="K32" s="23"/>
      <c r="L32" s="23"/>
      <c r="M32" s="23" t="s">
        <v>36</v>
      </c>
    </row>
    <row r="33" spans="1:13" x14ac:dyDescent="0.2">
      <c r="A33" s="17" t="s">
        <v>186</v>
      </c>
      <c r="B33" s="17" t="s">
        <v>44</v>
      </c>
      <c r="C33" s="18" t="s">
        <v>130</v>
      </c>
      <c r="D33" s="24">
        <v>-18.988900000000001</v>
      </c>
      <c r="E33" s="24">
        <v>-56.623100000000001</v>
      </c>
      <c r="F33" s="24">
        <v>104</v>
      </c>
      <c r="G33" s="22">
        <v>38932</v>
      </c>
      <c r="H33" s="20">
        <v>1</v>
      </c>
      <c r="I33" s="18" t="s">
        <v>70</v>
      </c>
      <c r="J33" s="23"/>
      <c r="K33" s="23"/>
      <c r="L33" s="23"/>
      <c r="M33" s="23"/>
    </row>
    <row r="34" spans="1:13" s="26" customFormat="1" x14ac:dyDescent="0.2">
      <c r="A34" s="17" t="s">
        <v>187</v>
      </c>
      <c r="B34" s="17" t="s">
        <v>44</v>
      </c>
      <c r="C34" s="18" t="s">
        <v>131</v>
      </c>
      <c r="D34" s="24">
        <v>-19.414300000000001</v>
      </c>
      <c r="E34" s="24">
        <v>-51.1053</v>
      </c>
      <c r="F34" s="24">
        <v>424</v>
      </c>
      <c r="G34" s="22" t="s">
        <v>71</v>
      </c>
      <c r="H34" s="20">
        <v>1</v>
      </c>
      <c r="I34" s="18" t="s">
        <v>72</v>
      </c>
      <c r="J34" s="23"/>
      <c r="K34" s="23"/>
      <c r="L34" s="23"/>
      <c r="M34" s="23"/>
    </row>
    <row r="35" spans="1:13" s="26" customFormat="1" x14ac:dyDescent="0.2">
      <c r="A35" s="17" t="s">
        <v>188</v>
      </c>
      <c r="B35" s="17" t="s">
        <v>91</v>
      </c>
      <c r="C35" s="18" t="s">
        <v>132</v>
      </c>
      <c r="D35" s="67">
        <v>-18072711</v>
      </c>
      <c r="E35" s="67">
        <v>-54548811</v>
      </c>
      <c r="F35" s="24">
        <v>251</v>
      </c>
      <c r="G35" s="22">
        <v>43133</v>
      </c>
      <c r="H35" s="20">
        <v>1</v>
      </c>
      <c r="I35" s="18" t="s">
        <v>133</v>
      </c>
      <c r="J35" s="23"/>
      <c r="K35" s="23"/>
      <c r="L35" s="23"/>
      <c r="M35" s="23" t="s">
        <v>36</v>
      </c>
    </row>
    <row r="36" spans="1:13" x14ac:dyDescent="0.2">
      <c r="A36" s="17" t="s">
        <v>189</v>
      </c>
      <c r="B36" s="17" t="s">
        <v>44</v>
      </c>
      <c r="C36" s="18" t="s">
        <v>134</v>
      </c>
      <c r="D36" s="24">
        <v>-22.533300000000001</v>
      </c>
      <c r="E36" s="24">
        <v>-55.533299999999997</v>
      </c>
      <c r="F36" s="24">
        <v>650</v>
      </c>
      <c r="G36" s="22">
        <v>37140</v>
      </c>
      <c r="H36" s="20">
        <v>1</v>
      </c>
      <c r="I36" s="18" t="s">
        <v>73</v>
      </c>
      <c r="J36" s="23"/>
      <c r="K36" s="23"/>
      <c r="L36" s="23"/>
      <c r="M36" s="23"/>
    </row>
    <row r="37" spans="1:13" x14ac:dyDescent="0.2">
      <c r="A37" s="17" t="s">
        <v>190</v>
      </c>
      <c r="B37" s="17" t="s">
        <v>44</v>
      </c>
      <c r="C37" s="18" t="s">
        <v>135</v>
      </c>
      <c r="D37" s="24">
        <v>-21.7058</v>
      </c>
      <c r="E37" s="24">
        <v>-57.5533</v>
      </c>
      <c r="F37" s="24">
        <v>85</v>
      </c>
      <c r="G37" s="22">
        <v>39014</v>
      </c>
      <c r="H37" s="20">
        <v>1</v>
      </c>
      <c r="I37" s="18" t="s">
        <v>74</v>
      </c>
      <c r="J37" s="23"/>
      <c r="K37" s="23"/>
      <c r="L37" s="23"/>
      <c r="M37" s="23"/>
    </row>
    <row r="38" spans="1:13" s="26" customFormat="1" x14ac:dyDescent="0.2">
      <c r="A38" s="17" t="s">
        <v>191</v>
      </c>
      <c r="B38" s="17" t="s">
        <v>44</v>
      </c>
      <c r="C38" s="18" t="s">
        <v>136</v>
      </c>
      <c r="D38" s="24">
        <v>-19.420100000000001</v>
      </c>
      <c r="E38" s="24">
        <v>-54.553100000000001</v>
      </c>
      <c r="F38" s="24">
        <v>647</v>
      </c>
      <c r="G38" s="22">
        <v>39067</v>
      </c>
      <c r="H38" s="20">
        <v>1</v>
      </c>
      <c r="I38" s="18" t="s">
        <v>86</v>
      </c>
      <c r="J38" s="23"/>
      <c r="K38" s="23"/>
      <c r="L38" s="23"/>
      <c r="M38" s="23"/>
    </row>
    <row r="39" spans="1:13" s="26" customFormat="1" x14ac:dyDescent="0.2">
      <c r="A39" s="17" t="s">
        <v>192</v>
      </c>
      <c r="B39" s="17" t="s">
        <v>91</v>
      </c>
      <c r="C39" s="18" t="s">
        <v>137</v>
      </c>
      <c r="D39" s="67">
        <v>-20466094</v>
      </c>
      <c r="E39" s="67">
        <v>-53763028</v>
      </c>
      <c r="F39" s="24">
        <v>442</v>
      </c>
      <c r="G39" s="22">
        <v>43118</v>
      </c>
      <c r="H39" s="20">
        <v>1</v>
      </c>
      <c r="I39" s="18"/>
      <c r="J39" s="23"/>
      <c r="K39" s="23"/>
      <c r="L39" s="23"/>
      <c r="M39" s="23"/>
    </row>
    <row r="40" spans="1:13" x14ac:dyDescent="0.2">
      <c r="A40" s="17" t="s">
        <v>193</v>
      </c>
      <c r="B40" s="17" t="s">
        <v>44</v>
      </c>
      <c r="C40" s="18" t="s">
        <v>138</v>
      </c>
      <c r="D40" s="20">
        <v>-21.774999999999999</v>
      </c>
      <c r="E40" s="20">
        <v>-54.528100000000002</v>
      </c>
      <c r="F40" s="20">
        <v>329</v>
      </c>
      <c r="G40" s="22">
        <v>39625</v>
      </c>
      <c r="H40" s="20">
        <v>1</v>
      </c>
      <c r="I40" s="18" t="s">
        <v>75</v>
      </c>
      <c r="J40" s="23"/>
      <c r="K40" s="23"/>
      <c r="L40" s="23"/>
      <c r="M40" s="23" t="s">
        <v>36</v>
      </c>
    </row>
    <row r="41" spans="1:13" s="31" customFormat="1" ht="15" customHeight="1" x14ac:dyDescent="0.2">
      <c r="A41" s="28" t="s">
        <v>194</v>
      </c>
      <c r="B41" s="28" t="s">
        <v>91</v>
      </c>
      <c r="C41" s="18" t="s">
        <v>140</v>
      </c>
      <c r="D41" s="78">
        <v>-21305889</v>
      </c>
      <c r="E41" s="78">
        <v>-52820375</v>
      </c>
      <c r="F41" s="29">
        <v>383</v>
      </c>
      <c r="G41" s="19">
        <v>43209</v>
      </c>
      <c r="H41" s="18">
        <v>1</v>
      </c>
      <c r="I41" s="28" t="s">
        <v>141</v>
      </c>
      <c r="J41" s="30"/>
      <c r="K41" s="30"/>
      <c r="L41" s="30"/>
      <c r="M41" s="30"/>
    </row>
    <row r="42" spans="1:13" s="31" customFormat="1" ht="15" customHeight="1" x14ac:dyDescent="0.2">
      <c r="A42" s="28" t="s">
        <v>195</v>
      </c>
      <c r="B42" s="28" t="s">
        <v>44</v>
      </c>
      <c r="C42" s="18" t="s">
        <v>142</v>
      </c>
      <c r="D42" s="78">
        <v>-20981633</v>
      </c>
      <c r="E42" s="29">
        <v>-54.971899999999998</v>
      </c>
      <c r="F42" s="29">
        <v>464</v>
      </c>
      <c r="G42" s="19" t="s">
        <v>76</v>
      </c>
      <c r="H42" s="18">
        <v>1</v>
      </c>
      <c r="I42" s="28" t="s">
        <v>77</v>
      </c>
      <c r="J42" s="30"/>
      <c r="K42" s="30"/>
      <c r="L42" s="30"/>
      <c r="M42" s="30"/>
    </row>
    <row r="43" spans="1:13" s="26" customFormat="1" x14ac:dyDescent="0.2">
      <c r="A43" s="17" t="s">
        <v>196</v>
      </c>
      <c r="B43" s="17" t="s">
        <v>44</v>
      </c>
      <c r="C43" s="18" t="s">
        <v>143</v>
      </c>
      <c r="D43" s="20">
        <v>-23.966899999999999</v>
      </c>
      <c r="E43" s="20">
        <v>-55.0242</v>
      </c>
      <c r="F43" s="20">
        <v>402</v>
      </c>
      <c r="G43" s="22">
        <v>39605</v>
      </c>
      <c r="H43" s="20">
        <v>1</v>
      </c>
      <c r="I43" s="18" t="s">
        <v>78</v>
      </c>
      <c r="J43" s="23"/>
      <c r="K43" s="23"/>
      <c r="L43" s="23"/>
      <c r="M43" s="23"/>
    </row>
    <row r="44" spans="1:13" s="26" customFormat="1" x14ac:dyDescent="0.2">
      <c r="A44" s="17" t="s">
        <v>197</v>
      </c>
      <c r="B44" s="17" t="s">
        <v>91</v>
      </c>
      <c r="C44" s="18" t="s">
        <v>144</v>
      </c>
      <c r="D44" s="67">
        <v>-20351444</v>
      </c>
      <c r="E44" s="67">
        <v>-51430222</v>
      </c>
      <c r="F44" s="20">
        <v>374</v>
      </c>
      <c r="G44" s="22">
        <v>43196</v>
      </c>
      <c r="H44" s="20">
        <v>1</v>
      </c>
      <c r="I44" s="18" t="s">
        <v>145</v>
      </c>
      <c r="J44" s="23"/>
      <c r="K44" s="23"/>
      <c r="L44" s="23"/>
      <c r="M44" s="23"/>
    </row>
    <row r="45" spans="1:13" s="33" customFormat="1" x14ac:dyDescent="0.2">
      <c r="A45" s="28" t="s">
        <v>198</v>
      </c>
      <c r="B45" s="28" t="s">
        <v>44</v>
      </c>
      <c r="C45" s="18" t="s">
        <v>146</v>
      </c>
      <c r="D45" s="18">
        <v>-17.634699999999999</v>
      </c>
      <c r="E45" s="18">
        <v>-54.760100000000001</v>
      </c>
      <c r="F45" s="18">
        <v>486</v>
      </c>
      <c r="G45" s="19" t="s">
        <v>79</v>
      </c>
      <c r="H45" s="18">
        <v>1</v>
      </c>
      <c r="I45" s="20" t="s">
        <v>80</v>
      </c>
      <c r="J45" s="32"/>
      <c r="K45" s="32"/>
      <c r="L45" s="32"/>
      <c r="M45" s="32"/>
    </row>
    <row r="46" spans="1:13" x14ac:dyDescent="0.2">
      <c r="A46" s="17" t="s">
        <v>199</v>
      </c>
      <c r="B46" s="17" t="s">
        <v>44</v>
      </c>
      <c r="C46" s="18" t="s">
        <v>147</v>
      </c>
      <c r="D46" s="20">
        <v>-20.783300000000001</v>
      </c>
      <c r="E46" s="20">
        <v>-51.7</v>
      </c>
      <c r="F46" s="20">
        <v>313</v>
      </c>
      <c r="G46" s="22">
        <v>37137</v>
      </c>
      <c r="H46" s="20">
        <v>1</v>
      </c>
      <c r="I46" s="18" t="s">
        <v>81</v>
      </c>
      <c r="J46" s="23"/>
      <c r="K46" s="23"/>
      <c r="L46" s="23"/>
      <c r="M46" s="23"/>
    </row>
    <row r="47" spans="1:13" ht="18" customHeight="1" x14ac:dyDescent="0.2">
      <c r="A47" s="34"/>
      <c r="B47" s="35"/>
      <c r="C47" s="36"/>
      <c r="D47" s="36"/>
      <c r="E47" s="36"/>
      <c r="F47" s="36"/>
      <c r="G47" s="14" t="s">
        <v>82</v>
      </c>
      <c r="H47" s="18">
        <f>SUM(H2:H46)</f>
        <v>45</v>
      </c>
      <c r="I47" s="34"/>
      <c r="J47" s="23"/>
      <c r="K47" s="23"/>
      <c r="L47" s="23"/>
      <c r="M47" s="23"/>
    </row>
    <row r="48" spans="1:13" x14ac:dyDescent="0.2">
      <c r="A48" s="23" t="s">
        <v>83</v>
      </c>
      <c r="B48" s="37"/>
      <c r="C48" s="37"/>
      <c r="D48" s="37"/>
      <c r="E48" s="37"/>
      <c r="F48" s="37"/>
      <c r="G48" s="23"/>
      <c r="H48" s="38"/>
      <c r="I48" s="23"/>
      <c r="J48" s="23"/>
      <c r="K48" s="23"/>
      <c r="L48" s="23"/>
      <c r="M48" s="23"/>
    </row>
    <row r="49" spans="1:13" x14ac:dyDescent="0.2">
      <c r="A49" s="39" t="s">
        <v>84</v>
      </c>
      <c r="B49" s="40"/>
      <c r="C49" s="40"/>
      <c r="D49" s="40"/>
      <c r="E49" s="40"/>
      <c r="F49" s="40"/>
      <c r="G49" s="23"/>
      <c r="H49" s="23"/>
      <c r="I49" s="23"/>
      <c r="J49" s="23"/>
      <c r="K49" s="23"/>
      <c r="L49" s="23"/>
      <c r="M49" s="23"/>
    </row>
    <row r="50" spans="1:13" x14ac:dyDescent="0.2">
      <c r="A50" s="23"/>
      <c r="B50" s="40"/>
      <c r="C50" s="40"/>
      <c r="D50" s="40"/>
      <c r="E50" s="40"/>
      <c r="F50" s="40"/>
      <c r="G50" s="23"/>
      <c r="H50" s="23"/>
      <c r="I50" s="23"/>
      <c r="J50" s="23"/>
      <c r="K50" s="23"/>
      <c r="L50" s="23"/>
      <c r="M50" s="23"/>
    </row>
    <row r="51" spans="1:13" x14ac:dyDescent="0.2">
      <c r="A51" s="23"/>
      <c r="B51" s="40"/>
      <c r="C51" s="40"/>
      <c r="D51" s="40"/>
      <c r="E51" s="40"/>
      <c r="F51" s="40"/>
      <c r="G51" s="23"/>
      <c r="H51" s="23"/>
      <c r="I51" s="23"/>
      <c r="J51" s="23"/>
      <c r="K51" s="23"/>
      <c r="L51" s="23"/>
      <c r="M51" s="23"/>
    </row>
    <row r="52" spans="1:13" x14ac:dyDescent="0.2">
      <c r="A52" s="23"/>
      <c r="B52" s="40"/>
      <c r="C52" s="40"/>
      <c r="D52" s="40"/>
      <c r="E52" s="40"/>
      <c r="F52" s="40"/>
      <c r="G52" s="23"/>
      <c r="H52" s="23"/>
      <c r="I52" s="23"/>
      <c r="J52" s="23"/>
      <c r="K52" s="23"/>
      <c r="L52" s="23"/>
      <c r="M52" s="23"/>
    </row>
    <row r="53" spans="1:13" x14ac:dyDescent="0.2">
      <c r="A53" s="23"/>
      <c r="B53" s="40"/>
      <c r="C53" s="40"/>
      <c r="D53" s="40"/>
      <c r="E53" s="40"/>
      <c r="F53" s="40"/>
      <c r="G53" s="23"/>
      <c r="H53" s="23"/>
      <c r="I53" s="23"/>
      <c r="J53" s="23"/>
      <c r="K53" s="23"/>
      <c r="L53" s="23"/>
      <c r="M53" s="23"/>
    </row>
    <row r="54" spans="1:13" x14ac:dyDescent="0.2">
      <c r="A54" s="23"/>
      <c r="B54" s="40"/>
      <c r="C54" s="40"/>
      <c r="D54" s="40"/>
      <c r="E54" s="40"/>
      <c r="F54" s="40"/>
      <c r="G54" s="23"/>
      <c r="H54" s="23"/>
      <c r="I54" s="23"/>
      <c r="J54" s="23"/>
      <c r="K54" s="23"/>
      <c r="L54" s="23"/>
      <c r="M54" s="23"/>
    </row>
    <row r="55" spans="1:13" x14ac:dyDescent="0.2">
      <c r="A55" s="23"/>
      <c r="B55" s="40"/>
      <c r="C55" s="40"/>
      <c r="D55" s="40"/>
      <c r="E55" s="40"/>
      <c r="F55" s="40"/>
      <c r="G55" s="23"/>
      <c r="H55" s="23"/>
      <c r="I55" s="23"/>
      <c r="J55" s="23"/>
      <c r="K55" s="23"/>
      <c r="L55" s="23"/>
      <c r="M55" s="23"/>
    </row>
    <row r="56" spans="1:13" x14ac:dyDescent="0.2">
      <c r="A56" s="23"/>
      <c r="B56" s="40"/>
      <c r="C56" s="40"/>
      <c r="D56" s="40"/>
      <c r="E56" s="40"/>
      <c r="F56" s="40"/>
      <c r="G56" s="23"/>
      <c r="H56" s="23"/>
      <c r="I56" s="23"/>
      <c r="J56" s="23"/>
      <c r="K56" s="23"/>
      <c r="L56" s="23"/>
      <c r="M56" s="23"/>
    </row>
    <row r="57" spans="1:13" x14ac:dyDescent="0.2">
      <c r="A57" s="23"/>
      <c r="B57" s="40"/>
      <c r="C57" s="40"/>
      <c r="D57" s="40"/>
      <c r="E57" s="40"/>
      <c r="F57" s="40"/>
      <c r="G57" s="23"/>
      <c r="H57" s="23"/>
      <c r="I57" s="23"/>
      <c r="J57" s="23"/>
      <c r="K57" s="23"/>
      <c r="L57" s="23"/>
      <c r="M57" s="23"/>
    </row>
    <row r="58" spans="1:13" x14ac:dyDescent="0.2">
      <c r="A58" s="23"/>
      <c r="B58" s="40"/>
      <c r="C58" s="40"/>
      <c r="D58" s="40"/>
      <c r="E58" s="40"/>
      <c r="F58" s="40"/>
      <c r="G58" s="23"/>
      <c r="H58" s="23"/>
      <c r="I58" s="23"/>
      <c r="J58" s="23"/>
      <c r="K58" s="23"/>
      <c r="L58" s="23"/>
      <c r="M58" s="23"/>
    </row>
    <row r="59" spans="1:13" x14ac:dyDescent="0.2">
      <c r="A59" s="23"/>
      <c r="B59" s="40"/>
      <c r="C59" s="40"/>
      <c r="D59" s="40"/>
      <c r="E59" s="40"/>
      <c r="F59" s="40" t="s">
        <v>36</v>
      </c>
      <c r="G59" s="23"/>
      <c r="H59" s="23"/>
      <c r="I59" s="23"/>
      <c r="J59" s="23"/>
      <c r="K59" s="23"/>
      <c r="L59" s="23"/>
      <c r="M59" s="23"/>
    </row>
    <row r="60" spans="1:13" x14ac:dyDescent="0.2">
      <c r="A60" s="23"/>
      <c r="B60" s="40"/>
      <c r="C60" s="40"/>
      <c r="D60" s="40"/>
      <c r="E60" s="40"/>
      <c r="F60" s="40"/>
      <c r="G60" s="23"/>
      <c r="H60" s="23"/>
      <c r="I60" s="23"/>
      <c r="J60" s="23"/>
      <c r="K60" s="23"/>
      <c r="L60" s="23"/>
      <c r="M60" s="23"/>
    </row>
    <row r="61" spans="1:13" x14ac:dyDescent="0.2">
      <c r="A61" s="23"/>
      <c r="B61" s="40"/>
      <c r="C61" s="40"/>
      <c r="D61" s="40"/>
      <c r="E61" s="40"/>
      <c r="F61" s="40"/>
      <c r="G61" s="23"/>
      <c r="H61" s="23"/>
      <c r="I61" s="23"/>
      <c r="J61" s="23"/>
      <c r="K61" s="23"/>
      <c r="L61" s="23"/>
      <c r="M61" s="23"/>
    </row>
    <row r="62" spans="1:13" x14ac:dyDescent="0.2">
      <c r="A62" s="23"/>
      <c r="B62" s="40"/>
      <c r="C62" s="40"/>
      <c r="D62" s="40"/>
      <c r="E62" s="40"/>
      <c r="F62" s="40"/>
      <c r="G62" s="23"/>
      <c r="H62" s="23"/>
      <c r="I62" s="23"/>
      <c r="J62" s="23"/>
      <c r="K62" s="23"/>
      <c r="L62" s="23"/>
      <c r="M62" s="23"/>
    </row>
    <row r="63" spans="1:13" x14ac:dyDescent="0.2">
      <c r="A63" s="23"/>
      <c r="B63" s="40"/>
      <c r="C63" s="40"/>
      <c r="D63" s="40"/>
      <c r="E63" s="40"/>
      <c r="F63" s="40"/>
      <c r="G63" s="23"/>
      <c r="H63" s="23"/>
      <c r="I63" s="23"/>
      <c r="J63" s="23"/>
      <c r="K63" s="23"/>
      <c r="L63" s="23"/>
      <c r="M63" s="23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90" zoomScaleNormal="90" workbookViewId="0">
      <selection activeCell="AK52" sqref="AK5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7" ht="20.100000000000001" customHeight="1" x14ac:dyDescent="0.2">
      <c r="A1" s="172" t="s">
        <v>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4"/>
    </row>
    <row r="2" spans="1:37" ht="20.100000000000001" customHeight="1" x14ac:dyDescent="0.2">
      <c r="A2" s="177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7" s="4" customFormat="1" ht="20.100000000000001" customHeight="1" x14ac:dyDescent="0.2">
      <c r="A3" s="178"/>
      <c r="B3" s="175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80">
        <v>30</v>
      </c>
      <c r="AF3" s="96" t="s">
        <v>28</v>
      </c>
      <c r="AG3" s="57" t="s">
        <v>27</v>
      </c>
    </row>
    <row r="4" spans="1:37" s="5" customFormat="1" ht="20.100000000000001" customHeight="1" x14ac:dyDescent="0.2">
      <c r="A4" s="179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81"/>
      <c r="AF4" s="96" t="s">
        <v>26</v>
      </c>
      <c r="AG4" s="57" t="s">
        <v>26</v>
      </c>
    </row>
    <row r="5" spans="1:37" s="5" customFormat="1" x14ac:dyDescent="0.2">
      <c r="A5" s="55" t="s">
        <v>31</v>
      </c>
      <c r="B5" s="112">
        <v>32</v>
      </c>
      <c r="C5" s="112">
        <v>34.299999999999997</v>
      </c>
      <c r="D5" s="112">
        <v>35.299999999999997</v>
      </c>
      <c r="E5" s="112">
        <v>37.4</v>
      </c>
      <c r="F5" s="112">
        <v>38.1</v>
      </c>
      <c r="G5" s="112">
        <v>36.799999999999997</v>
      </c>
      <c r="H5" s="112">
        <v>35.5</v>
      </c>
      <c r="I5" s="112">
        <v>36.200000000000003</v>
      </c>
      <c r="J5" s="112">
        <v>35.4</v>
      </c>
      <c r="K5" s="112">
        <v>35.1</v>
      </c>
      <c r="L5" s="112">
        <v>30.2</v>
      </c>
      <c r="M5" s="112">
        <v>30.1</v>
      </c>
      <c r="N5" s="112">
        <v>32.1</v>
      </c>
      <c r="O5" s="112">
        <v>34.6</v>
      </c>
      <c r="P5" s="112">
        <v>30.4</v>
      </c>
      <c r="Q5" s="112">
        <v>35.700000000000003</v>
      </c>
      <c r="R5" s="112">
        <v>29.7</v>
      </c>
      <c r="S5" s="112">
        <v>30.5</v>
      </c>
      <c r="T5" s="112">
        <v>29.2</v>
      </c>
      <c r="U5" s="112">
        <v>32.9</v>
      </c>
      <c r="V5" s="112">
        <v>34.4</v>
      </c>
      <c r="W5" s="112">
        <v>36.299999999999997</v>
      </c>
      <c r="X5" s="112">
        <v>38.299999999999997</v>
      </c>
      <c r="Y5" s="112">
        <v>38.799999999999997</v>
      </c>
      <c r="Z5" s="112">
        <v>37.1</v>
      </c>
      <c r="AA5" s="112">
        <v>34.799999999999997</v>
      </c>
      <c r="AB5" s="112">
        <v>35.799999999999997</v>
      </c>
      <c r="AC5" s="112">
        <v>38.200000000000003</v>
      </c>
      <c r="AD5" s="112">
        <v>32</v>
      </c>
      <c r="AE5" s="112">
        <v>30.3</v>
      </c>
      <c r="AF5" s="106">
        <f>MAX(B5:AE5)</f>
        <v>38.799999999999997</v>
      </c>
      <c r="AG5" s="87">
        <f>AVERAGE(B5:AE5)</f>
        <v>34.25</v>
      </c>
    </row>
    <row r="6" spans="1:37" x14ac:dyDescent="0.2">
      <c r="A6" s="55" t="s">
        <v>90</v>
      </c>
      <c r="B6" s="112">
        <v>30.3</v>
      </c>
      <c r="C6" s="112">
        <v>32.299999999999997</v>
      </c>
      <c r="D6" s="112">
        <v>33.9</v>
      </c>
      <c r="E6" s="112">
        <v>36.5</v>
      </c>
      <c r="F6" s="112">
        <v>35.5</v>
      </c>
      <c r="G6" s="112">
        <v>34.4</v>
      </c>
      <c r="H6" s="112">
        <v>33.1</v>
      </c>
      <c r="I6" s="112">
        <v>33.4</v>
      </c>
      <c r="J6" s="112">
        <v>34.1</v>
      </c>
      <c r="K6" s="112">
        <v>33.799999999999997</v>
      </c>
      <c r="L6" s="112">
        <v>28.4</v>
      </c>
      <c r="M6" s="112">
        <v>29.4</v>
      </c>
      <c r="N6" s="112">
        <v>30.8</v>
      </c>
      <c r="O6" s="112">
        <v>33</v>
      </c>
      <c r="P6" s="112">
        <v>32.6</v>
      </c>
      <c r="Q6" s="112">
        <v>36</v>
      </c>
      <c r="R6" s="112">
        <v>30.5</v>
      </c>
      <c r="S6" s="112">
        <v>32.6</v>
      </c>
      <c r="T6" s="112">
        <v>29.6</v>
      </c>
      <c r="U6" s="112">
        <v>33.799999999999997</v>
      </c>
      <c r="V6" s="112">
        <v>30.3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06">
        <f t="shared" ref="AF6:AF30" si="1">MAX(B6:AE6)</f>
        <v>36.5</v>
      </c>
      <c r="AG6" s="87">
        <f t="shared" ref="AG6:AG30" si="2">AVERAGE(B6:AE6)</f>
        <v>32.585714285714282</v>
      </c>
    </row>
    <row r="7" spans="1:37" x14ac:dyDescent="0.2">
      <c r="A7" s="55" t="s">
        <v>148</v>
      </c>
      <c r="B7" s="112">
        <v>31.2</v>
      </c>
      <c r="C7" s="112">
        <v>32.5</v>
      </c>
      <c r="D7" s="112">
        <v>33.799999999999997</v>
      </c>
      <c r="E7" s="112">
        <v>34.9</v>
      </c>
      <c r="F7" s="112">
        <v>33.799999999999997</v>
      </c>
      <c r="G7" s="112">
        <v>21.4</v>
      </c>
      <c r="H7" s="112">
        <v>26.8</v>
      </c>
      <c r="I7" s="112">
        <v>30.5</v>
      </c>
      <c r="J7" s="112">
        <v>31.8</v>
      </c>
      <c r="K7" s="112">
        <v>25.8</v>
      </c>
      <c r="L7" s="112">
        <v>27.9</v>
      </c>
      <c r="M7" s="112">
        <v>28.6</v>
      </c>
      <c r="N7" s="112">
        <v>29.6</v>
      </c>
      <c r="O7" s="112">
        <v>29.5</v>
      </c>
      <c r="P7" s="112">
        <v>29.8</v>
      </c>
      <c r="Q7" s="112">
        <v>31.8</v>
      </c>
      <c r="R7" s="112">
        <v>26.8</v>
      </c>
      <c r="S7" s="112">
        <v>24.7</v>
      </c>
      <c r="T7" s="112">
        <v>24.8</v>
      </c>
      <c r="U7" s="112">
        <v>30.1</v>
      </c>
      <c r="V7" s="112">
        <v>31.8</v>
      </c>
      <c r="W7" s="112">
        <v>32.799999999999997</v>
      </c>
      <c r="X7" s="112">
        <v>31.5</v>
      </c>
      <c r="Y7" s="112">
        <v>29.6</v>
      </c>
      <c r="Z7" s="112">
        <v>34.1</v>
      </c>
      <c r="AA7" s="112">
        <v>31.2</v>
      </c>
      <c r="AB7" s="112">
        <v>31.5</v>
      </c>
      <c r="AC7" s="112">
        <v>33.5</v>
      </c>
      <c r="AD7" s="112">
        <v>23.3</v>
      </c>
      <c r="AE7" s="112">
        <v>28.2</v>
      </c>
      <c r="AF7" s="106">
        <f t="shared" si="1"/>
        <v>34.9</v>
      </c>
      <c r="AG7" s="87">
        <f t="shared" si="2"/>
        <v>29.786666666666669</v>
      </c>
    </row>
    <row r="8" spans="1:37" x14ac:dyDescent="0.2">
      <c r="A8" s="55" t="s">
        <v>149</v>
      </c>
      <c r="B8" s="112">
        <v>33</v>
      </c>
      <c r="C8" s="112">
        <v>32.9</v>
      </c>
      <c r="D8" s="112">
        <v>34.200000000000003</v>
      </c>
      <c r="E8" s="112">
        <v>33.6</v>
      </c>
      <c r="F8" s="112">
        <v>33.799999999999997</v>
      </c>
      <c r="G8" s="112">
        <v>31.2</v>
      </c>
      <c r="H8" s="112">
        <v>31.6</v>
      </c>
      <c r="I8" s="112">
        <v>33.1</v>
      </c>
      <c r="J8" s="112">
        <v>35.299999999999997</v>
      </c>
      <c r="K8" s="112">
        <v>33.299999999999997</v>
      </c>
      <c r="L8" s="112">
        <v>31.3</v>
      </c>
      <c r="M8" s="112">
        <v>31.3</v>
      </c>
      <c r="N8" s="112">
        <v>32.5</v>
      </c>
      <c r="O8" s="112">
        <v>31.9</v>
      </c>
      <c r="P8" s="112">
        <v>30.2</v>
      </c>
      <c r="Q8" s="112">
        <v>33.1</v>
      </c>
      <c r="R8" s="112">
        <v>24.3</v>
      </c>
      <c r="S8" s="112">
        <v>29.4</v>
      </c>
      <c r="T8" s="112">
        <v>26.9</v>
      </c>
      <c r="U8" s="112">
        <v>31.3</v>
      </c>
      <c r="V8" s="112">
        <v>32.9</v>
      </c>
      <c r="W8" s="112">
        <v>33.9</v>
      </c>
      <c r="X8" s="112">
        <v>33.700000000000003</v>
      </c>
      <c r="Y8" s="112">
        <v>35.1</v>
      </c>
      <c r="Z8" s="112">
        <v>32.299999999999997</v>
      </c>
      <c r="AA8" s="112">
        <v>32.5</v>
      </c>
      <c r="AB8" s="112">
        <v>34.200000000000003</v>
      </c>
      <c r="AC8" s="112">
        <v>34.1</v>
      </c>
      <c r="AD8" s="112">
        <v>30.3</v>
      </c>
      <c r="AE8" s="112">
        <v>29.3</v>
      </c>
      <c r="AF8" s="106">
        <f t="shared" si="1"/>
        <v>35.299999999999997</v>
      </c>
      <c r="AG8" s="87">
        <f t="shared" si="2"/>
        <v>32.083333333333329</v>
      </c>
      <c r="AI8" s="11" t="s">
        <v>36</v>
      </c>
    </row>
    <row r="9" spans="1:37" x14ac:dyDescent="0.2">
      <c r="A9" s="55" t="s">
        <v>0</v>
      </c>
      <c r="B9" s="112">
        <v>32</v>
      </c>
      <c r="C9" s="112">
        <v>32.6</v>
      </c>
      <c r="D9" s="112">
        <v>33.1</v>
      </c>
      <c r="E9" s="112">
        <v>33.299999999999997</v>
      </c>
      <c r="F9" s="112">
        <v>32.700000000000003</v>
      </c>
      <c r="G9" s="112">
        <v>31.8</v>
      </c>
      <c r="H9" s="112">
        <v>29.7</v>
      </c>
      <c r="I9" s="112">
        <v>32.1</v>
      </c>
      <c r="J9" s="112">
        <v>33</v>
      </c>
      <c r="K9" s="112">
        <v>31.4</v>
      </c>
      <c r="L9" s="112">
        <v>29.3</v>
      </c>
      <c r="M9" s="112">
        <v>30.3</v>
      </c>
      <c r="N9" s="112">
        <v>31.4</v>
      </c>
      <c r="O9" s="112">
        <v>31.4</v>
      </c>
      <c r="P9" s="112">
        <v>29</v>
      </c>
      <c r="Q9" s="112">
        <v>30.6</v>
      </c>
      <c r="R9" s="112">
        <v>27.5</v>
      </c>
      <c r="S9" s="112">
        <v>28.3</v>
      </c>
      <c r="T9" s="112">
        <v>27.6</v>
      </c>
      <c r="U9" s="112">
        <v>30.6</v>
      </c>
      <c r="V9" s="112">
        <v>32.6</v>
      </c>
      <c r="W9" s="112">
        <v>32.5</v>
      </c>
      <c r="X9" s="112">
        <v>33</v>
      </c>
      <c r="Y9" s="112">
        <v>31.8</v>
      </c>
      <c r="Z9" s="112">
        <v>31.8</v>
      </c>
      <c r="AA9" s="112">
        <v>30.9</v>
      </c>
      <c r="AB9" s="112">
        <v>31.9</v>
      </c>
      <c r="AC9" s="112">
        <v>31.4</v>
      </c>
      <c r="AD9" s="112">
        <v>30</v>
      </c>
      <c r="AE9" s="112">
        <v>29.1</v>
      </c>
      <c r="AF9" s="106">
        <f t="shared" si="1"/>
        <v>33.299999999999997</v>
      </c>
      <c r="AG9" s="87">
        <f t="shared" si="2"/>
        <v>31.089999999999996</v>
      </c>
      <c r="AI9" s="11" t="s">
        <v>36</v>
      </c>
    </row>
    <row r="10" spans="1:37" x14ac:dyDescent="0.2">
      <c r="A10" s="55" t="s">
        <v>1</v>
      </c>
      <c r="B10" s="112">
        <v>32.700000000000003</v>
      </c>
      <c r="C10" s="112">
        <v>33.299999999999997</v>
      </c>
      <c r="D10" s="112">
        <v>34.4</v>
      </c>
      <c r="E10" s="112">
        <v>35.9</v>
      </c>
      <c r="F10" s="112">
        <v>36.799999999999997</v>
      </c>
      <c r="G10" s="112">
        <v>36.5</v>
      </c>
      <c r="H10" s="112">
        <v>35.700000000000003</v>
      </c>
      <c r="I10" s="112">
        <v>35.6</v>
      </c>
      <c r="J10" s="112">
        <v>33.1</v>
      </c>
      <c r="K10" s="112">
        <v>33.299999999999997</v>
      </c>
      <c r="L10" s="112">
        <v>29.2</v>
      </c>
      <c r="M10" s="112">
        <v>29.8</v>
      </c>
      <c r="N10" s="112">
        <v>29.6</v>
      </c>
      <c r="O10" s="112">
        <v>32.200000000000003</v>
      </c>
      <c r="P10" s="112">
        <v>31.3</v>
      </c>
      <c r="Q10" s="112">
        <v>32.9</v>
      </c>
      <c r="R10" s="112">
        <v>28.7</v>
      </c>
      <c r="S10" s="112">
        <v>28</v>
      </c>
      <c r="T10" s="112">
        <v>22.4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06">
        <f t="shared" si="1"/>
        <v>36.799999999999997</v>
      </c>
      <c r="AG10" s="87">
        <f t="shared" si="2"/>
        <v>32.178947368421056</v>
      </c>
      <c r="AH10" s="11" t="s">
        <v>36</v>
      </c>
      <c r="AI10" s="11" t="s">
        <v>36</v>
      </c>
    </row>
    <row r="11" spans="1:37" x14ac:dyDescent="0.2">
      <c r="A11" s="55" t="s">
        <v>2</v>
      </c>
      <c r="B11" s="112">
        <v>29.9</v>
      </c>
      <c r="C11" s="112">
        <v>32</v>
      </c>
      <c r="D11" s="112">
        <v>32.4</v>
      </c>
      <c r="E11" s="112">
        <v>31.4</v>
      </c>
      <c r="F11" s="112">
        <v>31.9</v>
      </c>
      <c r="G11" s="112">
        <v>32.299999999999997</v>
      </c>
      <c r="H11" s="112">
        <v>31.5</v>
      </c>
      <c r="I11" s="112">
        <v>30.3</v>
      </c>
      <c r="J11" s="112">
        <v>25.8</v>
      </c>
      <c r="K11" s="112">
        <v>30.8</v>
      </c>
      <c r="L11" s="112">
        <v>27.2</v>
      </c>
      <c r="M11" s="112">
        <v>26.8</v>
      </c>
      <c r="N11" s="112">
        <v>26.3</v>
      </c>
      <c r="O11" s="112">
        <v>29.7</v>
      </c>
      <c r="P11" s="112">
        <v>29</v>
      </c>
      <c r="Q11" s="112">
        <v>30.1</v>
      </c>
      <c r="R11" s="112">
        <v>26.5</v>
      </c>
      <c r="S11" s="112">
        <v>27.1</v>
      </c>
      <c r="T11" s="112">
        <v>26.5</v>
      </c>
      <c r="U11" s="112">
        <v>28.1</v>
      </c>
      <c r="V11" s="112">
        <v>29.1</v>
      </c>
      <c r="W11" s="112">
        <v>31.3</v>
      </c>
      <c r="X11" s="112">
        <v>33.1</v>
      </c>
      <c r="Y11" s="112">
        <v>32.200000000000003</v>
      </c>
      <c r="Z11" s="112">
        <v>31.3</v>
      </c>
      <c r="AA11" s="112">
        <v>32.1</v>
      </c>
      <c r="AB11" s="112">
        <v>33.1</v>
      </c>
      <c r="AC11" s="112">
        <v>33.1</v>
      </c>
      <c r="AD11" s="112">
        <v>24.9</v>
      </c>
      <c r="AE11" s="112">
        <v>27.9</v>
      </c>
      <c r="AF11" s="106">
        <f t="shared" si="1"/>
        <v>33.1</v>
      </c>
      <c r="AG11" s="87">
        <f t="shared" si="2"/>
        <v>29.790000000000003</v>
      </c>
    </row>
    <row r="12" spans="1:37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20.7</v>
      </c>
      <c r="H12" s="112" t="s">
        <v>205</v>
      </c>
      <c r="I12" s="112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06">
        <f t="shared" si="1"/>
        <v>20.7</v>
      </c>
      <c r="AG12" s="87">
        <f t="shared" si="2"/>
        <v>20.7</v>
      </c>
      <c r="AH12" s="11" t="s">
        <v>36</v>
      </c>
      <c r="AI12" t="s">
        <v>36</v>
      </c>
      <c r="AK12" t="s">
        <v>36</v>
      </c>
    </row>
    <row r="13" spans="1:37" x14ac:dyDescent="0.2">
      <c r="A13" s="55" t="s">
        <v>33</v>
      </c>
      <c r="B13" s="112">
        <v>30.4</v>
      </c>
      <c r="C13" s="112">
        <v>32.200000000000003</v>
      </c>
      <c r="D13" s="112">
        <v>33.1</v>
      </c>
      <c r="E13" s="112">
        <v>32.9</v>
      </c>
      <c r="F13" s="112">
        <v>32</v>
      </c>
      <c r="G13" s="112">
        <v>33</v>
      </c>
      <c r="H13" s="112">
        <v>32.299999999999997</v>
      </c>
      <c r="I13" s="112">
        <v>30.9</v>
      </c>
      <c r="J13" s="112">
        <v>32.799999999999997</v>
      </c>
      <c r="K13" s="112">
        <v>30.9</v>
      </c>
      <c r="L13" s="112">
        <v>29.2</v>
      </c>
      <c r="M13" s="112">
        <v>30</v>
      </c>
      <c r="N13" s="112">
        <v>30.1</v>
      </c>
      <c r="O13" s="112">
        <v>29.3</v>
      </c>
      <c r="P13" s="112">
        <v>28.8</v>
      </c>
      <c r="Q13" s="112">
        <v>31</v>
      </c>
      <c r="R13" s="112">
        <v>26</v>
      </c>
      <c r="S13" s="112">
        <v>27.6</v>
      </c>
      <c r="T13" s="112">
        <v>28.5</v>
      </c>
      <c r="U13" s="112">
        <v>29.8</v>
      </c>
      <c r="V13" s="112">
        <v>30.9</v>
      </c>
      <c r="W13" s="112">
        <v>32.700000000000003</v>
      </c>
      <c r="X13" s="112">
        <v>33.4</v>
      </c>
      <c r="Y13" s="112">
        <v>33.1</v>
      </c>
      <c r="Z13" s="112">
        <v>31.9</v>
      </c>
      <c r="AA13" s="112">
        <v>31.8</v>
      </c>
      <c r="AB13" s="112">
        <v>31.8</v>
      </c>
      <c r="AC13" s="112">
        <v>32.700000000000003</v>
      </c>
      <c r="AD13" s="112">
        <v>29.8</v>
      </c>
      <c r="AE13" s="112">
        <v>28.2</v>
      </c>
      <c r="AF13" s="106">
        <f t="shared" si="1"/>
        <v>33.4</v>
      </c>
      <c r="AG13" s="87">
        <f t="shared" si="2"/>
        <v>30.903333333333329</v>
      </c>
      <c r="AI13" t="s">
        <v>208</v>
      </c>
      <c r="AK13" t="s">
        <v>36</v>
      </c>
    </row>
    <row r="14" spans="1:37" x14ac:dyDescent="0.2">
      <c r="A14" s="55" t="s">
        <v>4</v>
      </c>
      <c r="B14" s="112">
        <v>33.700000000000003</v>
      </c>
      <c r="C14" s="112">
        <v>35.5</v>
      </c>
      <c r="D14" s="112">
        <v>36.6</v>
      </c>
      <c r="E14" s="112">
        <v>35.5</v>
      </c>
      <c r="F14" s="112">
        <v>35.6</v>
      </c>
      <c r="G14" s="112">
        <v>31.8</v>
      </c>
      <c r="H14" s="112">
        <v>31.7</v>
      </c>
      <c r="I14" s="112">
        <v>35</v>
      </c>
      <c r="J14" s="112">
        <v>36.200000000000003</v>
      </c>
      <c r="K14" s="112">
        <v>35.1</v>
      </c>
      <c r="L14" s="112">
        <v>31.4</v>
      </c>
      <c r="M14" s="112">
        <v>32.799999999999997</v>
      </c>
      <c r="N14" s="112">
        <v>33.6</v>
      </c>
      <c r="O14" s="112">
        <v>31.4</v>
      </c>
      <c r="P14" s="112">
        <v>31.3</v>
      </c>
      <c r="Q14" s="112">
        <v>33.1</v>
      </c>
      <c r="R14" s="112">
        <v>27.9</v>
      </c>
      <c r="S14" s="112">
        <v>28.6</v>
      </c>
      <c r="T14" s="112">
        <v>30.2</v>
      </c>
      <c r="U14" s="112">
        <v>32.1</v>
      </c>
      <c r="V14" s="112">
        <v>34.1</v>
      </c>
      <c r="W14" s="112">
        <v>34.1</v>
      </c>
      <c r="X14" s="112">
        <v>35.1</v>
      </c>
      <c r="Y14" s="112">
        <v>35.299999999999997</v>
      </c>
      <c r="Z14" s="112">
        <v>34.5</v>
      </c>
      <c r="AA14" s="112">
        <v>33.5</v>
      </c>
      <c r="AB14" s="112">
        <v>35.299999999999997</v>
      </c>
      <c r="AC14" s="112">
        <v>35.5</v>
      </c>
      <c r="AD14" s="112">
        <v>33</v>
      </c>
      <c r="AE14" s="112">
        <v>30.7</v>
      </c>
      <c r="AF14" s="106">
        <f t="shared" si="1"/>
        <v>36.6</v>
      </c>
      <c r="AG14" s="87">
        <f t="shared" si="2"/>
        <v>33.340000000000003</v>
      </c>
      <c r="AI14" t="s">
        <v>36</v>
      </c>
    </row>
    <row r="15" spans="1:37" x14ac:dyDescent="0.2">
      <c r="A15" s="55" t="s">
        <v>150</v>
      </c>
      <c r="B15" s="112">
        <v>37.799999999999997</v>
      </c>
      <c r="C15" s="112">
        <v>38.700000000000003</v>
      </c>
      <c r="D15" s="112">
        <v>41.6</v>
      </c>
      <c r="E15" s="112">
        <v>42.7</v>
      </c>
      <c r="F15" s="112">
        <v>42.2</v>
      </c>
      <c r="G15" s="112">
        <v>35.1</v>
      </c>
      <c r="H15" s="112">
        <v>36.200000000000003</v>
      </c>
      <c r="I15" s="112">
        <v>40.700000000000003</v>
      </c>
      <c r="J15" s="112">
        <v>38.9</v>
      </c>
      <c r="K15" s="112">
        <v>37.299999999999997</v>
      </c>
      <c r="L15" s="112">
        <v>31.6</v>
      </c>
      <c r="M15" s="112">
        <v>33.200000000000003</v>
      </c>
      <c r="N15" s="112">
        <v>34.299999999999997</v>
      </c>
      <c r="O15" s="112">
        <v>35</v>
      </c>
      <c r="P15" s="112">
        <v>34.799999999999997</v>
      </c>
      <c r="Q15" s="112">
        <v>37.799999999999997</v>
      </c>
      <c r="R15" s="112">
        <v>34.700000000000003</v>
      </c>
      <c r="S15" s="112">
        <v>37.6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06">
        <f t="shared" si="1"/>
        <v>42.7</v>
      </c>
      <c r="AG15" s="87">
        <f t="shared" si="2"/>
        <v>37.233333333333327</v>
      </c>
      <c r="AI15" t="s">
        <v>36</v>
      </c>
      <c r="AK15" t="s">
        <v>36</v>
      </c>
    </row>
    <row r="16" spans="1:37" x14ac:dyDescent="0.2">
      <c r="A16" s="55" t="s">
        <v>5</v>
      </c>
      <c r="B16" s="112">
        <v>29.7</v>
      </c>
      <c r="C16" s="112">
        <v>31.1</v>
      </c>
      <c r="D16" s="112">
        <v>32.700000000000003</v>
      </c>
      <c r="E16" s="112">
        <v>36.700000000000003</v>
      </c>
      <c r="F16" s="112">
        <v>35.200000000000003</v>
      </c>
      <c r="G16" s="112">
        <v>32.700000000000003</v>
      </c>
      <c r="H16" s="112">
        <v>34</v>
      </c>
      <c r="I16" s="112">
        <v>34.200000000000003</v>
      </c>
      <c r="J16" s="112">
        <v>33</v>
      </c>
      <c r="K16" s="112">
        <v>27.9</v>
      </c>
      <c r="L16" s="112">
        <v>26.5</v>
      </c>
      <c r="M16" s="112">
        <v>29.6</v>
      </c>
      <c r="N16" s="112">
        <v>28.9</v>
      </c>
      <c r="O16" s="112">
        <v>30.9</v>
      </c>
      <c r="P16" s="112">
        <v>31.3</v>
      </c>
      <c r="Q16" s="112">
        <v>34.299999999999997</v>
      </c>
      <c r="R16" s="112">
        <v>32.4</v>
      </c>
      <c r="S16" s="112">
        <v>28.7</v>
      </c>
      <c r="T16" s="112">
        <v>28.4</v>
      </c>
      <c r="U16" s="112">
        <v>32.1</v>
      </c>
      <c r="V16" s="112">
        <v>31.6</v>
      </c>
      <c r="W16" s="112">
        <v>33</v>
      </c>
      <c r="X16" s="112">
        <v>34.799999999999997</v>
      </c>
      <c r="Y16" s="112">
        <v>35.6</v>
      </c>
      <c r="Z16" s="112">
        <v>34.700000000000003</v>
      </c>
      <c r="AA16" s="112">
        <v>33.1</v>
      </c>
      <c r="AB16" s="112">
        <v>32</v>
      </c>
      <c r="AC16" s="112">
        <v>36</v>
      </c>
      <c r="AD16" s="112">
        <v>28.2</v>
      </c>
      <c r="AE16" s="112">
        <v>30.8</v>
      </c>
      <c r="AF16" s="106">
        <f t="shared" si="1"/>
        <v>36.700000000000003</v>
      </c>
      <c r="AG16" s="87">
        <f t="shared" si="2"/>
        <v>32.003333333333337</v>
      </c>
      <c r="AI16" t="s">
        <v>36</v>
      </c>
    </row>
    <row r="17" spans="1:39" x14ac:dyDescent="0.2">
      <c r="A17" s="55" t="s">
        <v>6</v>
      </c>
      <c r="B17" s="112">
        <v>30.6</v>
      </c>
      <c r="C17" s="112">
        <v>31.6</v>
      </c>
      <c r="D17" s="112">
        <v>33.1</v>
      </c>
      <c r="E17" s="112">
        <v>36.200000000000003</v>
      </c>
      <c r="F17" s="112">
        <v>35</v>
      </c>
      <c r="G17" s="112">
        <v>34.299999999999997</v>
      </c>
      <c r="H17" s="112">
        <v>33.6</v>
      </c>
      <c r="I17" s="112">
        <v>33.299999999999997</v>
      </c>
      <c r="J17" s="112">
        <v>33.5</v>
      </c>
      <c r="K17" s="112">
        <v>31.9</v>
      </c>
      <c r="L17" s="112">
        <v>28.5</v>
      </c>
      <c r="M17" s="112">
        <v>29.4</v>
      </c>
      <c r="N17" s="112">
        <v>30.4</v>
      </c>
      <c r="O17" s="112">
        <v>32.4</v>
      </c>
      <c r="P17" s="112">
        <v>32.299999999999997</v>
      </c>
      <c r="Q17" s="112">
        <v>35</v>
      </c>
      <c r="R17" s="112">
        <v>30.6</v>
      </c>
      <c r="S17" s="112">
        <v>30.9</v>
      </c>
      <c r="T17" s="112">
        <v>29</v>
      </c>
      <c r="U17" s="112">
        <v>32.700000000000003</v>
      </c>
      <c r="V17" s="112">
        <v>32.6</v>
      </c>
      <c r="W17" s="112">
        <v>35</v>
      </c>
      <c r="X17" s="112">
        <v>36.9</v>
      </c>
      <c r="Y17" s="112">
        <v>36.4</v>
      </c>
      <c r="Z17" s="112">
        <v>36.200000000000003</v>
      </c>
      <c r="AA17" s="112">
        <v>34.299999999999997</v>
      </c>
      <c r="AB17" s="112">
        <v>33.799999999999997</v>
      </c>
      <c r="AC17" s="112">
        <v>36.299999999999997</v>
      </c>
      <c r="AD17" s="112">
        <v>28.6</v>
      </c>
      <c r="AE17" s="112">
        <v>31.4</v>
      </c>
      <c r="AF17" s="106">
        <f t="shared" si="1"/>
        <v>36.9</v>
      </c>
      <c r="AG17" s="87">
        <f t="shared" si="2"/>
        <v>32.859999999999992</v>
      </c>
      <c r="AK17" t="s">
        <v>36</v>
      </c>
    </row>
    <row r="18" spans="1:39" x14ac:dyDescent="0.2">
      <c r="A18" s="55" t="s">
        <v>32</v>
      </c>
      <c r="B18" s="112">
        <v>34.1</v>
      </c>
      <c r="C18" s="112">
        <v>35.1</v>
      </c>
      <c r="D18" s="112">
        <v>35.799999999999997</v>
      </c>
      <c r="E18" s="112">
        <v>35.700000000000003</v>
      </c>
      <c r="F18" s="112">
        <v>35.200000000000003</v>
      </c>
      <c r="G18" s="112">
        <v>28</v>
      </c>
      <c r="H18" s="112">
        <v>29.4</v>
      </c>
      <c r="I18" s="112">
        <v>34.6</v>
      </c>
      <c r="J18" s="112">
        <v>37.200000000000003</v>
      </c>
      <c r="K18" s="112">
        <v>34.9</v>
      </c>
      <c r="L18" s="112">
        <v>30.7</v>
      </c>
      <c r="M18" s="112">
        <v>32.4</v>
      </c>
      <c r="N18" s="112">
        <v>33.799999999999997</v>
      </c>
      <c r="O18" s="112">
        <v>33.4</v>
      </c>
      <c r="P18" s="112">
        <v>33</v>
      </c>
      <c r="Q18" s="112">
        <v>33.4</v>
      </c>
      <c r="R18" s="112">
        <v>28.5</v>
      </c>
      <c r="S18" s="112">
        <v>27.6</v>
      </c>
      <c r="T18" s="112">
        <v>28.9</v>
      </c>
      <c r="U18" s="112">
        <v>33.299999999999997</v>
      </c>
      <c r="V18" s="112">
        <v>35.200000000000003</v>
      </c>
      <c r="W18" s="112">
        <v>35.6</v>
      </c>
      <c r="X18" s="112">
        <v>35.700000000000003</v>
      </c>
      <c r="Y18" s="112">
        <v>33.799999999999997</v>
      </c>
      <c r="Z18" s="112">
        <v>34.6</v>
      </c>
      <c r="AA18" s="112">
        <v>32.9</v>
      </c>
      <c r="AB18" s="112">
        <v>35.200000000000003</v>
      </c>
      <c r="AC18" s="112">
        <v>35.4</v>
      </c>
      <c r="AD18" s="112">
        <v>27.6</v>
      </c>
      <c r="AE18" s="112">
        <v>31.8</v>
      </c>
      <c r="AF18" s="106">
        <f t="shared" si="1"/>
        <v>37.200000000000003</v>
      </c>
      <c r="AG18" s="87">
        <f t="shared" si="2"/>
        <v>33.093333333333334</v>
      </c>
      <c r="AK18" t="s">
        <v>36</v>
      </c>
      <c r="AL18" t="s">
        <v>36</v>
      </c>
    </row>
    <row r="19" spans="1:39" x14ac:dyDescent="0.2">
      <c r="A19" s="55" t="s">
        <v>151</v>
      </c>
      <c r="B19" s="112">
        <v>30.3</v>
      </c>
      <c r="C19" s="112">
        <v>32.1</v>
      </c>
      <c r="D19" s="112">
        <v>33.6</v>
      </c>
      <c r="E19" s="112">
        <v>36.4</v>
      </c>
      <c r="F19" s="112">
        <v>36.200000000000003</v>
      </c>
      <c r="G19" s="112">
        <v>28.5</v>
      </c>
      <c r="H19" s="112">
        <v>30.7</v>
      </c>
      <c r="I19" s="112">
        <v>32.9</v>
      </c>
      <c r="J19" s="112">
        <v>31.7</v>
      </c>
      <c r="K19" s="112">
        <v>27.1</v>
      </c>
      <c r="L19" s="112">
        <v>26.8</v>
      </c>
      <c r="M19" s="112">
        <v>28.7</v>
      </c>
      <c r="N19" s="112">
        <v>29.6</v>
      </c>
      <c r="O19" s="112">
        <v>29.1</v>
      </c>
      <c r="P19" s="112">
        <v>30.4</v>
      </c>
      <c r="Q19" s="112">
        <v>32.6</v>
      </c>
      <c r="R19" s="112">
        <v>29.3</v>
      </c>
      <c r="S19" s="112">
        <v>30.6</v>
      </c>
      <c r="T19" s="112">
        <v>26.1</v>
      </c>
      <c r="U19" s="112">
        <v>32</v>
      </c>
      <c r="V19" s="112">
        <v>32.1</v>
      </c>
      <c r="W19" s="112">
        <v>33.200000000000003</v>
      </c>
      <c r="X19" s="112">
        <v>34.9</v>
      </c>
      <c r="Y19" s="112">
        <v>36.200000000000003</v>
      </c>
      <c r="Z19" s="112">
        <v>35.6</v>
      </c>
      <c r="AA19" s="112">
        <v>33.4</v>
      </c>
      <c r="AB19" s="112">
        <v>34.700000000000003</v>
      </c>
      <c r="AC19" s="112">
        <v>35.4</v>
      </c>
      <c r="AD19" s="112">
        <v>25.9</v>
      </c>
      <c r="AE19" s="112">
        <v>29.7</v>
      </c>
      <c r="AF19" s="106">
        <f t="shared" si="1"/>
        <v>36.4</v>
      </c>
      <c r="AG19" s="87">
        <f t="shared" si="2"/>
        <v>31.526666666666674</v>
      </c>
      <c r="AH19" s="11" t="s">
        <v>36</v>
      </c>
      <c r="AK19" t="s">
        <v>36</v>
      </c>
    </row>
    <row r="20" spans="1:39" x14ac:dyDescent="0.2">
      <c r="A20" s="55" t="s">
        <v>152</v>
      </c>
      <c r="B20" s="112">
        <v>30.9</v>
      </c>
      <c r="C20" s="112">
        <v>32.700000000000003</v>
      </c>
      <c r="D20" s="112">
        <v>34.4</v>
      </c>
      <c r="E20" s="112">
        <v>36.299999999999997</v>
      </c>
      <c r="F20" s="112">
        <v>36.299999999999997</v>
      </c>
      <c r="G20" s="112">
        <v>31.4</v>
      </c>
      <c r="H20" s="112">
        <v>31.8</v>
      </c>
      <c r="I20" s="112">
        <v>34.5</v>
      </c>
      <c r="J20" s="112">
        <v>34.6</v>
      </c>
      <c r="K20" s="112">
        <v>32.799999999999997</v>
      </c>
      <c r="L20" s="112">
        <v>27</v>
      </c>
      <c r="M20" s="112">
        <v>29.6</v>
      </c>
      <c r="N20" s="112">
        <v>30.8</v>
      </c>
      <c r="O20" s="112">
        <v>33.4</v>
      </c>
      <c r="P20" s="112">
        <v>30.5</v>
      </c>
      <c r="Q20" s="112">
        <v>34.1</v>
      </c>
      <c r="R20" s="112">
        <v>29.9</v>
      </c>
      <c r="S20" s="112">
        <v>30.1</v>
      </c>
      <c r="T20" s="112">
        <v>27.8</v>
      </c>
      <c r="U20" s="112">
        <v>31.8</v>
      </c>
      <c r="V20" s="112">
        <v>33</v>
      </c>
      <c r="W20" s="112">
        <v>34.9</v>
      </c>
      <c r="X20" s="112">
        <v>36.6</v>
      </c>
      <c r="Y20" s="112">
        <v>34.9</v>
      </c>
      <c r="Z20" s="112">
        <v>35.5</v>
      </c>
      <c r="AA20" s="112">
        <v>33.700000000000003</v>
      </c>
      <c r="AB20" s="112">
        <v>34.299999999999997</v>
      </c>
      <c r="AC20" s="112">
        <v>35.4</v>
      </c>
      <c r="AD20" s="112">
        <v>29.5</v>
      </c>
      <c r="AE20" s="112">
        <v>29.7</v>
      </c>
      <c r="AF20" s="106">
        <f t="shared" si="1"/>
        <v>36.6</v>
      </c>
      <c r="AG20" s="87">
        <f t="shared" si="2"/>
        <v>32.606666666666669</v>
      </c>
      <c r="AK20" s="11" t="s">
        <v>36</v>
      </c>
    </row>
    <row r="21" spans="1:39" x14ac:dyDescent="0.2">
      <c r="A21" s="55" t="s">
        <v>126</v>
      </c>
      <c r="B21" s="112">
        <v>30.4</v>
      </c>
      <c r="C21" s="112">
        <v>32.5</v>
      </c>
      <c r="D21" s="112">
        <v>34.299999999999997</v>
      </c>
      <c r="E21" s="112">
        <v>36.700000000000003</v>
      </c>
      <c r="F21" s="112">
        <v>34.799999999999997</v>
      </c>
      <c r="G21" s="112">
        <v>34</v>
      </c>
      <c r="H21" s="112">
        <v>33.5</v>
      </c>
      <c r="I21" s="112">
        <v>35.4</v>
      </c>
      <c r="J21" s="112">
        <v>34.6</v>
      </c>
      <c r="K21" s="112">
        <v>34.4</v>
      </c>
      <c r="L21" s="112">
        <v>28</v>
      </c>
      <c r="M21" s="112">
        <v>29.7</v>
      </c>
      <c r="N21" s="112">
        <v>30.8</v>
      </c>
      <c r="O21" s="112">
        <v>33.299999999999997</v>
      </c>
      <c r="P21" s="112">
        <v>32.5</v>
      </c>
      <c r="Q21" s="112">
        <v>36.1</v>
      </c>
      <c r="R21" s="112">
        <v>31.1</v>
      </c>
      <c r="S21" s="112">
        <v>32.6</v>
      </c>
      <c r="T21" s="112">
        <v>29.3</v>
      </c>
      <c r="U21" s="112">
        <v>33.299999999999997</v>
      </c>
      <c r="V21" s="112">
        <v>33.5</v>
      </c>
      <c r="W21" s="112">
        <v>36.5</v>
      </c>
      <c r="X21" s="112">
        <v>38.5</v>
      </c>
      <c r="Y21" s="112">
        <v>34.1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106">
        <f t="shared" si="1"/>
        <v>38.5</v>
      </c>
      <c r="AG21" s="87">
        <f t="shared" si="2"/>
        <v>33.329166666666666</v>
      </c>
      <c r="AK21" t="s">
        <v>36</v>
      </c>
      <c r="AL21" s="11" t="s">
        <v>36</v>
      </c>
    </row>
    <row r="22" spans="1:39" x14ac:dyDescent="0.2">
      <c r="A22" s="55" t="s">
        <v>7</v>
      </c>
      <c r="B22" s="112">
        <v>29.9</v>
      </c>
      <c r="C22" s="112">
        <v>32.6</v>
      </c>
      <c r="D22" s="112">
        <v>34.6</v>
      </c>
      <c r="E22" s="112">
        <v>35.4</v>
      </c>
      <c r="F22" s="112">
        <v>37.299999999999997</v>
      </c>
      <c r="G22" s="112">
        <v>37.1</v>
      </c>
      <c r="H22" s="112">
        <v>36.799999999999997</v>
      </c>
      <c r="I22" s="112">
        <v>36.299999999999997</v>
      </c>
      <c r="J22" s="112">
        <v>33.700000000000003</v>
      </c>
      <c r="K22" s="112">
        <v>33.9</v>
      </c>
      <c r="L22" s="112">
        <v>30.1</v>
      </c>
      <c r="M22" s="112">
        <v>29.2</v>
      </c>
      <c r="N22" s="112">
        <v>31.1</v>
      </c>
      <c r="O22" s="112">
        <v>33</v>
      </c>
      <c r="P22" s="112">
        <v>33</v>
      </c>
      <c r="Q22" s="112">
        <v>33.5</v>
      </c>
      <c r="R22" s="112">
        <v>31.6</v>
      </c>
      <c r="S22" s="112">
        <v>29.7</v>
      </c>
      <c r="T22" s="112">
        <v>23</v>
      </c>
      <c r="U22" s="112" t="s">
        <v>205</v>
      </c>
      <c r="V22" s="112">
        <v>31.1</v>
      </c>
      <c r="W22" s="112">
        <v>34.1</v>
      </c>
      <c r="X22" s="112">
        <v>36.6</v>
      </c>
      <c r="Y22" s="112">
        <v>35.700000000000003</v>
      </c>
      <c r="Z22" s="112">
        <v>33.799999999999997</v>
      </c>
      <c r="AA22" s="112">
        <v>33.799999999999997</v>
      </c>
      <c r="AB22" s="112">
        <v>35.1</v>
      </c>
      <c r="AC22" s="112">
        <v>35.6</v>
      </c>
      <c r="AD22" s="112">
        <v>29</v>
      </c>
      <c r="AE22" s="112">
        <v>26.1</v>
      </c>
      <c r="AF22" s="106">
        <f t="shared" si="1"/>
        <v>37.299999999999997</v>
      </c>
      <c r="AG22" s="87">
        <f t="shared" si="2"/>
        <v>32.851724137931043</v>
      </c>
      <c r="AI22" t="s">
        <v>36</v>
      </c>
      <c r="AK22" t="s">
        <v>36</v>
      </c>
      <c r="AL22" s="11" t="s">
        <v>36</v>
      </c>
      <c r="AM22" s="11" t="s">
        <v>36</v>
      </c>
    </row>
    <row r="23" spans="1:39" x14ac:dyDescent="0.2">
      <c r="A23" s="55" t="s">
        <v>153</v>
      </c>
      <c r="B23" s="112">
        <v>27.3</v>
      </c>
      <c r="C23" s="112">
        <v>27.2</v>
      </c>
      <c r="D23" s="112">
        <v>27.2</v>
      </c>
      <c r="E23" s="112">
        <v>28.4</v>
      </c>
      <c r="F23" s="112">
        <v>27.6</v>
      </c>
      <c r="G23" s="112">
        <v>26.6</v>
      </c>
      <c r="H23" s="112">
        <v>26</v>
      </c>
      <c r="I23" s="112">
        <v>27</v>
      </c>
      <c r="J23" s="112">
        <v>26.9</v>
      </c>
      <c r="K23" s="112">
        <v>27.3</v>
      </c>
      <c r="L23" s="112">
        <v>26.8</v>
      </c>
      <c r="M23" s="112">
        <v>27.3</v>
      </c>
      <c r="N23" s="112">
        <v>26.4</v>
      </c>
      <c r="O23" s="112">
        <v>27.9</v>
      </c>
      <c r="P23" s="112">
        <v>27.5</v>
      </c>
      <c r="Q23" s="112">
        <v>26.4</v>
      </c>
      <c r="R23" s="112">
        <v>27</v>
      </c>
      <c r="S23" s="112">
        <v>26.1</v>
      </c>
      <c r="T23" s="112">
        <v>25.5</v>
      </c>
      <c r="U23" s="112">
        <v>25.6</v>
      </c>
      <c r="V23" s="112">
        <v>27.2</v>
      </c>
      <c r="W23" s="112">
        <v>27.2</v>
      </c>
      <c r="X23" s="112">
        <v>26.8</v>
      </c>
      <c r="Y23" s="112">
        <v>25.5</v>
      </c>
      <c r="Z23" s="112">
        <v>26.4</v>
      </c>
      <c r="AA23" s="112">
        <v>27.2</v>
      </c>
      <c r="AB23" s="112">
        <v>27.5</v>
      </c>
      <c r="AC23" s="112">
        <v>28.4</v>
      </c>
      <c r="AD23" s="112">
        <v>28.7</v>
      </c>
      <c r="AE23" s="112">
        <v>25.2</v>
      </c>
      <c r="AF23" s="106">
        <f t="shared" si="1"/>
        <v>28.7</v>
      </c>
      <c r="AG23" s="87">
        <f t="shared" si="2"/>
        <v>26.936666666666671</v>
      </c>
    </row>
    <row r="24" spans="1:39" x14ac:dyDescent="0.2">
      <c r="A24" s="55" t="s">
        <v>8</v>
      </c>
      <c r="B24" s="112">
        <v>31.2</v>
      </c>
      <c r="C24" s="112">
        <v>32.299999999999997</v>
      </c>
      <c r="D24" s="112">
        <v>33.6</v>
      </c>
      <c r="E24" s="112">
        <v>34.4</v>
      </c>
      <c r="F24" s="112">
        <v>32.700000000000003</v>
      </c>
      <c r="G24" s="112">
        <v>22.1</v>
      </c>
      <c r="H24" s="112">
        <v>25.5</v>
      </c>
      <c r="I24" s="112">
        <v>30.4</v>
      </c>
      <c r="J24" s="112">
        <v>31</v>
      </c>
      <c r="K24" s="112">
        <v>24.5</v>
      </c>
      <c r="L24" s="112">
        <v>27</v>
      </c>
      <c r="M24" s="112">
        <v>28.6</v>
      </c>
      <c r="N24" s="112">
        <v>29.6</v>
      </c>
      <c r="O24" s="112">
        <v>30.3</v>
      </c>
      <c r="P24" s="112">
        <v>29.2</v>
      </c>
      <c r="Q24" s="112">
        <v>31.1</v>
      </c>
      <c r="R24" s="112">
        <v>28.3</v>
      </c>
      <c r="S24" s="112">
        <v>25.4</v>
      </c>
      <c r="T24" s="112">
        <v>24.6</v>
      </c>
      <c r="U24" s="112">
        <v>30.5</v>
      </c>
      <c r="V24" s="112">
        <v>31.7</v>
      </c>
      <c r="W24" s="112">
        <v>32.6</v>
      </c>
      <c r="X24" s="112">
        <v>33.9</v>
      </c>
      <c r="Y24" s="112">
        <v>33.299999999999997</v>
      </c>
      <c r="Z24" s="112">
        <v>34</v>
      </c>
      <c r="AA24" s="112">
        <v>31</v>
      </c>
      <c r="AB24" s="112">
        <v>32.200000000000003</v>
      </c>
      <c r="AC24" s="112">
        <v>32.9</v>
      </c>
      <c r="AD24" s="112">
        <v>23.5</v>
      </c>
      <c r="AE24" s="112">
        <v>28</v>
      </c>
      <c r="AF24" s="106">
        <f t="shared" si="1"/>
        <v>34.4</v>
      </c>
      <c r="AG24" s="87">
        <f t="shared" si="2"/>
        <v>29.846666666666671</v>
      </c>
      <c r="AH24" s="11" t="s">
        <v>36</v>
      </c>
      <c r="AK24" t="s">
        <v>36</v>
      </c>
      <c r="AL24" s="11" t="s">
        <v>36</v>
      </c>
    </row>
    <row r="25" spans="1:39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21.4</v>
      </c>
      <c r="H25" s="112">
        <v>27.2</v>
      </c>
      <c r="I25" s="112">
        <v>36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27</v>
      </c>
      <c r="AE25" s="112">
        <v>31.7</v>
      </c>
      <c r="AF25" s="106">
        <f t="shared" si="1"/>
        <v>36</v>
      </c>
      <c r="AG25" s="87">
        <f t="shared" si="2"/>
        <v>28.659999999999997</v>
      </c>
      <c r="AJ25" t="s">
        <v>36</v>
      </c>
      <c r="AK25" t="s">
        <v>36</v>
      </c>
      <c r="AL25" s="11" t="s">
        <v>36</v>
      </c>
    </row>
    <row r="26" spans="1:39" x14ac:dyDescent="0.2">
      <c r="A26" s="55" t="s">
        <v>154</v>
      </c>
      <c r="B26" s="112">
        <v>31.9</v>
      </c>
      <c r="C26" s="112">
        <v>34.9</v>
      </c>
      <c r="D26" s="112">
        <v>35.299999999999997</v>
      </c>
      <c r="E26" s="112">
        <v>36.200000000000003</v>
      </c>
      <c r="F26" s="112">
        <v>37.1</v>
      </c>
      <c r="G26" s="112">
        <v>34.1</v>
      </c>
      <c r="H26" s="112">
        <v>33.4</v>
      </c>
      <c r="I26" s="112">
        <v>35.1</v>
      </c>
      <c r="J26" s="112">
        <v>36</v>
      </c>
      <c r="K26" s="112">
        <v>35.299999999999997</v>
      </c>
      <c r="L26" s="112">
        <v>27.5</v>
      </c>
      <c r="M26" s="112">
        <v>30.1</v>
      </c>
      <c r="N26" s="112">
        <v>31.3</v>
      </c>
      <c r="O26" s="112">
        <v>33.799999999999997</v>
      </c>
      <c r="P26" s="112">
        <v>30</v>
      </c>
      <c r="Q26" s="112">
        <v>34.299999999999997</v>
      </c>
      <c r="R26" s="112">
        <v>28.5</v>
      </c>
      <c r="S26" s="112">
        <v>29.6</v>
      </c>
      <c r="T26" s="112">
        <v>26.8</v>
      </c>
      <c r="U26" s="112">
        <v>31.9</v>
      </c>
      <c r="V26" s="112">
        <v>33.299999999999997</v>
      </c>
      <c r="W26" s="112">
        <v>35.299999999999997</v>
      </c>
      <c r="X26" s="112">
        <v>37.700000000000003</v>
      </c>
      <c r="Y26" s="112">
        <v>35.700000000000003</v>
      </c>
      <c r="Z26" s="112">
        <v>37</v>
      </c>
      <c r="AA26" s="112">
        <v>34.5</v>
      </c>
      <c r="AB26" s="112">
        <v>35.700000000000003</v>
      </c>
      <c r="AC26" s="112">
        <v>36.5</v>
      </c>
      <c r="AD26" s="112">
        <v>33.200000000000003</v>
      </c>
      <c r="AE26" s="112">
        <v>30.1</v>
      </c>
      <c r="AF26" s="106">
        <f t="shared" si="1"/>
        <v>37.700000000000003</v>
      </c>
      <c r="AG26" s="87">
        <f t="shared" si="2"/>
        <v>33.403333333333336</v>
      </c>
      <c r="AI26" t="s">
        <v>36</v>
      </c>
      <c r="AK26" t="s">
        <v>36</v>
      </c>
    </row>
    <row r="27" spans="1:39" x14ac:dyDescent="0.2">
      <c r="A27" s="55" t="s">
        <v>10</v>
      </c>
      <c r="B27" s="112">
        <v>31.8</v>
      </c>
      <c r="C27" s="112">
        <v>33.6</v>
      </c>
      <c r="D27" s="112">
        <v>35.200000000000003</v>
      </c>
      <c r="E27" s="112">
        <v>37.5</v>
      </c>
      <c r="F27" s="112">
        <v>36.299999999999997</v>
      </c>
      <c r="G27" s="112">
        <v>32.799999999999997</v>
      </c>
      <c r="H27" s="112">
        <v>33</v>
      </c>
      <c r="I27" s="112">
        <v>35.200000000000003</v>
      </c>
      <c r="J27" s="112">
        <v>35.200000000000003</v>
      </c>
      <c r="K27" s="112">
        <v>33.4</v>
      </c>
      <c r="L27" s="112">
        <v>27.4</v>
      </c>
      <c r="M27" s="112">
        <v>30.4</v>
      </c>
      <c r="N27" s="112">
        <v>31.4</v>
      </c>
      <c r="O27" s="112">
        <v>32.9</v>
      </c>
      <c r="P27" s="112">
        <v>31.3</v>
      </c>
      <c r="Q27" s="112">
        <v>34.9</v>
      </c>
      <c r="R27" s="112">
        <v>29.7</v>
      </c>
      <c r="S27" s="112">
        <v>30.4</v>
      </c>
      <c r="T27" s="112">
        <v>29.8</v>
      </c>
      <c r="U27" s="112">
        <v>32.799999999999997</v>
      </c>
      <c r="V27" s="112">
        <v>32.9</v>
      </c>
      <c r="W27" s="112">
        <v>34.5</v>
      </c>
      <c r="X27" s="112">
        <v>36.200000000000003</v>
      </c>
      <c r="Y27" s="112">
        <v>33.5</v>
      </c>
      <c r="Z27" s="112">
        <v>35.1</v>
      </c>
      <c r="AA27" s="112">
        <v>34.799999999999997</v>
      </c>
      <c r="AB27" s="112">
        <v>34.5</v>
      </c>
      <c r="AC27" s="112">
        <v>35</v>
      </c>
      <c r="AD27" s="112">
        <v>29.5</v>
      </c>
      <c r="AE27" s="112">
        <v>30.2</v>
      </c>
      <c r="AF27" s="106">
        <f t="shared" si="1"/>
        <v>37.5</v>
      </c>
      <c r="AG27" s="87">
        <f t="shared" si="2"/>
        <v>33.04</v>
      </c>
      <c r="AL27" t="s">
        <v>36</v>
      </c>
    </row>
    <row r="28" spans="1:39" x14ac:dyDescent="0.2">
      <c r="A28" s="55" t="s">
        <v>139</v>
      </c>
      <c r="B28" s="112">
        <v>29.9</v>
      </c>
      <c r="C28" s="112">
        <v>32.1</v>
      </c>
      <c r="D28" s="112">
        <v>33.200000000000003</v>
      </c>
      <c r="E28" s="112">
        <v>35.4</v>
      </c>
      <c r="F28" s="112">
        <v>34.9</v>
      </c>
      <c r="G28" s="112">
        <v>33.299999999999997</v>
      </c>
      <c r="H28" s="112">
        <v>34.6</v>
      </c>
      <c r="I28" s="112">
        <v>34.299999999999997</v>
      </c>
      <c r="J28" s="112">
        <v>34.5</v>
      </c>
      <c r="K28" s="112">
        <v>33.700000000000003</v>
      </c>
      <c r="L28" s="112">
        <v>27.9</v>
      </c>
      <c r="M28" s="112">
        <v>30.2</v>
      </c>
      <c r="N28" s="112">
        <v>30.9</v>
      </c>
      <c r="O28" s="112">
        <v>31.8</v>
      </c>
      <c r="P28" s="112">
        <v>32.799999999999997</v>
      </c>
      <c r="Q28" s="112">
        <v>34.5</v>
      </c>
      <c r="R28" s="112">
        <v>31.8</v>
      </c>
      <c r="S28" s="112">
        <v>30</v>
      </c>
      <c r="T28" s="112">
        <v>28.9</v>
      </c>
      <c r="U28" s="112">
        <v>31.7</v>
      </c>
      <c r="V28" s="112">
        <v>31.3</v>
      </c>
      <c r="W28" s="112">
        <v>33.9</v>
      </c>
      <c r="X28" s="112">
        <v>36.4</v>
      </c>
      <c r="Y28" s="112">
        <v>35.6</v>
      </c>
      <c r="Z28" s="112">
        <v>35.4</v>
      </c>
      <c r="AA28" s="112">
        <v>30.1</v>
      </c>
      <c r="AB28" s="112">
        <v>33.700000000000003</v>
      </c>
      <c r="AC28" s="112">
        <v>36.6</v>
      </c>
      <c r="AD28" s="112">
        <v>31</v>
      </c>
      <c r="AE28" s="112">
        <v>30.2</v>
      </c>
      <c r="AF28" s="106">
        <f t="shared" si="1"/>
        <v>36.6</v>
      </c>
      <c r="AG28" s="87">
        <f t="shared" si="2"/>
        <v>32.686666666666667</v>
      </c>
      <c r="AI28" s="11" t="s">
        <v>36</v>
      </c>
      <c r="AK28" t="s">
        <v>36</v>
      </c>
    </row>
    <row r="29" spans="1:39" x14ac:dyDescent="0.2">
      <c r="A29" s="55" t="s">
        <v>22</v>
      </c>
      <c r="B29" s="112">
        <v>32.4</v>
      </c>
      <c r="C29" s="112">
        <v>33.6</v>
      </c>
      <c r="D29" s="112">
        <v>34.9</v>
      </c>
      <c r="E29" s="112">
        <v>35.1</v>
      </c>
      <c r="F29" s="112">
        <v>33.6</v>
      </c>
      <c r="G29" s="112">
        <v>31.3</v>
      </c>
      <c r="H29" s="112">
        <v>32</v>
      </c>
      <c r="I29" s="112">
        <v>34.1</v>
      </c>
      <c r="J29" s="112">
        <v>32.6</v>
      </c>
      <c r="K29" s="112">
        <v>34.1</v>
      </c>
      <c r="L29" s="112">
        <v>27.9</v>
      </c>
      <c r="M29" s="112">
        <v>31.4</v>
      </c>
      <c r="N29" s="112">
        <v>31.5</v>
      </c>
      <c r="O29" s="112">
        <v>33.9</v>
      </c>
      <c r="P29" s="112">
        <v>29.9</v>
      </c>
      <c r="Q29" s="112">
        <v>33.6</v>
      </c>
      <c r="R29" s="112">
        <v>28.2</v>
      </c>
      <c r="S29" s="112">
        <v>28.8</v>
      </c>
      <c r="T29" s="112">
        <v>28.7</v>
      </c>
      <c r="U29" s="112">
        <v>31.2</v>
      </c>
      <c r="V29" s="112">
        <v>28.5</v>
      </c>
      <c r="W29" s="112">
        <v>32.799999999999997</v>
      </c>
      <c r="X29" s="112">
        <v>27.3</v>
      </c>
      <c r="Y29" s="112">
        <v>31.2</v>
      </c>
      <c r="Z29" s="112">
        <v>31.3</v>
      </c>
      <c r="AA29" s="112">
        <v>33.1</v>
      </c>
      <c r="AB29" s="112">
        <v>34.5</v>
      </c>
      <c r="AC29" s="112">
        <v>34</v>
      </c>
      <c r="AD29" s="112">
        <v>29.2</v>
      </c>
      <c r="AE29" s="112">
        <v>29.9</v>
      </c>
      <c r="AF29" s="106">
        <f t="shared" si="1"/>
        <v>35.1</v>
      </c>
      <c r="AG29" s="87">
        <f t="shared" si="2"/>
        <v>31.686666666666667</v>
      </c>
      <c r="AI29" s="11" t="s">
        <v>36</v>
      </c>
      <c r="AJ29" t="s">
        <v>36</v>
      </c>
      <c r="AK29" s="11" t="s">
        <v>208</v>
      </c>
      <c r="AL29" s="11" t="s">
        <v>36</v>
      </c>
    </row>
    <row r="30" spans="1:39" x14ac:dyDescent="0.2">
      <c r="A30" s="55" t="s">
        <v>11</v>
      </c>
      <c r="B30" s="112">
        <v>32</v>
      </c>
      <c r="C30" s="112">
        <v>33.4</v>
      </c>
      <c r="D30" s="112">
        <v>35</v>
      </c>
      <c r="E30" s="112">
        <v>36.9</v>
      </c>
      <c r="F30" s="112">
        <v>36.9</v>
      </c>
      <c r="G30" s="112">
        <v>36.9</v>
      </c>
      <c r="H30" s="112">
        <v>36.799999999999997</v>
      </c>
      <c r="I30" s="112">
        <v>37.299999999999997</v>
      </c>
      <c r="J30" s="112">
        <v>37</v>
      </c>
      <c r="K30" s="112">
        <v>35.5</v>
      </c>
      <c r="L30" s="112">
        <v>31</v>
      </c>
      <c r="M30" s="112">
        <v>32.6</v>
      </c>
      <c r="N30" s="112">
        <v>33.6</v>
      </c>
      <c r="O30" s="112">
        <v>34.4</v>
      </c>
      <c r="P30" s="112">
        <v>35.9</v>
      </c>
      <c r="Q30" s="112">
        <v>35.799999999999997</v>
      </c>
      <c r="R30" s="112">
        <v>32.4</v>
      </c>
      <c r="S30" s="112">
        <v>31</v>
      </c>
      <c r="T30" s="112">
        <v>31</v>
      </c>
      <c r="U30" s="112">
        <v>33.4</v>
      </c>
      <c r="V30" s="112">
        <v>34</v>
      </c>
      <c r="W30" s="112">
        <v>35.299999999999997</v>
      </c>
      <c r="X30" s="112">
        <v>38.1</v>
      </c>
      <c r="Y30" s="112">
        <v>38.299999999999997</v>
      </c>
      <c r="Z30" s="112">
        <v>36.799999999999997</v>
      </c>
      <c r="AA30" s="112">
        <v>35</v>
      </c>
      <c r="AB30" s="112">
        <v>34.4</v>
      </c>
      <c r="AC30" s="112">
        <v>37.1</v>
      </c>
      <c r="AD30" s="112">
        <v>32.700000000000003</v>
      </c>
      <c r="AE30" s="112">
        <v>29.7</v>
      </c>
      <c r="AF30" s="106">
        <f t="shared" si="1"/>
        <v>38.299999999999997</v>
      </c>
      <c r="AG30" s="87">
        <f t="shared" si="2"/>
        <v>34.673333333333325</v>
      </c>
      <c r="AK30" s="11" t="s">
        <v>36</v>
      </c>
    </row>
    <row r="31" spans="1:39" s="5" customFormat="1" ht="17.100000000000001" customHeight="1" x14ac:dyDescent="0.2">
      <c r="A31" s="56" t="s">
        <v>24</v>
      </c>
      <c r="B31" s="12">
        <f t="shared" ref="B31:AF31" si="3">MAX(B5:B30)</f>
        <v>37.799999999999997</v>
      </c>
      <c r="C31" s="12">
        <f t="shared" si="3"/>
        <v>38.700000000000003</v>
      </c>
      <c r="D31" s="12">
        <f t="shared" si="3"/>
        <v>41.6</v>
      </c>
      <c r="E31" s="12">
        <f t="shared" si="3"/>
        <v>42.7</v>
      </c>
      <c r="F31" s="12">
        <f t="shared" si="3"/>
        <v>42.2</v>
      </c>
      <c r="G31" s="12">
        <f t="shared" si="3"/>
        <v>37.1</v>
      </c>
      <c r="H31" s="12">
        <f t="shared" si="3"/>
        <v>36.799999999999997</v>
      </c>
      <c r="I31" s="12">
        <f t="shared" si="3"/>
        <v>40.700000000000003</v>
      </c>
      <c r="J31" s="12">
        <f t="shared" si="3"/>
        <v>38.9</v>
      </c>
      <c r="K31" s="12">
        <f t="shared" si="3"/>
        <v>37.299999999999997</v>
      </c>
      <c r="L31" s="12">
        <f t="shared" si="3"/>
        <v>31.6</v>
      </c>
      <c r="M31" s="12">
        <f t="shared" si="3"/>
        <v>33.200000000000003</v>
      </c>
      <c r="N31" s="12">
        <f t="shared" si="3"/>
        <v>34.299999999999997</v>
      </c>
      <c r="O31" s="12">
        <f t="shared" si="3"/>
        <v>35</v>
      </c>
      <c r="P31" s="12">
        <f t="shared" si="3"/>
        <v>35.9</v>
      </c>
      <c r="Q31" s="12">
        <f t="shared" si="3"/>
        <v>37.799999999999997</v>
      </c>
      <c r="R31" s="12">
        <f t="shared" si="3"/>
        <v>34.700000000000003</v>
      </c>
      <c r="S31" s="12">
        <f t="shared" si="3"/>
        <v>37.6</v>
      </c>
      <c r="T31" s="12">
        <f t="shared" si="3"/>
        <v>31</v>
      </c>
      <c r="U31" s="12">
        <f t="shared" si="3"/>
        <v>33.799999999999997</v>
      </c>
      <c r="V31" s="12">
        <f t="shared" si="3"/>
        <v>35.200000000000003</v>
      </c>
      <c r="W31" s="12">
        <f t="shared" si="3"/>
        <v>36.5</v>
      </c>
      <c r="X31" s="12">
        <f t="shared" si="3"/>
        <v>38.5</v>
      </c>
      <c r="Y31" s="12">
        <f t="shared" si="3"/>
        <v>38.799999999999997</v>
      </c>
      <c r="Z31" s="12">
        <f t="shared" si="3"/>
        <v>37.1</v>
      </c>
      <c r="AA31" s="12">
        <f t="shared" si="3"/>
        <v>35</v>
      </c>
      <c r="AB31" s="12">
        <f t="shared" si="3"/>
        <v>35.799999999999997</v>
      </c>
      <c r="AC31" s="12">
        <f t="shared" si="3"/>
        <v>38.200000000000003</v>
      </c>
      <c r="AD31" s="12">
        <f t="shared" si="3"/>
        <v>33.200000000000003</v>
      </c>
      <c r="AE31" s="12">
        <f t="shared" si="3"/>
        <v>31.8</v>
      </c>
      <c r="AF31" s="13">
        <f t="shared" si="3"/>
        <v>42.7</v>
      </c>
      <c r="AG31" s="87">
        <f>AVERAGE(AG5:AG30)</f>
        <v>31.659444325335887</v>
      </c>
      <c r="AK31" s="5" t="s">
        <v>36</v>
      </c>
    </row>
    <row r="32" spans="1:39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2"/>
      <c r="AF32" s="49"/>
      <c r="AG32" s="51"/>
      <c r="AJ32" t="s">
        <v>36</v>
      </c>
      <c r="AK32" s="11" t="s">
        <v>36</v>
      </c>
      <c r="AL32" s="11" t="s">
        <v>36</v>
      </c>
    </row>
    <row r="33" spans="1:38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98"/>
      <c r="AF33" s="49"/>
      <c r="AG33" s="48"/>
      <c r="AK33" s="11" t="s">
        <v>36</v>
      </c>
      <c r="AL33" t="s">
        <v>36</v>
      </c>
    </row>
    <row r="34" spans="1:38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</row>
    <row r="35" spans="1:38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  <c r="AL35" s="11" t="s">
        <v>36</v>
      </c>
    </row>
    <row r="36" spans="1:38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98"/>
      <c r="AF36" s="49"/>
      <c r="AG36" s="51"/>
      <c r="AI36" s="11" t="s">
        <v>36</v>
      </c>
    </row>
    <row r="37" spans="1:38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8"/>
      <c r="AF37" s="49"/>
      <c r="AG37" s="51"/>
      <c r="AK37" s="11" t="s">
        <v>36</v>
      </c>
    </row>
    <row r="38" spans="1:38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J38" s="11" t="s">
        <v>36</v>
      </c>
      <c r="AK38" s="11" t="s">
        <v>36</v>
      </c>
      <c r="AL38" s="11" t="s">
        <v>36</v>
      </c>
    </row>
    <row r="39" spans="1:38" x14ac:dyDescent="0.2">
      <c r="AG39" s="1"/>
      <c r="AI39" s="11" t="s">
        <v>36</v>
      </c>
      <c r="AJ39" s="11" t="s">
        <v>36</v>
      </c>
      <c r="AK39" s="11" t="s">
        <v>222</v>
      </c>
      <c r="AL39" s="11" t="s">
        <v>36</v>
      </c>
    </row>
    <row r="40" spans="1:38" x14ac:dyDescent="0.2">
      <c r="Z40" s="2" t="s">
        <v>36</v>
      </c>
      <c r="AG40" s="1"/>
      <c r="AI40" s="11" t="s">
        <v>36</v>
      </c>
      <c r="AJ40" s="11" t="s">
        <v>36</v>
      </c>
      <c r="AK40" s="11" t="s">
        <v>36</v>
      </c>
      <c r="AL40" s="11" t="s">
        <v>36</v>
      </c>
    </row>
    <row r="42" spans="1:38" x14ac:dyDescent="0.2">
      <c r="AJ42" s="11" t="s">
        <v>36</v>
      </c>
      <c r="AK42" s="11" t="s">
        <v>36</v>
      </c>
    </row>
    <row r="43" spans="1:38" x14ac:dyDescent="0.2">
      <c r="X43" s="2" t="s">
        <v>36</v>
      </c>
      <c r="Z43" s="2" t="s">
        <v>36</v>
      </c>
      <c r="AJ43" s="11" t="s">
        <v>36</v>
      </c>
    </row>
    <row r="44" spans="1:38" x14ac:dyDescent="0.2">
      <c r="L44" s="2" t="s">
        <v>36</v>
      </c>
      <c r="S44" s="2" t="s">
        <v>36</v>
      </c>
      <c r="AJ44" s="11" t="s">
        <v>36</v>
      </c>
      <c r="AK44" s="11" t="s">
        <v>36</v>
      </c>
    </row>
    <row r="45" spans="1:38" x14ac:dyDescent="0.2">
      <c r="V45" s="2" t="s">
        <v>36</v>
      </c>
      <c r="AH45" t="s">
        <v>36</v>
      </c>
      <c r="AJ45" s="11" t="s">
        <v>36</v>
      </c>
      <c r="AK45" s="11" t="s">
        <v>36</v>
      </c>
    </row>
    <row r="46" spans="1:38" x14ac:dyDescent="0.2">
      <c r="AJ46" s="11" t="s">
        <v>36</v>
      </c>
      <c r="AL46" s="11" t="s">
        <v>36</v>
      </c>
    </row>
    <row r="47" spans="1:38" x14ac:dyDescent="0.2">
      <c r="S47" s="2" t="s">
        <v>36</v>
      </c>
      <c r="AJ47" s="11" t="s">
        <v>36</v>
      </c>
    </row>
    <row r="48" spans="1:38" x14ac:dyDescent="0.2">
      <c r="U48" s="2" t="s">
        <v>36</v>
      </c>
      <c r="AF48" s="7" t="s">
        <v>36</v>
      </c>
      <c r="AI48" s="11" t="s">
        <v>36</v>
      </c>
      <c r="AK48" s="11" t="s">
        <v>36</v>
      </c>
      <c r="AL48" s="11" t="s">
        <v>36</v>
      </c>
    </row>
    <row r="49" spans="33:36" x14ac:dyDescent="0.2">
      <c r="AG49" s="9" t="s">
        <v>36</v>
      </c>
      <c r="AI49" s="11" t="s">
        <v>36</v>
      </c>
      <c r="AJ49" s="11" t="s">
        <v>36</v>
      </c>
    </row>
    <row r="50" spans="33:36" x14ac:dyDescent="0.2">
      <c r="AJ50" s="11" t="s">
        <v>36</v>
      </c>
    </row>
    <row r="51" spans="33:36" x14ac:dyDescent="0.2">
      <c r="AJ51" s="11" t="s">
        <v>36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34:X34"/>
    <mergeCell ref="T33:X33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I55" sqref="AI5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8" ht="20.100000000000001" customHeight="1" x14ac:dyDescent="0.2">
      <c r="A1" s="168" t="s">
        <v>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70"/>
    </row>
    <row r="2" spans="1:38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83"/>
      <c r="AF2" s="166"/>
      <c r="AG2" s="167"/>
    </row>
    <row r="3" spans="1:38" s="5" customFormat="1" ht="20.100000000000001" customHeight="1" x14ac:dyDescent="0.2">
      <c r="A3" s="171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82">
        <f t="shared" si="0"/>
        <v>29</v>
      </c>
      <c r="AE3" s="184">
        <v>30</v>
      </c>
      <c r="AF3" s="43" t="s">
        <v>29</v>
      </c>
      <c r="AG3" s="57" t="s">
        <v>27</v>
      </c>
    </row>
    <row r="4" spans="1:38" s="5" customFormat="1" ht="20.100000000000001" customHeight="1" x14ac:dyDescent="0.2">
      <c r="A4" s="171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82"/>
      <c r="AE4" s="184"/>
      <c r="AF4" s="43" t="s">
        <v>26</v>
      </c>
      <c r="AG4" s="57" t="s">
        <v>26</v>
      </c>
    </row>
    <row r="5" spans="1:38" s="5" customFormat="1" x14ac:dyDescent="0.2">
      <c r="A5" s="55" t="s">
        <v>31</v>
      </c>
      <c r="B5" s="112">
        <v>19.2</v>
      </c>
      <c r="C5" s="112">
        <v>18.8</v>
      </c>
      <c r="D5" s="112">
        <v>20.100000000000001</v>
      </c>
      <c r="E5" s="112">
        <v>21</v>
      </c>
      <c r="F5" s="112">
        <v>20.8</v>
      </c>
      <c r="G5" s="112">
        <v>23.9</v>
      </c>
      <c r="H5" s="112">
        <v>23.6</v>
      </c>
      <c r="I5" s="112">
        <v>23</v>
      </c>
      <c r="J5" s="112">
        <v>22</v>
      </c>
      <c r="K5" s="112">
        <v>22.1</v>
      </c>
      <c r="L5" s="112">
        <v>21.1</v>
      </c>
      <c r="M5" s="112">
        <v>19.8</v>
      </c>
      <c r="N5" s="112">
        <v>19.600000000000001</v>
      </c>
      <c r="O5" s="112">
        <v>17.5</v>
      </c>
      <c r="P5" s="112">
        <v>22.2</v>
      </c>
      <c r="Q5" s="112">
        <v>21.7</v>
      </c>
      <c r="R5" s="112">
        <v>24.5</v>
      </c>
      <c r="S5" s="112">
        <v>22.6</v>
      </c>
      <c r="T5" s="112">
        <v>22.9</v>
      </c>
      <c r="U5" s="112">
        <v>23</v>
      </c>
      <c r="V5" s="112">
        <v>20.3</v>
      </c>
      <c r="W5" s="112">
        <v>16.399999999999999</v>
      </c>
      <c r="X5" s="112">
        <v>19.2</v>
      </c>
      <c r="Y5" s="112">
        <v>24</v>
      </c>
      <c r="Z5" s="112">
        <v>23.8</v>
      </c>
      <c r="AA5" s="112">
        <v>23.5</v>
      </c>
      <c r="AB5" s="112">
        <v>22.3</v>
      </c>
      <c r="AC5" s="112">
        <v>24.1</v>
      </c>
      <c r="AD5" s="112">
        <v>22.1</v>
      </c>
      <c r="AE5" s="112">
        <v>22.3</v>
      </c>
      <c r="AF5" s="13">
        <f>MIN(B5:AE5)</f>
        <v>16.399999999999999</v>
      </c>
      <c r="AG5" s="87">
        <f>AVERAGE(B5:AE5)</f>
        <v>21.579999999999995</v>
      </c>
    </row>
    <row r="6" spans="1:38" x14ac:dyDescent="0.2">
      <c r="A6" s="55" t="s">
        <v>90</v>
      </c>
      <c r="B6" s="112">
        <v>19</v>
      </c>
      <c r="C6" s="112">
        <v>20.7</v>
      </c>
      <c r="D6" s="112">
        <v>20.3</v>
      </c>
      <c r="E6" s="112">
        <v>21.4</v>
      </c>
      <c r="F6" s="112">
        <v>23.7</v>
      </c>
      <c r="G6" s="112">
        <v>22.9</v>
      </c>
      <c r="H6" s="112">
        <v>21.1</v>
      </c>
      <c r="I6" s="112">
        <v>22.5</v>
      </c>
      <c r="J6" s="112">
        <v>21.2</v>
      </c>
      <c r="K6" s="112">
        <v>21.5</v>
      </c>
      <c r="L6" s="112">
        <v>20.3</v>
      </c>
      <c r="M6" s="112">
        <v>18.5</v>
      </c>
      <c r="N6" s="112">
        <v>17.5</v>
      </c>
      <c r="O6" s="112">
        <v>17.2</v>
      </c>
      <c r="P6" s="112">
        <v>22.4</v>
      </c>
      <c r="Q6" s="112">
        <v>22.3</v>
      </c>
      <c r="R6" s="112">
        <v>23.3</v>
      </c>
      <c r="S6" s="112">
        <v>22.2</v>
      </c>
      <c r="T6" s="112">
        <v>21.7</v>
      </c>
      <c r="U6" s="112">
        <v>20.3</v>
      </c>
      <c r="V6" s="112">
        <v>20.100000000000001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3">
        <f t="shared" ref="AF6:AF30" si="1">MIN(B6:AE6)</f>
        <v>17.2</v>
      </c>
      <c r="AG6" s="87">
        <f t="shared" ref="AG6:AG30" si="2">AVERAGE(B6:AE6)</f>
        <v>20.957142857142859</v>
      </c>
    </row>
    <row r="7" spans="1:38" x14ac:dyDescent="0.2">
      <c r="A7" s="55" t="s">
        <v>148</v>
      </c>
      <c r="B7" s="112">
        <v>17.7</v>
      </c>
      <c r="C7" s="112">
        <v>18.600000000000001</v>
      </c>
      <c r="D7" s="112">
        <v>21.7</v>
      </c>
      <c r="E7" s="112">
        <v>23.4</v>
      </c>
      <c r="F7" s="112">
        <v>18.5</v>
      </c>
      <c r="G7" s="112">
        <v>19</v>
      </c>
      <c r="H7" s="112">
        <v>18.899999999999999</v>
      </c>
      <c r="I7" s="112">
        <v>20.9</v>
      </c>
      <c r="J7" s="112">
        <v>20.8</v>
      </c>
      <c r="K7" s="112">
        <v>19.2</v>
      </c>
      <c r="L7" s="112">
        <v>18.8</v>
      </c>
      <c r="M7" s="112">
        <v>18.399999999999999</v>
      </c>
      <c r="N7" s="112">
        <v>18.5</v>
      </c>
      <c r="O7" s="112">
        <v>18.3</v>
      </c>
      <c r="P7" s="112">
        <v>21.3</v>
      </c>
      <c r="Q7" s="112">
        <v>22.7</v>
      </c>
      <c r="R7" s="112">
        <v>22.2</v>
      </c>
      <c r="S7" s="112">
        <v>20.7</v>
      </c>
      <c r="T7" s="112">
        <v>18</v>
      </c>
      <c r="U7" s="112">
        <v>21.5</v>
      </c>
      <c r="V7" s="112">
        <v>23.7</v>
      </c>
      <c r="W7" s="112">
        <v>21</v>
      </c>
      <c r="X7" s="112">
        <v>27.9</v>
      </c>
      <c r="Y7" s="112">
        <v>24.7</v>
      </c>
      <c r="Z7" s="112">
        <v>26.8</v>
      </c>
      <c r="AA7" s="112">
        <v>23.7</v>
      </c>
      <c r="AB7" s="112">
        <v>20.100000000000001</v>
      </c>
      <c r="AC7" s="112">
        <v>22.8</v>
      </c>
      <c r="AD7" s="112">
        <v>19.8</v>
      </c>
      <c r="AE7" s="112">
        <v>20.5</v>
      </c>
      <c r="AF7" s="13">
        <f t="shared" si="1"/>
        <v>17.7</v>
      </c>
      <c r="AG7" s="87">
        <f t="shared" si="2"/>
        <v>21.00333333333333</v>
      </c>
    </row>
    <row r="8" spans="1:38" x14ac:dyDescent="0.2">
      <c r="A8" s="55" t="s">
        <v>149</v>
      </c>
      <c r="B8" s="112">
        <v>19.899999999999999</v>
      </c>
      <c r="C8" s="112">
        <v>19.100000000000001</v>
      </c>
      <c r="D8" s="112">
        <v>20.7</v>
      </c>
      <c r="E8" s="112">
        <v>21.7</v>
      </c>
      <c r="F8" s="112">
        <v>22.7</v>
      </c>
      <c r="G8" s="112">
        <v>21.3</v>
      </c>
      <c r="H8" s="112">
        <v>21.2</v>
      </c>
      <c r="I8" s="112">
        <v>21.3</v>
      </c>
      <c r="J8" s="112">
        <v>21.4</v>
      </c>
      <c r="K8" s="112">
        <v>22.3</v>
      </c>
      <c r="L8" s="112">
        <v>21.5</v>
      </c>
      <c r="M8" s="112">
        <v>20.399999999999999</v>
      </c>
      <c r="N8" s="112">
        <v>20.2</v>
      </c>
      <c r="O8" s="112">
        <v>23.1</v>
      </c>
      <c r="P8" s="112">
        <v>23.6</v>
      </c>
      <c r="Q8" s="112">
        <v>21.6</v>
      </c>
      <c r="R8" s="112">
        <v>21.3</v>
      </c>
      <c r="S8" s="112">
        <v>21.8</v>
      </c>
      <c r="T8" s="112">
        <v>21.2</v>
      </c>
      <c r="U8" s="112">
        <v>22.6</v>
      </c>
      <c r="V8" s="112">
        <v>21.6</v>
      </c>
      <c r="W8" s="112">
        <v>19</v>
      </c>
      <c r="X8" s="112">
        <v>21</v>
      </c>
      <c r="Y8" s="112">
        <v>22.6</v>
      </c>
      <c r="Z8" s="112">
        <v>21.5</v>
      </c>
      <c r="AA8" s="112">
        <v>23.2</v>
      </c>
      <c r="AB8" s="112">
        <v>24</v>
      </c>
      <c r="AC8" s="112">
        <v>24.3</v>
      </c>
      <c r="AD8" s="112">
        <v>23</v>
      </c>
      <c r="AE8" s="112">
        <v>22.4</v>
      </c>
      <c r="AF8" s="13">
        <f t="shared" si="1"/>
        <v>19</v>
      </c>
      <c r="AG8" s="87">
        <f t="shared" si="2"/>
        <v>21.716666666666672</v>
      </c>
      <c r="AI8" s="11" t="s">
        <v>36</v>
      </c>
    </row>
    <row r="9" spans="1:38" x14ac:dyDescent="0.2">
      <c r="A9" s="55" t="s">
        <v>0</v>
      </c>
      <c r="B9" s="112">
        <v>21</v>
      </c>
      <c r="C9" s="112">
        <v>22.3</v>
      </c>
      <c r="D9" s="112">
        <v>23.7</v>
      </c>
      <c r="E9" s="112">
        <v>22.2</v>
      </c>
      <c r="F9" s="112">
        <v>23.8</v>
      </c>
      <c r="G9" s="112">
        <v>22</v>
      </c>
      <c r="H9" s="112">
        <v>21.4</v>
      </c>
      <c r="I9" s="112">
        <v>23.5</v>
      </c>
      <c r="J9" s="112">
        <v>23.7</v>
      </c>
      <c r="K9" s="112">
        <v>23.2</v>
      </c>
      <c r="L9" s="112">
        <v>22</v>
      </c>
      <c r="M9" s="112">
        <v>23.5</v>
      </c>
      <c r="N9" s="112">
        <v>23.6</v>
      </c>
      <c r="O9" s="112">
        <v>23.8</v>
      </c>
      <c r="P9" s="112">
        <v>24.2</v>
      </c>
      <c r="Q9" s="112">
        <v>24.7</v>
      </c>
      <c r="R9" s="112">
        <v>24</v>
      </c>
      <c r="S9" s="112">
        <v>25</v>
      </c>
      <c r="T9" s="112">
        <v>24.6</v>
      </c>
      <c r="U9" s="112">
        <v>22.7</v>
      </c>
      <c r="V9" s="112">
        <v>24.7</v>
      </c>
      <c r="W9" s="112">
        <v>22.6</v>
      </c>
      <c r="X9" s="112">
        <v>24.1</v>
      </c>
      <c r="Y9" s="112">
        <v>24.1</v>
      </c>
      <c r="Z9" s="112">
        <v>24.9</v>
      </c>
      <c r="AA9" s="112">
        <v>26.3</v>
      </c>
      <c r="AB9" s="112">
        <v>24.9</v>
      </c>
      <c r="AC9" s="112">
        <v>25.9</v>
      </c>
      <c r="AD9" s="112">
        <v>24.7</v>
      </c>
      <c r="AE9" s="112">
        <v>24.9</v>
      </c>
      <c r="AF9" s="13">
        <f t="shared" si="1"/>
        <v>21</v>
      </c>
      <c r="AG9" s="87">
        <f t="shared" si="2"/>
        <v>23.733333333333331</v>
      </c>
      <c r="AI9" s="11" t="s">
        <v>36</v>
      </c>
    </row>
    <row r="10" spans="1:38" x14ac:dyDescent="0.2">
      <c r="A10" s="55" t="s">
        <v>1</v>
      </c>
      <c r="B10" s="112">
        <v>21.6</v>
      </c>
      <c r="C10" s="112">
        <v>19.3</v>
      </c>
      <c r="D10" s="112">
        <v>20.6</v>
      </c>
      <c r="E10" s="112">
        <v>19.7</v>
      </c>
      <c r="F10" s="112">
        <v>19.600000000000001</v>
      </c>
      <c r="G10" s="112">
        <v>22.1</v>
      </c>
      <c r="H10" s="112">
        <v>23.1</v>
      </c>
      <c r="I10" s="112">
        <v>22.9</v>
      </c>
      <c r="J10" s="112">
        <v>20.399999999999999</v>
      </c>
      <c r="K10" s="112">
        <v>22</v>
      </c>
      <c r="L10" s="112">
        <v>19.7</v>
      </c>
      <c r="M10" s="112">
        <v>21.3</v>
      </c>
      <c r="N10" s="112">
        <v>19.7</v>
      </c>
      <c r="O10" s="112">
        <v>20.9</v>
      </c>
      <c r="P10" s="112">
        <v>22.1</v>
      </c>
      <c r="Q10" s="112">
        <v>22.5</v>
      </c>
      <c r="R10" s="112">
        <v>21.2</v>
      </c>
      <c r="S10" s="112">
        <v>21.2</v>
      </c>
      <c r="T10" s="112">
        <v>21.2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3">
        <f t="shared" si="1"/>
        <v>19.3</v>
      </c>
      <c r="AG10" s="87">
        <f t="shared" si="2"/>
        <v>21.110526315789471</v>
      </c>
      <c r="AH10" s="11" t="s">
        <v>36</v>
      </c>
      <c r="AI10" s="11" t="s">
        <v>36</v>
      </c>
    </row>
    <row r="11" spans="1:38" x14ac:dyDescent="0.2">
      <c r="A11" s="55" t="s">
        <v>2</v>
      </c>
      <c r="B11" s="112">
        <v>20.7</v>
      </c>
      <c r="C11" s="112">
        <v>19.7</v>
      </c>
      <c r="D11" s="112">
        <v>20.7</v>
      </c>
      <c r="E11" s="112">
        <v>20.3</v>
      </c>
      <c r="F11" s="112">
        <v>21.5</v>
      </c>
      <c r="G11" s="112">
        <v>21.6</v>
      </c>
      <c r="H11" s="112">
        <v>22.1</v>
      </c>
      <c r="I11" s="112">
        <v>20.3</v>
      </c>
      <c r="J11" s="112">
        <v>21</v>
      </c>
      <c r="K11" s="112">
        <v>21.8</v>
      </c>
      <c r="L11" s="112">
        <v>19.5</v>
      </c>
      <c r="M11" s="112">
        <v>20.7</v>
      </c>
      <c r="N11" s="112">
        <v>18.7</v>
      </c>
      <c r="O11" s="112">
        <v>20.9</v>
      </c>
      <c r="P11" s="112">
        <v>20.9</v>
      </c>
      <c r="Q11" s="112">
        <v>21</v>
      </c>
      <c r="R11" s="112">
        <v>21.2</v>
      </c>
      <c r="S11" s="112">
        <v>20.6</v>
      </c>
      <c r="T11" s="112">
        <v>20.100000000000001</v>
      </c>
      <c r="U11" s="112">
        <v>20.5</v>
      </c>
      <c r="V11" s="112">
        <v>21.2</v>
      </c>
      <c r="W11" s="112">
        <v>19.7</v>
      </c>
      <c r="X11" s="112">
        <v>22.4</v>
      </c>
      <c r="Y11" s="112">
        <v>21.8</v>
      </c>
      <c r="Z11" s="112">
        <v>21.3</v>
      </c>
      <c r="AA11" s="112">
        <v>23.6</v>
      </c>
      <c r="AB11" s="112">
        <v>22.2</v>
      </c>
      <c r="AC11" s="112">
        <v>24.1</v>
      </c>
      <c r="AD11" s="112">
        <v>21.2</v>
      </c>
      <c r="AE11" s="112">
        <v>20.399999999999999</v>
      </c>
      <c r="AF11" s="13">
        <f t="shared" si="1"/>
        <v>18.7</v>
      </c>
      <c r="AG11" s="87">
        <f t="shared" si="2"/>
        <v>21.056666666666668</v>
      </c>
    </row>
    <row r="12" spans="1:38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18.5</v>
      </c>
      <c r="H12" s="112" t="s">
        <v>205</v>
      </c>
      <c r="I12" s="112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3">
        <f t="shared" si="1"/>
        <v>18.5</v>
      </c>
      <c r="AG12" s="87">
        <f t="shared" si="2"/>
        <v>18.5</v>
      </c>
      <c r="AH12" s="11" t="s">
        <v>36</v>
      </c>
      <c r="AK12" t="s">
        <v>36</v>
      </c>
    </row>
    <row r="13" spans="1:38" x14ac:dyDescent="0.2">
      <c r="A13" s="55" t="s">
        <v>33</v>
      </c>
      <c r="B13" s="112">
        <v>18.600000000000001</v>
      </c>
      <c r="C13" s="112">
        <v>19.899999999999999</v>
      </c>
      <c r="D13" s="112">
        <v>20.3</v>
      </c>
      <c r="E13" s="112">
        <v>20.6</v>
      </c>
      <c r="F13" s="112">
        <v>20.7</v>
      </c>
      <c r="G13" s="112">
        <v>21</v>
      </c>
      <c r="H13" s="112">
        <v>20.8</v>
      </c>
      <c r="I13" s="112">
        <v>19.899999999999999</v>
      </c>
      <c r="J13" s="112">
        <v>21.1</v>
      </c>
      <c r="K13" s="112">
        <v>19.600000000000001</v>
      </c>
      <c r="L13" s="112">
        <v>19.5</v>
      </c>
      <c r="M13" s="112">
        <v>20.100000000000001</v>
      </c>
      <c r="N13" s="112">
        <v>19.7</v>
      </c>
      <c r="O13" s="112">
        <v>20.2</v>
      </c>
      <c r="P13" s="112">
        <v>21.4</v>
      </c>
      <c r="Q13" s="112">
        <v>21</v>
      </c>
      <c r="R13" s="112">
        <v>20.7</v>
      </c>
      <c r="S13" s="112">
        <v>20.5</v>
      </c>
      <c r="T13" s="112">
        <v>20.6</v>
      </c>
      <c r="U13" s="112">
        <v>19.3</v>
      </c>
      <c r="V13" s="112">
        <v>20.8</v>
      </c>
      <c r="W13" s="112">
        <v>19</v>
      </c>
      <c r="X13" s="112">
        <v>21.7</v>
      </c>
      <c r="Y13" s="112">
        <v>20.6</v>
      </c>
      <c r="Z13" s="112">
        <v>20</v>
      </c>
      <c r="AA13" s="112">
        <v>20.9</v>
      </c>
      <c r="AB13" s="112">
        <v>22.2</v>
      </c>
      <c r="AC13" s="112">
        <v>21.6</v>
      </c>
      <c r="AD13" s="112">
        <v>21.5</v>
      </c>
      <c r="AE13" s="112">
        <v>18.899999999999999</v>
      </c>
      <c r="AF13" s="13">
        <f t="shared" si="1"/>
        <v>18.600000000000001</v>
      </c>
      <c r="AG13" s="87">
        <f t="shared" si="2"/>
        <v>20.423333333333336</v>
      </c>
      <c r="AI13" t="s">
        <v>36</v>
      </c>
    </row>
    <row r="14" spans="1:38" x14ac:dyDescent="0.2">
      <c r="A14" s="55" t="s">
        <v>4</v>
      </c>
      <c r="B14" s="112">
        <v>21.5</v>
      </c>
      <c r="C14" s="112">
        <v>21.4</v>
      </c>
      <c r="D14" s="112">
        <v>20.8</v>
      </c>
      <c r="E14" s="112">
        <v>23.7</v>
      </c>
      <c r="F14" s="112">
        <v>22.1</v>
      </c>
      <c r="G14" s="112">
        <v>22.8</v>
      </c>
      <c r="H14" s="112">
        <v>19.100000000000001</v>
      </c>
      <c r="I14" s="112">
        <v>21.5</v>
      </c>
      <c r="J14" s="112">
        <v>21.9</v>
      </c>
      <c r="K14" s="112">
        <v>22.9</v>
      </c>
      <c r="L14" s="112">
        <v>21.3</v>
      </c>
      <c r="M14" s="112">
        <v>22.1</v>
      </c>
      <c r="N14" s="112">
        <v>22.1</v>
      </c>
      <c r="O14" s="112">
        <v>23.4</v>
      </c>
      <c r="P14" s="112">
        <v>21.9</v>
      </c>
      <c r="Q14" s="112">
        <v>22.9</v>
      </c>
      <c r="R14" s="112">
        <v>23.4</v>
      </c>
      <c r="S14" s="112">
        <v>20.5</v>
      </c>
      <c r="T14" s="112">
        <v>22.6</v>
      </c>
      <c r="U14" s="112">
        <v>22.3</v>
      </c>
      <c r="V14" s="112">
        <v>22.3</v>
      </c>
      <c r="W14" s="112">
        <v>22.5</v>
      </c>
      <c r="X14" s="112">
        <v>23.7</v>
      </c>
      <c r="Y14" s="112">
        <v>22.6</v>
      </c>
      <c r="Z14" s="112">
        <v>22.2</v>
      </c>
      <c r="AA14" s="112">
        <v>23.2</v>
      </c>
      <c r="AB14" s="112">
        <v>22.5</v>
      </c>
      <c r="AC14" s="112">
        <v>24</v>
      </c>
      <c r="AD14" s="112">
        <v>23.4</v>
      </c>
      <c r="AE14" s="112">
        <v>23.5</v>
      </c>
      <c r="AF14" s="13">
        <f t="shared" si="1"/>
        <v>19.100000000000001</v>
      </c>
      <c r="AG14" s="87">
        <f t="shared" si="2"/>
        <v>22.336666666666666</v>
      </c>
      <c r="AI14" t="s">
        <v>36</v>
      </c>
      <c r="AK14" t="s">
        <v>36</v>
      </c>
    </row>
    <row r="15" spans="1:38" x14ac:dyDescent="0.2">
      <c r="A15" s="55" t="s">
        <v>150</v>
      </c>
      <c r="B15" s="112">
        <v>18.600000000000001</v>
      </c>
      <c r="C15" s="112">
        <v>17.5</v>
      </c>
      <c r="D15" s="112">
        <v>18.3</v>
      </c>
      <c r="E15" s="112">
        <v>21</v>
      </c>
      <c r="F15" s="112">
        <v>21.8</v>
      </c>
      <c r="G15" s="112">
        <v>20.2</v>
      </c>
      <c r="H15" s="112">
        <v>20.2</v>
      </c>
      <c r="I15" s="112">
        <v>21.3</v>
      </c>
      <c r="J15" s="112">
        <v>20.5</v>
      </c>
      <c r="K15" s="112">
        <v>20.9</v>
      </c>
      <c r="L15" s="112">
        <v>20.2</v>
      </c>
      <c r="M15" s="112">
        <v>18.5</v>
      </c>
      <c r="N15" s="112">
        <v>18.600000000000001</v>
      </c>
      <c r="O15" s="112">
        <v>18</v>
      </c>
      <c r="P15" s="112">
        <v>20.6</v>
      </c>
      <c r="Q15" s="112">
        <v>20.7</v>
      </c>
      <c r="R15" s="112">
        <v>20.8</v>
      </c>
      <c r="S15" s="112">
        <v>20.9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">
        <f t="shared" si="1"/>
        <v>17.5</v>
      </c>
      <c r="AG15" s="87">
        <f t="shared" si="2"/>
        <v>19.922222222222224</v>
      </c>
      <c r="AI15" t="s">
        <v>36</v>
      </c>
      <c r="AL15" t="s">
        <v>36</v>
      </c>
    </row>
    <row r="16" spans="1:38" x14ac:dyDescent="0.2">
      <c r="A16" s="55" t="s">
        <v>5</v>
      </c>
      <c r="B16" s="112">
        <v>19.399999999999999</v>
      </c>
      <c r="C16" s="112">
        <v>21.1</v>
      </c>
      <c r="D16" s="112">
        <v>19.899999999999999</v>
      </c>
      <c r="E16" s="112">
        <v>22.4</v>
      </c>
      <c r="F16" s="112">
        <v>23.5</v>
      </c>
      <c r="G16" s="112">
        <v>22.5</v>
      </c>
      <c r="H16" s="112">
        <v>21.3</v>
      </c>
      <c r="I16" s="112">
        <v>22.4</v>
      </c>
      <c r="J16" s="112">
        <v>22</v>
      </c>
      <c r="K16" s="112">
        <v>20.3</v>
      </c>
      <c r="L16" s="112">
        <v>20.6</v>
      </c>
      <c r="M16" s="112">
        <v>18.899999999999999</v>
      </c>
      <c r="N16" s="112">
        <v>18.100000000000001</v>
      </c>
      <c r="O16" s="112">
        <v>17.5</v>
      </c>
      <c r="P16" s="112">
        <v>21.9</v>
      </c>
      <c r="Q16" s="112">
        <v>22.7</v>
      </c>
      <c r="R16" s="112">
        <v>20.8</v>
      </c>
      <c r="S16" s="112">
        <v>22.1</v>
      </c>
      <c r="T16" s="112">
        <v>20.2</v>
      </c>
      <c r="U16" s="112">
        <v>19</v>
      </c>
      <c r="V16" s="112">
        <v>21.2</v>
      </c>
      <c r="W16" s="112">
        <v>20.8</v>
      </c>
      <c r="X16" s="112">
        <v>19.600000000000001</v>
      </c>
      <c r="Y16" s="112">
        <v>20.399999999999999</v>
      </c>
      <c r="Z16" s="112">
        <v>26.2</v>
      </c>
      <c r="AA16" s="112">
        <v>23</v>
      </c>
      <c r="AB16" s="112">
        <v>18.5</v>
      </c>
      <c r="AC16" s="112">
        <v>20.100000000000001</v>
      </c>
      <c r="AD16" s="112">
        <v>21</v>
      </c>
      <c r="AE16" s="112">
        <v>19.2</v>
      </c>
      <c r="AF16" s="13">
        <f t="shared" si="1"/>
        <v>17.5</v>
      </c>
      <c r="AG16" s="87">
        <f t="shared" si="2"/>
        <v>20.88666666666667</v>
      </c>
      <c r="AI16" t="s">
        <v>36</v>
      </c>
      <c r="AK16" t="s">
        <v>36</v>
      </c>
    </row>
    <row r="17" spans="1:38" x14ac:dyDescent="0.2">
      <c r="A17" s="55" t="s">
        <v>6</v>
      </c>
      <c r="B17" s="112">
        <v>19.2</v>
      </c>
      <c r="C17" s="112">
        <v>20.8</v>
      </c>
      <c r="D17" s="112">
        <v>22.1</v>
      </c>
      <c r="E17" s="112">
        <v>22.9</v>
      </c>
      <c r="F17" s="112">
        <v>24.8</v>
      </c>
      <c r="G17" s="112">
        <v>23.5</v>
      </c>
      <c r="H17" s="112">
        <v>21.5</v>
      </c>
      <c r="I17" s="112">
        <v>23.3</v>
      </c>
      <c r="J17" s="112">
        <v>21.9</v>
      </c>
      <c r="K17" s="112">
        <v>23</v>
      </c>
      <c r="L17" s="112">
        <v>20.5</v>
      </c>
      <c r="M17" s="112">
        <v>18.7</v>
      </c>
      <c r="N17" s="112">
        <v>18.399999999999999</v>
      </c>
      <c r="O17" s="112">
        <v>17.7</v>
      </c>
      <c r="P17" s="112">
        <v>23.2</v>
      </c>
      <c r="Q17" s="112">
        <v>24.5</v>
      </c>
      <c r="R17" s="112">
        <v>24.1</v>
      </c>
      <c r="S17" s="112">
        <v>22.3</v>
      </c>
      <c r="T17" s="112">
        <v>21.4</v>
      </c>
      <c r="U17" s="112">
        <v>19.899999999999999</v>
      </c>
      <c r="V17" s="112">
        <v>20.5</v>
      </c>
      <c r="W17" s="112">
        <v>21</v>
      </c>
      <c r="X17" s="112">
        <v>22.6</v>
      </c>
      <c r="Y17" s="112">
        <v>23.3</v>
      </c>
      <c r="Z17" s="112">
        <v>25.3</v>
      </c>
      <c r="AA17" s="112">
        <v>23.1</v>
      </c>
      <c r="AB17" s="112">
        <v>19.3</v>
      </c>
      <c r="AC17" s="112">
        <v>22.4</v>
      </c>
      <c r="AD17" s="112">
        <v>22.1</v>
      </c>
      <c r="AE17" s="112">
        <v>20.5</v>
      </c>
      <c r="AF17" s="13">
        <f t="shared" si="1"/>
        <v>17.7</v>
      </c>
      <c r="AG17" s="87">
        <f t="shared" si="2"/>
        <v>21.793333333333333</v>
      </c>
      <c r="AK17" t="s">
        <v>36</v>
      </c>
      <c r="AL17" t="s">
        <v>36</v>
      </c>
    </row>
    <row r="18" spans="1:38" x14ac:dyDescent="0.2">
      <c r="A18" s="55" t="s">
        <v>32</v>
      </c>
      <c r="B18" s="112">
        <v>20.8</v>
      </c>
      <c r="C18" s="112">
        <v>21</v>
      </c>
      <c r="D18" s="112">
        <v>22</v>
      </c>
      <c r="E18" s="112">
        <v>22.2</v>
      </c>
      <c r="F18" s="112">
        <v>22.8</v>
      </c>
      <c r="G18" s="112">
        <v>21.4</v>
      </c>
      <c r="H18" s="112">
        <v>21</v>
      </c>
      <c r="I18" s="112">
        <v>21.1</v>
      </c>
      <c r="J18" s="112">
        <v>22.2</v>
      </c>
      <c r="K18" s="112">
        <v>21.8</v>
      </c>
      <c r="L18" s="112">
        <v>20.8</v>
      </c>
      <c r="M18" s="112">
        <v>21.8</v>
      </c>
      <c r="N18" s="112">
        <v>21.4</v>
      </c>
      <c r="O18" s="112">
        <v>22.3</v>
      </c>
      <c r="P18" s="112">
        <v>22.6</v>
      </c>
      <c r="Q18" s="112">
        <v>23</v>
      </c>
      <c r="R18" s="112">
        <v>21.6</v>
      </c>
      <c r="S18" s="112">
        <v>21.4</v>
      </c>
      <c r="T18" s="112">
        <v>21.5</v>
      </c>
      <c r="U18" s="112">
        <v>18.8</v>
      </c>
      <c r="V18" s="112">
        <v>21.3</v>
      </c>
      <c r="W18" s="112">
        <v>21.6</v>
      </c>
      <c r="X18" s="112">
        <v>21.6</v>
      </c>
      <c r="Y18" s="112">
        <v>22.1</v>
      </c>
      <c r="Z18" s="112">
        <v>24.2</v>
      </c>
      <c r="AA18" s="112">
        <v>25.2</v>
      </c>
      <c r="AB18" s="112">
        <v>19.8</v>
      </c>
      <c r="AC18" s="112">
        <v>25.4</v>
      </c>
      <c r="AD18" s="112">
        <v>22.8</v>
      </c>
      <c r="AE18" s="112">
        <v>19.8</v>
      </c>
      <c r="AF18" s="13">
        <f t="shared" si="1"/>
        <v>18.8</v>
      </c>
      <c r="AG18" s="87">
        <f t="shared" si="2"/>
        <v>21.84333333333333</v>
      </c>
      <c r="AL18" s="11" t="s">
        <v>36</v>
      </c>
    </row>
    <row r="19" spans="1:38" x14ac:dyDescent="0.2">
      <c r="A19" s="55" t="s">
        <v>151</v>
      </c>
      <c r="B19" s="112">
        <v>19</v>
      </c>
      <c r="C19" s="112">
        <v>19.5</v>
      </c>
      <c r="D19" s="112">
        <v>19.600000000000001</v>
      </c>
      <c r="E19" s="112">
        <v>22.3</v>
      </c>
      <c r="F19" s="112">
        <v>22.6</v>
      </c>
      <c r="G19" s="112">
        <v>20</v>
      </c>
      <c r="H19" s="112">
        <v>20.5</v>
      </c>
      <c r="I19" s="112">
        <v>19.899999999999999</v>
      </c>
      <c r="J19" s="112">
        <v>21.1</v>
      </c>
      <c r="K19" s="112">
        <v>20.8</v>
      </c>
      <c r="L19" s="112">
        <v>19.600000000000001</v>
      </c>
      <c r="M19" s="112">
        <v>18.3</v>
      </c>
      <c r="N19" s="112">
        <v>18.100000000000001</v>
      </c>
      <c r="O19" s="112">
        <v>17.600000000000001</v>
      </c>
      <c r="P19" s="112">
        <v>20.9</v>
      </c>
      <c r="Q19" s="112">
        <v>21.6</v>
      </c>
      <c r="R19" s="112">
        <v>21</v>
      </c>
      <c r="S19" s="112">
        <v>21.7</v>
      </c>
      <c r="T19" s="112">
        <v>19.2</v>
      </c>
      <c r="U19" s="112">
        <v>17.7</v>
      </c>
      <c r="V19" s="112">
        <v>19.899999999999999</v>
      </c>
      <c r="W19" s="112">
        <v>19.2</v>
      </c>
      <c r="X19" s="112">
        <v>20.6</v>
      </c>
      <c r="Y19" s="112">
        <v>22.4</v>
      </c>
      <c r="Z19" s="112">
        <v>23</v>
      </c>
      <c r="AA19" s="112">
        <v>22.7</v>
      </c>
      <c r="AB19" s="112">
        <v>19.7</v>
      </c>
      <c r="AC19" s="112">
        <v>20.6</v>
      </c>
      <c r="AD19" s="112">
        <v>20.8</v>
      </c>
      <c r="AE19" s="112">
        <v>17.399999999999999</v>
      </c>
      <c r="AF19" s="13">
        <f t="shared" si="1"/>
        <v>17.399999999999999</v>
      </c>
      <c r="AG19" s="87">
        <f t="shared" si="2"/>
        <v>20.243333333333332</v>
      </c>
      <c r="AH19" s="11" t="s">
        <v>36</v>
      </c>
      <c r="AI19" t="s">
        <v>36</v>
      </c>
      <c r="AK19" t="s">
        <v>36</v>
      </c>
      <c r="AL19" t="s">
        <v>36</v>
      </c>
    </row>
    <row r="20" spans="1:38" x14ac:dyDescent="0.2">
      <c r="A20" s="55" t="s">
        <v>152</v>
      </c>
      <c r="B20" s="112">
        <v>18.3</v>
      </c>
      <c r="C20" s="112">
        <v>18.399999999999999</v>
      </c>
      <c r="D20" s="112">
        <v>20</v>
      </c>
      <c r="E20" s="112">
        <v>23.2</v>
      </c>
      <c r="F20" s="112">
        <v>23.5</v>
      </c>
      <c r="G20" s="112">
        <v>21.8</v>
      </c>
      <c r="H20" s="112">
        <v>20.5</v>
      </c>
      <c r="I20" s="112">
        <v>21.9</v>
      </c>
      <c r="J20" s="112">
        <v>21.5</v>
      </c>
      <c r="K20" s="112">
        <v>21.2</v>
      </c>
      <c r="L20" s="112">
        <v>20.399999999999999</v>
      </c>
      <c r="M20" s="112">
        <v>19.399999999999999</v>
      </c>
      <c r="N20" s="112">
        <v>19.8</v>
      </c>
      <c r="O20" s="112">
        <v>19.2</v>
      </c>
      <c r="P20" s="112">
        <v>23.1</v>
      </c>
      <c r="Q20" s="112">
        <v>21.7</v>
      </c>
      <c r="R20" s="112">
        <v>21.7</v>
      </c>
      <c r="S20" s="112">
        <v>21.7</v>
      </c>
      <c r="T20" s="112">
        <v>21.4</v>
      </c>
      <c r="U20" s="112">
        <v>18.5</v>
      </c>
      <c r="V20" s="112">
        <v>21</v>
      </c>
      <c r="W20" s="112">
        <v>17.8</v>
      </c>
      <c r="X20" s="112">
        <v>22.3</v>
      </c>
      <c r="Y20" s="112">
        <v>23.3</v>
      </c>
      <c r="Z20" s="112">
        <v>23.8</v>
      </c>
      <c r="AA20" s="112">
        <v>25</v>
      </c>
      <c r="AB20" s="112">
        <v>17.399999999999999</v>
      </c>
      <c r="AC20" s="112">
        <v>23.5</v>
      </c>
      <c r="AD20" s="112">
        <v>22.1</v>
      </c>
      <c r="AE20" s="112">
        <v>21</v>
      </c>
      <c r="AF20" s="13">
        <f t="shared" si="1"/>
        <v>17.399999999999999</v>
      </c>
      <c r="AG20" s="87">
        <f t="shared" si="2"/>
        <v>21.146666666666665</v>
      </c>
      <c r="AJ20" t="s">
        <v>36</v>
      </c>
    </row>
    <row r="21" spans="1:38" x14ac:dyDescent="0.2">
      <c r="A21" s="55" t="s">
        <v>126</v>
      </c>
      <c r="B21" s="112">
        <v>18.8</v>
      </c>
      <c r="C21" s="112">
        <v>19.899999999999999</v>
      </c>
      <c r="D21" s="112">
        <v>21.1</v>
      </c>
      <c r="E21" s="112">
        <v>20.100000000000001</v>
      </c>
      <c r="F21" s="112">
        <v>21.1</v>
      </c>
      <c r="G21" s="112">
        <v>21.4</v>
      </c>
      <c r="H21" s="112">
        <v>19.5</v>
      </c>
      <c r="I21" s="112">
        <v>21.5</v>
      </c>
      <c r="J21" s="112">
        <v>20.3</v>
      </c>
      <c r="K21" s="112">
        <v>21</v>
      </c>
      <c r="L21" s="112">
        <v>20.5</v>
      </c>
      <c r="M21" s="112">
        <v>18.399999999999999</v>
      </c>
      <c r="N21" s="112">
        <v>17.5</v>
      </c>
      <c r="O21" s="112">
        <v>17.7</v>
      </c>
      <c r="P21" s="112">
        <v>23.4</v>
      </c>
      <c r="Q21" s="112">
        <v>21.2</v>
      </c>
      <c r="R21" s="112">
        <v>22.3</v>
      </c>
      <c r="S21" s="112">
        <v>21.3</v>
      </c>
      <c r="T21" s="112">
        <v>21.1</v>
      </c>
      <c r="U21" s="112">
        <v>18.399999999999999</v>
      </c>
      <c r="V21" s="112">
        <v>20</v>
      </c>
      <c r="W21" s="112">
        <v>20.9</v>
      </c>
      <c r="X21" s="112">
        <v>24.4</v>
      </c>
      <c r="Y21" s="112">
        <v>20.8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13">
        <f t="shared" si="1"/>
        <v>17.5</v>
      </c>
      <c r="AG21" s="87">
        <f t="shared" si="2"/>
        <v>20.524999999999999</v>
      </c>
      <c r="AI21" t="s">
        <v>36</v>
      </c>
      <c r="AL21" s="11" t="s">
        <v>36</v>
      </c>
    </row>
    <row r="22" spans="1:38" x14ac:dyDescent="0.2">
      <c r="A22" s="55" t="s">
        <v>7</v>
      </c>
      <c r="B22" s="112">
        <v>21.4</v>
      </c>
      <c r="C22" s="112">
        <v>20.100000000000001</v>
      </c>
      <c r="D22" s="112">
        <v>20.7</v>
      </c>
      <c r="E22" s="112">
        <v>20.6</v>
      </c>
      <c r="F22" s="112">
        <v>21.3</v>
      </c>
      <c r="G22" s="112">
        <v>21.4</v>
      </c>
      <c r="H22" s="112">
        <v>23.3</v>
      </c>
      <c r="I22" s="112">
        <v>24.5</v>
      </c>
      <c r="J22" s="112">
        <v>22.1</v>
      </c>
      <c r="K22" s="112">
        <v>23.9</v>
      </c>
      <c r="L22" s="112">
        <v>21.2</v>
      </c>
      <c r="M22" s="112">
        <v>21.2</v>
      </c>
      <c r="N22" s="112">
        <v>19.3</v>
      </c>
      <c r="O22" s="112">
        <v>21</v>
      </c>
      <c r="P22" s="112">
        <v>23</v>
      </c>
      <c r="Q22" s="112">
        <v>23.6</v>
      </c>
      <c r="R22" s="112">
        <v>23.2</v>
      </c>
      <c r="S22" s="112">
        <v>22.2</v>
      </c>
      <c r="T22" s="112">
        <v>21.4</v>
      </c>
      <c r="U22" s="112" t="s">
        <v>205</v>
      </c>
      <c r="V22" s="112">
        <v>24.2</v>
      </c>
      <c r="W22" s="112">
        <v>17.7</v>
      </c>
      <c r="X22" s="112">
        <v>20.6</v>
      </c>
      <c r="Y22" s="112">
        <v>22.5</v>
      </c>
      <c r="Z22" s="112">
        <v>22.7</v>
      </c>
      <c r="AA22" s="112">
        <v>23.4</v>
      </c>
      <c r="AB22" s="112">
        <v>23.8</v>
      </c>
      <c r="AC22" s="112">
        <v>24.6</v>
      </c>
      <c r="AD22" s="112">
        <v>22</v>
      </c>
      <c r="AE22" s="112">
        <v>22.9</v>
      </c>
      <c r="AF22" s="13">
        <f t="shared" si="1"/>
        <v>17.7</v>
      </c>
      <c r="AG22" s="87">
        <f t="shared" si="2"/>
        <v>22.062068965517241</v>
      </c>
    </row>
    <row r="23" spans="1:38" x14ac:dyDescent="0.2">
      <c r="A23" s="55" t="s">
        <v>153</v>
      </c>
      <c r="B23" s="112">
        <v>23</v>
      </c>
      <c r="C23" s="112">
        <v>23.1</v>
      </c>
      <c r="D23" s="112">
        <v>22</v>
      </c>
      <c r="E23" s="112">
        <v>23.7</v>
      </c>
      <c r="F23" s="112">
        <v>22.8</v>
      </c>
      <c r="G23" s="112">
        <v>24.5</v>
      </c>
      <c r="H23" s="112">
        <v>20.399999999999999</v>
      </c>
      <c r="I23" s="112">
        <v>22.7</v>
      </c>
      <c r="J23" s="112">
        <v>23.3</v>
      </c>
      <c r="K23" s="112">
        <v>23.3</v>
      </c>
      <c r="L23" s="112">
        <v>22.8</v>
      </c>
      <c r="M23" s="112">
        <v>23.8</v>
      </c>
      <c r="N23" s="112">
        <v>23.7</v>
      </c>
      <c r="O23" s="112">
        <v>24.8</v>
      </c>
      <c r="P23" s="112">
        <v>22.5</v>
      </c>
      <c r="Q23" s="112">
        <v>23.5</v>
      </c>
      <c r="R23" s="112">
        <v>24.6</v>
      </c>
      <c r="S23" s="112">
        <v>22.3</v>
      </c>
      <c r="T23" s="112">
        <v>23</v>
      </c>
      <c r="U23" s="112">
        <v>22.7</v>
      </c>
      <c r="V23" s="112">
        <v>23.8</v>
      </c>
      <c r="W23" s="112">
        <v>24.5</v>
      </c>
      <c r="X23" s="112">
        <v>24.5</v>
      </c>
      <c r="Y23" s="112">
        <v>22.9</v>
      </c>
      <c r="Z23" s="112">
        <v>22.9</v>
      </c>
      <c r="AA23" s="112">
        <v>23.7</v>
      </c>
      <c r="AB23" s="112">
        <v>23.5</v>
      </c>
      <c r="AC23" s="112">
        <v>23.6</v>
      </c>
      <c r="AD23" s="112">
        <v>24.5</v>
      </c>
      <c r="AE23" s="112">
        <v>24</v>
      </c>
      <c r="AF23" s="13">
        <f t="shared" si="1"/>
        <v>20.399999999999999</v>
      </c>
      <c r="AG23" s="87">
        <f t="shared" si="2"/>
        <v>23.346666666666671</v>
      </c>
      <c r="AI23" t="s">
        <v>36</v>
      </c>
      <c r="AK23" t="s">
        <v>36</v>
      </c>
    </row>
    <row r="24" spans="1:38" x14ac:dyDescent="0.2">
      <c r="A24" s="55" t="s">
        <v>8</v>
      </c>
      <c r="B24" s="112">
        <v>17.8</v>
      </c>
      <c r="C24" s="112">
        <v>18.100000000000001</v>
      </c>
      <c r="D24" s="112">
        <v>20.100000000000001</v>
      </c>
      <c r="E24" s="112">
        <v>21.2</v>
      </c>
      <c r="F24" s="112">
        <v>20.6</v>
      </c>
      <c r="G24" s="112">
        <v>19.600000000000001</v>
      </c>
      <c r="H24" s="112">
        <v>18.7</v>
      </c>
      <c r="I24" s="112">
        <v>20</v>
      </c>
      <c r="J24" s="112">
        <v>20.399999999999999</v>
      </c>
      <c r="K24" s="112">
        <v>18.8</v>
      </c>
      <c r="L24" s="112">
        <v>18.5</v>
      </c>
      <c r="M24" s="112">
        <v>17.5</v>
      </c>
      <c r="N24" s="112">
        <v>17.600000000000001</v>
      </c>
      <c r="O24" s="112">
        <v>15.7</v>
      </c>
      <c r="P24" s="112">
        <v>19.3</v>
      </c>
      <c r="Q24" s="112">
        <v>20.6</v>
      </c>
      <c r="R24" s="112">
        <v>19.8</v>
      </c>
      <c r="S24" s="112">
        <v>19.5</v>
      </c>
      <c r="T24" s="112">
        <v>17.7</v>
      </c>
      <c r="U24" s="112">
        <v>16.7</v>
      </c>
      <c r="V24" s="112">
        <v>20.399999999999999</v>
      </c>
      <c r="W24" s="112">
        <v>17.899999999999999</v>
      </c>
      <c r="X24" s="112">
        <v>21.3</v>
      </c>
      <c r="Y24" s="112">
        <v>22.8</v>
      </c>
      <c r="Z24" s="112">
        <v>22</v>
      </c>
      <c r="AA24" s="112">
        <v>22.1</v>
      </c>
      <c r="AB24" s="112">
        <v>16.5</v>
      </c>
      <c r="AC24" s="112">
        <v>18.899999999999999</v>
      </c>
      <c r="AD24" s="112">
        <v>19.2</v>
      </c>
      <c r="AE24" s="112">
        <v>17.100000000000001</v>
      </c>
      <c r="AF24" s="13">
        <f t="shared" si="1"/>
        <v>15.7</v>
      </c>
      <c r="AG24" s="87">
        <f t="shared" si="2"/>
        <v>19.213333333333335</v>
      </c>
      <c r="AH24" s="11" t="s">
        <v>36</v>
      </c>
      <c r="AI24" t="s">
        <v>36</v>
      </c>
      <c r="AK24" t="s">
        <v>36</v>
      </c>
    </row>
    <row r="25" spans="1:38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16.600000000000001</v>
      </c>
      <c r="H25" s="112">
        <v>17.600000000000001</v>
      </c>
      <c r="I25" s="112">
        <v>20.5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23</v>
      </c>
      <c r="AE25" s="112">
        <v>17.8</v>
      </c>
      <c r="AF25" s="13">
        <f t="shared" si="1"/>
        <v>16.600000000000001</v>
      </c>
      <c r="AG25" s="87">
        <f t="shared" si="2"/>
        <v>19.100000000000001</v>
      </c>
      <c r="AI25" t="s">
        <v>36</v>
      </c>
      <c r="AJ25" t="s">
        <v>36</v>
      </c>
      <c r="AL25" s="11" t="s">
        <v>36</v>
      </c>
    </row>
    <row r="26" spans="1:38" x14ac:dyDescent="0.2">
      <c r="A26" s="55" t="s">
        <v>154</v>
      </c>
      <c r="B26" s="112">
        <v>19.100000000000001</v>
      </c>
      <c r="C26" s="112">
        <v>19.100000000000001</v>
      </c>
      <c r="D26" s="112">
        <v>21</v>
      </c>
      <c r="E26" s="112">
        <v>20.6</v>
      </c>
      <c r="F26" s="112">
        <v>22.7</v>
      </c>
      <c r="G26" s="112">
        <v>22.4</v>
      </c>
      <c r="H26" s="112">
        <v>21</v>
      </c>
      <c r="I26" s="112">
        <v>21.9</v>
      </c>
      <c r="J26" s="112">
        <v>21.3</v>
      </c>
      <c r="K26" s="112">
        <v>21.5</v>
      </c>
      <c r="L26" s="112">
        <v>20.7</v>
      </c>
      <c r="M26" s="112">
        <v>20.2</v>
      </c>
      <c r="N26" s="112">
        <v>20.2</v>
      </c>
      <c r="O26" s="112">
        <v>19.100000000000001</v>
      </c>
      <c r="P26" s="112">
        <v>23.7</v>
      </c>
      <c r="Q26" s="112">
        <v>21.9</v>
      </c>
      <c r="R26" s="112">
        <v>22.8</v>
      </c>
      <c r="S26" s="112">
        <v>21.8</v>
      </c>
      <c r="T26" s="112">
        <v>21.1</v>
      </c>
      <c r="U26" s="112">
        <v>21.4</v>
      </c>
      <c r="V26" s="112">
        <v>22.1</v>
      </c>
      <c r="W26" s="112">
        <v>17.899999999999999</v>
      </c>
      <c r="X26" s="112">
        <v>20</v>
      </c>
      <c r="Y26" s="112">
        <v>23.6</v>
      </c>
      <c r="Z26" s="112">
        <v>23.2</v>
      </c>
      <c r="AA26" s="112">
        <v>22.3</v>
      </c>
      <c r="AB26" s="112">
        <v>21.9</v>
      </c>
      <c r="AC26" s="112">
        <v>22.7</v>
      </c>
      <c r="AD26" s="112">
        <v>21.6</v>
      </c>
      <c r="AE26" s="112">
        <v>21.8</v>
      </c>
      <c r="AF26" s="13">
        <f t="shared" si="1"/>
        <v>17.899999999999999</v>
      </c>
      <c r="AG26" s="87">
        <f t="shared" si="2"/>
        <v>21.353333333333335</v>
      </c>
      <c r="AK26" t="s">
        <v>36</v>
      </c>
      <c r="AL26" s="11" t="s">
        <v>36</v>
      </c>
    </row>
    <row r="27" spans="1:38" x14ac:dyDescent="0.2">
      <c r="A27" s="55" t="s">
        <v>10</v>
      </c>
      <c r="B27" s="112">
        <v>18.2</v>
      </c>
      <c r="C27" s="112">
        <v>17.3</v>
      </c>
      <c r="D27" s="112">
        <v>18.7</v>
      </c>
      <c r="E27" s="112">
        <v>20.100000000000001</v>
      </c>
      <c r="F27" s="112">
        <v>21.9</v>
      </c>
      <c r="G27" s="112">
        <v>21.9</v>
      </c>
      <c r="H27" s="112">
        <v>20.2</v>
      </c>
      <c r="I27" s="112">
        <v>21.7</v>
      </c>
      <c r="J27" s="112">
        <v>21.4</v>
      </c>
      <c r="K27" s="112">
        <v>21.3</v>
      </c>
      <c r="L27" s="112">
        <v>20.3</v>
      </c>
      <c r="M27" s="112">
        <v>19.2</v>
      </c>
      <c r="N27" s="112">
        <v>19.399999999999999</v>
      </c>
      <c r="O27" s="112">
        <v>18.3</v>
      </c>
      <c r="P27" s="112">
        <v>22</v>
      </c>
      <c r="Q27" s="112">
        <v>20.9</v>
      </c>
      <c r="R27" s="112">
        <v>21</v>
      </c>
      <c r="S27" s="112">
        <v>21.7</v>
      </c>
      <c r="T27" s="112">
        <v>21</v>
      </c>
      <c r="U27" s="112">
        <v>18.8</v>
      </c>
      <c r="V27" s="112">
        <v>20.5</v>
      </c>
      <c r="W27" s="112">
        <v>16.8</v>
      </c>
      <c r="X27" s="112">
        <v>18.399999999999999</v>
      </c>
      <c r="Y27" s="112">
        <v>23.1</v>
      </c>
      <c r="Z27" s="112">
        <v>23</v>
      </c>
      <c r="AA27" s="112">
        <v>24.4</v>
      </c>
      <c r="AB27" s="112">
        <v>15.5</v>
      </c>
      <c r="AC27" s="112">
        <v>22.3</v>
      </c>
      <c r="AD27" s="112">
        <v>21.1</v>
      </c>
      <c r="AE27" s="112">
        <v>20.399999999999999</v>
      </c>
      <c r="AF27" s="13">
        <f t="shared" si="1"/>
        <v>15.5</v>
      </c>
      <c r="AG27" s="87">
        <f t="shared" si="2"/>
        <v>20.36</v>
      </c>
      <c r="AI27" t="s">
        <v>36</v>
      </c>
      <c r="AJ27" t="s">
        <v>36</v>
      </c>
      <c r="AK27" s="11" t="s">
        <v>36</v>
      </c>
    </row>
    <row r="28" spans="1:38" x14ac:dyDescent="0.2">
      <c r="A28" s="55" t="s">
        <v>139</v>
      </c>
      <c r="B28" s="112">
        <v>18.8</v>
      </c>
      <c r="C28" s="112">
        <v>18.5</v>
      </c>
      <c r="D28" s="112">
        <v>19</v>
      </c>
      <c r="E28" s="112">
        <v>19.5</v>
      </c>
      <c r="F28" s="112">
        <v>20</v>
      </c>
      <c r="G28" s="112">
        <v>22.8</v>
      </c>
      <c r="H28" s="112">
        <v>21.6</v>
      </c>
      <c r="I28" s="112">
        <v>21</v>
      </c>
      <c r="J28" s="112">
        <v>20.6</v>
      </c>
      <c r="K28" s="112">
        <v>22</v>
      </c>
      <c r="L28" s="112">
        <v>20.6</v>
      </c>
      <c r="M28" s="112">
        <v>18.600000000000001</v>
      </c>
      <c r="N28" s="112">
        <v>18.100000000000001</v>
      </c>
      <c r="O28" s="112">
        <v>17.3</v>
      </c>
      <c r="P28" s="112">
        <v>20.100000000000001</v>
      </c>
      <c r="Q28" s="112">
        <v>20.6</v>
      </c>
      <c r="R28" s="112">
        <v>23.3</v>
      </c>
      <c r="S28" s="112">
        <v>22.2</v>
      </c>
      <c r="T28" s="112">
        <v>22.2</v>
      </c>
      <c r="U28" s="112">
        <v>21.1</v>
      </c>
      <c r="V28" s="112">
        <v>19.899999999999999</v>
      </c>
      <c r="W28" s="112">
        <v>15.2</v>
      </c>
      <c r="X28" s="112">
        <v>16.8</v>
      </c>
      <c r="Y28" s="112">
        <v>19.399999999999999</v>
      </c>
      <c r="Z28" s="112">
        <v>23.5</v>
      </c>
      <c r="AA28" s="112">
        <v>23.1</v>
      </c>
      <c r="AB28" s="112">
        <v>18.2</v>
      </c>
      <c r="AC28" s="112">
        <v>19.2</v>
      </c>
      <c r="AD28" s="112">
        <v>21.7</v>
      </c>
      <c r="AE28" s="112">
        <v>22.1</v>
      </c>
      <c r="AF28" s="13">
        <f t="shared" si="1"/>
        <v>15.2</v>
      </c>
      <c r="AG28" s="87">
        <f t="shared" si="2"/>
        <v>20.233333333333338</v>
      </c>
      <c r="AI28" t="s">
        <v>36</v>
      </c>
      <c r="AK28" s="11" t="s">
        <v>36</v>
      </c>
    </row>
    <row r="29" spans="1:38" x14ac:dyDescent="0.2">
      <c r="A29" s="55" t="s">
        <v>22</v>
      </c>
      <c r="B29" s="112">
        <v>17.7</v>
      </c>
      <c r="C29" s="112">
        <v>18.100000000000001</v>
      </c>
      <c r="D29" s="112">
        <v>20.2</v>
      </c>
      <c r="E29" s="112">
        <v>21.7</v>
      </c>
      <c r="F29" s="112">
        <v>22.3</v>
      </c>
      <c r="G29" s="112">
        <v>21.2</v>
      </c>
      <c r="H29" s="112">
        <v>19.3</v>
      </c>
      <c r="I29" s="112">
        <v>21.2</v>
      </c>
      <c r="J29" s="112">
        <v>21.1</v>
      </c>
      <c r="K29" s="112">
        <v>21</v>
      </c>
      <c r="L29" s="112">
        <v>19.399999999999999</v>
      </c>
      <c r="M29" s="112">
        <v>19.2</v>
      </c>
      <c r="N29" s="112">
        <v>19.3</v>
      </c>
      <c r="O29" s="112">
        <v>19.899999999999999</v>
      </c>
      <c r="P29" s="112">
        <v>20.399999999999999</v>
      </c>
      <c r="Q29" s="112">
        <v>21.2</v>
      </c>
      <c r="R29" s="112">
        <v>19.8</v>
      </c>
      <c r="S29" s="112">
        <v>20.6</v>
      </c>
      <c r="T29" s="112">
        <v>21</v>
      </c>
      <c r="U29" s="112">
        <v>18.7</v>
      </c>
      <c r="V29" s="112">
        <v>20.8</v>
      </c>
      <c r="W29" s="112">
        <v>19.100000000000001</v>
      </c>
      <c r="X29" s="112">
        <v>21.5</v>
      </c>
      <c r="Y29" s="112">
        <v>20.6</v>
      </c>
      <c r="Z29" s="112">
        <v>21.7</v>
      </c>
      <c r="AA29" s="112">
        <v>23.6</v>
      </c>
      <c r="AB29" s="112">
        <v>19.5</v>
      </c>
      <c r="AC29" s="112">
        <v>23.8</v>
      </c>
      <c r="AD29" s="112">
        <v>20.9</v>
      </c>
      <c r="AE29" s="112">
        <v>20.7</v>
      </c>
      <c r="AF29" s="13">
        <f t="shared" si="1"/>
        <v>17.7</v>
      </c>
      <c r="AG29" s="87">
        <f t="shared" si="2"/>
        <v>20.516666666666666</v>
      </c>
      <c r="AL29" s="11" t="s">
        <v>36</v>
      </c>
    </row>
    <row r="30" spans="1:38" x14ac:dyDescent="0.2">
      <c r="A30" s="55" t="s">
        <v>11</v>
      </c>
      <c r="B30" s="112">
        <v>19.7</v>
      </c>
      <c r="C30" s="112">
        <v>20.399999999999999</v>
      </c>
      <c r="D30" s="112">
        <v>22.5</v>
      </c>
      <c r="E30" s="112">
        <v>22.1</v>
      </c>
      <c r="F30" s="112">
        <v>22.5</v>
      </c>
      <c r="G30" s="112">
        <v>24.5</v>
      </c>
      <c r="H30" s="112">
        <v>24.6</v>
      </c>
      <c r="I30" s="112">
        <v>24.1</v>
      </c>
      <c r="J30" s="112">
        <v>24</v>
      </c>
      <c r="K30" s="112">
        <v>23.4</v>
      </c>
      <c r="L30" s="112">
        <v>21.2</v>
      </c>
      <c r="M30" s="112">
        <v>19.7</v>
      </c>
      <c r="N30" s="112">
        <v>18.3</v>
      </c>
      <c r="O30" s="112">
        <v>19.100000000000001</v>
      </c>
      <c r="P30" s="112">
        <v>22.6</v>
      </c>
      <c r="Q30" s="112">
        <v>24.4</v>
      </c>
      <c r="R30" s="112">
        <v>22.7</v>
      </c>
      <c r="S30" s="112">
        <v>23</v>
      </c>
      <c r="T30" s="112">
        <v>22.9</v>
      </c>
      <c r="U30" s="112">
        <v>23.5</v>
      </c>
      <c r="V30" s="112">
        <v>20.7</v>
      </c>
      <c r="W30" s="112">
        <v>20.3</v>
      </c>
      <c r="X30" s="112">
        <v>21.6</v>
      </c>
      <c r="Y30" s="112">
        <v>24.1</v>
      </c>
      <c r="Z30" s="112">
        <v>22.7</v>
      </c>
      <c r="AA30" s="112">
        <v>23.7</v>
      </c>
      <c r="AB30" s="112">
        <v>22.5</v>
      </c>
      <c r="AC30" s="112">
        <v>23.5</v>
      </c>
      <c r="AD30" s="112">
        <v>23.4</v>
      </c>
      <c r="AE30" s="112">
        <v>22.4</v>
      </c>
      <c r="AF30" s="13">
        <f t="shared" si="1"/>
        <v>18.3</v>
      </c>
      <c r="AG30" s="87">
        <f t="shared" si="2"/>
        <v>22.336666666666666</v>
      </c>
    </row>
    <row r="31" spans="1:38" s="5" customFormat="1" ht="17.100000000000001" customHeight="1" x14ac:dyDescent="0.2">
      <c r="A31" s="56" t="s">
        <v>207</v>
      </c>
      <c r="B31" s="12">
        <f t="shared" ref="B31:AF31" si="3">MIN(B5:B30)</f>
        <v>17.7</v>
      </c>
      <c r="C31" s="12">
        <f t="shared" si="3"/>
        <v>17.3</v>
      </c>
      <c r="D31" s="12">
        <f t="shared" si="3"/>
        <v>18.3</v>
      </c>
      <c r="E31" s="12">
        <f t="shared" si="3"/>
        <v>19.5</v>
      </c>
      <c r="F31" s="12">
        <f t="shared" si="3"/>
        <v>18.5</v>
      </c>
      <c r="G31" s="12">
        <f t="shared" si="3"/>
        <v>16.600000000000001</v>
      </c>
      <c r="H31" s="12">
        <f t="shared" si="3"/>
        <v>17.600000000000001</v>
      </c>
      <c r="I31" s="12">
        <f t="shared" si="3"/>
        <v>19.899999999999999</v>
      </c>
      <c r="J31" s="12">
        <f t="shared" si="3"/>
        <v>20.3</v>
      </c>
      <c r="K31" s="12">
        <f t="shared" si="3"/>
        <v>18.8</v>
      </c>
      <c r="L31" s="12">
        <f t="shared" si="3"/>
        <v>18.5</v>
      </c>
      <c r="M31" s="12">
        <f t="shared" si="3"/>
        <v>17.5</v>
      </c>
      <c r="N31" s="12">
        <f t="shared" si="3"/>
        <v>17.5</v>
      </c>
      <c r="O31" s="12">
        <f t="shared" si="3"/>
        <v>15.7</v>
      </c>
      <c r="P31" s="12">
        <f t="shared" si="3"/>
        <v>19.3</v>
      </c>
      <c r="Q31" s="12">
        <f t="shared" si="3"/>
        <v>20.6</v>
      </c>
      <c r="R31" s="12">
        <f t="shared" si="3"/>
        <v>19.8</v>
      </c>
      <c r="S31" s="12">
        <f t="shared" si="3"/>
        <v>19.5</v>
      </c>
      <c r="T31" s="12">
        <f t="shared" si="3"/>
        <v>17.7</v>
      </c>
      <c r="U31" s="12">
        <f t="shared" si="3"/>
        <v>16.7</v>
      </c>
      <c r="V31" s="12">
        <f t="shared" si="3"/>
        <v>19.899999999999999</v>
      </c>
      <c r="W31" s="12">
        <f t="shared" si="3"/>
        <v>15.2</v>
      </c>
      <c r="X31" s="12">
        <f t="shared" si="3"/>
        <v>16.8</v>
      </c>
      <c r="Y31" s="12">
        <f t="shared" si="3"/>
        <v>19.399999999999999</v>
      </c>
      <c r="Z31" s="12">
        <f t="shared" si="3"/>
        <v>20</v>
      </c>
      <c r="AA31" s="12">
        <f t="shared" si="3"/>
        <v>20.9</v>
      </c>
      <c r="AB31" s="12">
        <f t="shared" si="3"/>
        <v>15.5</v>
      </c>
      <c r="AC31" s="12">
        <f t="shared" si="3"/>
        <v>18.899999999999999</v>
      </c>
      <c r="AD31" s="12">
        <f t="shared" si="3"/>
        <v>19.2</v>
      </c>
      <c r="AE31" s="12">
        <f t="shared" si="3"/>
        <v>17.100000000000001</v>
      </c>
      <c r="AF31" s="13">
        <f t="shared" si="3"/>
        <v>15.2</v>
      </c>
      <c r="AG31" s="87">
        <f>AVERAGE(AG5:AG30)</f>
        <v>21.05001129592328</v>
      </c>
      <c r="AK31" s="5" t="s">
        <v>36</v>
      </c>
    </row>
    <row r="32" spans="1:38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2"/>
      <c r="AF32" s="49"/>
      <c r="AG32" s="51"/>
      <c r="AK32" s="11" t="s">
        <v>36</v>
      </c>
    </row>
    <row r="33" spans="1:38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98"/>
      <c r="AF33" s="49"/>
      <c r="AG33" s="48"/>
      <c r="AK33" t="s">
        <v>36</v>
      </c>
      <c r="AL33" t="s">
        <v>36</v>
      </c>
    </row>
    <row r="34" spans="1:38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</row>
    <row r="35" spans="1:38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  <c r="AK35" s="11" t="s">
        <v>36</v>
      </c>
    </row>
    <row r="36" spans="1:38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98"/>
      <c r="AF36" s="49"/>
      <c r="AG36" s="51"/>
      <c r="AI36" s="11" t="s">
        <v>36</v>
      </c>
      <c r="AJ36" t="s">
        <v>36</v>
      </c>
      <c r="AK36" s="11" t="s">
        <v>36</v>
      </c>
    </row>
    <row r="37" spans="1:38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8"/>
      <c r="AF37" s="49"/>
      <c r="AG37" s="51"/>
      <c r="AK37" s="11" t="s">
        <v>36</v>
      </c>
    </row>
    <row r="38" spans="1:38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J38" s="11" t="s">
        <v>36</v>
      </c>
      <c r="AK38" s="11" t="s">
        <v>36</v>
      </c>
    </row>
    <row r="39" spans="1:38" x14ac:dyDescent="0.2">
      <c r="AI39" t="s">
        <v>36</v>
      </c>
      <c r="AJ39" s="11" t="s">
        <v>36</v>
      </c>
      <c r="AK39" s="11" t="s">
        <v>36</v>
      </c>
      <c r="AL39" s="11" t="s">
        <v>36</v>
      </c>
    </row>
    <row r="40" spans="1:38" x14ac:dyDescent="0.2">
      <c r="AI40" s="11" t="s">
        <v>36</v>
      </c>
      <c r="AJ40" s="11" t="s">
        <v>36</v>
      </c>
      <c r="AK40" s="11" t="s">
        <v>36</v>
      </c>
      <c r="AL40" s="11" t="s">
        <v>36</v>
      </c>
    </row>
    <row r="41" spans="1:38" x14ac:dyDescent="0.2">
      <c r="AD41" s="2" t="s">
        <v>36</v>
      </c>
    </row>
    <row r="42" spans="1:38" x14ac:dyDescent="0.2">
      <c r="AL42" s="11" t="s">
        <v>36</v>
      </c>
    </row>
    <row r="43" spans="1:38" x14ac:dyDescent="0.2">
      <c r="AH43" s="11" t="s">
        <v>36</v>
      </c>
      <c r="AI43" t="s">
        <v>36</v>
      </c>
      <c r="AJ43" s="11" t="s">
        <v>36</v>
      </c>
      <c r="AK43" s="11" t="s">
        <v>36</v>
      </c>
      <c r="AL43" s="11" t="s">
        <v>36</v>
      </c>
    </row>
    <row r="44" spans="1:38" x14ac:dyDescent="0.2">
      <c r="AD44" s="2" t="s">
        <v>36</v>
      </c>
      <c r="AJ44" s="11" t="s">
        <v>36</v>
      </c>
      <c r="AK44" s="11" t="s">
        <v>36</v>
      </c>
      <c r="AL44" s="11" t="s">
        <v>36</v>
      </c>
    </row>
    <row r="45" spans="1:38" x14ac:dyDescent="0.2">
      <c r="AJ45" s="11" t="s">
        <v>36</v>
      </c>
      <c r="AK45" s="11" t="s">
        <v>36</v>
      </c>
      <c r="AL45" s="11" t="s">
        <v>36</v>
      </c>
    </row>
    <row r="46" spans="1:38" x14ac:dyDescent="0.2">
      <c r="I46" s="2" t="s">
        <v>36</v>
      </c>
      <c r="Y46" s="2" t="s">
        <v>36</v>
      </c>
      <c r="AB46" s="2" t="s">
        <v>36</v>
      </c>
      <c r="AH46" t="s">
        <v>36</v>
      </c>
      <c r="AJ46" s="11" t="s">
        <v>36</v>
      </c>
      <c r="AK46" s="11" t="s">
        <v>36</v>
      </c>
    </row>
    <row r="47" spans="1:38" x14ac:dyDescent="0.2">
      <c r="AJ47" s="11" t="s">
        <v>36</v>
      </c>
    </row>
    <row r="48" spans="1:38" x14ac:dyDescent="0.2">
      <c r="AJ48" s="11" t="s">
        <v>36</v>
      </c>
      <c r="AK48" s="11" t="s">
        <v>36</v>
      </c>
    </row>
    <row r="49" spans="34:38" x14ac:dyDescent="0.2">
      <c r="AJ49" s="11" t="s">
        <v>36</v>
      </c>
      <c r="AK49" s="11" t="s">
        <v>36</v>
      </c>
      <c r="AL49" s="11" t="s">
        <v>36</v>
      </c>
    </row>
    <row r="51" spans="34:38" x14ac:dyDescent="0.2">
      <c r="AI51" t="s">
        <v>36</v>
      </c>
      <c r="AJ51" s="11" t="s">
        <v>36</v>
      </c>
      <c r="AK51" s="11" t="s">
        <v>36</v>
      </c>
      <c r="AL51" s="11" t="s">
        <v>36</v>
      </c>
    </row>
    <row r="53" spans="34:38" x14ac:dyDescent="0.2">
      <c r="AH53" s="11" t="s">
        <v>36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34:X3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3:X3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H56" sqref="AH5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17" width="5.42578125" style="2" bestFit="1" customWidth="1"/>
    <col min="18" max="18" width="6.7109375" style="2" customWidth="1"/>
    <col min="19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68" t="s">
        <v>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</row>
    <row r="2" spans="1:36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7"/>
    </row>
    <row r="3" spans="1:36" s="5" customFormat="1" ht="20.100000000000001" customHeight="1" x14ac:dyDescent="0.2">
      <c r="A3" s="171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64">
        <v>30</v>
      </c>
      <c r="AF3" s="185" t="s">
        <v>27</v>
      </c>
    </row>
    <row r="4" spans="1:36" s="5" customFormat="1" ht="20.100000000000001" customHeight="1" x14ac:dyDescent="0.2">
      <c r="A4" s="171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86"/>
    </row>
    <row r="5" spans="1:36" s="5" customFormat="1" x14ac:dyDescent="0.2">
      <c r="A5" s="55" t="s">
        <v>31</v>
      </c>
      <c r="B5" s="112">
        <v>74.5</v>
      </c>
      <c r="C5" s="112">
        <v>65.25</v>
      </c>
      <c r="D5" s="112">
        <v>60.416666666666664</v>
      </c>
      <c r="E5" s="112">
        <v>57.125</v>
      </c>
      <c r="F5" s="112">
        <v>54.666666666666664</v>
      </c>
      <c r="G5" s="112">
        <v>58.416666666666664</v>
      </c>
      <c r="H5" s="112">
        <v>69.041666666666671</v>
      </c>
      <c r="I5" s="112">
        <v>71.416666666666671</v>
      </c>
      <c r="J5" s="112">
        <v>76.291666666666671</v>
      </c>
      <c r="K5" s="112">
        <v>69.583333333333329</v>
      </c>
      <c r="L5" s="112">
        <v>80.166666666666671</v>
      </c>
      <c r="M5" s="112">
        <v>74.208333333333329</v>
      </c>
      <c r="N5" s="112">
        <v>60</v>
      </c>
      <c r="O5" s="112">
        <v>63.833333333333336</v>
      </c>
      <c r="P5" s="112">
        <v>73</v>
      </c>
      <c r="Q5" s="112">
        <v>69.291666666666671</v>
      </c>
      <c r="R5" s="112">
        <v>70.541666666666671</v>
      </c>
      <c r="S5" s="112">
        <v>84.75</v>
      </c>
      <c r="T5" s="112">
        <v>86.75</v>
      </c>
      <c r="U5" s="112">
        <v>73.916666666666671</v>
      </c>
      <c r="V5" s="112">
        <v>61.541666666666664</v>
      </c>
      <c r="W5" s="112">
        <v>57.25</v>
      </c>
      <c r="X5" s="112">
        <v>57.791666666666664</v>
      </c>
      <c r="Y5" s="112">
        <v>54.458333333333336</v>
      </c>
      <c r="Z5" s="112">
        <v>66</v>
      </c>
      <c r="AA5" s="112">
        <v>74.5</v>
      </c>
      <c r="AB5" s="112">
        <v>73.75</v>
      </c>
      <c r="AC5" s="112">
        <v>65.166666666666671</v>
      </c>
      <c r="AD5" s="112">
        <v>83.625</v>
      </c>
      <c r="AE5" s="112">
        <v>85.791666666666671</v>
      </c>
      <c r="AF5" s="86">
        <f>AVERAGE(B5:AE5)</f>
        <v>69.101388888888906</v>
      </c>
    </row>
    <row r="6" spans="1:36" x14ac:dyDescent="0.2">
      <c r="A6" s="55" t="s">
        <v>90</v>
      </c>
      <c r="B6" s="112">
        <v>73.416666666666671</v>
      </c>
      <c r="C6" s="112">
        <v>64.041666666666671</v>
      </c>
      <c r="D6" s="112">
        <v>60.666666666666664</v>
      </c>
      <c r="E6" s="112">
        <v>53.5</v>
      </c>
      <c r="F6" s="112">
        <v>55.458333333333336</v>
      </c>
      <c r="G6" s="112">
        <v>64.458333333333329</v>
      </c>
      <c r="H6" s="112">
        <v>71.583333333333329</v>
      </c>
      <c r="I6" s="112">
        <v>65.958333333333329</v>
      </c>
      <c r="J6" s="112">
        <v>66.916666666666671</v>
      </c>
      <c r="K6" s="112">
        <v>65.708333333333329</v>
      </c>
      <c r="L6" s="112">
        <v>79.75</v>
      </c>
      <c r="M6" s="112">
        <v>67</v>
      </c>
      <c r="N6" s="112">
        <v>56.125</v>
      </c>
      <c r="O6" s="112">
        <v>54.916666666666664</v>
      </c>
      <c r="P6" s="112">
        <v>61.708333333333336</v>
      </c>
      <c r="Q6" s="112">
        <v>60.333333333333336</v>
      </c>
      <c r="R6" s="112">
        <v>68.875</v>
      </c>
      <c r="S6" s="112">
        <v>79.416666666666671</v>
      </c>
      <c r="T6" s="112">
        <v>75.708333333333329</v>
      </c>
      <c r="U6" s="112">
        <v>63.583333333333336</v>
      </c>
      <c r="V6" s="112">
        <v>68.066666666666663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86">
        <f t="shared" ref="AF6:AF30" si="1">AVERAGE(B6:AE6)</f>
        <v>65.580555555555549</v>
      </c>
    </row>
    <row r="7" spans="1:36" x14ac:dyDescent="0.2">
      <c r="A7" s="55" t="s">
        <v>148</v>
      </c>
      <c r="B7" s="112">
        <v>71.125</v>
      </c>
      <c r="C7" s="112">
        <v>58</v>
      </c>
      <c r="D7" s="112">
        <v>52</v>
      </c>
      <c r="E7" s="112">
        <v>49.166666666666664</v>
      </c>
      <c r="F7" s="112">
        <v>63.375</v>
      </c>
      <c r="G7" s="112">
        <v>97.208333333333329</v>
      </c>
      <c r="H7" s="112">
        <v>91.5</v>
      </c>
      <c r="I7" s="112">
        <v>72.958333333333329</v>
      </c>
      <c r="J7" s="112">
        <v>71.875</v>
      </c>
      <c r="K7" s="112">
        <v>80.75</v>
      </c>
      <c r="L7" s="112">
        <v>85.826086956521735</v>
      </c>
      <c r="M7" s="112">
        <v>63</v>
      </c>
      <c r="N7" s="112">
        <v>49.454545454545453</v>
      </c>
      <c r="O7" s="112">
        <v>54.090909090909093</v>
      </c>
      <c r="P7" s="112">
        <v>70.75</v>
      </c>
      <c r="Q7" s="112">
        <v>55.5</v>
      </c>
      <c r="R7" s="112">
        <v>77.400000000000006</v>
      </c>
      <c r="S7" s="112">
        <v>95.571428571428569</v>
      </c>
      <c r="T7" s="112">
        <v>76</v>
      </c>
      <c r="U7" s="112">
        <v>56.909090909090907</v>
      </c>
      <c r="V7" s="112">
        <v>53.153846153846153</v>
      </c>
      <c r="W7" s="112">
        <v>44.533333333333331</v>
      </c>
      <c r="X7" s="112">
        <v>44.333333333333336</v>
      </c>
      <c r="Y7" s="112">
        <v>57.333333333333336</v>
      </c>
      <c r="Z7" s="112">
        <v>53.909090909090907</v>
      </c>
      <c r="AA7" s="112">
        <v>59.454545454545453</v>
      </c>
      <c r="AB7" s="112">
        <v>46</v>
      </c>
      <c r="AC7" s="112">
        <v>52.444444444444443</v>
      </c>
      <c r="AD7" s="112">
        <v>79.777777777777771</v>
      </c>
      <c r="AE7" s="112">
        <v>44.9</v>
      </c>
      <c r="AF7" s="86">
        <f t="shared" si="1"/>
        <v>64.276669968517794</v>
      </c>
    </row>
    <row r="8" spans="1:36" x14ac:dyDescent="0.2">
      <c r="A8" s="55" t="s">
        <v>149</v>
      </c>
      <c r="B8" s="112">
        <v>68.714285714285708</v>
      </c>
      <c r="C8" s="112">
        <v>60.833333333333336</v>
      </c>
      <c r="D8" s="112">
        <v>56</v>
      </c>
      <c r="E8" s="112">
        <v>74</v>
      </c>
      <c r="F8" s="112">
        <v>64.2</v>
      </c>
      <c r="G8" s="112">
        <v>69.166666666666671</v>
      </c>
      <c r="H8" s="112">
        <v>77.666666666666671</v>
      </c>
      <c r="I8" s="112">
        <v>72.428571428571431</v>
      </c>
      <c r="J8" s="112">
        <v>66.5</v>
      </c>
      <c r="K8" s="112">
        <v>68.333333333333329</v>
      </c>
      <c r="L8" s="112">
        <v>69</v>
      </c>
      <c r="M8" s="112">
        <v>65.400000000000006</v>
      </c>
      <c r="N8" s="112">
        <v>58.75</v>
      </c>
      <c r="O8" s="112">
        <v>57.5</v>
      </c>
      <c r="P8" s="112">
        <v>72.111111111111114</v>
      </c>
      <c r="Q8" s="112">
        <v>70.857142857142861</v>
      </c>
      <c r="R8" s="112">
        <v>100</v>
      </c>
      <c r="S8" s="112">
        <v>90.222222222222229</v>
      </c>
      <c r="T8" s="112">
        <v>90.222222222222229</v>
      </c>
      <c r="U8" s="112">
        <v>65.333333333333329</v>
      </c>
      <c r="V8" s="112">
        <v>67.857142857142861</v>
      </c>
      <c r="W8" s="112">
        <v>52</v>
      </c>
      <c r="X8" s="112">
        <v>65.5</v>
      </c>
      <c r="Y8" s="112">
        <v>71.25</v>
      </c>
      <c r="Z8" s="112">
        <v>70.818181818181813</v>
      </c>
      <c r="AA8" s="112">
        <v>69.571428571428569</v>
      </c>
      <c r="AB8" s="112">
        <v>80.8</v>
      </c>
      <c r="AC8" s="112">
        <v>69.8</v>
      </c>
      <c r="AD8" s="112">
        <v>89.777777777777771</v>
      </c>
      <c r="AE8" s="112">
        <v>91.428571428571431</v>
      </c>
      <c r="AF8" s="86">
        <f t="shared" si="1"/>
        <v>71.534733044733031</v>
      </c>
    </row>
    <row r="9" spans="1:36" x14ac:dyDescent="0.2">
      <c r="A9" s="55" t="s">
        <v>0</v>
      </c>
      <c r="B9" s="112">
        <v>67.791666666666671</v>
      </c>
      <c r="C9" s="112">
        <v>57.625</v>
      </c>
      <c r="D9" s="112">
        <v>57.083333333333336</v>
      </c>
      <c r="E9" s="112">
        <v>62.916666666666664</v>
      </c>
      <c r="F9" s="112">
        <v>66.791666666666671</v>
      </c>
      <c r="G9" s="112">
        <v>75.625</v>
      </c>
      <c r="H9" s="112">
        <v>82.083333333333329</v>
      </c>
      <c r="I9" s="112">
        <v>78.25</v>
      </c>
      <c r="J9" s="112">
        <v>73.083333333333329</v>
      </c>
      <c r="K9" s="112">
        <v>70.166666666666671</v>
      </c>
      <c r="L9" s="112">
        <v>78.125</v>
      </c>
      <c r="M9" s="112">
        <v>70.958333333333329</v>
      </c>
      <c r="N9" s="112">
        <v>61.041666666666664</v>
      </c>
      <c r="O9" s="112">
        <v>62.708333333333336</v>
      </c>
      <c r="P9" s="112">
        <v>79.958333333333329</v>
      </c>
      <c r="Q9" s="112">
        <v>76.583333333333329</v>
      </c>
      <c r="R9" s="112">
        <v>79.416666666666671</v>
      </c>
      <c r="S9" s="112">
        <v>80.208333333333329</v>
      </c>
      <c r="T9" s="112">
        <v>81.125</v>
      </c>
      <c r="U9" s="112">
        <v>73.5</v>
      </c>
      <c r="V9" s="112">
        <v>65.083333333333329</v>
      </c>
      <c r="W9" s="112">
        <v>63.375</v>
      </c>
      <c r="X9" s="112">
        <v>70.166666666666671</v>
      </c>
      <c r="Y9" s="112">
        <v>76.041666666666671</v>
      </c>
      <c r="Z9" s="112">
        <v>73.875</v>
      </c>
      <c r="AA9" s="112">
        <v>74.458333333333329</v>
      </c>
      <c r="AB9" s="112">
        <v>74.833333333333329</v>
      </c>
      <c r="AC9" s="112">
        <v>72.666666666666671</v>
      </c>
      <c r="AD9" s="112">
        <v>78.791666666666671</v>
      </c>
      <c r="AE9" s="112">
        <v>80.375</v>
      </c>
      <c r="AF9" s="86">
        <f t="shared" si="1"/>
        <v>72.156944444444434</v>
      </c>
      <c r="AH9" s="11" t="s">
        <v>36</v>
      </c>
    </row>
    <row r="10" spans="1:36" x14ac:dyDescent="0.2">
      <c r="A10" s="55" t="s">
        <v>1</v>
      </c>
      <c r="B10" s="112">
        <v>74.458333333333329</v>
      </c>
      <c r="C10" s="112">
        <v>62.238095238095241</v>
      </c>
      <c r="D10" s="112">
        <v>53.409090909090907</v>
      </c>
      <c r="E10" s="112">
        <v>56.458333333333336</v>
      </c>
      <c r="F10" s="112">
        <v>56.428571428571431</v>
      </c>
      <c r="G10" s="112">
        <v>53.583333333333336</v>
      </c>
      <c r="H10" s="112">
        <v>53.478260869565219</v>
      </c>
      <c r="I10" s="112">
        <v>65</v>
      </c>
      <c r="J10" s="112">
        <v>72.217391304347828</v>
      </c>
      <c r="K10" s="112">
        <v>66.875</v>
      </c>
      <c r="L10" s="112">
        <v>79.5</v>
      </c>
      <c r="M10" s="112">
        <v>77.521739130434781</v>
      </c>
      <c r="N10" s="112">
        <v>68.409090909090907</v>
      </c>
      <c r="O10" s="112">
        <v>64.791666666666671</v>
      </c>
      <c r="P10" s="112">
        <v>66.833333333333329</v>
      </c>
      <c r="Q10" s="112">
        <v>62.916666666666664</v>
      </c>
      <c r="R10" s="112">
        <v>78.304347826086953</v>
      </c>
      <c r="S10" s="112">
        <v>87.521739130434781</v>
      </c>
      <c r="T10" s="112">
        <v>93.75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86">
        <f t="shared" si="1"/>
        <v>68.089210179599192</v>
      </c>
      <c r="AG10" s="11" t="s">
        <v>36</v>
      </c>
      <c r="AH10" s="11" t="s">
        <v>36</v>
      </c>
    </row>
    <row r="11" spans="1:36" x14ac:dyDescent="0.2">
      <c r="A11" s="55" t="s">
        <v>2</v>
      </c>
      <c r="B11" s="112">
        <v>67</v>
      </c>
      <c r="C11" s="112">
        <v>51.777777777777779</v>
      </c>
      <c r="D11" s="112">
        <v>47.125</v>
      </c>
      <c r="E11" s="112">
        <v>58.333333333333336</v>
      </c>
      <c r="F11" s="112">
        <v>57</v>
      </c>
      <c r="G11" s="112">
        <v>52.625</v>
      </c>
      <c r="H11" s="112">
        <v>61</v>
      </c>
      <c r="I11" s="112">
        <v>63.571428571428569</v>
      </c>
      <c r="J11" s="112">
        <v>74.333333333333329</v>
      </c>
      <c r="K11" s="112">
        <v>61.444444444444443</v>
      </c>
      <c r="L11" s="112">
        <v>74.5</v>
      </c>
      <c r="M11" s="112">
        <v>77.714285714285708</v>
      </c>
      <c r="N11" s="112">
        <v>76.75</v>
      </c>
      <c r="O11" s="112">
        <v>63.571428571428569</v>
      </c>
      <c r="P11" s="112">
        <v>68.111111111111114</v>
      </c>
      <c r="Q11" s="112">
        <v>64.222222222222229</v>
      </c>
      <c r="R11" s="112">
        <v>77.571428571428569</v>
      </c>
      <c r="S11" s="112">
        <v>78.571428571428569</v>
      </c>
      <c r="T11" s="112">
        <v>85.285714285714292</v>
      </c>
      <c r="U11" s="112">
        <v>71.375</v>
      </c>
      <c r="V11" s="112">
        <v>66.333333333333329</v>
      </c>
      <c r="W11" s="112">
        <v>50</v>
      </c>
      <c r="X11" s="112">
        <v>56</v>
      </c>
      <c r="Y11" s="112">
        <v>58.75</v>
      </c>
      <c r="Z11" s="112">
        <v>62.875</v>
      </c>
      <c r="AA11" s="112">
        <v>53.2</v>
      </c>
      <c r="AB11" s="112">
        <v>59.888888888888886</v>
      </c>
      <c r="AC11" s="112">
        <v>55.3</v>
      </c>
      <c r="AD11" s="112">
        <v>86.333333333333329</v>
      </c>
      <c r="AE11" s="112">
        <v>75.888888888888886</v>
      </c>
      <c r="AF11" s="86">
        <f t="shared" si="1"/>
        <v>65.215079365079362</v>
      </c>
      <c r="AH11" t="s">
        <v>36</v>
      </c>
    </row>
    <row r="12" spans="1:36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71.5</v>
      </c>
      <c r="H12" s="112" t="s">
        <v>205</v>
      </c>
      <c r="I12" s="104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86">
        <f t="shared" si="1"/>
        <v>71.5</v>
      </c>
      <c r="AG12" s="11" t="s">
        <v>36</v>
      </c>
    </row>
    <row r="13" spans="1:36" x14ac:dyDescent="0.2">
      <c r="A13" s="55" t="s">
        <v>33</v>
      </c>
      <c r="B13" s="112">
        <v>75.5</v>
      </c>
      <c r="C13" s="112">
        <v>62.833333333333336</v>
      </c>
      <c r="D13" s="112">
        <v>51.666666666666664</v>
      </c>
      <c r="E13" s="112">
        <v>62</v>
      </c>
      <c r="F13" s="112">
        <v>63.416666666666664</v>
      </c>
      <c r="G13" s="112">
        <v>78.416666666666671</v>
      </c>
      <c r="H13" s="112">
        <v>83.666666666666671</v>
      </c>
      <c r="I13" s="112">
        <v>79.708333333333329</v>
      </c>
      <c r="J13" s="112">
        <v>69.958333333333329</v>
      </c>
      <c r="K13" s="112">
        <v>76.25</v>
      </c>
      <c r="L13" s="112">
        <v>83.958333333333329</v>
      </c>
      <c r="M13" s="112">
        <v>82.125</v>
      </c>
      <c r="N13" s="112">
        <v>73.208333333333329</v>
      </c>
      <c r="O13" s="112">
        <v>71.583333333333329</v>
      </c>
      <c r="P13" s="112">
        <v>76.25</v>
      </c>
      <c r="Q13" s="112">
        <v>75.958333333333329</v>
      </c>
      <c r="R13" s="112">
        <v>86.083333333333329</v>
      </c>
      <c r="S13" s="112">
        <v>90.166666666666671</v>
      </c>
      <c r="T13" s="112">
        <v>91.208333333333329</v>
      </c>
      <c r="U13" s="112">
        <v>86.5</v>
      </c>
      <c r="V13" s="112">
        <v>76.916666666666671</v>
      </c>
      <c r="W13" s="112">
        <v>61.458333333333336</v>
      </c>
      <c r="X13" s="112">
        <v>71</v>
      </c>
      <c r="Y13" s="112">
        <v>73.75</v>
      </c>
      <c r="Z13" s="112">
        <v>78.916666666666671</v>
      </c>
      <c r="AA13" s="112">
        <v>71.208333333333329</v>
      </c>
      <c r="AB13" s="112">
        <v>74.125</v>
      </c>
      <c r="AC13" s="112">
        <v>70.375</v>
      </c>
      <c r="AD13" s="112">
        <v>79.375</v>
      </c>
      <c r="AE13" s="112">
        <v>84.666666666666671</v>
      </c>
      <c r="AF13" s="86">
        <f t="shared" si="1"/>
        <v>75.408333333333331</v>
      </c>
      <c r="AH13" t="s">
        <v>36</v>
      </c>
      <c r="AI13" t="s">
        <v>36</v>
      </c>
    </row>
    <row r="14" spans="1:36" x14ac:dyDescent="0.2">
      <c r="A14" s="55" t="s">
        <v>4</v>
      </c>
      <c r="B14" s="112">
        <v>69.625</v>
      </c>
      <c r="C14" s="112">
        <v>61.047619047619051</v>
      </c>
      <c r="D14" s="112">
        <v>55.434782608695649</v>
      </c>
      <c r="E14" s="112">
        <v>59.708333333333336</v>
      </c>
      <c r="F14" s="112">
        <v>72.166666666666671</v>
      </c>
      <c r="G14" s="112">
        <v>80.476190476190482</v>
      </c>
      <c r="H14" s="112">
        <v>77.041666666666671</v>
      </c>
      <c r="I14" s="112">
        <v>74.38095238095238</v>
      </c>
      <c r="J14" s="112">
        <v>65.695652173913047</v>
      </c>
      <c r="K14" s="112">
        <v>74.086956521739125</v>
      </c>
      <c r="L14" s="112">
        <v>81.217391304347828</v>
      </c>
      <c r="M14" s="112">
        <v>78.904761904761898</v>
      </c>
      <c r="N14" s="112">
        <v>73.541666666666671</v>
      </c>
      <c r="O14" s="112">
        <v>81.285714285714292</v>
      </c>
      <c r="P14" s="112">
        <v>83.608695652173907</v>
      </c>
      <c r="Q14" s="112">
        <v>76.041666666666671</v>
      </c>
      <c r="R14" s="112">
        <v>88.875</v>
      </c>
      <c r="S14" s="112">
        <v>84.142857142857139</v>
      </c>
      <c r="T14" s="112">
        <v>79.545454545454547</v>
      </c>
      <c r="U14" s="112">
        <v>82.565217391304344</v>
      </c>
      <c r="V14" s="112">
        <v>77.043478260869563</v>
      </c>
      <c r="W14" s="112">
        <v>71.25</v>
      </c>
      <c r="X14" s="112">
        <v>73.217391304347828</v>
      </c>
      <c r="Y14" s="112">
        <v>70.36363636363636</v>
      </c>
      <c r="Z14" s="112">
        <v>74.826086956521735</v>
      </c>
      <c r="AA14" s="112">
        <v>72.571428571428569</v>
      </c>
      <c r="AB14" s="112">
        <v>74.5</v>
      </c>
      <c r="AC14" s="112">
        <v>65.13636363636364</v>
      </c>
      <c r="AD14" s="112">
        <v>72.13636363636364</v>
      </c>
      <c r="AE14" s="112">
        <v>73.0625</v>
      </c>
      <c r="AF14" s="86">
        <f t="shared" si="1"/>
        <v>74.116649805508501</v>
      </c>
      <c r="AJ14" t="s">
        <v>36</v>
      </c>
    </row>
    <row r="15" spans="1:36" x14ac:dyDescent="0.2">
      <c r="A15" s="55" t="s">
        <v>150</v>
      </c>
      <c r="B15" s="112">
        <v>74.541666666666671</v>
      </c>
      <c r="C15" s="112">
        <v>62.375</v>
      </c>
      <c r="D15" s="112">
        <v>56.208333333333336</v>
      </c>
      <c r="E15" s="112">
        <v>52.833333333333336</v>
      </c>
      <c r="F15" s="112">
        <v>58.125</v>
      </c>
      <c r="G15" s="112">
        <v>79.458333333333329</v>
      </c>
      <c r="H15" s="112">
        <v>74.208333333333329</v>
      </c>
      <c r="I15" s="112">
        <v>64.833333333333329</v>
      </c>
      <c r="J15" s="112">
        <v>63.833333333333336</v>
      </c>
      <c r="K15" s="112">
        <v>69.083333333333329</v>
      </c>
      <c r="L15" s="112">
        <v>83.833333333333329</v>
      </c>
      <c r="M15" s="112">
        <v>70.291666666666671</v>
      </c>
      <c r="N15" s="112">
        <v>59.833333333333336</v>
      </c>
      <c r="O15" s="112">
        <v>56.208333333333336</v>
      </c>
      <c r="P15" s="112">
        <v>76.708333333333329</v>
      </c>
      <c r="Q15" s="112">
        <v>73.041666666666671</v>
      </c>
      <c r="R15" s="112">
        <v>82.416666666666671</v>
      </c>
      <c r="S15" s="112">
        <v>88.25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86">
        <f t="shared" si="1"/>
        <v>69.226851851851876</v>
      </c>
      <c r="AI15" t="s">
        <v>36</v>
      </c>
      <c r="AJ15" t="s">
        <v>36</v>
      </c>
    </row>
    <row r="16" spans="1:36" x14ac:dyDescent="0.2">
      <c r="A16" s="55" t="s">
        <v>5</v>
      </c>
      <c r="B16" s="112">
        <v>63.375</v>
      </c>
      <c r="C16" s="112">
        <v>57.3125</v>
      </c>
      <c r="D16" s="112">
        <v>54.5625</v>
      </c>
      <c r="E16" s="112">
        <v>47.8125</v>
      </c>
      <c r="F16" s="112">
        <v>52.4</v>
      </c>
      <c r="G16" s="112">
        <v>63.133333333333333</v>
      </c>
      <c r="H16" s="112">
        <v>61.25</v>
      </c>
      <c r="I16" s="112">
        <v>55.375</v>
      </c>
      <c r="J16" s="112">
        <v>54</v>
      </c>
      <c r="K16" s="112">
        <v>79</v>
      </c>
      <c r="L16" s="112">
        <v>73.285714285714292</v>
      </c>
      <c r="M16" s="112">
        <v>61.9375</v>
      </c>
      <c r="N16" s="112">
        <v>50.666666666666664</v>
      </c>
      <c r="O16" s="112">
        <v>52.0625</v>
      </c>
      <c r="P16" s="112">
        <v>59.125</v>
      </c>
      <c r="Q16" s="112">
        <v>48.5625</v>
      </c>
      <c r="R16" s="112">
        <v>73.533333333333331</v>
      </c>
      <c r="S16" s="112">
        <v>82.266666666666666</v>
      </c>
      <c r="T16" s="112">
        <v>71.6875</v>
      </c>
      <c r="U16" s="112">
        <v>60.8</v>
      </c>
      <c r="V16" s="112">
        <v>54.133333333333333</v>
      </c>
      <c r="W16" s="112">
        <v>42.466666666666669</v>
      </c>
      <c r="X16" s="112">
        <v>39.799999999999997</v>
      </c>
      <c r="Y16" s="112">
        <v>41.4</v>
      </c>
      <c r="Z16" s="112">
        <v>55.857142857142854</v>
      </c>
      <c r="AA16" s="112">
        <v>52.5</v>
      </c>
      <c r="AB16" s="112">
        <v>55.785714285714285</v>
      </c>
      <c r="AC16" s="112">
        <v>62.06666666666667</v>
      </c>
      <c r="AD16" s="112">
        <v>66.533333333333331</v>
      </c>
      <c r="AE16" s="112">
        <v>49.125</v>
      </c>
      <c r="AF16" s="86">
        <f t="shared" si="1"/>
        <v>58.060535714285713</v>
      </c>
    </row>
    <row r="17" spans="1:38" x14ac:dyDescent="0.2">
      <c r="A17" s="55" t="s">
        <v>6</v>
      </c>
      <c r="B17" s="112">
        <v>60.333333333333336</v>
      </c>
      <c r="C17" s="112">
        <v>54.294117647058826</v>
      </c>
      <c r="D17" s="112">
        <v>50.8125</v>
      </c>
      <c r="E17" s="112">
        <v>43.4375</v>
      </c>
      <c r="F17" s="112">
        <v>45.846153846153847</v>
      </c>
      <c r="G17" s="112">
        <v>50.07692307692308</v>
      </c>
      <c r="H17" s="112">
        <v>58.285714285714285</v>
      </c>
      <c r="I17" s="112">
        <v>60</v>
      </c>
      <c r="J17" s="112">
        <v>52.9375</v>
      </c>
      <c r="K17" s="112">
        <v>56.307692307692307</v>
      </c>
      <c r="L17" s="112">
        <v>65.615384615384613</v>
      </c>
      <c r="M17" s="112">
        <v>59.176470588235297</v>
      </c>
      <c r="N17" s="112">
        <v>49.05</v>
      </c>
      <c r="O17" s="112">
        <v>44.6</v>
      </c>
      <c r="P17" s="112">
        <v>53.92307692307692</v>
      </c>
      <c r="Q17" s="112">
        <v>44.93333333333333</v>
      </c>
      <c r="R17" s="112">
        <v>59.571428571428569</v>
      </c>
      <c r="S17" s="112">
        <v>71.307692307692307</v>
      </c>
      <c r="T17" s="112">
        <v>65</v>
      </c>
      <c r="U17" s="112">
        <v>59.266666666666666</v>
      </c>
      <c r="V17" s="112">
        <v>47.266666666666666</v>
      </c>
      <c r="W17" s="112">
        <v>37.785714285714285</v>
      </c>
      <c r="X17" s="112">
        <v>30.9375</v>
      </c>
      <c r="Y17" s="112">
        <v>38.272727272727273</v>
      </c>
      <c r="Z17" s="112">
        <v>44.416666666666664</v>
      </c>
      <c r="AA17" s="112">
        <v>59.5</v>
      </c>
      <c r="AB17" s="112">
        <v>46.571428571428569</v>
      </c>
      <c r="AC17" s="112">
        <v>46.6</v>
      </c>
      <c r="AD17" s="112">
        <v>71.15384615384616</v>
      </c>
      <c r="AE17" s="112">
        <v>44.9375</v>
      </c>
      <c r="AF17" s="86">
        <f t="shared" si="1"/>
        <v>52.407251237324765</v>
      </c>
      <c r="AI17" t="s">
        <v>36</v>
      </c>
    </row>
    <row r="18" spans="1:38" x14ac:dyDescent="0.2">
      <c r="A18" s="55" t="s">
        <v>32</v>
      </c>
      <c r="B18" s="112">
        <v>56.625</v>
      </c>
      <c r="C18" s="112">
        <v>44.875</v>
      </c>
      <c r="D18" s="112">
        <v>46.041666666666664</v>
      </c>
      <c r="E18" s="112">
        <v>53.125</v>
      </c>
      <c r="F18" s="112">
        <v>55.791666666666664</v>
      </c>
      <c r="G18" s="112">
        <v>68.375</v>
      </c>
      <c r="H18" s="112">
        <v>71.409090909090907</v>
      </c>
      <c r="I18" s="112">
        <v>65.291666666666671</v>
      </c>
      <c r="J18" s="112">
        <v>55.565217391304351</v>
      </c>
      <c r="K18" s="112">
        <v>68.38095238095238</v>
      </c>
      <c r="L18" s="112">
        <v>77.583333333333329</v>
      </c>
      <c r="M18" s="112">
        <v>62.791666666666664</v>
      </c>
      <c r="N18" s="112">
        <v>49.347826086956523</v>
      </c>
      <c r="O18" s="112">
        <v>48.166666666666664</v>
      </c>
      <c r="P18" s="112">
        <v>69.913043478260875</v>
      </c>
      <c r="Q18" s="112">
        <v>72.333333333333329</v>
      </c>
      <c r="R18" s="112">
        <v>76.375</v>
      </c>
      <c r="S18" s="112">
        <v>75.86363636363636</v>
      </c>
      <c r="T18" s="112">
        <v>73.958333333333329</v>
      </c>
      <c r="U18" s="112">
        <v>61.043478260869563</v>
      </c>
      <c r="V18" s="112">
        <v>50.954545454545453</v>
      </c>
      <c r="W18" s="112">
        <v>45.125</v>
      </c>
      <c r="X18" s="112">
        <v>52.727272727272727</v>
      </c>
      <c r="Y18" s="112">
        <v>67.708333333333329</v>
      </c>
      <c r="Z18" s="112">
        <v>62.625</v>
      </c>
      <c r="AA18" s="112">
        <v>72.5</v>
      </c>
      <c r="AB18" s="112">
        <v>64.25</v>
      </c>
      <c r="AC18" s="112">
        <v>62.125</v>
      </c>
      <c r="AD18" s="112">
        <v>79.416666666666671</v>
      </c>
      <c r="AE18" s="112">
        <v>59.173913043478258</v>
      </c>
      <c r="AF18" s="86">
        <f t="shared" si="1"/>
        <v>62.315410314323351</v>
      </c>
      <c r="AJ18" s="11" t="s">
        <v>36</v>
      </c>
    </row>
    <row r="19" spans="1:38" x14ac:dyDescent="0.2">
      <c r="A19" s="55" t="s">
        <v>151</v>
      </c>
      <c r="B19" s="112">
        <v>61.25</v>
      </c>
      <c r="C19" s="112">
        <v>50.916666666666664</v>
      </c>
      <c r="D19" s="112">
        <v>43.92307692307692</v>
      </c>
      <c r="E19" s="112">
        <v>43.166666666666664</v>
      </c>
      <c r="F19" s="112">
        <v>53.8</v>
      </c>
      <c r="G19" s="112">
        <v>81.75</v>
      </c>
      <c r="H19" s="112">
        <v>71.307692307692307</v>
      </c>
      <c r="I19" s="112">
        <v>69.333333333333329</v>
      </c>
      <c r="J19" s="112">
        <v>67.833333333333329</v>
      </c>
      <c r="K19" s="112">
        <v>76.099999999999994</v>
      </c>
      <c r="L19" s="112">
        <v>78</v>
      </c>
      <c r="M19" s="112">
        <v>65.07692307692308</v>
      </c>
      <c r="N19" s="112">
        <v>53</v>
      </c>
      <c r="O19" s="112">
        <v>55.07692307692308</v>
      </c>
      <c r="P19" s="112">
        <v>69.384615384615387</v>
      </c>
      <c r="Q19" s="112">
        <v>60.615384615384613</v>
      </c>
      <c r="R19" s="112">
        <v>76.083333333333329</v>
      </c>
      <c r="S19" s="112">
        <v>73.416666666666671</v>
      </c>
      <c r="T19" s="112">
        <v>75.444444444444443</v>
      </c>
      <c r="U19" s="112">
        <v>57.416666666666664</v>
      </c>
      <c r="V19" s="112">
        <v>53.666666666666664</v>
      </c>
      <c r="W19" s="112">
        <v>40.666666666666664</v>
      </c>
      <c r="X19" s="112">
        <v>42.083333333333336</v>
      </c>
      <c r="Y19" s="112">
        <v>44.272727272727273</v>
      </c>
      <c r="Z19" s="112">
        <v>52.545454545454547</v>
      </c>
      <c r="AA19" s="112">
        <v>59.833333333333336</v>
      </c>
      <c r="AB19" s="112">
        <v>45.636363636363633</v>
      </c>
      <c r="AC19" s="112">
        <v>55.545454545454547</v>
      </c>
      <c r="AD19" s="112">
        <v>76.63636363636364</v>
      </c>
      <c r="AE19" s="112">
        <v>48.333333333333336</v>
      </c>
      <c r="AF19" s="86">
        <f t="shared" si="1"/>
        <v>60.070514115514122</v>
      </c>
      <c r="AG19" s="11" t="s">
        <v>36</v>
      </c>
      <c r="AI19" t="s">
        <v>36</v>
      </c>
    </row>
    <row r="20" spans="1:38" x14ac:dyDescent="0.2">
      <c r="A20" s="55" t="s">
        <v>152</v>
      </c>
      <c r="B20" s="112">
        <v>74.583333333333329</v>
      </c>
      <c r="C20" s="112">
        <v>61.416666666666664</v>
      </c>
      <c r="D20" s="112">
        <v>57.333333333333336</v>
      </c>
      <c r="E20" s="112">
        <v>53.625</v>
      </c>
      <c r="F20" s="112">
        <v>56.916666666666664</v>
      </c>
      <c r="G20" s="112">
        <v>75</v>
      </c>
      <c r="H20" s="112">
        <v>75.916666666666671</v>
      </c>
      <c r="I20" s="112">
        <v>69.666666666666671</v>
      </c>
      <c r="J20" s="112">
        <v>66.541666666666671</v>
      </c>
      <c r="K20" s="112">
        <v>64.208333333333329</v>
      </c>
      <c r="L20" s="112">
        <v>81.916666666666671</v>
      </c>
      <c r="M20" s="112">
        <v>72.666666666666671</v>
      </c>
      <c r="N20" s="112">
        <v>60.333333333333336</v>
      </c>
      <c r="O20" s="112">
        <v>55.166666666666664</v>
      </c>
      <c r="P20" s="112">
        <v>73.458333333333329</v>
      </c>
      <c r="Q20" s="112">
        <v>75.125</v>
      </c>
      <c r="R20" s="112">
        <v>77.791666666666671</v>
      </c>
      <c r="S20" s="112">
        <v>83.125</v>
      </c>
      <c r="T20" s="112">
        <v>84.291666666666671</v>
      </c>
      <c r="U20" s="112">
        <v>77.208333333333329</v>
      </c>
      <c r="V20" s="112">
        <v>63.041666666666664</v>
      </c>
      <c r="W20" s="112">
        <v>54.375</v>
      </c>
      <c r="X20" s="112">
        <v>53.875</v>
      </c>
      <c r="Y20" s="112">
        <v>61.416666666666664</v>
      </c>
      <c r="Z20" s="112">
        <v>60.791666666666664</v>
      </c>
      <c r="AA20" s="112">
        <v>66.75</v>
      </c>
      <c r="AB20" s="112">
        <v>66.791666666666671</v>
      </c>
      <c r="AC20" s="112">
        <v>62.291666666666664</v>
      </c>
      <c r="AD20" s="112">
        <v>77.208333333333329</v>
      </c>
      <c r="AE20" s="112">
        <v>72.041666666666671</v>
      </c>
      <c r="AF20" s="86">
        <f t="shared" si="1"/>
        <v>67.82916666666668</v>
      </c>
      <c r="AJ20" t="s">
        <v>36</v>
      </c>
      <c r="AK20" s="11" t="s">
        <v>36</v>
      </c>
    </row>
    <row r="21" spans="1:38" x14ac:dyDescent="0.2">
      <c r="A21" s="55" t="s">
        <v>126</v>
      </c>
      <c r="B21" s="112">
        <v>74</v>
      </c>
      <c r="C21" s="112">
        <v>64</v>
      </c>
      <c r="D21" s="112">
        <v>58.541666666666664</v>
      </c>
      <c r="E21" s="112">
        <v>49.583333333333336</v>
      </c>
      <c r="F21" s="112">
        <v>53.291666666666664</v>
      </c>
      <c r="G21" s="112">
        <v>67.75</v>
      </c>
      <c r="H21" s="112">
        <v>73.666666666666671</v>
      </c>
      <c r="I21" s="112">
        <v>67.333333333333329</v>
      </c>
      <c r="J21" s="112">
        <v>64.333333333333329</v>
      </c>
      <c r="K21" s="112">
        <v>63.583333333333336</v>
      </c>
      <c r="L21" s="112">
        <v>78.916666666666671</v>
      </c>
      <c r="M21" s="112">
        <v>65.583333333333329</v>
      </c>
      <c r="N21" s="112">
        <v>54.875</v>
      </c>
      <c r="O21" s="112">
        <v>53</v>
      </c>
      <c r="P21" s="112">
        <v>57.583333333333336</v>
      </c>
      <c r="Q21" s="112">
        <v>60</v>
      </c>
      <c r="R21" s="112">
        <v>66.541666666666671</v>
      </c>
      <c r="S21" s="112">
        <v>77.791666666666671</v>
      </c>
      <c r="T21" s="112">
        <v>80.916666666666671</v>
      </c>
      <c r="U21" s="112">
        <v>65.916666666666671</v>
      </c>
      <c r="V21" s="112">
        <v>56.833333333333336</v>
      </c>
      <c r="W21" s="112">
        <v>44.75</v>
      </c>
      <c r="X21" s="112">
        <v>31.583333333333332</v>
      </c>
      <c r="Y21" s="112">
        <v>57.06666666666667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86">
        <f t="shared" si="1"/>
        <v>61.976736111111116</v>
      </c>
      <c r="AJ21" t="s">
        <v>36</v>
      </c>
    </row>
    <row r="22" spans="1:38" x14ac:dyDescent="0.2">
      <c r="A22" s="55" t="s">
        <v>7</v>
      </c>
      <c r="B22" s="112">
        <v>78.888888888888886</v>
      </c>
      <c r="C22" s="112">
        <v>63.25</v>
      </c>
      <c r="D22" s="112">
        <v>56.958333333333336</v>
      </c>
      <c r="E22" s="112">
        <v>53.625</v>
      </c>
      <c r="F22" s="112">
        <v>51.416666666666664</v>
      </c>
      <c r="G22" s="112">
        <v>51.791666666666664</v>
      </c>
      <c r="H22" s="112">
        <v>53.583333333333336</v>
      </c>
      <c r="I22" s="112">
        <v>57.086956521739133</v>
      </c>
      <c r="J22" s="112">
        <v>67.875</v>
      </c>
      <c r="K22" s="112">
        <v>61.25</v>
      </c>
      <c r="L22" s="112">
        <v>73.75</v>
      </c>
      <c r="M22" s="112">
        <v>71.652173913043484</v>
      </c>
      <c r="N22" s="112">
        <v>61.541666666666664</v>
      </c>
      <c r="O22" s="112">
        <v>57.217391304347828</v>
      </c>
      <c r="P22" s="112">
        <v>55.565217391304351</v>
      </c>
      <c r="Q22" s="112">
        <v>54.347826086956523</v>
      </c>
      <c r="R22" s="112">
        <v>72.291666666666671</v>
      </c>
      <c r="S22" s="112">
        <v>84.541666666666671</v>
      </c>
      <c r="T22" s="112">
        <v>91.083333333333329</v>
      </c>
      <c r="U22" s="112" t="s">
        <v>205</v>
      </c>
      <c r="V22" s="112">
        <v>44</v>
      </c>
      <c r="W22" s="112">
        <v>68.89473684210526</v>
      </c>
      <c r="X22" s="112">
        <v>55.666666666666664</v>
      </c>
      <c r="Y22" s="112">
        <v>53.541666666666664</v>
      </c>
      <c r="Z22" s="112">
        <v>64.166666666666671</v>
      </c>
      <c r="AA22" s="112">
        <v>63.5</v>
      </c>
      <c r="AB22" s="112">
        <v>61.863636363636367</v>
      </c>
      <c r="AC22" s="112">
        <v>64.19047619047619</v>
      </c>
      <c r="AD22" s="112">
        <v>76.818181818181813</v>
      </c>
      <c r="AE22" s="112">
        <v>88.454545454545453</v>
      </c>
      <c r="AF22" s="86">
        <f t="shared" si="1"/>
        <v>64.097012555467543</v>
      </c>
      <c r="AH22" t="s">
        <v>36</v>
      </c>
      <c r="AJ22" t="s">
        <v>36</v>
      </c>
    </row>
    <row r="23" spans="1:38" x14ac:dyDescent="0.2">
      <c r="A23" s="55" t="s">
        <v>153</v>
      </c>
      <c r="B23" s="112">
        <v>79.272727272727266</v>
      </c>
      <c r="C23" s="112">
        <v>84.818181818181813</v>
      </c>
      <c r="D23" s="112">
        <v>84.454545454545453</v>
      </c>
      <c r="E23" s="112">
        <v>79.454545454545453</v>
      </c>
      <c r="F23" s="112">
        <v>82.083333333333329</v>
      </c>
      <c r="G23" s="112">
        <v>82.615384615384613</v>
      </c>
      <c r="H23" s="112">
        <v>82.625</v>
      </c>
      <c r="I23" s="112">
        <v>83.307692307692307</v>
      </c>
      <c r="J23" s="112">
        <v>88.15384615384616</v>
      </c>
      <c r="K23" s="112">
        <v>83.615384615384613</v>
      </c>
      <c r="L23" s="112">
        <v>88</v>
      </c>
      <c r="M23" s="112">
        <v>86.375</v>
      </c>
      <c r="N23" s="112">
        <v>91.25</v>
      </c>
      <c r="O23" s="112">
        <v>85.466666666666669</v>
      </c>
      <c r="P23" s="112">
        <v>90.882352941176464</v>
      </c>
      <c r="Q23" s="112">
        <v>88.083333333333329</v>
      </c>
      <c r="R23" s="112">
        <v>86.875</v>
      </c>
      <c r="S23" s="112">
        <v>89.6875</v>
      </c>
      <c r="T23" s="112">
        <v>88.944444444444443</v>
      </c>
      <c r="U23" s="112">
        <v>92.615384615384613</v>
      </c>
      <c r="V23" s="112">
        <v>88.166666666666671</v>
      </c>
      <c r="W23" s="112">
        <v>87.181818181818187</v>
      </c>
      <c r="X23" s="112">
        <v>89.2</v>
      </c>
      <c r="Y23" s="112">
        <v>88.07692307692308</v>
      </c>
      <c r="Z23" s="112">
        <v>90.692307692307693</v>
      </c>
      <c r="AA23" s="112">
        <v>82.181818181818187</v>
      </c>
      <c r="AB23" s="112">
        <v>88.083333333333329</v>
      </c>
      <c r="AC23" s="112">
        <v>87.8</v>
      </c>
      <c r="AD23" s="112">
        <v>81.833333333333329</v>
      </c>
      <c r="AE23" s="112">
        <v>90.538461538461533</v>
      </c>
      <c r="AF23" s="86">
        <f t="shared" si="1"/>
        <v>86.411166167710292</v>
      </c>
      <c r="AH23" t="s">
        <v>36</v>
      </c>
      <c r="AI23" t="s">
        <v>36</v>
      </c>
      <c r="AJ23" s="11" t="s">
        <v>36</v>
      </c>
      <c r="AK23" s="11" t="s">
        <v>36</v>
      </c>
      <c r="AL23" s="110" t="s">
        <v>36</v>
      </c>
    </row>
    <row r="24" spans="1:38" x14ac:dyDescent="0.2">
      <c r="A24" s="55" t="s">
        <v>8</v>
      </c>
      <c r="B24" s="112">
        <v>70.333333333333329</v>
      </c>
      <c r="C24" s="112">
        <v>56.875</v>
      </c>
      <c r="D24" s="112">
        <v>52.291666666666664</v>
      </c>
      <c r="E24" s="112">
        <v>50.083333333333336</v>
      </c>
      <c r="F24" s="112">
        <v>63.791666666666664</v>
      </c>
      <c r="G24" s="112">
        <v>90.5</v>
      </c>
      <c r="H24" s="112">
        <v>89.583333333333329</v>
      </c>
      <c r="I24" s="112">
        <v>77.666666666666671</v>
      </c>
      <c r="J24" s="112">
        <v>72.25</v>
      </c>
      <c r="K24" s="112">
        <v>82.375</v>
      </c>
      <c r="L24" s="112">
        <v>84.083333333333329</v>
      </c>
      <c r="M24" s="112">
        <v>73.75</v>
      </c>
      <c r="N24" s="112">
        <v>64.708333333333329</v>
      </c>
      <c r="O24" s="112">
        <v>61.041666666666664</v>
      </c>
      <c r="P24" s="112">
        <v>81.708333333333329</v>
      </c>
      <c r="Q24" s="112">
        <v>76.125</v>
      </c>
      <c r="R24" s="112">
        <v>83.833333333333329</v>
      </c>
      <c r="S24" s="112">
        <v>91.541666666666671</v>
      </c>
      <c r="T24" s="112">
        <v>86.25</v>
      </c>
      <c r="U24" s="112">
        <v>64.25</v>
      </c>
      <c r="V24" s="112">
        <v>60.333333333333336</v>
      </c>
      <c r="W24" s="112">
        <v>54.333333333333336</v>
      </c>
      <c r="X24" s="112">
        <v>47.125</v>
      </c>
      <c r="Y24" s="112">
        <v>56.583333333333336</v>
      </c>
      <c r="Z24" s="112">
        <v>61.333333333333336</v>
      </c>
      <c r="AA24" s="112">
        <v>70.208333333333329</v>
      </c>
      <c r="AB24" s="112">
        <v>62.958333333333336</v>
      </c>
      <c r="AC24" s="112">
        <v>61.416666666666664</v>
      </c>
      <c r="AD24" s="112">
        <v>85.458333333333329</v>
      </c>
      <c r="AE24" s="112">
        <v>58.625</v>
      </c>
      <c r="AF24" s="86">
        <f t="shared" si="1"/>
        <v>69.713888888888874</v>
      </c>
      <c r="AG24" s="11" t="s">
        <v>36</v>
      </c>
      <c r="AH24" t="s">
        <v>36</v>
      </c>
      <c r="AJ24" t="s">
        <v>36</v>
      </c>
    </row>
    <row r="25" spans="1:38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76.272727272727266</v>
      </c>
      <c r="H25" s="112">
        <v>75.041666666666671</v>
      </c>
      <c r="I25" s="112">
        <v>65.666666666666671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65.7</v>
      </c>
      <c r="AE25" s="112">
        <v>65.666666666666671</v>
      </c>
      <c r="AF25" s="86">
        <f t="shared" si="1"/>
        <v>69.669545454545457</v>
      </c>
      <c r="AI25" t="s">
        <v>36</v>
      </c>
      <c r="AJ25" s="11" t="s">
        <v>208</v>
      </c>
      <c r="AK25" s="11" t="s">
        <v>36</v>
      </c>
    </row>
    <row r="26" spans="1:38" x14ac:dyDescent="0.2">
      <c r="A26" s="55" t="s">
        <v>154</v>
      </c>
      <c r="B26" s="112">
        <v>74.541666666666671</v>
      </c>
      <c r="C26" s="112">
        <v>61.083333333333336</v>
      </c>
      <c r="D26" s="112">
        <v>54.208333333333336</v>
      </c>
      <c r="E26" s="112">
        <v>54.208333333333336</v>
      </c>
      <c r="F26" s="112">
        <v>58.916666666666664</v>
      </c>
      <c r="G26" s="112">
        <v>67.958333333333329</v>
      </c>
      <c r="H26" s="112">
        <v>75.958333333333329</v>
      </c>
      <c r="I26" s="112">
        <v>77.583333333333329</v>
      </c>
      <c r="J26" s="112">
        <v>68.916666666666671</v>
      </c>
      <c r="K26" s="112">
        <v>67</v>
      </c>
      <c r="L26" s="112">
        <v>84.666666666666671</v>
      </c>
      <c r="M26" s="112">
        <v>74.166666666666671</v>
      </c>
      <c r="N26" s="112">
        <v>61.416666666666664</v>
      </c>
      <c r="O26" s="112">
        <v>58.75</v>
      </c>
      <c r="P26" s="112">
        <v>78.291666666666671</v>
      </c>
      <c r="Q26" s="112">
        <v>72.083333333333329</v>
      </c>
      <c r="R26" s="112">
        <v>86.125</v>
      </c>
      <c r="S26" s="112">
        <v>87.916666666666671</v>
      </c>
      <c r="T26" s="112">
        <v>89.958333333333329</v>
      </c>
      <c r="U26" s="112">
        <v>75.291666666666671</v>
      </c>
      <c r="V26" s="112">
        <v>60.375</v>
      </c>
      <c r="W26" s="112">
        <v>51.75</v>
      </c>
      <c r="X26" s="112">
        <v>53.833333333333336</v>
      </c>
      <c r="Y26" s="112">
        <v>59.75</v>
      </c>
      <c r="Z26" s="112">
        <v>61.25</v>
      </c>
      <c r="AA26" s="112">
        <v>66.833333333333329</v>
      </c>
      <c r="AB26" s="112">
        <v>69.75</v>
      </c>
      <c r="AC26" s="112">
        <v>63.666666666666664</v>
      </c>
      <c r="AD26" s="112">
        <v>82.833333333333329</v>
      </c>
      <c r="AE26" s="112">
        <v>83.291666666666671</v>
      </c>
      <c r="AF26" s="86">
        <f t="shared" si="1"/>
        <v>69.41249999999998</v>
      </c>
      <c r="AH26" t="s">
        <v>36</v>
      </c>
      <c r="AI26" t="s">
        <v>36</v>
      </c>
      <c r="AJ26" s="11" t="s">
        <v>36</v>
      </c>
    </row>
    <row r="27" spans="1:38" x14ac:dyDescent="0.2">
      <c r="A27" s="55" t="s">
        <v>10</v>
      </c>
      <c r="B27" s="112">
        <v>73.25</v>
      </c>
      <c r="C27" s="112">
        <v>63.458333333333336</v>
      </c>
      <c r="D27" s="112">
        <v>58.333333333333336</v>
      </c>
      <c r="E27" s="112">
        <v>55.791666666666664</v>
      </c>
      <c r="F27" s="112">
        <v>61.666666666666664</v>
      </c>
      <c r="G27" s="112">
        <v>78.375</v>
      </c>
      <c r="H27" s="112">
        <v>75.625</v>
      </c>
      <c r="I27" s="112">
        <v>69.375</v>
      </c>
      <c r="J27" s="112">
        <v>65.791666666666671</v>
      </c>
      <c r="K27" s="112">
        <v>73.166666666666671</v>
      </c>
      <c r="L27" s="112">
        <v>84.583333333333329</v>
      </c>
      <c r="M27" s="112">
        <v>69.458333333333329</v>
      </c>
      <c r="N27" s="112">
        <v>61.583333333333336</v>
      </c>
      <c r="O27" s="112">
        <v>58.25</v>
      </c>
      <c r="P27" s="112">
        <v>79.875</v>
      </c>
      <c r="Q27" s="112">
        <v>74.75</v>
      </c>
      <c r="R27" s="112">
        <v>85.625</v>
      </c>
      <c r="S27" s="112">
        <v>87</v>
      </c>
      <c r="T27" s="112">
        <v>78.958333333333329</v>
      </c>
      <c r="U27" s="112">
        <v>72.25</v>
      </c>
      <c r="V27" s="112">
        <v>62.75</v>
      </c>
      <c r="W27" s="112">
        <v>59.458333333333336</v>
      </c>
      <c r="X27" s="112">
        <v>61.083333333333336</v>
      </c>
      <c r="Y27" s="112">
        <v>67.375</v>
      </c>
      <c r="Z27" s="112">
        <v>67.916666666666671</v>
      </c>
      <c r="AA27" s="112">
        <v>70.458333333333329</v>
      </c>
      <c r="AB27" s="112">
        <v>66.333333333333329</v>
      </c>
      <c r="AC27" s="112">
        <v>64.916666666666671</v>
      </c>
      <c r="AD27" s="112">
        <v>85.291666666666671</v>
      </c>
      <c r="AE27" s="112">
        <v>67.625</v>
      </c>
      <c r="AF27" s="86">
        <f t="shared" si="1"/>
        <v>70.012500000000003</v>
      </c>
      <c r="AI27" t="s">
        <v>36</v>
      </c>
      <c r="AJ27" s="11" t="s">
        <v>36</v>
      </c>
    </row>
    <row r="28" spans="1:38" x14ac:dyDescent="0.2">
      <c r="A28" s="55" t="s">
        <v>139</v>
      </c>
      <c r="B28" s="112">
        <v>80.708333333333329</v>
      </c>
      <c r="C28" s="112">
        <v>75.791666666666671</v>
      </c>
      <c r="D28" s="112">
        <v>70.708333333333329</v>
      </c>
      <c r="E28" s="112">
        <v>62.416666666666664</v>
      </c>
      <c r="F28" s="112">
        <v>64.625</v>
      </c>
      <c r="G28" s="112">
        <v>70.125</v>
      </c>
      <c r="H28" s="112">
        <v>76.75</v>
      </c>
      <c r="I28" s="112">
        <v>78.458333333333329</v>
      </c>
      <c r="J28" s="112">
        <v>75.208333333333329</v>
      </c>
      <c r="K28" s="112">
        <v>74.625</v>
      </c>
      <c r="L28" s="112">
        <v>85.125</v>
      </c>
      <c r="M28" s="112">
        <v>73.291666666666671</v>
      </c>
      <c r="N28" s="112">
        <v>58.958333333333336</v>
      </c>
      <c r="O28" s="112">
        <v>60.583333333333336</v>
      </c>
      <c r="P28" s="112">
        <v>70.166666666666671</v>
      </c>
      <c r="Q28" s="112">
        <v>68.458333333333329</v>
      </c>
      <c r="R28" s="112">
        <v>68.958333333333329</v>
      </c>
      <c r="S28" s="112">
        <v>93.333333333333329</v>
      </c>
      <c r="T28" s="112">
        <v>92</v>
      </c>
      <c r="U28" s="112">
        <v>78.541666666666671</v>
      </c>
      <c r="V28" s="112">
        <v>66.5</v>
      </c>
      <c r="W28" s="112">
        <v>67.625</v>
      </c>
      <c r="X28" s="112">
        <v>61.041666666666664</v>
      </c>
      <c r="Y28" s="112">
        <v>60.416666666666664</v>
      </c>
      <c r="Z28" s="112">
        <v>70.125</v>
      </c>
      <c r="AA28" s="112">
        <v>85.791666666666671</v>
      </c>
      <c r="AB28" s="112">
        <v>77.083333333333329</v>
      </c>
      <c r="AC28" s="112">
        <v>68.916666666666671</v>
      </c>
      <c r="AD28" s="112">
        <v>88.375</v>
      </c>
      <c r="AE28" s="112">
        <v>82.625</v>
      </c>
      <c r="AF28" s="86">
        <f t="shared" si="1"/>
        <v>73.577777777777783</v>
      </c>
      <c r="AI28" s="11" t="s">
        <v>36</v>
      </c>
      <c r="AJ28" t="s">
        <v>36</v>
      </c>
    </row>
    <row r="29" spans="1:38" x14ac:dyDescent="0.2">
      <c r="A29" s="55" t="s">
        <v>22</v>
      </c>
      <c r="B29" s="112">
        <v>69.761904761904759</v>
      </c>
      <c r="C29" s="112">
        <v>55.291666666666664</v>
      </c>
      <c r="D29" s="112">
        <v>51.083333333333336</v>
      </c>
      <c r="E29" s="112">
        <v>51.958333333333336</v>
      </c>
      <c r="F29" s="112">
        <v>60.2</v>
      </c>
      <c r="G29" s="112">
        <v>71.333333333333329</v>
      </c>
      <c r="H29" s="112">
        <v>74.833333333333329</v>
      </c>
      <c r="I29" s="112">
        <v>66.416666666666671</v>
      </c>
      <c r="J29" s="112">
        <v>77.1875</v>
      </c>
      <c r="K29" s="112">
        <v>68.666666666666671</v>
      </c>
      <c r="L29" s="112">
        <v>83.476190476190482</v>
      </c>
      <c r="M29" s="112">
        <v>72.86363636363636</v>
      </c>
      <c r="N29" s="112">
        <v>64.588235294117652</v>
      </c>
      <c r="O29" s="112">
        <v>54.18181818181818</v>
      </c>
      <c r="P29" s="112">
        <v>81.521739130434781</v>
      </c>
      <c r="Q29" s="112">
        <v>76.958333333333329</v>
      </c>
      <c r="R29" s="112">
        <v>83.631578947368425</v>
      </c>
      <c r="S29" s="112">
        <v>88.111111111111114</v>
      </c>
      <c r="T29" s="112">
        <v>81.55</v>
      </c>
      <c r="U29" s="112">
        <v>72.705882352941174</v>
      </c>
      <c r="V29" s="112">
        <v>72.25</v>
      </c>
      <c r="W29" s="112">
        <v>56.117647058823529</v>
      </c>
      <c r="X29" s="112">
        <v>59.4</v>
      </c>
      <c r="Y29" s="112">
        <v>80.333333333333329</v>
      </c>
      <c r="Z29" s="112">
        <v>73.714285714285708</v>
      </c>
      <c r="AA29" s="112">
        <v>72.849999999999994</v>
      </c>
      <c r="AB29" s="112">
        <v>70.588235294117652</v>
      </c>
      <c r="AC29" s="112">
        <v>67.411764705882348</v>
      </c>
      <c r="AD29" s="112">
        <v>81.416666666666671</v>
      </c>
      <c r="AE29" s="112">
        <v>72.791666666666671</v>
      </c>
      <c r="AF29" s="86">
        <f t="shared" si="1"/>
        <v>70.439828757532183</v>
      </c>
      <c r="AJ29" s="11" t="s">
        <v>36</v>
      </c>
    </row>
    <row r="30" spans="1:38" x14ac:dyDescent="0.2">
      <c r="A30" s="55" t="s">
        <v>11</v>
      </c>
      <c r="B30" s="112">
        <v>66.541666666666671</v>
      </c>
      <c r="C30" s="112">
        <v>58.708333333333336</v>
      </c>
      <c r="D30" s="112">
        <v>52.541666666666664</v>
      </c>
      <c r="E30" s="112">
        <v>47.875</v>
      </c>
      <c r="F30" s="112">
        <v>44.708333333333336</v>
      </c>
      <c r="G30" s="112">
        <v>49.5</v>
      </c>
      <c r="H30" s="112">
        <v>52.916666666666664</v>
      </c>
      <c r="I30" s="112">
        <v>48.791666666666664</v>
      </c>
      <c r="J30" s="112">
        <v>51.166666666666664</v>
      </c>
      <c r="K30" s="112">
        <v>51.458333333333336</v>
      </c>
      <c r="L30" s="112">
        <v>66.708333333333329</v>
      </c>
      <c r="M30" s="112">
        <v>62.25</v>
      </c>
      <c r="N30" s="112">
        <v>45.75</v>
      </c>
      <c r="O30" s="112">
        <v>46.125</v>
      </c>
      <c r="P30" s="112">
        <v>47.041666666666664</v>
      </c>
      <c r="Q30" s="112">
        <v>43.666666666666664</v>
      </c>
      <c r="R30" s="112">
        <v>66.75</v>
      </c>
      <c r="S30" s="112">
        <v>82.75</v>
      </c>
      <c r="T30" s="112">
        <v>77.916666666666671</v>
      </c>
      <c r="U30" s="112">
        <v>63.666666666666664</v>
      </c>
      <c r="V30" s="112">
        <v>48.041666666666664</v>
      </c>
      <c r="W30" s="112">
        <v>43.625</v>
      </c>
      <c r="X30" s="112">
        <v>40.458333333333336</v>
      </c>
      <c r="Y30" s="112">
        <v>32.958333333333336</v>
      </c>
      <c r="Z30" s="112">
        <v>55.416666666666664</v>
      </c>
      <c r="AA30" s="112">
        <v>67.208333333333329</v>
      </c>
      <c r="AB30" s="112">
        <v>64.541666666666671</v>
      </c>
      <c r="AC30" s="112">
        <v>51.791666666666664</v>
      </c>
      <c r="AD30" s="112">
        <v>68.791666666666671</v>
      </c>
      <c r="AE30" s="112">
        <v>84.125</v>
      </c>
      <c r="AF30" s="86">
        <f t="shared" si="1"/>
        <v>56.126388888888897</v>
      </c>
      <c r="AH30" t="s">
        <v>36</v>
      </c>
      <c r="AI30" t="s">
        <v>36</v>
      </c>
      <c r="AJ30" s="11" t="s">
        <v>36</v>
      </c>
    </row>
    <row r="31" spans="1:38" s="5" customFormat="1" ht="17.100000000000001" customHeight="1" x14ac:dyDescent="0.2">
      <c r="A31" s="56" t="s">
        <v>206</v>
      </c>
      <c r="B31" s="12">
        <f t="shared" ref="B31:AF31" si="2">AVERAGE(B5:B30)</f>
        <v>70.839075276575286</v>
      </c>
      <c r="C31" s="12">
        <f t="shared" si="2"/>
        <v>60.754720480363858</v>
      </c>
      <c r="D31" s="12">
        <f t="shared" si="2"/>
        <v>55.908534551197583</v>
      </c>
      <c r="E31" s="12">
        <f t="shared" si="2"/>
        <v>55.508522727272727</v>
      </c>
      <c r="F31" s="12">
        <f t="shared" si="2"/>
        <v>59.045127442002439</v>
      </c>
      <c r="G31" s="12">
        <f t="shared" si="2"/>
        <v>70.211200978508657</v>
      </c>
      <c r="H31" s="12">
        <f t="shared" si="2"/>
        <v>72.400897001549168</v>
      </c>
      <c r="I31" s="12">
        <f t="shared" si="2"/>
        <v>68.794357381748696</v>
      </c>
      <c r="J31" s="12">
        <f t="shared" si="2"/>
        <v>67.852726681531038</v>
      </c>
      <c r="K31" s="12">
        <f t="shared" si="2"/>
        <v>69.667448483481095</v>
      </c>
      <c r="L31" s="12">
        <f t="shared" si="2"/>
        <v>79.232809762701081</v>
      </c>
      <c r="M31" s="12">
        <f t="shared" si="2"/>
        <v>70.756839889916122</v>
      </c>
      <c r="N31" s="12">
        <f t="shared" si="2"/>
        <v>61.007626294918481</v>
      </c>
      <c r="O31" s="12">
        <f t="shared" si="2"/>
        <v>59.174097965741993</v>
      </c>
      <c r="P31" s="12">
        <f t="shared" si="2"/>
        <v>70.728304019024918</v>
      </c>
      <c r="Q31" s="12">
        <f t="shared" si="2"/>
        <v>66.699517046459974</v>
      </c>
      <c r="R31" s="12">
        <f t="shared" si="2"/>
        <v>78.061268774290795</v>
      </c>
      <c r="S31" s="12">
        <f t="shared" si="2"/>
        <v>84.47810897586713</v>
      </c>
      <c r="T31" s="12">
        <f t="shared" si="2"/>
        <v>82.502381736620862</v>
      </c>
      <c r="U31" s="12">
        <f t="shared" si="2"/>
        <v>70.221700961726555</v>
      </c>
      <c r="V31" s="12">
        <f t="shared" si="2"/>
        <v>62.014046033018367</v>
      </c>
      <c r="W31" s="12">
        <f t="shared" si="2"/>
        <v>54.953408715958467</v>
      </c>
      <c r="X31" s="12">
        <f t="shared" si="2"/>
        <v>55.086849080870827</v>
      </c>
      <c r="Y31" s="12">
        <f t="shared" si="2"/>
        <v>60.529492729492731</v>
      </c>
      <c r="Z31" s="12">
        <f t="shared" si="2"/>
        <v>65.103544191315933</v>
      </c>
      <c r="AA31" s="12">
        <f t="shared" si="2"/>
        <v>68.253961038961023</v>
      </c>
      <c r="AB31" s="12">
        <f t="shared" si="2"/>
        <v>66.206713352007469</v>
      </c>
      <c r="AC31" s="12">
        <f t="shared" si="2"/>
        <v>63.481425176131062</v>
      </c>
      <c r="AD31" s="12">
        <f t="shared" si="2"/>
        <v>78.918268768268774</v>
      </c>
      <c r="AE31" s="12">
        <f t="shared" si="2"/>
        <v>71.593700651775194</v>
      </c>
      <c r="AF31" s="85">
        <f t="shared" si="2"/>
        <v>67.627947657213412</v>
      </c>
      <c r="AH31" s="5" t="s">
        <v>36</v>
      </c>
      <c r="AK31" s="5" t="s">
        <v>36</v>
      </c>
    </row>
    <row r="32" spans="1:38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81"/>
      <c r="AI32" s="11" t="s">
        <v>36</v>
      </c>
    </row>
    <row r="33" spans="1:37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81"/>
      <c r="AJ33" t="s">
        <v>36</v>
      </c>
    </row>
    <row r="34" spans="1:37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81"/>
    </row>
    <row r="35" spans="1:37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81"/>
      <c r="AJ35" s="11" t="s">
        <v>36</v>
      </c>
    </row>
    <row r="36" spans="1:37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81"/>
      <c r="AJ36" s="11" t="s">
        <v>36</v>
      </c>
    </row>
    <row r="37" spans="1:37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81"/>
      <c r="AH37" s="11" t="s">
        <v>36</v>
      </c>
      <c r="AJ37" s="11" t="s">
        <v>36</v>
      </c>
    </row>
    <row r="38" spans="1:37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82"/>
      <c r="AH38" t="s">
        <v>36</v>
      </c>
      <c r="AI38" s="11" t="s">
        <v>36</v>
      </c>
      <c r="AJ38" s="11" t="s">
        <v>36</v>
      </c>
    </row>
    <row r="39" spans="1:37" x14ac:dyDescent="0.2">
      <c r="AI39" s="11" t="s">
        <v>36</v>
      </c>
      <c r="AJ39" s="11" t="s">
        <v>36</v>
      </c>
      <c r="AK39" s="11" t="s">
        <v>36</v>
      </c>
    </row>
    <row r="40" spans="1:37" x14ac:dyDescent="0.2">
      <c r="AH40" s="11" t="s">
        <v>36</v>
      </c>
      <c r="AI40" s="11" t="s">
        <v>36</v>
      </c>
      <c r="AJ40" s="11" t="s">
        <v>36</v>
      </c>
      <c r="AK40" s="11" t="s">
        <v>36</v>
      </c>
    </row>
    <row r="41" spans="1:37" x14ac:dyDescent="0.2">
      <c r="K41" s="2" t="s">
        <v>36</v>
      </c>
      <c r="AE41" s="2" t="s">
        <v>36</v>
      </c>
      <c r="AH41" t="s">
        <v>36</v>
      </c>
      <c r="AJ41" s="11" t="s">
        <v>36</v>
      </c>
    </row>
    <row r="42" spans="1:37" x14ac:dyDescent="0.2">
      <c r="AI42" s="11" t="s">
        <v>36</v>
      </c>
      <c r="AJ42" s="11" t="s">
        <v>36</v>
      </c>
    </row>
    <row r="43" spans="1:37" x14ac:dyDescent="0.2">
      <c r="M43" s="2" t="s">
        <v>36</v>
      </c>
      <c r="T43" s="2" t="s">
        <v>36</v>
      </c>
      <c r="AH43" s="11" t="s">
        <v>36</v>
      </c>
      <c r="AI43" s="11" t="s">
        <v>36</v>
      </c>
    </row>
    <row r="44" spans="1:37" x14ac:dyDescent="0.2">
      <c r="AB44" s="2" t="s">
        <v>36</v>
      </c>
      <c r="AC44" s="2" t="s">
        <v>36</v>
      </c>
      <c r="AF44" s="7" t="s">
        <v>36</v>
      </c>
      <c r="AJ44" s="11" t="s">
        <v>36</v>
      </c>
    </row>
    <row r="45" spans="1:37" x14ac:dyDescent="0.2">
      <c r="P45" s="2" t="s">
        <v>36</v>
      </c>
      <c r="R45" s="2" t="s">
        <v>36</v>
      </c>
    </row>
    <row r="46" spans="1:37" x14ac:dyDescent="0.2">
      <c r="AJ46" s="11" t="s">
        <v>36</v>
      </c>
    </row>
    <row r="47" spans="1:37" x14ac:dyDescent="0.2">
      <c r="AG47" t="s">
        <v>36</v>
      </c>
      <c r="AI47" s="11" t="s">
        <v>36</v>
      </c>
      <c r="AK47" s="11" t="s">
        <v>36</v>
      </c>
    </row>
    <row r="48" spans="1:37" x14ac:dyDescent="0.2">
      <c r="AI48" s="11" t="s">
        <v>36</v>
      </c>
      <c r="AJ48" s="11" t="s">
        <v>36</v>
      </c>
    </row>
    <row r="49" spans="11:37" x14ac:dyDescent="0.2">
      <c r="AI49" s="11" t="s">
        <v>36</v>
      </c>
    </row>
    <row r="50" spans="11:37" x14ac:dyDescent="0.2">
      <c r="T50" s="2" t="s">
        <v>36</v>
      </c>
      <c r="AI50" s="11" t="s">
        <v>36</v>
      </c>
      <c r="AJ50" s="11" t="s">
        <v>36</v>
      </c>
    </row>
    <row r="51" spans="11:37" x14ac:dyDescent="0.2">
      <c r="AI51" s="11" t="s">
        <v>36</v>
      </c>
      <c r="AJ51" s="11" t="s">
        <v>36</v>
      </c>
    </row>
    <row r="52" spans="11:37" x14ac:dyDescent="0.2">
      <c r="AK52" s="11" t="s">
        <v>36</v>
      </c>
    </row>
    <row r="53" spans="11:37" x14ac:dyDescent="0.2">
      <c r="K53" s="2" t="s">
        <v>36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33:X33"/>
    <mergeCell ref="T34:X34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zoomScale="90" zoomScaleNormal="90" workbookViewId="0">
      <selection activeCell="AI50" sqref="AI5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68" t="s">
        <v>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70"/>
    </row>
    <row r="2" spans="1:35" s="4" customFormat="1" ht="20.100000000000001" customHeight="1" x14ac:dyDescent="0.2">
      <c r="A2" s="188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5" s="5" customFormat="1" ht="20.100000000000001" customHeight="1" x14ac:dyDescent="0.2">
      <c r="A3" s="188"/>
      <c r="B3" s="187">
        <v>1</v>
      </c>
      <c r="C3" s="187">
        <f>SUM(B3+1)</f>
        <v>2</v>
      </c>
      <c r="D3" s="187">
        <f t="shared" ref="D3:AD3" si="0">SUM(C3+1)</f>
        <v>3</v>
      </c>
      <c r="E3" s="187">
        <f t="shared" si="0"/>
        <v>4</v>
      </c>
      <c r="F3" s="187">
        <f t="shared" si="0"/>
        <v>5</v>
      </c>
      <c r="G3" s="187">
        <f t="shared" si="0"/>
        <v>6</v>
      </c>
      <c r="H3" s="187">
        <f t="shared" si="0"/>
        <v>7</v>
      </c>
      <c r="I3" s="187">
        <f t="shared" si="0"/>
        <v>8</v>
      </c>
      <c r="J3" s="187">
        <f t="shared" si="0"/>
        <v>9</v>
      </c>
      <c r="K3" s="187">
        <f t="shared" si="0"/>
        <v>10</v>
      </c>
      <c r="L3" s="187">
        <f t="shared" si="0"/>
        <v>11</v>
      </c>
      <c r="M3" s="187">
        <f t="shared" si="0"/>
        <v>12</v>
      </c>
      <c r="N3" s="187">
        <f t="shared" si="0"/>
        <v>13</v>
      </c>
      <c r="O3" s="187">
        <f t="shared" si="0"/>
        <v>14</v>
      </c>
      <c r="P3" s="187">
        <f t="shared" si="0"/>
        <v>15</v>
      </c>
      <c r="Q3" s="187">
        <f t="shared" si="0"/>
        <v>16</v>
      </c>
      <c r="R3" s="187">
        <f t="shared" si="0"/>
        <v>17</v>
      </c>
      <c r="S3" s="187">
        <f t="shared" si="0"/>
        <v>18</v>
      </c>
      <c r="T3" s="187">
        <f t="shared" si="0"/>
        <v>19</v>
      </c>
      <c r="U3" s="187">
        <f t="shared" si="0"/>
        <v>20</v>
      </c>
      <c r="V3" s="187">
        <f t="shared" si="0"/>
        <v>21</v>
      </c>
      <c r="W3" s="187">
        <f t="shared" si="0"/>
        <v>22</v>
      </c>
      <c r="X3" s="187">
        <f t="shared" si="0"/>
        <v>23</v>
      </c>
      <c r="Y3" s="187">
        <f t="shared" si="0"/>
        <v>24</v>
      </c>
      <c r="Z3" s="187">
        <f t="shared" si="0"/>
        <v>25</v>
      </c>
      <c r="AA3" s="187">
        <f t="shared" si="0"/>
        <v>26</v>
      </c>
      <c r="AB3" s="187">
        <f t="shared" si="0"/>
        <v>27</v>
      </c>
      <c r="AC3" s="187">
        <f t="shared" si="0"/>
        <v>28</v>
      </c>
      <c r="AD3" s="187">
        <f t="shared" si="0"/>
        <v>29</v>
      </c>
      <c r="AE3" s="189">
        <v>30</v>
      </c>
      <c r="AF3" s="99" t="s">
        <v>28</v>
      </c>
      <c r="AG3" s="95" t="s">
        <v>27</v>
      </c>
    </row>
    <row r="4" spans="1:35" s="5" customFormat="1" ht="20.100000000000001" customHeight="1" x14ac:dyDescent="0.2">
      <c r="A4" s="188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9"/>
      <c r="AF4" s="99" t="s">
        <v>26</v>
      </c>
      <c r="AG4" s="95" t="s">
        <v>26</v>
      </c>
    </row>
    <row r="5" spans="1:35" s="5" customFormat="1" x14ac:dyDescent="0.2">
      <c r="A5" s="55" t="s">
        <v>31</v>
      </c>
      <c r="B5" s="112">
        <v>100</v>
      </c>
      <c r="C5" s="112">
        <v>98</v>
      </c>
      <c r="D5" s="112">
        <v>95</v>
      </c>
      <c r="E5" s="112">
        <v>92</v>
      </c>
      <c r="F5" s="112">
        <v>93</v>
      </c>
      <c r="G5" s="112">
        <v>78</v>
      </c>
      <c r="H5" s="112">
        <v>89</v>
      </c>
      <c r="I5" s="112">
        <v>95</v>
      </c>
      <c r="J5" s="112">
        <v>100</v>
      </c>
      <c r="K5" s="112">
        <v>93</v>
      </c>
      <c r="L5" s="112">
        <v>99</v>
      </c>
      <c r="M5" s="112">
        <v>93</v>
      </c>
      <c r="N5" s="112">
        <v>84</v>
      </c>
      <c r="O5" s="112">
        <v>87</v>
      </c>
      <c r="P5" s="112">
        <v>92</v>
      </c>
      <c r="Q5" s="112">
        <v>98</v>
      </c>
      <c r="R5" s="112">
        <v>86</v>
      </c>
      <c r="S5" s="112">
        <v>97</v>
      </c>
      <c r="T5" s="112">
        <v>99</v>
      </c>
      <c r="U5" s="112">
        <v>95</v>
      </c>
      <c r="V5" s="112">
        <v>93</v>
      </c>
      <c r="W5" s="112">
        <v>96</v>
      </c>
      <c r="X5" s="112">
        <v>95</v>
      </c>
      <c r="Y5" s="112">
        <v>88</v>
      </c>
      <c r="Z5" s="112">
        <v>89</v>
      </c>
      <c r="AA5" s="112">
        <v>96</v>
      </c>
      <c r="AB5" s="112">
        <v>99</v>
      </c>
      <c r="AC5" s="112">
        <v>96</v>
      </c>
      <c r="AD5" s="112">
        <v>98</v>
      </c>
      <c r="AE5" s="112">
        <v>100</v>
      </c>
      <c r="AF5" s="13">
        <f>MAX(B5:AE5)</f>
        <v>100</v>
      </c>
      <c r="AG5" s="87">
        <f>AVERAGE(B5:AE5)</f>
        <v>93.766666666666666</v>
      </c>
    </row>
    <row r="6" spans="1:35" x14ac:dyDescent="0.2">
      <c r="A6" s="55" t="s">
        <v>90</v>
      </c>
      <c r="B6" s="112">
        <v>95</v>
      </c>
      <c r="C6" s="112">
        <v>86</v>
      </c>
      <c r="D6" s="112">
        <v>89</v>
      </c>
      <c r="E6" s="112">
        <v>80</v>
      </c>
      <c r="F6" s="112">
        <v>79</v>
      </c>
      <c r="G6" s="112">
        <v>91</v>
      </c>
      <c r="H6" s="112">
        <v>94</v>
      </c>
      <c r="I6" s="112">
        <v>85</v>
      </c>
      <c r="J6" s="112">
        <v>94</v>
      </c>
      <c r="K6" s="112">
        <v>95</v>
      </c>
      <c r="L6" s="112">
        <v>96</v>
      </c>
      <c r="M6" s="112">
        <v>84</v>
      </c>
      <c r="N6" s="112">
        <v>77</v>
      </c>
      <c r="O6" s="112">
        <v>73</v>
      </c>
      <c r="P6" s="112">
        <v>77</v>
      </c>
      <c r="Q6" s="112">
        <v>90</v>
      </c>
      <c r="R6" s="112">
        <v>90</v>
      </c>
      <c r="S6" s="112">
        <v>96</v>
      </c>
      <c r="T6" s="112">
        <v>92</v>
      </c>
      <c r="U6" s="112">
        <v>79</v>
      </c>
      <c r="V6" s="112">
        <v>82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3">
        <f t="shared" ref="AF6:AF30" si="1">MAX(B6:AE6)</f>
        <v>96</v>
      </c>
      <c r="AG6" s="87">
        <f t="shared" ref="AG6:AG30" si="2">AVERAGE(B6:AE6)</f>
        <v>86.857142857142861</v>
      </c>
    </row>
    <row r="7" spans="1:35" x14ac:dyDescent="0.2">
      <c r="A7" s="55" t="s">
        <v>148</v>
      </c>
      <c r="B7" s="112">
        <v>99</v>
      </c>
      <c r="C7" s="112">
        <v>84</v>
      </c>
      <c r="D7" s="112">
        <v>72</v>
      </c>
      <c r="E7" s="112">
        <v>65</v>
      </c>
      <c r="F7" s="112">
        <v>98</v>
      </c>
      <c r="G7" s="112">
        <v>99</v>
      </c>
      <c r="H7" s="112">
        <v>99</v>
      </c>
      <c r="I7" s="112">
        <v>91</v>
      </c>
      <c r="J7" s="112">
        <v>91</v>
      </c>
      <c r="K7" s="112">
        <v>99</v>
      </c>
      <c r="L7" s="112">
        <v>99</v>
      </c>
      <c r="M7" s="112">
        <v>89</v>
      </c>
      <c r="N7" s="112">
        <v>80</v>
      </c>
      <c r="O7" s="112">
        <v>74</v>
      </c>
      <c r="P7" s="112">
        <v>86</v>
      </c>
      <c r="Q7" s="112">
        <v>83</v>
      </c>
      <c r="R7" s="112">
        <v>84</v>
      </c>
      <c r="S7" s="112">
        <v>99</v>
      </c>
      <c r="T7" s="112">
        <v>99</v>
      </c>
      <c r="U7" s="112">
        <v>72</v>
      </c>
      <c r="V7" s="112">
        <v>75</v>
      </c>
      <c r="W7" s="112">
        <v>70</v>
      </c>
      <c r="X7" s="112">
        <v>51</v>
      </c>
      <c r="Y7" s="112">
        <v>66</v>
      </c>
      <c r="Z7" s="112">
        <v>69</v>
      </c>
      <c r="AA7" s="112">
        <v>93</v>
      </c>
      <c r="AB7" s="112">
        <v>80</v>
      </c>
      <c r="AC7" s="112">
        <v>67</v>
      </c>
      <c r="AD7" s="112">
        <v>95</v>
      </c>
      <c r="AE7" s="112">
        <v>66</v>
      </c>
      <c r="AF7" s="13">
        <f t="shared" si="1"/>
        <v>99</v>
      </c>
      <c r="AG7" s="87">
        <f t="shared" si="2"/>
        <v>83.13333333333334</v>
      </c>
    </row>
    <row r="8" spans="1:35" x14ac:dyDescent="0.2">
      <c r="A8" s="55" t="s">
        <v>149</v>
      </c>
      <c r="B8" s="112">
        <v>100</v>
      </c>
      <c r="C8" s="112">
        <v>98</v>
      </c>
      <c r="D8" s="112">
        <v>81</v>
      </c>
      <c r="E8" s="112">
        <v>92</v>
      </c>
      <c r="F8" s="112">
        <v>83</v>
      </c>
      <c r="G8" s="112">
        <v>99</v>
      </c>
      <c r="H8" s="112">
        <v>100</v>
      </c>
      <c r="I8" s="112">
        <v>100</v>
      </c>
      <c r="J8" s="112">
        <v>90</v>
      </c>
      <c r="K8" s="112">
        <v>96</v>
      </c>
      <c r="L8" s="112">
        <v>96</v>
      </c>
      <c r="M8" s="112">
        <v>97</v>
      </c>
      <c r="N8" s="112">
        <v>100</v>
      </c>
      <c r="O8" s="112">
        <v>63</v>
      </c>
      <c r="P8" s="112">
        <v>97</v>
      </c>
      <c r="Q8" s="112">
        <v>100</v>
      </c>
      <c r="R8" s="112">
        <v>100</v>
      </c>
      <c r="S8" s="112">
        <v>100</v>
      </c>
      <c r="T8" s="112">
        <v>100</v>
      </c>
      <c r="U8" s="112">
        <v>100</v>
      </c>
      <c r="V8" s="112">
        <v>100</v>
      </c>
      <c r="W8" s="112">
        <v>79</v>
      </c>
      <c r="X8" s="112">
        <v>98</v>
      </c>
      <c r="Y8" s="112">
        <v>99</v>
      </c>
      <c r="Z8" s="112">
        <v>100</v>
      </c>
      <c r="AA8" s="112">
        <v>100</v>
      </c>
      <c r="AB8" s="112">
        <v>100</v>
      </c>
      <c r="AC8" s="112">
        <v>100</v>
      </c>
      <c r="AD8" s="112">
        <v>100</v>
      </c>
      <c r="AE8" s="112">
        <v>100</v>
      </c>
      <c r="AF8" s="13">
        <f t="shared" si="1"/>
        <v>100</v>
      </c>
      <c r="AG8" s="87">
        <f t="shared" si="2"/>
        <v>95.6</v>
      </c>
    </row>
    <row r="9" spans="1:35" x14ac:dyDescent="0.2">
      <c r="A9" s="55" t="s">
        <v>0</v>
      </c>
      <c r="B9" s="112">
        <v>83</v>
      </c>
      <c r="C9" s="112">
        <v>70</v>
      </c>
      <c r="D9" s="112">
        <v>67</v>
      </c>
      <c r="E9" s="112">
        <v>76</v>
      </c>
      <c r="F9" s="112">
        <v>73</v>
      </c>
      <c r="G9" s="112">
        <v>92</v>
      </c>
      <c r="H9" s="112">
        <v>91</v>
      </c>
      <c r="I9" s="112">
        <v>86</v>
      </c>
      <c r="J9" s="112">
        <v>84</v>
      </c>
      <c r="K9" s="112">
        <v>84</v>
      </c>
      <c r="L9" s="112">
        <v>88</v>
      </c>
      <c r="M9" s="112">
        <v>78</v>
      </c>
      <c r="N9" s="112">
        <v>67</v>
      </c>
      <c r="O9" s="112">
        <v>77</v>
      </c>
      <c r="P9" s="112">
        <v>86</v>
      </c>
      <c r="Q9" s="112">
        <v>84</v>
      </c>
      <c r="R9" s="112">
        <v>84</v>
      </c>
      <c r="S9" s="112">
        <v>86</v>
      </c>
      <c r="T9" s="112">
        <v>85</v>
      </c>
      <c r="U9" s="112">
        <v>84</v>
      </c>
      <c r="V9" s="112">
        <v>74</v>
      </c>
      <c r="W9" s="112">
        <v>72</v>
      </c>
      <c r="X9" s="112">
        <v>79</v>
      </c>
      <c r="Y9" s="112">
        <v>82</v>
      </c>
      <c r="Z9" s="112">
        <v>79</v>
      </c>
      <c r="AA9" s="112">
        <v>79</v>
      </c>
      <c r="AB9" s="112">
        <v>81</v>
      </c>
      <c r="AC9" s="112">
        <v>79</v>
      </c>
      <c r="AD9" s="112">
        <v>86</v>
      </c>
      <c r="AE9" s="112">
        <v>88</v>
      </c>
      <c r="AF9" s="13">
        <f t="shared" si="1"/>
        <v>92</v>
      </c>
      <c r="AG9" s="87">
        <f t="shared" si="2"/>
        <v>80.8</v>
      </c>
      <c r="AI9" s="11" t="s">
        <v>36</v>
      </c>
    </row>
    <row r="10" spans="1:35" x14ac:dyDescent="0.2">
      <c r="A10" s="55" t="s">
        <v>1</v>
      </c>
      <c r="B10" s="112">
        <v>94</v>
      </c>
      <c r="C10" s="112">
        <v>93</v>
      </c>
      <c r="D10" s="112">
        <v>83</v>
      </c>
      <c r="E10" s="112">
        <v>86</v>
      </c>
      <c r="F10" s="112">
        <v>89</v>
      </c>
      <c r="G10" s="112">
        <v>82</v>
      </c>
      <c r="H10" s="112">
        <v>79</v>
      </c>
      <c r="I10" s="112">
        <v>85</v>
      </c>
      <c r="J10" s="112">
        <v>94</v>
      </c>
      <c r="K10" s="112">
        <v>91</v>
      </c>
      <c r="L10" s="112">
        <v>96</v>
      </c>
      <c r="M10" s="112">
        <v>93</v>
      </c>
      <c r="N10" s="112">
        <v>87</v>
      </c>
      <c r="O10" s="112">
        <v>84</v>
      </c>
      <c r="P10" s="112">
        <v>87</v>
      </c>
      <c r="Q10" s="112">
        <v>81</v>
      </c>
      <c r="R10" s="112">
        <v>94</v>
      </c>
      <c r="S10" s="112">
        <v>94</v>
      </c>
      <c r="T10" s="112">
        <v>95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3">
        <f t="shared" si="1"/>
        <v>96</v>
      </c>
      <c r="AG10" s="87">
        <f t="shared" si="2"/>
        <v>88.78947368421052</v>
      </c>
      <c r="AH10" s="11" t="s">
        <v>36</v>
      </c>
      <c r="AI10" s="11" t="s">
        <v>36</v>
      </c>
    </row>
    <row r="11" spans="1:35" x14ac:dyDescent="0.2">
      <c r="A11" s="55" t="s">
        <v>2</v>
      </c>
      <c r="B11" s="112">
        <v>88</v>
      </c>
      <c r="C11" s="112">
        <v>90</v>
      </c>
      <c r="D11" s="112">
        <v>72</v>
      </c>
      <c r="E11" s="112">
        <v>85</v>
      </c>
      <c r="F11" s="112">
        <v>75</v>
      </c>
      <c r="G11" s="112">
        <v>82</v>
      </c>
      <c r="H11" s="112">
        <v>84</v>
      </c>
      <c r="I11" s="112">
        <v>93</v>
      </c>
      <c r="J11" s="112">
        <v>84</v>
      </c>
      <c r="K11" s="112">
        <v>81</v>
      </c>
      <c r="L11" s="112">
        <v>94</v>
      </c>
      <c r="M11" s="112">
        <v>91</v>
      </c>
      <c r="N11" s="112">
        <v>91</v>
      </c>
      <c r="O11" s="112">
        <v>85</v>
      </c>
      <c r="P11" s="112">
        <v>88</v>
      </c>
      <c r="Q11" s="112">
        <v>90</v>
      </c>
      <c r="R11" s="112">
        <v>90</v>
      </c>
      <c r="S11" s="112">
        <v>93</v>
      </c>
      <c r="T11" s="112">
        <v>94</v>
      </c>
      <c r="U11" s="112">
        <v>94</v>
      </c>
      <c r="V11" s="112">
        <v>91</v>
      </c>
      <c r="W11" s="112">
        <v>69</v>
      </c>
      <c r="X11" s="112">
        <v>85</v>
      </c>
      <c r="Y11" s="112">
        <v>82</v>
      </c>
      <c r="Z11" s="112">
        <v>90</v>
      </c>
      <c r="AA11" s="112">
        <v>74</v>
      </c>
      <c r="AB11" s="112">
        <v>87</v>
      </c>
      <c r="AC11" s="112">
        <v>78</v>
      </c>
      <c r="AD11" s="112">
        <v>93</v>
      </c>
      <c r="AE11" s="112">
        <v>92</v>
      </c>
      <c r="AF11" s="13">
        <f t="shared" si="1"/>
        <v>94</v>
      </c>
      <c r="AG11" s="87">
        <f t="shared" si="2"/>
        <v>86.166666666666671</v>
      </c>
      <c r="AI11" t="s">
        <v>36</v>
      </c>
    </row>
    <row r="12" spans="1:35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74</v>
      </c>
      <c r="H12" s="112" t="s">
        <v>205</v>
      </c>
      <c r="I12" s="104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3">
        <f t="shared" si="1"/>
        <v>74</v>
      </c>
      <c r="AG12" s="87">
        <f t="shared" si="2"/>
        <v>74</v>
      </c>
      <c r="AH12" s="11" t="s">
        <v>36</v>
      </c>
    </row>
    <row r="13" spans="1:35" x14ac:dyDescent="0.2">
      <c r="A13" s="55" t="s">
        <v>33</v>
      </c>
      <c r="B13" s="112">
        <v>98</v>
      </c>
      <c r="C13" s="112">
        <v>92</v>
      </c>
      <c r="D13" s="112">
        <v>75</v>
      </c>
      <c r="E13" s="112">
        <v>87</v>
      </c>
      <c r="F13" s="112">
        <v>82</v>
      </c>
      <c r="G13" s="112">
        <v>94</v>
      </c>
      <c r="H13" s="112">
        <v>98</v>
      </c>
      <c r="I13" s="112">
        <v>98</v>
      </c>
      <c r="J13" s="112">
        <v>92</v>
      </c>
      <c r="K13" s="112">
        <v>92</v>
      </c>
      <c r="L13" s="112">
        <v>99</v>
      </c>
      <c r="M13" s="112">
        <v>98</v>
      </c>
      <c r="N13" s="112">
        <v>90</v>
      </c>
      <c r="O13" s="112">
        <v>89</v>
      </c>
      <c r="P13" s="112">
        <v>89</v>
      </c>
      <c r="Q13" s="112">
        <v>92</v>
      </c>
      <c r="R13" s="112">
        <v>98</v>
      </c>
      <c r="S13" s="112">
        <v>99</v>
      </c>
      <c r="T13" s="112">
        <v>99</v>
      </c>
      <c r="U13" s="112">
        <v>100</v>
      </c>
      <c r="V13" s="112">
        <v>99</v>
      </c>
      <c r="W13" s="112">
        <v>85</v>
      </c>
      <c r="X13" s="112">
        <v>93</v>
      </c>
      <c r="Y13" s="112">
        <v>94</v>
      </c>
      <c r="Z13" s="112">
        <v>96</v>
      </c>
      <c r="AA13" s="112">
        <v>94</v>
      </c>
      <c r="AB13" s="112">
        <v>94</v>
      </c>
      <c r="AC13" s="112">
        <v>91</v>
      </c>
      <c r="AD13" s="112">
        <v>98</v>
      </c>
      <c r="AE13" s="112">
        <v>99</v>
      </c>
      <c r="AF13" s="13">
        <f t="shared" si="1"/>
        <v>100</v>
      </c>
      <c r="AG13" s="87">
        <f t="shared" si="2"/>
        <v>93.466666666666669</v>
      </c>
    </row>
    <row r="14" spans="1:35" x14ac:dyDescent="0.2">
      <c r="A14" s="55" t="s">
        <v>4</v>
      </c>
      <c r="B14" s="112">
        <v>93</v>
      </c>
      <c r="C14" s="112">
        <v>90</v>
      </c>
      <c r="D14" s="112">
        <v>90</v>
      </c>
      <c r="E14" s="112">
        <v>86</v>
      </c>
      <c r="F14" s="112">
        <v>93</v>
      </c>
      <c r="G14" s="112">
        <v>95</v>
      </c>
      <c r="H14" s="112">
        <v>95</v>
      </c>
      <c r="I14" s="112">
        <v>97</v>
      </c>
      <c r="J14" s="112">
        <v>94</v>
      </c>
      <c r="K14" s="112">
        <v>94</v>
      </c>
      <c r="L14" s="112">
        <v>96</v>
      </c>
      <c r="M14" s="112">
        <v>97</v>
      </c>
      <c r="N14" s="112">
        <v>96</v>
      </c>
      <c r="O14" s="112">
        <v>94</v>
      </c>
      <c r="P14" s="112">
        <v>96</v>
      </c>
      <c r="Q14" s="112">
        <v>96</v>
      </c>
      <c r="R14" s="112">
        <v>96</v>
      </c>
      <c r="S14" s="112">
        <v>96</v>
      </c>
      <c r="T14" s="112">
        <v>94</v>
      </c>
      <c r="U14" s="112">
        <v>97</v>
      </c>
      <c r="V14" s="112">
        <v>96</v>
      </c>
      <c r="W14" s="112">
        <v>94</v>
      </c>
      <c r="X14" s="112">
        <v>95</v>
      </c>
      <c r="Y14" s="112">
        <v>93</v>
      </c>
      <c r="Z14" s="112">
        <v>96</v>
      </c>
      <c r="AA14" s="112">
        <v>91</v>
      </c>
      <c r="AB14" s="112">
        <v>97</v>
      </c>
      <c r="AC14" s="112">
        <v>90</v>
      </c>
      <c r="AD14" s="112">
        <v>94</v>
      </c>
      <c r="AE14" s="112">
        <v>90</v>
      </c>
      <c r="AF14" s="13">
        <f t="shared" si="1"/>
        <v>97</v>
      </c>
      <c r="AG14" s="87">
        <f t="shared" si="2"/>
        <v>94.033333333333331</v>
      </c>
    </row>
    <row r="15" spans="1:35" x14ac:dyDescent="0.2">
      <c r="A15" s="55" t="s">
        <v>150</v>
      </c>
      <c r="B15" s="112">
        <v>96</v>
      </c>
      <c r="C15" s="112">
        <v>91</v>
      </c>
      <c r="D15" s="112">
        <v>87</v>
      </c>
      <c r="E15" s="112">
        <v>76</v>
      </c>
      <c r="F15" s="112">
        <v>91</v>
      </c>
      <c r="G15" s="112">
        <v>97</v>
      </c>
      <c r="H15" s="112">
        <v>96</v>
      </c>
      <c r="I15" s="112">
        <v>92</v>
      </c>
      <c r="J15" s="112">
        <v>94</v>
      </c>
      <c r="K15" s="112">
        <v>98</v>
      </c>
      <c r="L15" s="112">
        <v>98</v>
      </c>
      <c r="M15" s="112">
        <v>91</v>
      </c>
      <c r="N15" s="112">
        <v>81</v>
      </c>
      <c r="O15" s="112">
        <v>72</v>
      </c>
      <c r="P15" s="112">
        <v>98</v>
      </c>
      <c r="Q15" s="112">
        <v>97</v>
      </c>
      <c r="R15" s="112">
        <v>98</v>
      </c>
      <c r="S15" s="112">
        <v>99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">
        <f t="shared" si="1"/>
        <v>99</v>
      </c>
      <c r="AG15" s="87">
        <f t="shared" si="2"/>
        <v>91.777777777777771</v>
      </c>
      <c r="AI15" t="s">
        <v>36</v>
      </c>
    </row>
    <row r="16" spans="1:35" x14ac:dyDescent="0.2">
      <c r="A16" s="55" t="s">
        <v>5</v>
      </c>
      <c r="B16" s="112">
        <v>90</v>
      </c>
      <c r="C16" s="112">
        <v>84</v>
      </c>
      <c r="D16" s="112">
        <v>94</v>
      </c>
      <c r="E16" s="112">
        <v>74</v>
      </c>
      <c r="F16" s="112">
        <v>84</v>
      </c>
      <c r="G16" s="112">
        <v>90</v>
      </c>
      <c r="H16" s="112">
        <v>97</v>
      </c>
      <c r="I16" s="112">
        <v>84</v>
      </c>
      <c r="J16" s="112">
        <v>97</v>
      </c>
      <c r="K16" s="112">
        <v>99</v>
      </c>
      <c r="L16" s="112">
        <v>100</v>
      </c>
      <c r="M16" s="112">
        <v>87</v>
      </c>
      <c r="N16" s="112">
        <v>72</v>
      </c>
      <c r="O16" s="112">
        <v>73</v>
      </c>
      <c r="P16" s="112">
        <v>72</v>
      </c>
      <c r="Q16" s="112">
        <v>89</v>
      </c>
      <c r="R16" s="112">
        <v>100</v>
      </c>
      <c r="S16" s="112">
        <v>100</v>
      </c>
      <c r="T16" s="112">
        <v>95</v>
      </c>
      <c r="U16" s="112">
        <v>86</v>
      </c>
      <c r="V16" s="112">
        <v>81</v>
      </c>
      <c r="W16" s="112">
        <v>85</v>
      </c>
      <c r="X16" s="112">
        <v>82</v>
      </c>
      <c r="Y16" s="112">
        <v>85</v>
      </c>
      <c r="Z16" s="112">
        <v>69</v>
      </c>
      <c r="AA16" s="112">
        <v>90</v>
      </c>
      <c r="AB16" s="112">
        <v>91</v>
      </c>
      <c r="AC16" s="112">
        <v>96</v>
      </c>
      <c r="AD16" s="112">
        <v>93</v>
      </c>
      <c r="AE16" s="112">
        <v>74</v>
      </c>
      <c r="AF16" s="13">
        <f t="shared" si="1"/>
        <v>100</v>
      </c>
      <c r="AG16" s="87">
        <f t="shared" si="2"/>
        <v>87.1</v>
      </c>
      <c r="AI16" t="s">
        <v>36</v>
      </c>
    </row>
    <row r="17" spans="1:37" x14ac:dyDescent="0.2">
      <c r="A17" s="55" t="s">
        <v>6</v>
      </c>
      <c r="B17" s="112">
        <v>92</v>
      </c>
      <c r="C17" s="112">
        <v>81</v>
      </c>
      <c r="D17" s="112">
        <v>75</v>
      </c>
      <c r="E17" s="112">
        <v>71</v>
      </c>
      <c r="F17" s="112">
        <v>64</v>
      </c>
      <c r="G17" s="112">
        <v>76</v>
      </c>
      <c r="H17" s="112">
        <v>88</v>
      </c>
      <c r="I17" s="112">
        <v>76</v>
      </c>
      <c r="J17" s="112">
        <v>86</v>
      </c>
      <c r="K17" s="112">
        <v>76</v>
      </c>
      <c r="L17" s="112">
        <v>89</v>
      </c>
      <c r="M17" s="112">
        <v>82</v>
      </c>
      <c r="N17" s="112">
        <v>70</v>
      </c>
      <c r="O17" s="112">
        <v>68</v>
      </c>
      <c r="P17" s="112">
        <v>67</v>
      </c>
      <c r="Q17" s="112">
        <v>77</v>
      </c>
      <c r="R17" s="112">
        <v>82</v>
      </c>
      <c r="S17" s="112">
        <v>94</v>
      </c>
      <c r="T17" s="112">
        <v>86</v>
      </c>
      <c r="U17" s="112">
        <v>76</v>
      </c>
      <c r="V17" s="112">
        <v>78</v>
      </c>
      <c r="W17" s="112">
        <v>67</v>
      </c>
      <c r="X17" s="112">
        <v>44</v>
      </c>
      <c r="Y17" s="112">
        <v>75</v>
      </c>
      <c r="Z17" s="112">
        <v>70</v>
      </c>
      <c r="AA17" s="112">
        <v>91</v>
      </c>
      <c r="AB17" s="112">
        <v>83</v>
      </c>
      <c r="AC17" s="112">
        <v>67</v>
      </c>
      <c r="AD17" s="112">
        <v>89</v>
      </c>
      <c r="AE17" s="112">
        <v>81</v>
      </c>
      <c r="AF17" s="13">
        <f t="shared" si="1"/>
        <v>94</v>
      </c>
      <c r="AG17" s="87">
        <f t="shared" si="2"/>
        <v>77.36666666666666</v>
      </c>
      <c r="AI17" t="s">
        <v>36</v>
      </c>
    </row>
    <row r="18" spans="1:37" x14ac:dyDescent="0.2">
      <c r="A18" s="55" t="s">
        <v>32</v>
      </c>
      <c r="B18" s="112">
        <v>75</v>
      </c>
      <c r="C18" s="112">
        <v>69</v>
      </c>
      <c r="D18" s="112">
        <v>71</v>
      </c>
      <c r="E18" s="112">
        <v>75</v>
      </c>
      <c r="F18" s="112">
        <v>74</v>
      </c>
      <c r="G18" s="112">
        <v>77</v>
      </c>
      <c r="H18" s="112">
        <v>80</v>
      </c>
      <c r="I18" s="112">
        <v>83</v>
      </c>
      <c r="J18" s="112">
        <v>76</v>
      </c>
      <c r="K18" s="112">
        <v>83</v>
      </c>
      <c r="L18" s="112">
        <v>88</v>
      </c>
      <c r="M18" s="112">
        <v>77</v>
      </c>
      <c r="N18" s="112">
        <v>66</v>
      </c>
      <c r="O18" s="112">
        <v>64</v>
      </c>
      <c r="P18" s="112">
        <v>82</v>
      </c>
      <c r="Q18" s="112">
        <v>87</v>
      </c>
      <c r="R18" s="112">
        <v>85</v>
      </c>
      <c r="S18" s="112">
        <v>83</v>
      </c>
      <c r="T18" s="112">
        <v>85</v>
      </c>
      <c r="U18" s="112">
        <v>83</v>
      </c>
      <c r="V18" s="112">
        <v>75</v>
      </c>
      <c r="W18" s="112">
        <v>64</v>
      </c>
      <c r="X18" s="112">
        <v>73</v>
      </c>
      <c r="Y18" s="112">
        <v>86</v>
      </c>
      <c r="Z18" s="112">
        <v>77</v>
      </c>
      <c r="AA18" s="112">
        <v>84</v>
      </c>
      <c r="AB18" s="112">
        <v>80</v>
      </c>
      <c r="AC18" s="112">
        <v>76</v>
      </c>
      <c r="AD18" s="112">
        <v>85</v>
      </c>
      <c r="AE18" s="112">
        <v>82</v>
      </c>
      <c r="AF18" s="13">
        <f t="shared" si="1"/>
        <v>88</v>
      </c>
      <c r="AG18" s="87">
        <f t="shared" si="2"/>
        <v>78.166666666666671</v>
      </c>
      <c r="AI18" t="s">
        <v>36</v>
      </c>
    </row>
    <row r="19" spans="1:37" x14ac:dyDescent="0.2">
      <c r="A19" s="55" t="s">
        <v>151</v>
      </c>
      <c r="B19" s="112">
        <v>94</v>
      </c>
      <c r="C19" s="112">
        <v>85</v>
      </c>
      <c r="D19" s="112">
        <v>90</v>
      </c>
      <c r="E19" s="112">
        <v>76</v>
      </c>
      <c r="F19" s="112">
        <v>86</v>
      </c>
      <c r="G19" s="112">
        <v>98</v>
      </c>
      <c r="H19" s="112">
        <v>97</v>
      </c>
      <c r="I19" s="112">
        <v>98</v>
      </c>
      <c r="J19" s="112">
        <v>94</v>
      </c>
      <c r="K19" s="112">
        <v>95</v>
      </c>
      <c r="L19" s="112">
        <v>97</v>
      </c>
      <c r="M19" s="112">
        <v>91</v>
      </c>
      <c r="N19" s="112">
        <v>83</v>
      </c>
      <c r="O19" s="112">
        <v>74</v>
      </c>
      <c r="P19" s="112">
        <v>93</v>
      </c>
      <c r="Q19" s="112">
        <v>94</v>
      </c>
      <c r="R19" s="112">
        <v>95</v>
      </c>
      <c r="S19" s="112">
        <v>97</v>
      </c>
      <c r="T19" s="112">
        <v>93</v>
      </c>
      <c r="U19" s="112">
        <v>82</v>
      </c>
      <c r="V19" s="112">
        <v>88</v>
      </c>
      <c r="W19" s="112">
        <v>81</v>
      </c>
      <c r="X19" s="112">
        <v>71</v>
      </c>
      <c r="Y19" s="112">
        <v>93</v>
      </c>
      <c r="Z19" s="112">
        <v>87</v>
      </c>
      <c r="AA19" s="112">
        <v>97</v>
      </c>
      <c r="AB19" s="112">
        <v>85</v>
      </c>
      <c r="AC19" s="112">
        <v>91</v>
      </c>
      <c r="AD19" s="112">
        <v>96</v>
      </c>
      <c r="AE19" s="112">
        <v>76</v>
      </c>
      <c r="AF19" s="13">
        <f t="shared" si="1"/>
        <v>98</v>
      </c>
      <c r="AG19" s="87">
        <f t="shared" si="2"/>
        <v>89.233333333333334</v>
      </c>
      <c r="AH19" s="11" t="s">
        <v>36</v>
      </c>
    </row>
    <row r="20" spans="1:37" x14ac:dyDescent="0.2">
      <c r="A20" s="55" t="s">
        <v>152</v>
      </c>
      <c r="B20" s="112">
        <v>87</v>
      </c>
      <c r="C20" s="112">
        <v>81</v>
      </c>
      <c r="D20" s="112">
        <v>76</v>
      </c>
      <c r="E20" s="112">
        <v>68</v>
      </c>
      <c r="F20" s="112">
        <v>71</v>
      </c>
      <c r="G20" s="112">
        <v>84</v>
      </c>
      <c r="H20" s="112">
        <v>85</v>
      </c>
      <c r="I20" s="112">
        <v>84</v>
      </c>
      <c r="J20" s="112">
        <v>85</v>
      </c>
      <c r="K20" s="112">
        <v>80</v>
      </c>
      <c r="L20" s="112">
        <v>87</v>
      </c>
      <c r="M20" s="112">
        <v>83</v>
      </c>
      <c r="N20" s="112">
        <v>72</v>
      </c>
      <c r="O20" s="112">
        <v>63</v>
      </c>
      <c r="P20" s="112">
        <v>83</v>
      </c>
      <c r="Q20" s="112">
        <v>88</v>
      </c>
      <c r="R20" s="112">
        <v>85</v>
      </c>
      <c r="S20" s="112">
        <v>89</v>
      </c>
      <c r="T20" s="112">
        <v>90</v>
      </c>
      <c r="U20" s="112">
        <v>88</v>
      </c>
      <c r="V20" s="112">
        <v>79</v>
      </c>
      <c r="W20" s="112">
        <v>75</v>
      </c>
      <c r="X20" s="112">
        <v>63</v>
      </c>
      <c r="Y20" s="112">
        <v>77</v>
      </c>
      <c r="Z20" s="112">
        <v>74</v>
      </c>
      <c r="AA20" s="112">
        <v>77</v>
      </c>
      <c r="AB20" s="112">
        <v>83</v>
      </c>
      <c r="AC20" s="112">
        <v>74</v>
      </c>
      <c r="AD20" s="112">
        <v>85</v>
      </c>
      <c r="AE20" s="112">
        <v>84</v>
      </c>
      <c r="AF20" s="13">
        <f t="shared" si="1"/>
        <v>90</v>
      </c>
      <c r="AG20" s="87">
        <f t="shared" si="2"/>
        <v>80</v>
      </c>
      <c r="AI20" t="s">
        <v>36</v>
      </c>
    </row>
    <row r="21" spans="1:37" x14ac:dyDescent="0.2">
      <c r="A21" s="55" t="s">
        <v>126</v>
      </c>
      <c r="B21" s="112">
        <v>92</v>
      </c>
      <c r="C21" s="112">
        <v>82</v>
      </c>
      <c r="D21" s="112">
        <v>79</v>
      </c>
      <c r="E21" s="112">
        <v>76</v>
      </c>
      <c r="F21" s="112">
        <v>76</v>
      </c>
      <c r="G21" s="112">
        <v>87</v>
      </c>
      <c r="H21" s="112">
        <v>91</v>
      </c>
      <c r="I21" s="112">
        <v>88</v>
      </c>
      <c r="J21" s="112">
        <v>89</v>
      </c>
      <c r="K21" s="112">
        <v>89</v>
      </c>
      <c r="L21" s="112">
        <v>92</v>
      </c>
      <c r="M21" s="112">
        <v>81</v>
      </c>
      <c r="N21" s="112">
        <v>73</v>
      </c>
      <c r="O21" s="112">
        <v>65</v>
      </c>
      <c r="P21" s="112">
        <v>68</v>
      </c>
      <c r="Q21" s="112">
        <v>88</v>
      </c>
      <c r="R21" s="112">
        <v>87</v>
      </c>
      <c r="S21" s="112">
        <v>91</v>
      </c>
      <c r="T21" s="112">
        <v>93</v>
      </c>
      <c r="U21" s="112">
        <v>85</v>
      </c>
      <c r="V21" s="112">
        <v>78</v>
      </c>
      <c r="W21" s="112">
        <v>65</v>
      </c>
      <c r="X21" s="112">
        <v>47</v>
      </c>
      <c r="Y21" s="112">
        <v>81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13">
        <f t="shared" si="1"/>
        <v>93</v>
      </c>
      <c r="AG21" s="87">
        <f t="shared" si="2"/>
        <v>80.958333333333329</v>
      </c>
      <c r="AJ21" s="11" t="s">
        <v>36</v>
      </c>
    </row>
    <row r="22" spans="1:37" x14ac:dyDescent="0.2">
      <c r="A22" s="55" t="s">
        <v>7</v>
      </c>
      <c r="B22" s="112">
        <v>90</v>
      </c>
      <c r="C22" s="112">
        <v>88</v>
      </c>
      <c r="D22" s="112">
        <v>88</v>
      </c>
      <c r="E22" s="112">
        <v>84</v>
      </c>
      <c r="F22" s="112">
        <v>81</v>
      </c>
      <c r="G22" s="112">
        <v>85</v>
      </c>
      <c r="H22" s="112">
        <v>80</v>
      </c>
      <c r="I22" s="112">
        <v>77</v>
      </c>
      <c r="J22" s="112">
        <v>91</v>
      </c>
      <c r="K22" s="112">
        <v>80</v>
      </c>
      <c r="L22" s="112">
        <v>92</v>
      </c>
      <c r="M22" s="112">
        <v>85</v>
      </c>
      <c r="N22" s="112">
        <v>80</v>
      </c>
      <c r="O22" s="112">
        <v>70</v>
      </c>
      <c r="P22" s="112">
        <v>79</v>
      </c>
      <c r="Q22" s="112">
        <v>76</v>
      </c>
      <c r="R22" s="112">
        <v>88</v>
      </c>
      <c r="S22" s="112">
        <v>93</v>
      </c>
      <c r="T22" s="112">
        <v>92</v>
      </c>
      <c r="U22" s="112" t="s">
        <v>205</v>
      </c>
      <c r="V22" s="112">
        <v>69</v>
      </c>
      <c r="W22" s="112">
        <v>91</v>
      </c>
      <c r="X22" s="112">
        <v>88</v>
      </c>
      <c r="Y22" s="112">
        <v>81</v>
      </c>
      <c r="Z22" s="112">
        <v>85</v>
      </c>
      <c r="AA22" s="112">
        <v>81</v>
      </c>
      <c r="AB22" s="112">
        <v>83</v>
      </c>
      <c r="AC22" s="112">
        <v>84</v>
      </c>
      <c r="AD22" s="112">
        <v>93</v>
      </c>
      <c r="AE22" s="112">
        <v>90</v>
      </c>
      <c r="AF22" s="13">
        <f t="shared" si="1"/>
        <v>93</v>
      </c>
      <c r="AG22" s="87">
        <f t="shared" si="2"/>
        <v>84.275862068965523</v>
      </c>
      <c r="AK22" s="11" t="s">
        <v>36</v>
      </c>
    </row>
    <row r="23" spans="1:37" x14ac:dyDescent="0.2">
      <c r="A23" s="55" t="s">
        <v>153</v>
      </c>
      <c r="B23" s="112">
        <v>85</v>
      </c>
      <c r="C23" s="112">
        <v>90</v>
      </c>
      <c r="D23" s="112">
        <v>90</v>
      </c>
      <c r="E23" s="112">
        <v>87</v>
      </c>
      <c r="F23" s="112">
        <v>89</v>
      </c>
      <c r="G23" s="112">
        <v>86</v>
      </c>
      <c r="H23" s="112">
        <v>87</v>
      </c>
      <c r="I23" s="112">
        <v>89</v>
      </c>
      <c r="J23" s="112">
        <v>91</v>
      </c>
      <c r="K23" s="112">
        <v>90</v>
      </c>
      <c r="L23" s="112">
        <v>91</v>
      </c>
      <c r="M23" s="112">
        <v>90</v>
      </c>
      <c r="N23" s="112">
        <v>93</v>
      </c>
      <c r="O23" s="112">
        <v>90</v>
      </c>
      <c r="P23" s="112">
        <v>94</v>
      </c>
      <c r="Q23" s="112">
        <v>90</v>
      </c>
      <c r="R23" s="112">
        <v>89</v>
      </c>
      <c r="S23" s="112">
        <v>92</v>
      </c>
      <c r="T23" s="112">
        <v>93</v>
      </c>
      <c r="U23" s="112">
        <v>94</v>
      </c>
      <c r="V23" s="112">
        <v>92</v>
      </c>
      <c r="W23" s="112">
        <v>90</v>
      </c>
      <c r="X23" s="112">
        <v>93</v>
      </c>
      <c r="Y23" s="112">
        <v>91</v>
      </c>
      <c r="Z23" s="112">
        <v>93</v>
      </c>
      <c r="AA23" s="112">
        <v>87</v>
      </c>
      <c r="AB23" s="112">
        <v>93</v>
      </c>
      <c r="AC23" s="112">
        <v>92</v>
      </c>
      <c r="AD23" s="112">
        <v>86</v>
      </c>
      <c r="AE23" s="112">
        <v>93</v>
      </c>
      <c r="AF23" s="13">
        <f t="shared" si="1"/>
        <v>94</v>
      </c>
      <c r="AG23" s="87">
        <f t="shared" si="2"/>
        <v>90.333333333333329</v>
      </c>
    </row>
    <row r="24" spans="1:37" x14ac:dyDescent="0.2">
      <c r="A24" s="55" t="s">
        <v>8</v>
      </c>
      <c r="B24" s="112">
        <v>96</v>
      </c>
      <c r="C24" s="112">
        <v>83</v>
      </c>
      <c r="D24" s="112">
        <v>78</v>
      </c>
      <c r="E24" s="112">
        <v>69</v>
      </c>
      <c r="F24" s="112">
        <v>92</v>
      </c>
      <c r="G24" s="112">
        <v>96</v>
      </c>
      <c r="H24" s="112">
        <v>97</v>
      </c>
      <c r="I24" s="112">
        <v>95</v>
      </c>
      <c r="J24" s="112">
        <v>91</v>
      </c>
      <c r="K24" s="112">
        <v>96</v>
      </c>
      <c r="L24" s="112">
        <v>97</v>
      </c>
      <c r="M24" s="112">
        <v>92</v>
      </c>
      <c r="N24" s="112">
        <v>88</v>
      </c>
      <c r="O24" s="112">
        <v>82</v>
      </c>
      <c r="P24" s="112">
        <v>96</v>
      </c>
      <c r="Q24" s="112">
        <v>95</v>
      </c>
      <c r="R24" s="112">
        <v>94</v>
      </c>
      <c r="S24" s="112">
        <v>96</v>
      </c>
      <c r="T24" s="112">
        <v>97</v>
      </c>
      <c r="U24" s="112">
        <v>85</v>
      </c>
      <c r="V24" s="112">
        <v>82</v>
      </c>
      <c r="W24" s="112">
        <v>83</v>
      </c>
      <c r="X24" s="112">
        <v>58</v>
      </c>
      <c r="Y24" s="112">
        <v>85</v>
      </c>
      <c r="Z24" s="112">
        <v>90</v>
      </c>
      <c r="AA24" s="112">
        <v>95</v>
      </c>
      <c r="AB24" s="112">
        <v>94</v>
      </c>
      <c r="AC24" s="112">
        <v>96</v>
      </c>
      <c r="AD24" s="112">
        <v>97</v>
      </c>
      <c r="AE24" s="112">
        <v>80</v>
      </c>
      <c r="AF24" s="13">
        <f t="shared" si="1"/>
        <v>97</v>
      </c>
      <c r="AG24" s="87">
        <f t="shared" si="2"/>
        <v>89.166666666666671</v>
      </c>
      <c r="AH24" s="11" t="s">
        <v>36</v>
      </c>
      <c r="AI24" t="s">
        <v>36</v>
      </c>
    </row>
    <row r="25" spans="1:37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86</v>
      </c>
      <c r="H25" s="112">
        <v>91</v>
      </c>
      <c r="I25" s="112">
        <v>88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82</v>
      </c>
      <c r="AE25" s="112">
        <v>92</v>
      </c>
      <c r="AF25" s="13">
        <f t="shared" si="1"/>
        <v>92</v>
      </c>
      <c r="AG25" s="87">
        <f t="shared" si="2"/>
        <v>87.8</v>
      </c>
      <c r="AI25" s="11" t="s">
        <v>36</v>
      </c>
    </row>
    <row r="26" spans="1:37" x14ac:dyDescent="0.2">
      <c r="A26" s="55" t="s">
        <v>154</v>
      </c>
      <c r="B26" s="112">
        <v>100</v>
      </c>
      <c r="C26" s="112">
        <v>95</v>
      </c>
      <c r="D26" s="112">
        <v>88</v>
      </c>
      <c r="E26" s="112">
        <v>85</v>
      </c>
      <c r="F26" s="112">
        <v>85</v>
      </c>
      <c r="G26" s="112">
        <v>90</v>
      </c>
      <c r="H26" s="112">
        <v>95</v>
      </c>
      <c r="I26" s="112">
        <v>99</v>
      </c>
      <c r="J26" s="112">
        <v>97</v>
      </c>
      <c r="K26" s="112">
        <v>100</v>
      </c>
      <c r="L26" s="112">
        <v>99</v>
      </c>
      <c r="M26" s="112">
        <v>94</v>
      </c>
      <c r="N26" s="112">
        <v>83</v>
      </c>
      <c r="O26" s="112">
        <v>83</v>
      </c>
      <c r="P26" s="112">
        <v>95</v>
      </c>
      <c r="Q26" s="112">
        <v>100</v>
      </c>
      <c r="R26" s="112">
        <v>98</v>
      </c>
      <c r="S26" s="112">
        <v>100</v>
      </c>
      <c r="T26" s="112">
        <v>99</v>
      </c>
      <c r="U26" s="112">
        <v>94</v>
      </c>
      <c r="V26" s="112">
        <v>83</v>
      </c>
      <c r="W26" s="112">
        <v>87</v>
      </c>
      <c r="X26" s="112">
        <v>84</v>
      </c>
      <c r="Y26" s="112">
        <v>79</v>
      </c>
      <c r="Z26" s="112">
        <v>87</v>
      </c>
      <c r="AA26" s="112">
        <v>94</v>
      </c>
      <c r="AB26" s="112">
        <v>99</v>
      </c>
      <c r="AC26" s="112">
        <v>97</v>
      </c>
      <c r="AD26" s="112">
        <v>99</v>
      </c>
      <c r="AE26" s="112">
        <v>99</v>
      </c>
      <c r="AF26" s="13">
        <f t="shared" si="1"/>
        <v>100</v>
      </c>
      <c r="AG26" s="87">
        <f t="shared" si="2"/>
        <v>92.9</v>
      </c>
    </row>
    <row r="27" spans="1:37" x14ac:dyDescent="0.2">
      <c r="A27" s="55" t="s">
        <v>10</v>
      </c>
      <c r="B27" s="112">
        <v>99</v>
      </c>
      <c r="C27" s="112">
        <v>96</v>
      </c>
      <c r="D27" s="112">
        <v>93</v>
      </c>
      <c r="E27" s="112">
        <v>91</v>
      </c>
      <c r="F27" s="112">
        <v>91</v>
      </c>
      <c r="G27" s="112">
        <v>96</v>
      </c>
      <c r="H27" s="112">
        <v>95</v>
      </c>
      <c r="I27" s="112">
        <v>95</v>
      </c>
      <c r="J27" s="112">
        <v>96</v>
      </c>
      <c r="K27" s="112">
        <v>97</v>
      </c>
      <c r="L27" s="112">
        <v>98</v>
      </c>
      <c r="M27" s="112">
        <v>91</v>
      </c>
      <c r="N27" s="112">
        <v>91</v>
      </c>
      <c r="O27" s="112">
        <v>75</v>
      </c>
      <c r="P27" s="112">
        <v>97</v>
      </c>
      <c r="Q27" s="112">
        <v>98</v>
      </c>
      <c r="R27" s="112">
        <v>97</v>
      </c>
      <c r="S27" s="112">
        <v>97</v>
      </c>
      <c r="T27" s="112">
        <v>95</v>
      </c>
      <c r="U27" s="112">
        <v>95</v>
      </c>
      <c r="V27" s="112">
        <v>94</v>
      </c>
      <c r="W27" s="112">
        <v>95</v>
      </c>
      <c r="X27" s="112">
        <v>91</v>
      </c>
      <c r="Y27" s="112">
        <v>92</v>
      </c>
      <c r="Z27" s="112">
        <v>88</v>
      </c>
      <c r="AA27" s="112">
        <v>90</v>
      </c>
      <c r="AB27" s="112">
        <v>97</v>
      </c>
      <c r="AC27" s="112">
        <v>85</v>
      </c>
      <c r="AD27" s="112">
        <v>99</v>
      </c>
      <c r="AE27" s="112">
        <v>95</v>
      </c>
      <c r="AF27" s="13">
        <f t="shared" si="1"/>
        <v>99</v>
      </c>
      <c r="AG27" s="87">
        <f t="shared" si="2"/>
        <v>93.63333333333334</v>
      </c>
      <c r="AJ27" s="11" t="s">
        <v>36</v>
      </c>
    </row>
    <row r="28" spans="1:37" x14ac:dyDescent="0.2">
      <c r="A28" s="55" t="s">
        <v>139</v>
      </c>
      <c r="B28" s="112">
        <v>100</v>
      </c>
      <c r="C28" s="112">
        <v>100</v>
      </c>
      <c r="D28" s="112">
        <v>100</v>
      </c>
      <c r="E28" s="112">
        <v>100</v>
      </c>
      <c r="F28" s="112">
        <v>100</v>
      </c>
      <c r="G28" s="112">
        <v>95</v>
      </c>
      <c r="H28" s="112">
        <v>100</v>
      </c>
      <c r="I28" s="112">
        <v>100</v>
      </c>
      <c r="J28" s="112">
        <v>100</v>
      </c>
      <c r="K28" s="112">
        <v>100</v>
      </c>
      <c r="L28" s="112">
        <v>100</v>
      </c>
      <c r="M28" s="112">
        <v>100</v>
      </c>
      <c r="N28" s="112">
        <v>87</v>
      </c>
      <c r="O28" s="112">
        <v>89</v>
      </c>
      <c r="P28" s="112">
        <v>98</v>
      </c>
      <c r="Q28" s="112">
        <v>100</v>
      </c>
      <c r="R28" s="112">
        <v>89</v>
      </c>
      <c r="S28" s="112">
        <v>100</v>
      </c>
      <c r="T28" s="112">
        <v>100</v>
      </c>
      <c r="U28" s="112">
        <v>100</v>
      </c>
      <c r="V28" s="112">
        <v>90</v>
      </c>
      <c r="W28" s="112">
        <v>100</v>
      </c>
      <c r="X28" s="112">
        <v>100</v>
      </c>
      <c r="Y28" s="112">
        <v>100</v>
      </c>
      <c r="Z28" s="112">
        <v>100</v>
      </c>
      <c r="AA28" s="112">
        <v>100</v>
      </c>
      <c r="AB28" s="112">
        <v>100</v>
      </c>
      <c r="AC28" s="112">
        <v>100</v>
      </c>
      <c r="AD28" s="112">
        <v>100</v>
      </c>
      <c r="AE28" s="112">
        <v>100</v>
      </c>
      <c r="AF28" s="13">
        <f t="shared" si="1"/>
        <v>100</v>
      </c>
      <c r="AG28" s="87">
        <f t="shared" si="2"/>
        <v>98.266666666666666</v>
      </c>
    </row>
    <row r="29" spans="1:37" x14ac:dyDescent="0.2">
      <c r="A29" s="55" t="s">
        <v>22</v>
      </c>
      <c r="B29" s="112">
        <v>91</v>
      </c>
      <c r="C29" s="112">
        <v>82</v>
      </c>
      <c r="D29" s="112">
        <v>77</v>
      </c>
      <c r="E29" s="112">
        <v>73</v>
      </c>
      <c r="F29" s="112">
        <v>76</v>
      </c>
      <c r="G29" s="112">
        <v>90</v>
      </c>
      <c r="H29" s="112">
        <v>90</v>
      </c>
      <c r="I29" s="112">
        <v>87</v>
      </c>
      <c r="J29" s="112">
        <v>91</v>
      </c>
      <c r="K29" s="112">
        <v>91</v>
      </c>
      <c r="L29" s="112">
        <v>92</v>
      </c>
      <c r="M29" s="112">
        <v>91</v>
      </c>
      <c r="N29" s="112">
        <v>83</v>
      </c>
      <c r="O29" s="112">
        <v>67</v>
      </c>
      <c r="P29" s="112">
        <v>91</v>
      </c>
      <c r="Q29" s="112">
        <v>91</v>
      </c>
      <c r="R29" s="112">
        <v>93</v>
      </c>
      <c r="S29" s="112">
        <v>93</v>
      </c>
      <c r="T29" s="112">
        <v>90</v>
      </c>
      <c r="U29" s="112">
        <v>85</v>
      </c>
      <c r="V29" s="112">
        <v>81</v>
      </c>
      <c r="W29" s="112">
        <v>74</v>
      </c>
      <c r="X29" s="112">
        <v>71</v>
      </c>
      <c r="Y29" s="112">
        <v>92</v>
      </c>
      <c r="Z29" s="112">
        <v>88</v>
      </c>
      <c r="AA29" s="112">
        <v>85</v>
      </c>
      <c r="AB29" s="112">
        <v>86</v>
      </c>
      <c r="AC29" s="112">
        <v>81</v>
      </c>
      <c r="AD29" s="112">
        <v>91</v>
      </c>
      <c r="AE29" s="112">
        <v>91</v>
      </c>
      <c r="AF29" s="13">
        <f t="shared" si="1"/>
        <v>93</v>
      </c>
      <c r="AG29" s="87">
        <f t="shared" si="2"/>
        <v>85.466666666666669</v>
      </c>
      <c r="AI29" s="11" t="s">
        <v>36</v>
      </c>
      <c r="AJ29" s="11" t="s">
        <v>208</v>
      </c>
    </row>
    <row r="30" spans="1:37" x14ac:dyDescent="0.2">
      <c r="A30" s="55" t="s">
        <v>11</v>
      </c>
      <c r="B30" s="112">
        <v>91</v>
      </c>
      <c r="C30" s="112">
        <v>82</v>
      </c>
      <c r="D30" s="112">
        <v>73</v>
      </c>
      <c r="E30" s="112">
        <v>78</v>
      </c>
      <c r="F30" s="112">
        <v>70</v>
      </c>
      <c r="G30" s="112">
        <v>73</v>
      </c>
      <c r="H30" s="112">
        <v>78</v>
      </c>
      <c r="I30" s="112">
        <v>71</v>
      </c>
      <c r="J30" s="112">
        <v>76</v>
      </c>
      <c r="K30" s="112">
        <v>75</v>
      </c>
      <c r="L30" s="112">
        <v>93</v>
      </c>
      <c r="M30" s="112">
        <v>80</v>
      </c>
      <c r="N30" s="112">
        <v>63</v>
      </c>
      <c r="O30" s="112">
        <v>58</v>
      </c>
      <c r="P30" s="112">
        <v>73</v>
      </c>
      <c r="Q30" s="112">
        <v>62</v>
      </c>
      <c r="R30" s="112">
        <v>89</v>
      </c>
      <c r="S30" s="112">
        <v>94</v>
      </c>
      <c r="T30" s="112">
        <v>92</v>
      </c>
      <c r="U30" s="112">
        <v>82</v>
      </c>
      <c r="V30" s="112">
        <v>73</v>
      </c>
      <c r="W30" s="112">
        <v>66</v>
      </c>
      <c r="X30" s="112">
        <v>73</v>
      </c>
      <c r="Y30" s="112">
        <v>57</v>
      </c>
      <c r="Z30" s="112">
        <v>84</v>
      </c>
      <c r="AA30" s="112">
        <v>91</v>
      </c>
      <c r="AB30" s="112">
        <v>89</v>
      </c>
      <c r="AC30" s="112">
        <v>77</v>
      </c>
      <c r="AD30" s="112">
        <v>91</v>
      </c>
      <c r="AE30" s="112">
        <v>92</v>
      </c>
      <c r="AF30" s="13">
        <f t="shared" si="1"/>
        <v>94</v>
      </c>
      <c r="AG30" s="87">
        <f t="shared" si="2"/>
        <v>78.2</v>
      </c>
    </row>
    <row r="31" spans="1:37" s="5" customFormat="1" ht="17.100000000000001" customHeight="1" x14ac:dyDescent="0.2">
      <c r="A31" s="56" t="s">
        <v>24</v>
      </c>
      <c r="B31" s="12">
        <f t="shared" ref="B31:AF31" si="3">MAX(B5:B30)</f>
        <v>100</v>
      </c>
      <c r="C31" s="12">
        <f t="shared" si="3"/>
        <v>100</v>
      </c>
      <c r="D31" s="12">
        <f t="shared" si="3"/>
        <v>100</v>
      </c>
      <c r="E31" s="12">
        <f t="shared" si="3"/>
        <v>100</v>
      </c>
      <c r="F31" s="12">
        <f t="shared" si="3"/>
        <v>100</v>
      </c>
      <c r="G31" s="12">
        <f t="shared" si="3"/>
        <v>99</v>
      </c>
      <c r="H31" s="12">
        <f t="shared" si="3"/>
        <v>100</v>
      </c>
      <c r="I31" s="12">
        <f t="shared" si="3"/>
        <v>100</v>
      </c>
      <c r="J31" s="12">
        <f t="shared" si="3"/>
        <v>100</v>
      </c>
      <c r="K31" s="12">
        <f t="shared" si="3"/>
        <v>100</v>
      </c>
      <c r="L31" s="12">
        <f t="shared" si="3"/>
        <v>100</v>
      </c>
      <c r="M31" s="12">
        <f t="shared" si="3"/>
        <v>100</v>
      </c>
      <c r="N31" s="12">
        <f t="shared" si="3"/>
        <v>100</v>
      </c>
      <c r="O31" s="12">
        <f t="shared" si="3"/>
        <v>94</v>
      </c>
      <c r="P31" s="12">
        <f t="shared" si="3"/>
        <v>98</v>
      </c>
      <c r="Q31" s="12">
        <f t="shared" si="3"/>
        <v>100</v>
      </c>
      <c r="R31" s="12">
        <f t="shared" si="3"/>
        <v>100</v>
      </c>
      <c r="S31" s="12">
        <f t="shared" si="3"/>
        <v>100</v>
      </c>
      <c r="T31" s="12">
        <f t="shared" si="3"/>
        <v>100</v>
      </c>
      <c r="U31" s="12">
        <f t="shared" si="3"/>
        <v>100</v>
      </c>
      <c r="V31" s="12">
        <f t="shared" si="3"/>
        <v>100</v>
      </c>
      <c r="W31" s="12">
        <f t="shared" si="3"/>
        <v>100</v>
      </c>
      <c r="X31" s="12">
        <f t="shared" si="3"/>
        <v>100</v>
      </c>
      <c r="Y31" s="12">
        <f t="shared" si="3"/>
        <v>100</v>
      </c>
      <c r="Z31" s="12">
        <f t="shared" si="3"/>
        <v>100</v>
      </c>
      <c r="AA31" s="12">
        <f t="shared" si="3"/>
        <v>100</v>
      </c>
      <c r="AB31" s="12">
        <f t="shared" si="3"/>
        <v>100</v>
      </c>
      <c r="AC31" s="12">
        <f t="shared" si="3"/>
        <v>100</v>
      </c>
      <c r="AD31" s="12">
        <f t="shared" si="3"/>
        <v>100</v>
      </c>
      <c r="AE31" s="12">
        <f t="shared" si="3"/>
        <v>100</v>
      </c>
      <c r="AF31" s="13">
        <f t="shared" si="3"/>
        <v>100</v>
      </c>
      <c r="AG31" s="87">
        <f>AVERAGE(AG5:AG30)</f>
        <v>86.97148422005499</v>
      </c>
      <c r="AI31" s="5" t="s">
        <v>36</v>
      </c>
    </row>
    <row r="32" spans="1:37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49"/>
      <c r="AG32" s="51"/>
      <c r="AI32" s="11" t="s">
        <v>36</v>
      </c>
    </row>
    <row r="33" spans="1:36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49"/>
      <c r="AG33" s="48"/>
    </row>
    <row r="34" spans="1:36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  <c r="AH34" s="11" t="s">
        <v>36</v>
      </c>
      <c r="AI34" s="11" t="s">
        <v>36</v>
      </c>
    </row>
    <row r="35" spans="1:36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</row>
    <row r="36" spans="1:36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49"/>
      <c r="AG36" s="51"/>
      <c r="AI36" t="s">
        <v>36</v>
      </c>
    </row>
    <row r="37" spans="1:36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49"/>
      <c r="AG37" s="51"/>
    </row>
    <row r="38" spans="1:36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I38" s="11" t="s">
        <v>36</v>
      </c>
    </row>
    <row r="39" spans="1:36" x14ac:dyDescent="0.2">
      <c r="AH39" s="11" t="s">
        <v>36</v>
      </c>
      <c r="AI39" s="11" t="s">
        <v>36</v>
      </c>
    </row>
    <row r="40" spans="1:36" x14ac:dyDescent="0.2">
      <c r="U40" s="2" t="s">
        <v>36</v>
      </c>
      <c r="Y40" s="2" t="s">
        <v>36</v>
      </c>
      <c r="AI40" s="11" t="s">
        <v>36</v>
      </c>
      <c r="AJ40" s="11" t="s">
        <v>36</v>
      </c>
    </row>
    <row r="41" spans="1:36" x14ac:dyDescent="0.2">
      <c r="L41" s="2" t="s">
        <v>36</v>
      </c>
      <c r="Q41" s="2" t="s">
        <v>36</v>
      </c>
      <c r="U41" s="2" t="s">
        <v>36</v>
      </c>
      <c r="AD41" s="2" t="s">
        <v>36</v>
      </c>
      <c r="AI41" s="11" t="s">
        <v>36</v>
      </c>
    </row>
    <row r="42" spans="1:36" x14ac:dyDescent="0.2">
      <c r="O42" s="2" t="s">
        <v>36</v>
      </c>
      <c r="AB42" s="2" t="s">
        <v>36</v>
      </c>
      <c r="AF42" s="7" t="s">
        <v>36</v>
      </c>
      <c r="AI42" s="11" t="s">
        <v>36</v>
      </c>
      <c r="AJ42" s="11" t="s">
        <v>36</v>
      </c>
    </row>
    <row r="43" spans="1:36" x14ac:dyDescent="0.2">
      <c r="G43" s="2" t="s">
        <v>36</v>
      </c>
      <c r="L43" s="2" t="s">
        <v>36</v>
      </c>
      <c r="AI43" s="11" t="s">
        <v>36</v>
      </c>
      <c r="AJ43" s="11" t="s">
        <v>36</v>
      </c>
    </row>
    <row r="44" spans="1:36" x14ac:dyDescent="0.2">
      <c r="P44" s="2" t="s">
        <v>208</v>
      </c>
      <c r="S44" s="2" t="s">
        <v>36</v>
      </c>
      <c r="U44" s="2" t="s">
        <v>36</v>
      </c>
      <c r="V44" s="2" t="s">
        <v>36</v>
      </c>
      <c r="Y44" s="2" t="s">
        <v>36</v>
      </c>
      <c r="AD44" s="2" t="s">
        <v>36</v>
      </c>
      <c r="AI44" s="11" t="s">
        <v>36</v>
      </c>
      <c r="AJ44" s="11" t="s">
        <v>36</v>
      </c>
    </row>
    <row r="45" spans="1:36" x14ac:dyDescent="0.2">
      <c r="L45" s="2" t="s">
        <v>36</v>
      </c>
      <c r="S45" s="2" t="s">
        <v>36</v>
      </c>
      <c r="T45" s="2" t="s">
        <v>36</v>
      </c>
      <c r="Z45" s="2" t="s">
        <v>36</v>
      </c>
      <c r="AA45" s="2" t="s">
        <v>36</v>
      </c>
      <c r="AB45" s="2" t="s">
        <v>36</v>
      </c>
      <c r="AE45" s="2" t="s">
        <v>36</v>
      </c>
      <c r="AI45" s="11" t="s">
        <v>36</v>
      </c>
    </row>
    <row r="46" spans="1:36" x14ac:dyDescent="0.2">
      <c r="V46" s="2" t="s">
        <v>36</v>
      </c>
      <c r="W46" s="2" t="s">
        <v>36</v>
      </c>
      <c r="X46" s="2" t="s">
        <v>36</v>
      </c>
      <c r="Y46" s="2" t="s">
        <v>36</v>
      </c>
      <c r="AF46" s="7" t="s">
        <v>36</v>
      </c>
      <c r="AI46" s="11" t="s">
        <v>36</v>
      </c>
      <c r="AJ46" s="11" t="s">
        <v>36</v>
      </c>
    </row>
    <row r="47" spans="1:36" x14ac:dyDescent="0.2">
      <c r="G47" s="2" t="s">
        <v>36</v>
      </c>
      <c r="P47" s="2" t="s">
        <v>36</v>
      </c>
      <c r="V47" s="2" t="s">
        <v>36</v>
      </c>
      <c r="Y47" s="2" t="s">
        <v>36</v>
      </c>
      <c r="AE47" s="2" t="s">
        <v>36</v>
      </c>
      <c r="AI47" s="11" t="s">
        <v>36</v>
      </c>
    </row>
    <row r="48" spans="1:36" x14ac:dyDescent="0.2">
      <c r="R48" s="2" t="s">
        <v>36</v>
      </c>
      <c r="U48" s="2" t="s">
        <v>36</v>
      </c>
      <c r="AI48" s="11" t="s">
        <v>36</v>
      </c>
    </row>
    <row r="49" spans="12:36" x14ac:dyDescent="0.2">
      <c r="L49" s="2" t="s">
        <v>36</v>
      </c>
      <c r="Y49" s="2" t="s">
        <v>36</v>
      </c>
      <c r="AC49" s="2" t="s">
        <v>36</v>
      </c>
      <c r="AD49" s="2" t="s">
        <v>36</v>
      </c>
      <c r="AH49" s="11" t="s">
        <v>36</v>
      </c>
      <c r="AI49" s="11" t="s">
        <v>36</v>
      </c>
    </row>
    <row r="50" spans="12:36" x14ac:dyDescent="0.2">
      <c r="AG50" s="153" t="s">
        <v>36</v>
      </c>
      <c r="AI50" s="11" t="s">
        <v>36</v>
      </c>
    </row>
    <row r="51" spans="12:36" x14ac:dyDescent="0.2">
      <c r="N51" s="2" t="s">
        <v>36</v>
      </c>
    </row>
    <row r="52" spans="12:36" x14ac:dyDescent="0.2">
      <c r="U52" s="2" t="s">
        <v>36</v>
      </c>
      <c r="AJ52" s="11" t="s">
        <v>36</v>
      </c>
    </row>
    <row r="54" spans="12:36" x14ac:dyDescent="0.2">
      <c r="AI54" s="11" t="s">
        <v>36</v>
      </c>
    </row>
    <row r="56" spans="12:36" x14ac:dyDescent="0.2">
      <c r="AD56" s="2" t="s">
        <v>36</v>
      </c>
    </row>
    <row r="57" spans="12:36" x14ac:dyDescent="0.2">
      <c r="W57" s="2" t="s">
        <v>36</v>
      </c>
    </row>
  </sheetData>
  <sheetProtection password="C6EC" sheet="1" objects="1" scenarios="1"/>
  <mergeCells count="35">
    <mergeCell ref="Z3:Z4"/>
    <mergeCell ref="H3:H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34:X3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33:X33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zoomScale="90" zoomScaleNormal="90" workbookViewId="0">
      <selection activeCell="AJ52" sqref="AJ5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18" width="6.140625" style="2" customWidth="1"/>
    <col min="19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8" ht="20.100000000000001" customHeight="1" x14ac:dyDescent="0.2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4"/>
    </row>
    <row r="2" spans="1:38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8" s="5" customFormat="1" ht="20.100000000000001" customHeight="1" x14ac:dyDescent="0.2">
      <c r="A3" s="171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2">
        <v>30</v>
      </c>
      <c r="AF3" s="100" t="s">
        <v>29</v>
      </c>
      <c r="AG3" s="57" t="s">
        <v>27</v>
      </c>
    </row>
    <row r="4" spans="1:38" s="5" customFormat="1" ht="20.100000000000001" customHeight="1" x14ac:dyDescent="0.2">
      <c r="A4" s="171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2"/>
      <c r="AF4" s="100" t="s">
        <v>26</v>
      </c>
      <c r="AG4" s="57" t="s">
        <v>26</v>
      </c>
    </row>
    <row r="5" spans="1:38" s="5" customFormat="1" x14ac:dyDescent="0.2">
      <c r="A5" s="55" t="s">
        <v>31</v>
      </c>
      <c r="B5" s="112">
        <v>40</v>
      </c>
      <c r="C5" s="112">
        <v>29</v>
      </c>
      <c r="D5" s="112">
        <v>27</v>
      </c>
      <c r="E5" s="112">
        <v>23</v>
      </c>
      <c r="F5" s="112">
        <v>21</v>
      </c>
      <c r="G5" s="112">
        <v>30</v>
      </c>
      <c r="H5" s="112">
        <v>34</v>
      </c>
      <c r="I5" s="112">
        <v>36</v>
      </c>
      <c r="J5" s="112">
        <v>41</v>
      </c>
      <c r="K5" s="112">
        <v>42</v>
      </c>
      <c r="L5" s="112">
        <v>56</v>
      </c>
      <c r="M5" s="112">
        <v>50</v>
      </c>
      <c r="N5" s="112">
        <v>34</v>
      </c>
      <c r="O5" s="112">
        <v>38</v>
      </c>
      <c r="P5" s="112">
        <v>54</v>
      </c>
      <c r="Q5" s="112">
        <v>35</v>
      </c>
      <c r="R5" s="112">
        <v>57</v>
      </c>
      <c r="S5" s="112">
        <v>60</v>
      </c>
      <c r="T5" s="112">
        <v>63</v>
      </c>
      <c r="U5" s="112">
        <v>47</v>
      </c>
      <c r="V5" s="112">
        <v>25</v>
      </c>
      <c r="W5" s="112">
        <v>25</v>
      </c>
      <c r="X5" s="112">
        <v>20</v>
      </c>
      <c r="Y5" s="112">
        <v>23</v>
      </c>
      <c r="Z5" s="112">
        <v>35</v>
      </c>
      <c r="AA5" s="112">
        <v>43</v>
      </c>
      <c r="AB5" s="112">
        <v>43</v>
      </c>
      <c r="AC5" s="112">
        <v>30</v>
      </c>
      <c r="AD5" s="112">
        <v>53</v>
      </c>
      <c r="AE5" s="112">
        <v>55</v>
      </c>
      <c r="AF5" s="13">
        <f>MIN(B5:AE5)</f>
        <v>20</v>
      </c>
      <c r="AG5" s="87">
        <f>AVERAGE(B5:AE5)</f>
        <v>38.966666666666669</v>
      </c>
    </row>
    <row r="6" spans="1:38" x14ac:dyDescent="0.2">
      <c r="A6" s="55" t="s">
        <v>90</v>
      </c>
      <c r="B6" s="112">
        <v>45</v>
      </c>
      <c r="C6" s="112">
        <v>39</v>
      </c>
      <c r="D6" s="112">
        <v>34</v>
      </c>
      <c r="E6" s="112">
        <v>30</v>
      </c>
      <c r="F6" s="112">
        <v>35</v>
      </c>
      <c r="G6" s="112">
        <v>39</v>
      </c>
      <c r="H6" s="112">
        <v>44</v>
      </c>
      <c r="I6" s="112">
        <v>46</v>
      </c>
      <c r="J6" s="112">
        <v>40</v>
      </c>
      <c r="K6" s="112">
        <v>44</v>
      </c>
      <c r="L6" s="112">
        <v>57</v>
      </c>
      <c r="M6" s="112">
        <v>45</v>
      </c>
      <c r="N6" s="112">
        <v>33</v>
      </c>
      <c r="O6" s="112">
        <v>37</v>
      </c>
      <c r="P6" s="112">
        <v>48</v>
      </c>
      <c r="Q6" s="112">
        <v>30</v>
      </c>
      <c r="R6" s="112">
        <v>44</v>
      </c>
      <c r="S6" s="112">
        <v>49</v>
      </c>
      <c r="T6" s="112">
        <v>53</v>
      </c>
      <c r="U6" s="112">
        <v>42</v>
      </c>
      <c r="V6" s="112">
        <v>43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3">
        <f t="shared" ref="AF6:AF30" si="1">MIN(B6:AE6)</f>
        <v>30</v>
      </c>
      <c r="AG6" s="87">
        <f t="shared" ref="AG6:AG30" si="2">AVERAGE(B6:AE6)</f>
        <v>41.761904761904759</v>
      </c>
    </row>
    <row r="7" spans="1:38" x14ac:dyDescent="0.2">
      <c r="A7" s="55" t="s">
        <v>148</v>
      </c>
      <c r="B7" s="112">
        <v>38</v>
      </c>
      <c r="C7" s="112">
        <v>33</v>
      </c>
      <c r="D7" s="112">
        <v>28</v>
      </c>
      <c r="E7" s="112">
        <v>34</v>
      </c>
      <c r="F7" s="112">
        <v>42</v>
      </c>
      <c r="G7" s="112">
        <v>90</v>
      </c>
      <c r="H7" s="112">
        <v>69</v>
      </c>
      <c r="I7" s="112">
        <v>50</v>
      </c>
      <c r="J7" s="112">
        <v>43</v>
      </c>
      <c r="K7" s="112">
        <v>58</v>
      </c>
      <c r="L7" s="112">
        <v>62</v>
      </c>
      <c r="M7" s="112">
        <v>46</v>
      </c>
      <c r="N7" s="112">
        <v>35</v>
      </c>
      <c r="O7" s="112">
        <v>47</v>
      </c>
      <c r="P7" s="112">
        <v>59</v>
      </c>
      <c r="Q7" s="112">
        <v>45</v>
      </c>
      <c r="R7" s="112">
        <v>70</v>
      </c>
      <c r="S7" s="112">
        <v>79</v>
      </c>
      <c r="T7" s="112">
        <v>59</v>
      </c>
      <c r="U7" s="112">
        <v>47</v>
      </c>
      <c r="V7" s="112">
        <v>38</v>
      </c>
      <c r="W7" s="112">
        <v>30</v>
      </c>
      <c r="X7" s="112">
        <v>40</v>
      </c>
      <c r="Y7" s="112">
        <v>47</v>
      </c>
      <c r="Z7" s="112">
        <v>38</v>
      </c>
      <c r="AA7" s="112">
        <v>29</v>
      </c>
      <c r="AB7" s="112">
        <v>32</v>
      </c>
      <c r="AC7" s="112">
        <v>44</v>
      </c>
      <c r="AD7" s="112">
        <v>66</v>
      </c>
      <c r="AE7" s="112">
        <v>33</v>
      </c>
      <c r="AF7" s="13">
        <f t="shared" si="1"/>
        <v>28</v>
      </c>
      <c r="AG7" s="87">
        <f t="shared" si="2"/>
        <v>47.7</v>
      </c>
    </row>
    <row r="8" spans="1:38" x14ac:dyDescent="0.2">
      <c r="A8" s="55" t="s">
        <v>149</v>
      </c>
      <c r="B8" s="112">
        <v>46</v>
      </c>
      <c r="C8" s="112">
        <v>44</v>
      </c>
      <c r="D8" s="112">
        <v>41</v>
      </c>
      <c r="E8" s="112">
        <v>50</v>
      </c>
      <c r="F8" s="112">
        <v>48</v>
      </c>
      <c r="G8" s="112">
        <v>49</v>
      </c>
      <c r="H8" s="112">
        <v>54</v>
      </c>
      <c r="I8" s="112">
        <v>55</v>
      </c>
      <c r="J8" s="112">
        <v>51</v>
      </c>
      <c r="K8" s="112">
        <v>55</v>
      </c>
      <c r="L8" s="112">
        <v>53</v>
      </c>
      <c r="M8" s="112">
        <v>50</v>
      </c>
      <c r="N8" s="112">
        <v>40</v>
      </c>
      <c r="O8" s="112">
        <v>52</v>
      </c>
      <c r="P8" s="112">
        <v>57</v>
      </c>
      <c r="Q8" s="112">
        <v>53</v>
      </c>
      <c r="R8" s="112">
        <v>100</v>
      </c>
      <c r="S8" s="112">
        <v>64</v>
      </c>
      <c r="T8" s="112">
        <v>72</v>
      </c>
      <c r="U8" s="112">
        <v>53</v>
      </c>
      <c r="V8" s="112">
        <v>50</v>
      </c>
      <c r="W8" s="112">
        <v>34</v>
      </c>
      <c r="X8" s="112">
        <v>52</v>
      </c>
      <c r="Y8" s="112">
        <v>51</v>
      </c>
      <c r="Z8" s="112">
        <v>47</v>
      </c>
      <c r="AA8" s="112">
        <v>53</v>
      </c>
      <c r="AB8" s="112">
        <v>55</v>
      </c>
      <c r="AC8" s="112">
        <v>52</v>
      </c>
      <c r="AD8" s="112">
        <v>69</v>
      </c>
      <c r="AE8" s="112">
        <v>66</v>
      </c>
      <c r="AF8" s="13">
        <f t="shared" si="1"/>
        <v>34</v>
      </c>
      <c r="AG8" s="87">
        <f t="shared" si="2"/>
        <v>53.866666666666667</v>
      </c>
      <c r="AK8" s="11" t="s">
        <v>36</v>
      </c>
    </row>
    <row r="9" spans="1:38" x14ac:dyDescent="0.2">
      <c r="A9" s="55" t="s">
        <v>0</v>
      </c>
      <c r="B9" s="112">
        <v>47</v>
      </c>
      <c r="C9" s="112">
        <v>48</v>
      </c>
      <c r="D9" s="112">
        <v>49</v>
      </c>
      <c r="E9" s="112">
        <v>51</v>
      </c>
      <c r="F9" s="112">
        <v>57</v>
      </c>
      <c r="G9" s="112">
        <v>58</v>
      </c>
      <c r="H9" s="112">
        <v>66</v>
      </c>
      <c r="I9" s="112">
        <v>64</v>
      </c>
      <c r="J9" s="112">
        <v>59</v>
      </c>
      <c r="K9" s="112">
        <v>60</v>
      </c>
      <c r="L9" s="112">
        <v>66</v>
      </c>
      <c r="M9" s="112">
        <v>59</v>
      </c>
      <c r="N9" s="112">
        <v>54</v>
      </c>
      <c r="O9" s="112">
        <v>53</v>
      </c>
      <c r="P9" s="112">
        <v>72</v>
      </c>
      <c r="Q9" s="112">
        <v>68</v>
      </c>
      <c r="R9" s="112">
        <v>73</v>
      </c>
      <c r="S9" s="112">
        <v>73</v>
      </c>
      <c r="T9" s="112">
        <v>76</v>
      </c>
      <c r="U9" s="112">
        <v>60</v>
      </c>
      <c r="V9" s="112">
        <v>56</v>
      </c>
      <c r="W9" s="112">
        <v>55</v>
      </c>
      <c r="X9" s="112">
        <v>61</v>
      </c>
      <c r="Y9" s="112">
        <v>68</v>
      </c>
      <c r="Z9" s="112">
        <v>68</v>
      </c>
      <c r="AA9" s="112">
        <v>69</v>
      </c>
      <c r="AB9" s="112">
        <v>62</v>
      </c>
      <c r="AC9" s="112">
        <v>68</v>
      </c>
      <c r="AD9" s="112">
        <v>68</v>
      </c>
      <c r="AE9" s="112">
        <v>66</v>
      </c>
      <c r="AF9" s="13">
        <f t="shared" si="1"/>
        <v>47</v>
      </c>
      <c r="AG9" s="87">
        <f t="shared" si="2"/>
        <v>61.8</v>
      </c>
      <c r="AI9" s="11" t="s">
        <v>36</v>
      </c>
    </row>
    <row r="10" spans="1:38" x14ac:dyDescent="0.2">
      <c r="A10" s="55" t="s">
        <v>1</v>
      </c>
      <c r="B10" s="112">
        <v>38</v>
      </c>
      <c r="C10" s="112">
        <v>31</v>
      </c>
      <c r="D10" s="112">
        <v>26</v>
      </c>
      <c r="E10" s="112">
        <v>26</v>
      </c>
      <c r="F10" s="112">
        <v>24</v>
      </c>
      <c r="G10" s="112">
        <v>26</v>
      </c>
      <c r="H10" s="112">
        <v>30</v>
      </c>
      <c r="I10" s="112">
        <v>32</v>
      </c>
      <c r="J10" s="112">
        <v>37</v>
      </c>
      <c r="K10" s="112">
        <v>39</v>
      </c>
      <c r="L10" s="112">
        <v>56</v>
      </c>
      <c r="M10" s="112">
        <v>53</v>
      </c>
      <c r="N10" s="112">
        <v>47</v>
      </c>
      <c r="O10" s="112">
        <v>41</v>
      </c>
      <c r="P10" s="112">
        <v>45</v>
      </c>
      <c r="Q10" s="112">
        <v>38</v>
      </c>
      <c r="R10" s="112">
        <v>59</v>
      </c>
      <c r="S10" s="112">
        <v>66</v>
      </c>
      <c r="T10" s="112">
        <v>93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3">
        <f t="shared" si="1"/>
        <v>24</v>
      </c>
      <c r="AG10" s="87">
        <f t="shared" si="2"/>
        <v>42.473684210526315</v>
      </c>
      <c r="AH10" s="11" t="s">
        <v>36</v>
      </c>
      <c r="AI10" s="11" t="s">
        <v>36</v>
      </c>
    </row>
    <row r="11" spans="1:38" x14ac:dyDescent="0.2">
      <c r="A11" s="55" t="s">
        <v>2</v>
      </c>
      <c r="B11" s="112">
        <v>48</v>
      </c>
      <c r="C11" s="112">
        <v>30</v>
      </c>
      <c r="D11" s="112">
        <v>27</v>
      </c>
      <c r="E11" s="112">
        <v>37</v>
      </c>
      <c r="F11" s="112">
        <v>37</v>
      </c>
      <c r="G11" s="112">
        <v>32</v>
      </c>
      <c r="H11" s="112">
        <v>40</v>
      </c>
      <c r="I11" s="112">
        <v>44</v>
      </c>
      <c r="J11" s="112">
        <v>67</v>
      </c>
      <c r="K11" s="112">
        <v>47</v>
      </c>
      <c r="L11" s="112">
        <v>62</v>
      </c>
      <c r="M11" s="112">
        <v>64</v>
      </c>
      <c r="N11" s="112">
        <v>61</v>
      </c>
      <c r="O11" s="112">
        <v>49</v>
      </c>
      <c r="P11" s="112">
        <v>51</v>
      </c>
      <c r="Q11" s="112">
        <v>47</v>
      </c>
      <c r="R11" s="112">
        <v>64</v>
      </c>
      <c r="S11" s="112">
        <v>68</v>
      </c>
      <c r="T11" s="112">
        <v>66</v>
      </c>
      <c r="U11" s="112">
        <v>59</v>
      </c>
      <c r="V11" s="112">
        <v>51</v>
      </c>
      <c r="W11" s="112">
        <v>39</v>
      </c>
      <c r="X11" s="112">
        <v>31</v>
      </c>
      <c r="Y11" s="112">
        <v>42</v>
      </c>
      <c r="Z11" s="112">
        <v>41</v>
      </c>
      <c r="AA11" s="112">
        <v>38</v>
      </c>
      <c r="AB11" s="112">
        <v>45</v>
      </c>
      <c r="AC11" s="112">
        <v>41</v>
      </c>
      <c r="AD11" s="112">
        <v>81</v>
      </c>
      <c r="AE11" s="112">
        <v>62</v>
      </c>
      <c r="AF11" s="13">
        <f t="shared" si="1"/>
        <v>27</v>
      </c>
      <c r="AG11" s="87">
        <f t="shared" si="2"/>
        <v>49.033333333333331</v>
      </c>
      <c r="AK11" t="s">
        <v>36</v>
      </c>
    </row>
    <row r="12" spans="1:38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66</v>
      </c>
      <c r="H12" s="112" t="s">
        <v>205</v>
      </c>
      <c r="I12" s="104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3">
        <f t="shared" si="1"/>
        <v>66</v>
      </c>
      <c r="AG12" s="87">
        <f t="shared" si="2"/>
        <v>66</v>
      </c>
      <c r="AH12" s="11" t="s">
        <v>36</v>
      </c>
    </row>
    <row r="13" spans="1:38" x14ac:dyDescent="0.2">
      <c r="A13" s="55" t="s">
        <v>33</v>
      </c>
      <c r="B13" s="112">
        <v>44</v>
      </c>
      <c r="C13" s="112">
        <v>31</v>
      </c>
      <c r="D13" s="112">
        <v>27</v>
      </c>
      <c r="E13" s="112">
        <v>38</v>
      </c>
      <c r="F13" s="112">
        <v>36</v>
      </c>
      <c r="G13" s="112">
        <v>37</v>
      </c>
      <c r="H13" s="112">
        <v>43</v>
      </c>
      <c r="I13" s="112">
        <v>43</v>
      </c>
      <c r="J13" s="112">
        <v>37</v>
      </c>
      <c r="K13" s="112">
        <v>49</v>
      </c>
      <c r="L13" s="112">
        <v>55</v>
      </c>
      <c r="M13" s="112">
        <v>50</v>
      </c>
      <c r="N13" s="112">
        <v>48</v>
      </c>
      <c r="O13" s="112">
        <v>49</v>
      </c>
      <c r="P13" s="112">
        <v>54</v>
      </c>
      <c r="Q13" s="112">
        <v>48</v>
      </c>
      <c r="R13" s="112">
        <v>69</v>
      </c>
      <c r="S13" s="112">
        <v>65</v>
      </c>
      <c r="T13" s="112">
        <v>59</v>
      </c>
      <c r="U13" s="112">
        <v>54</v>
      </c>
      <c r="V13" s="112">
        <v>49</v>
      </c>
      <c r="W13" s="112">
        <v>40</v>
      </c>
      <c r="X13" s="112">
        <v>42</v>
      </c>
      <c r="Y13" s="112">
        <v>44</v>
      </c>
      <c r="Z13" s="112">
        <v>45</v>
      </c>
      <c r="AA13" s="112">
        <v>43</v>
      </c>
      <c r="AB13" s="112">
        <v>50</v>
      </c>
      <c r="AC13" s="112">
        <v>46</v>
      </c>
      <c r="AD13" s="112">
        <v>59</v>
      </c>
      <c r="AE13" s="112">
        <v>61</v>
      </c>
      <c r="AF13" s="13">
        <f t="shared" si="1"/>
        <v>27</v>
      </c>
      <c r="AG13" s="87">
        <f t="shared" si="2"/>
        <v>47.166666666666664</v>
      </c>
      <c r="AI13" t="s">
        <v>36</v>
      </c>
      <c r="AK13" t="s">
        <v>36</v>
      </c>
    </row>
    <row r="14" spans="1:38" x14ac:dyDescent="0.2">
      <c r="A14" s="55" t="s">
        <v>4</v>
      </c>
      <c r="B14" s="112">
        <v>43</v>
      </c>
      <c r="C14" s="112">
        <v>31</v>
      </c>
      <c r="D14" s="112">
        <v>25</v>
      </c>
      <c r="E14" s="112">
        <v>34</v>
      </c>
      <c r="F14" s="112">
        <v>38</v>
      </c>
      <c r="G14" s="112">
        <v>56</v>
      </c>
      <c r="H14" s="112">
        <v>52</v>
      </c>
      <c r="I14" s="112">
        <v>42</v>
      </c>
      <c r="J14" s="112">
        <v>33</v>
      </c>
      <c r="K14" s="112">
        <v>42</v>
      </c>
      <c r="L14" s="112">
        <v>59</v>
      </c>
      <c r="M14" s="112">
        <v>53</v>
      </c>
      <c r="N14" s="112">
        <v>43</v>
      </c>
      <c r="O14" s="112">
        <v>61</v>
      </c>
      <c r="P14" s="112">
        <v>58</v>
      </c>
      <c r="Q14" s="112">
        <v>48</v>
      </c>
      <c r="R14" s="112">
        <v>72</v>
      </c>
      <c r="S14" s="112">
        <v>67</v>
      </c>
      <c r="T14" s="112">
        <v>57</v>
      </c>
      <c r="U14" s="112">
        <v>50</v>
      </c>
      <c r="V14" s="112">
        <v>46</v>
      </c>
      <c r="W14" s="112">
        <v>46</v>
      </c>
      <c r="X14" s="112">
        <v>45</v>
      </c>
      <c r="Y14" s="112">
        <v>42</v>
      </c>
      <c r="Z14" s="112">
        <v>40</v>
      </c>
      <c r="AA14" s="112">
        <v>50</v>
      </c>
      <c r="AB14" s="112">
        <v>42</v>
      </c>
      <c r="AC14" s="112">
        <v>43</v>
      </c>
      <c r="AD14" s="112">
        <v>54</v>
      </c>
      <c r="AE14" s="112">
        <v>58</v>
      </c>
      <c r="AF14" s="13">
        <f t="shared" si="1"/>
        <v>25</v>
      </c>
      <c r="AG14" s="87">
        <f t="shared" si="2"/>
        <v>47.666666666666664</v>
      </c>
      <c r="AJ14" t="s">
        <v>36</v>
      </c>
      <c r="AK14" t="s">
        <v>36</v>
      </c>
    </row>
    <row r="15" spans="1:38" x14ac:dyDescent="0.2">
      <c r="A15" s="55" t="s">
        <v>150</v>
      </c>
      <c r="B15" s="112">
        <v>41</v>
      </c>
      <c r="C15" s="112">
        <v>35</v>
      </c>
      <c r="D15" s="112">
        <v>26</v>
      </c>
      <c r="E15" s="112">
        <v>28</v>
      </c>
      <c r="F15" s="112">
        <v>28</v>
      </c>
      <c r="G15" s="112">
        <v>50</v>
      </c>
      <c r="H15" s="112">
        <v>45</v>
      </c>
      <c r="I15" s="112">
        <v>41</v>
      </c>
      <c r="J15" s="112">
        <v>37</v>
      </c>
      <c r="K15" s="112">
        <v>48</v>
      </c>
      <c r="L15" s="112">
        <v>64</v>
      </c>
      <c r="M15" s="112">
        <v>43</v>
      </c>
      <c r="N15" s="112">
        <v>32</v>
      </c>
      <c r="O15" s="112">
        <v>43</v>
      </c>
      <c r="P15" s="112">
        <v>54</v>
      </c>
      <c r="Q15" s="112">
        <v>40</v>
      </c>
      <c r="R15" s="112">
        <v>62</v>
      </c>
      <c r="S15" s="112">
        <v>64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">
        <f t="shared" si="1"/>
        <v>26</v>
      </c>
      <c r="AG15" s="87">
        <f t="shared" si="2"/>
        <v>43.388888888888886</v>
      </c>
      <c r="AI15" t="s">
        <v>36</v>
      </c>
      <c r="AL15" t="s">
        <v>36</v>
      </c>
    </row>
    <row r="16" spans="1:38" x14ac:dyDescent="0.2">
      <c r="A16" s="55" t="s">
        <v>5</v>
      </c>
      <c r="B16" s="112">
        <v>42</v>
      </c>
      <c r="C16" s="112">
        <v>39</v>
      </c>
      <c r="D16" s="112">
        <v>39</v>
      </c>
      <c r="E16" s="112">
        <v>29</v>
      </c>
      <c r="F16" s="112">
        <v>35</v>
      </c>
      <c r="G16" s="112">
        <v>48</v>
      </c>
      <c r="H16" s="112">
        <v>41</v>
      </c>
      <c r="I16" s="112">
        <v>39</v>
      </c>
      <c r="J16" s="112">
        <v>35</v>
      </c>
      <c r="K16" s="112">
        <v>54</v>
      </c>
      <c r="L16" s="112">
        <v>61</v>
      </c>
      <c r="M16" s="112">
        <v>45</v>
      </c>
      <c r="N16" s="112">
        <v>36</v>
      </c>
      <c r="O16" s="112">
        <v>40</v>
      </c>
      <c r="P16" s="112">
        <v>49</v>
      </c>
      <c r="Q16" s="112">
        <v>30</v>
      </c>
      <c r="R16" s="112">
        <v>52</v>
      </c>
      <c r="S16" s="112">
        <v>67</v>
      </c>
      <c r="T16" s="112">
        <v>55</v>
      </c>
      <c r="U16" s="112">
        <v>39</v>
      </c>
      <c r="V16" s="112">
        <v>34</v>
      </c>
      <c r="W16" s="112">
        <v>23</v>
      </c>
      <c r="X16" s="112">
        <v>28</v>
      </c>
      <c r="Y16" s="112">
        <v>26</v>
      </c>
      <c r="Z16" s="112">
        <v>44</v>
      </c>
      <c r="AA16" s="112">
        <v>30</v>
      </c>
      <c r="AB16" s="112">
        <v>35</v>
      </c>
      <c r="AC16" s="112">
        <v>32</v>
      </c>
      <c r="AD16" s="112">
        <v>42</v>
      </c>
      <c r="AE16" s="112">
        <v>31</v>
      </c>
      <c r="AF16" s="13">
        <f t="shared" si="1"/>
        <v>23</v>
      </c>
      <c r="AG16" s="87">
        <f t="shared" si="2"/>
        <v>40</v>
      </c>
      <c r="AI16" t="s">
        <v>36</v>
      </c>
      <c r="AJ16" t="s">
        <v>36</v>
      </c>
      <c r="AK16" t="s">
        <v>36</v>
      </c>
    </row>
    <row r="17" spans="1:39" x14ac:dyDescent="0.2">
      <c r="A17" s="55" t="s">
        <v>6</v>
      </c>
      <c r="B17" s="112">
        <v>40</v>
      </c>
      <c r="C17" s="112">
        <v>37</v>
      </c>
      <c r="D17" s="112">
        <v>33</v>
      </c>
      <c r="E17" s="112">
        <v>29</v>
      </c>
      <c r="F17" s="112">
        <v>33</v>
      </c>
      <c r="G17" s="112">
        <v>33</v>
      </c>
      <c r="H17" s="112">
        <v>39</v>
      </c>
      <c r="I17" s="112">
        <v>44</v>
      </c>
      <c r="J17" s="112">
        <v>36</v>
      </c>
      <c r="K17" s="112">
        <v>43</v>
      </c>
      <c r="L17" s="112">
        <v>53</v>
      </c>
      <c r="M17" s="112">
        <v>40</v>
      </c>
      <c r="N17" s="112">
        <v>29</v>
      </c>
      <c r="O17" s="112">
        <v>32</v>
      </c>
      <c r="P17" s="112">
        <v>43</v>
      </c>
      <c r="Q17" s="112">
        <v>28</v>
      </c>
      <c r="R17" s="112">
        <v>41</v>
      </c>
      <c r="S17" s="112">
        <v>51</v>
      </c>
      <c r="T17" s="112">
        <v>50</v>
      </c>
      <c r="U17" s="112">
        <v>41</v>
      </c>
      <c r="V17" s="112">
        <v>31</v>
      </c>
      <c r="W17" s="112">
        <v>22</v>
      </c>
      <c r="X17" s="112">
        <v>23</v>
      </c>
      <c r="Y17" s="112">
        <v>24</v>
      </c>
      <c r="Z17" s="112">
        <v>31</v>
      </c>
      <c r="AA17" s="112">
        <v>35</v>
      </c>
      <c r="AB17" s="112">
        <v>31</v>
      </c>
      <c r="AC17" s="112">
        <v>32</v>
      </c>
      <c r="AD17" s="112">
        <v>57</v>
      </c>
      <c r="AE17" s="112">
        <v>25</v>
      </c>
      <c r="AF17" s="13">
        <f t="shared" si="1"/>
        <v>22</v>
      </c>
      <c r="AG17" s="87">
        <f t="shared" si="2"/>
        <v>36.200000000000003</v>
      </c>
      <c r="AK17" t="s">
        <v>36</v>
      </c>
    </row>
    <row r="18" spans="1:39" x14ac:dyDescent="0.2">
      <c r="A18" s="55" t="s">
        <v>32</v>
      </c>
      <c r="B18" s="112">
        <v>32</v>
      </c>
      <c r="C18" s="112">
        <v>27</v>
      </c>
      <c r="D18" s="112">
        <v>27</v>
      </c>
      <c r="E18" s="112">
        <v>32</v>
      </c>
      <c r="F18" s="112">
        <v>40</v>
      </c>
      <c r="G18" s="112">
        <v>57</v>
      </c>
      <c r="H18" s="112">
        <v>58</v>
      </c>
      <c r="I18" s="112">
        <v>39</v>
      </c>
      <c r="J18" s="112">
        <v>30</v>
      </c>
      <c r="K18" s="112">
        <v>44</v>
      </c>
      <c r="L18" s="112">
        <v>60</v>
      </c>
      <c r="M18" s="112">
        <v>42</v>
      </c>
      <c r="N18" s="112">
        <v>30</v>
      </c>
      <c r="O18" s="112">
        <v>38</v>
      </c>
      <c r="P18" s="112">
        <v>48</v>
      </c>
      <c r="Q18" s="112">
        <v>49</v>
      </c>
      <c r="R18" s="112">
        <v>61</v>
      </c>
      <c r="S18" s="112">
        <v>66</v>
      </c>
      <c r="T18" s="112">
        <v>58</v>
      </c>
      <c r="U18" s="112">
        <v>36</v>
      </c>
      <c r="V18" s="112">
        <v>33</v>
      </c>
      <c r="W18" s="112">
        <v>28</v>
      </c>
      <c r="X18" s="112">
        <v>36</v>
      </c>
      <c r="Y18" s="112">
        <v>41</v>
      </c>
      <c r="Z18" s="112">
        <v>45</v>
      </c>
      <c r="AA18" s="112">
        <v>57</v>
      </c>
      <c r="AB18" s="112">
        <v>45</v>
      </c>
      <c r="AC18" s="112">
        <v>39</v>
      </c>
      <c r="AD18" s="112">
        <v>72</v>
      </c>
      <c r="AE18" s="112">
        <v>29</v>
      </c>
      <c r="AF18" s="13">
        <f t="shared" si="1"/>
        <v>27</v>
      </c>
      <c r="AG18" s="87">
        <f t="shared" si="2"/>
        <v>43.3</v>
      </c>
      <c r="AJ18" t="s">
        <v>36</v>
      </c>
      <c r="AK18" t="s">
        <v>36</v>
      </c>
    </row>
    <row r="19" spans="1:39" x14ac:dyDescent="0.2">
      <c r="A19" s="55" t="s">
        <v>151</v>
      </c>
      <c r="B19" s="112">
        <v>41</v>
      </c>
      <c r="C19" s="112">
        <v>36</v>
      </c>
      <c r="D19" s="112">
        <v>30</v>
      </c>
      <c r="E19" s="112">
        <v>25</v>
      </c>
      <c r="F19" s="112">
        <v>33</v>
      </c>
      <c r="G19" s="112">
        <v>64</v>
      </c>
      <c r="H19" s="112">
        <v>52</v>
      </c>
      <c r="I19" s="112">
        <v>45</v>
      </c>
      <c r="J19" s="112">
        <v>48</v>
      </c>
      <c r="K19" s="112">
        <v>67</v>
      </c>
      <c r="L19" s="112">
        <v>69</v>
      </c>
      <c r="M19" s="112">
        <v>48</v>
      </c>
      <c r="N19" s="112">
        <v>38</v>
      </c>
      <c r="O19" s="112">
        <v>47</v>
      </c>
      <c r="P19" s="112">
        <v>56</v>
      </c>
      <c r="Q19" s="112">
        <v>42</v>
      </c>
      <c r="R19" s="112">
        <v>60</v>
      </c>
      <c r="S19" s="112">
        <v>54</v>
      </c>
      <c r="T19" s="112">
        <v>61</v>
      </c>
      <c r="U19" s="112">
        <v>41</v>
      </c>
      <c r="V19" s="112">
        <v>38</v>
      </c>
      <c r="W19" s="112">
        <v>27</v>
      </c>
      <c r="X19" s="112">
        <v>29</v>
      </c>
      <c r="Y19" s="112">
        <v>27</v>
      </c>
      <c r="Z19" s="112">
        <v>35</v>
      </c>
      <c r="AA19" s="112">
        <v>29</v>
      </c>
      <c r="AB19" s="112">
        <v>23</v>
      </c>
      <c r="AC19" s="112">
        <v>40</v>
      </c>
      <c r="AD19" s="112">
        <v>63</v>
      </c>
      <c r="AE19" s="112">
        <v>32</v>
      </c>
      <c r="AF19" s="13">
        <f t="shared" si="1"/>
        <v>23</v>
      </c>
      <c r="AG19" s="87">
        <f t="shared" si="2"/>
        <v>43.333333333333336</v>
      </c>
      <c r="AH19" s="11" t="s">
        <v>36</v>
      </c>
      <c r="AI19" t="s">
        <v>36</v>
      </c>
      <c r="AK19" t="s">
        <v>36</v>
      </c>
    </row>
    <row r="20" spans="1:39" x14ac:dyDescent="0.2">
      <c r="A20" s="55" t="s">
        <v>152</v>
      </c>
      <c r="B20" s="112">
        <v>56</v>
      </c>
      <c r="C20" s="112">
        <v>43</v>
      </c>
      <c r="D20" s="112">
        <v>38</v>
      </c>
      <c r="E20" s="112">
        <v>38</v>
      </c>
      <c r="F20" s="112">
        <v>40</v>
      </c>
      <c r="G20" s="112">
        <v>55</v>
      </c>
      <c r="H20" s="112">
        <v>62</v>
      </c>
      <c r="I20" s="112">
        <v>52</v>
      </c>
      <c r="J20" s="112">
        <v>47</v>
      </c>
      <c r="K20" s="112">
        <v>52</v>
      </c>
      <c r="L20" s="112">
        <v>75</v>
      </c>
      <c r="M20" s="112">
        <v>57</v>
      </c>
      <c r="N20" s="112">
        <v>45</v>
      </c>
      <c r="O20" s="112">
        <v>46</v>
      </c>
      <c r="P20" s="112">
        <v>54</v>
      </c>
      <c r="Q20" s="112">
        <v>53</v>
      </c>
      <c r="R20" s="112">
        <v>65</v>
      </c>
      <c r="S20" s="112">
        <v>73</v>
      </c>
      <c r="T20" s="112">
        <v>73</v>
      </c>
      <c r="U20" s="112">
        <v>62</v>
      </c>
      <c r="V20" s="112">
        <v>43</v>
      </c>
      <c r="W20" s="112">
        <v>37</v>
      </c>
      <c r="X20" s="112">
        <v>40</v>
      </c>
      <c r="Y20" s="112">
        <v>43</v>
      </c>
      <c r="Z20" s="112">
        <v>47</v>
      </c>
      <c r="AA20" s="112">
        <v>59</v>
      </c>
      <c r="AB20" s="112">
        <v>53</v>
      </c>
      <c r="AC20" s="112">
        <v>48</v>
      </c>
      <c r="AD20" s="112">
        <v>59</v>
      </c>
      <c r="AE20" s="112">
        <v>55</v>
      </c>
      <c r="AF20" s="13">
        <f t="shared" si="1"/>
        <v>37</v>
      </c>
      <c r="AG20" s="87">
        <f t="shared" si="2"/>
        <v>52.333333333333336</v>
      </c>
    </row>
    <row r="21" spans="1:39" x14ac:dyDescent="0.2">
      <c r="A21" s="55" t="s">
        <v>126</v>
      </c>
      <c r="B21" s="112">
        <v>45</v>
      </c>
      <c r="C21" s="112">
        <v>41</v>
      </c>
      <c r="D21" s="112">
        <v>36</v>
      </c>
      <c r="E21" s="112">
        <v>29</v>
      </c>
      <c r="F21" s="112">
        <v>36</v>
      </c>
      <c r="G21" s="112">
        <v>45</v>
      </c>
      <c r="H21" s="112">
        <v>48</v>
      </c>
      <c r="I21" s="112">
        <v>39</v>
      </c>
      <c r="J21" s="112">
        <v>39</v>
      </c>
      <c r="K21" s="112">
        <v>42</v>
      </c>
      <c r="L21" s="112">
        <v>60</v>
      </c>
      <c r="M21" s="112">
        <v>47</v>
      </c>
      <c r="N21" s="112">
        <v>35</v>
      </c>
      <c r="O21" s="112">
        <v>37</v>
      </c>
      <c r="P21" s="112">
        <v>49</v>
      </c>
      <c r="Q21" s="112">
        <v>32</v>
      </c>
      <c r="R21" s="112">
        <v>46</v>
      </c>
      <c r="S21" s="112">
        <v>52</v>
      </c>
      <c r="T21" s="112">
        <v>59</v>
      </c>
      <c r="U21" s="112">
        <v>43</v>
      </c>
      <c r="V21" s="112">
        <v>33</v>
      </c>
      <c r="W21" s="112">
        <v>25</v>
      </c>
      <c r="X21" s="112">
        <v>22</v>
      </c>
      <c r="Y21" s="112">
        <v>32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12" t="s">
        <v>205</v>
      </c>
      <c r="AF21" s="13">
        <f t="shared" si="1"/>
        <v>22</v>
      </c>
      <c r="AG21" s="87">
        <f t="shared" si="2"/>
        <v>40.5</v>
      </c>
    </row>
    <row r="22" spans="1:39" x14ac:dyDescent="0.2">
      <c r="A22" s="55" t="s">
        <v>7</v>
      </c>
      <c r="B22" s="112">
        <v>48</v>
      </c>
      <c r="C22" s="112">
        <v>32</v>
      </c>
      <c r="D22" s="112">
        <v>23</v>
      </c>
      <c r="E22" s="112">
        <v>28</v>
      </c>
      <c r="F22" s="112">
        <v>18</v>
      </c>
      <c r="G22" s="112">
        <v>24</v>
      </c>
      <c r="H22" s="112">
        <v>28</v>
      </c>
      <c r="I22" s="112">
        <v>28</v>
      </c>
      <c r="J22" s="112">
        <v>34</v>
      </c>
      <c r="K22" s="112">
        <v>41</v>
      </c>
      <c r="L22" s="112">
        <v>49</v>
      </c>
      <c r="M22" s="112">
        <v>53</v>
      </c>
      <c r="N22" s="112">
        <v>34</v>
      </c>
      <c r="O22" s="112">
        <v>36</v>
      </c>
      <c r="P22" s="112">
        <v>30</v>
      </c>
      <c r="Q22" s="112">
        <v>36</v>
      </c>
      <c r="R22" s="112">
        <v>45</v>
      </c>
      <c r="S22" s="112">
        <v>59</v>
      </c>
      <c r="T22" s="112">
        <v>89</v>
      </c>
      <c r="U22" s="112" t="s">
        <v>205</v>
      </c>
      <c r="V22" s="112">
        <v>28</v>
      </c>
      <c r="W22" s="112">
        <v>33</v>
      </c>
      <c r="X22" s="112">
        <v>22</v>
      </c>
      <c r="Y22" s="112">
        <v>28</v>
      </c>
      <c r="Z22" s="112">
        <v>44</v>
      </c>
      <c r="AA22" s="112">
        <v>38</v>
      </c>
      <c r="AB22" s="112">
        <v>36</v>
      </c>
      <c r="AC22" s="112">
        <v>35</v>
      </c>
      <c r="AD22" s="112">
        <v>55</v>
      </c>
      <c r="AE22" s="112">
        <v>82</v>
      </c>
      <c r="AF22" s="13">
        <f t="shared" si="1"/>
        <v>18</v>
      </c>
      <c r="AG22" s="87">
        <f t="shared" si="2"/>
        <v>39.172413793103445</v>
      </c>
      <c r="AL22" s="11" t="s">
        <v>36</v>
      </c>
    </row>
    <row r="23" spans="1:39" x14ac:dyDescent="0.2">
      <c r="A23" s="55" t="s">
        <v>153</v>
      </c>
      <c r="B23" s="112">
        <v>70</v>
      </c>
      <c r="C23" s="112">
        <v>74</v>
      </c>
      <c r="D23" s="112">
        <v>72</v>
      </c>
      <c r="E23" s="112">
        <v>63</v>
      </c>
      <c r="F23" s="112">
        <v>67</v>
      </c>
      <c r="G23" s="112">
        <v>75</v>
      </c>
      <c r="H23" s="112">
        <v>79</v>
      </c>
      <c r="I23" s="112">
        <v>70</v>
      </c>
      <c r="J23" s="112">
        <v>79</v>
      </c>
      <c r="K23" s="112">
        <v>72</v>
      </c>
      <c r="L23" s="112">
        <v>78</v>
      </c>
      <c r="M23" s="112">
        <v>80</v>
      </c>
      <c r="N23" s="112">
        <v>85</v>
      </c>
      <c r="O23" s="112">
        <v>78</v>
      </c>
      <c r="P23" s="112">
        <v>81</v>
      </c>
      <c r="Q23" s="112">
        <v>82</v>
      </c>
      <c r="R23" s="112">
        <v>81</v>
      </c>
      <c r="S23" s="112">
        <v>78</v>
      </c>
      <c r="T23" s="112">
        <v>79</v>
      </c>
      <c r="U23" s="112">
        <v>88</v>
      </c>
      <c r="V23" s="112">
        <v>79</v>
      </c>
      <c r="W23" s="112">
        <v>84</v>
      </c>
      <c r="X23" s="112">
        <v>74</v>
      </c>
      <c r="Y23" s="112">
        <v>79</v>
      </c>
      <c r="Z23" s="112">
        <v>87</v>
      </c>
      <c r="AA23" s="112">
        <v>73</v>
      </c>
      <c r="AB23" s="112">
        <v>76</v>
      </c>
      <c r="AC23" s="112">
        <v>76</v>
      </c>
      <c r="AD23" s="112">
        <v>73</v>
      </c>
      <c r="AE23" s="112">
        <v>86</v>
      </c>
      <c r="AF23" s="13">
        <f t="shared" si="1"/>
        <v>63</v>
      </c>
      <c r="AG23" s="87">
        <f t="shared" si="2"/>
        <v>77.266666666666666</v>
      </c>
      <c r="AI23" t="s">
        <v>36</v>
      </c>
      <c r="AJ23" t="s">
        <v>36</v>
      </c>
      <c r="AL23" s="11" t="s">
        <v>36</v>
      </c>
    </row>
    <row r="24" spans="1:39" x14ac:dyDescent="0.2">
      <c r="A24" s="55" t="s">
        <v>8</v>
      </c>
      <c r="B24" s="112">
        <v>36</v>
      </c>
      <c r="C24" s="112">
        <v>29</v>
      </c>
      <c r="D24" s="112">
        <v>25</v>
      </c>
      <c r="E24" s="112">
        <v>32</v>
      </c>
      <c r="F24" s="112">
        <v>41</v>
      </c>
      <c r="G24" s="112">
        <v>77</v>
      </c>
      <c r="H24" s="112">
        <v>72</v>
      </c>
      <c r="I24" s="112">
        <v>50</v>
      </c>
      <c r="J24" s="112">
        <v>45</v>
      </c>
      <c r="K24" s="112">
        <v>65</v>
      </c>
      <c r="L24" s="112">
        <v>63</v>
      </c>
      <c r="M24" s="112">
        <v>47</v>
      </c>
      <c r="N24" s="112">
        <v>33</v>
      </c>
      <c r="O24" s="112">
        <v>46</v>
      </c>
      <c r="P24" s="112">
        <v>61</v>
      </c>
      <c r="Q24" s="112">
        <v>46</v>
      </c>
      <c r="R24" s="112">
        <v>60</v>
      </c>
      <c r="S24" s="112">
        <v>71</v>
      </c>
      <c r="T24" s="112">
        <v>59</v>
      </c>
      <c r="U24" s="112">
        <v>42</v>
      </c>
      <c r="V24" s="112">
        <v>33</v>
      </c>
      <c r="W24" s="112">
        <v>25</v>
      </c>
      <c r="X24" s="112">
        <v>30</v>
      </c>
      <c r="Y24" s="112">
        <v>29</v>
      </c>
      <c r="Z24" s="112">
        <v>32</v>
      </c>
      <c r="AA24" s="112">
        <v>34</v>
      </c>
      <c r="AB24" s="112">
        <v>34</v>
      </c>
      <c r="AC24" s="112">
        <v>45</v>
      </c>
      <c r="AD24" s="112">
        <v>60</v>
      </c>
      <c r="AE24" s="112">
        <v>32</v>
      </c>
      <c r="AF24" s="13">
        <f t="shared" si="1"/>
        <v>25</v>
      </c>
      <c r="AG24" s="87">
        <f t="shared" si="2"/>
        <v>45.133333333333333</v>
      </c>
      <c r="AH24" s="11" t="s">
        <v>36</v>
      </c>
      <c r="AJ24" t="s">
        <v>36</v>
      </c>
      <c r="AK24" s="11" t="s">
        <v>36</v>
      </c>
      <c r="AL24" t="s">
        <v>36</v>
      </c>
    </row>
    <row r="25" spans="1:39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71</v>
      </c>
      <c r="H25" s="112">
        <v>57</v>
      </c>
      <c r="I25" s="112">
        <v>35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47</v>
      </c>
      <c r="AE25" s="112">
        <v>32</v>
      </c>
      <c r="AF25" s="13">
        <f t="shared" si="1"/>
        <v>32</v>
      </c>
      <c r="AG25" s="87">
        <f t="shared" si="2"/>
        <v>48.4</v>
      </c>
      <c r="AK25" t="s">
        <v>36</v>
      </c>
    </row>
    <row r="26" spans="1:39" x14ac:dyDescent="0.2">
      <c r="A26" s="55" t="s">
        <v>154</v>
      </c>
      <c r="B26" s="112">
        <v>40</v>
      </c>
      <c r="C26" s="112">
        <v>26</v>
      </c>
      <c r="D26" s="112">
        <v>29</v>
      </c>
      <c r="E26" s="112">
        <v>26</v>
      </c>
      <c r="F26" s="112">
        <v>29</v>
      </c>
      <c r="G26" s="112">
        <v>44</v>
      </c>
      <c r="H26" s="112">
        <v>43</v>
      </c>
      <c r="I26" s="112">
        <v>40</v>
      </c>
      <c r="J26" s="112">
        <v>37</v>
      </c>
      <c r="K26" s="112">
        <v>39</v>
      </c>
      <c r="L26" s="112">
        <v>67</v>
      </c>
      <c r="M26" s="112">
        <v>50</v>
      </c>
      <c r="N26" s="112">
        <v>38</v>
      </c>
      <c r="O26" s="112">
        <v>40</v>
      </c>
      <c r="P26" s="112">
        <v>58</v>
      </c>
      <c r="Q26" s="112">
        <v>41</v>
      </c>
      <c r="R26" s="112">
        <v>58</v>
      </c>
      <c r="S26" s="112">
        <v>63</v>
      </c>
      <c r="T26" s="112">
        <v>70</v>
      </c>
      <c r="U26" s="112">
        <v>51</v>
      </c>
      <c r="V26" s="112">
        <v>33</v>
      </c>
      <c r="W26" s="112">
        <v>23</v>
      </c>
      <c r="X26" s="112">
        <v>23</v>
      </c>
      <c r="Y26" s="112">
        <v>34</v>
      </c>
      <c r="Z26" s="112">
        <v>34</v>
      </c>
      <c r="AA26" s="112">
        <v>41</v>
      </c>
      <c r="AB26" s="112">
        <v>39</v>
      </c>
      <c r="AC26" s="112">
        <v>37</v>
      </c>
      <c r="AD26" s="112">
        <v>49</v>
      </c>
      <c r="AE26" s="112">
        <v>55</v>
      </c>
      <c r="AF26" s="13">
        <f t="shared" si="1"/>
        <v>23</v>
      </c>
      <c r="AG26" s="87">
        <f t="shared" si="2"/>
        <v>41.9</v>
      </c>
      <c r="AI26" t="s">
        <v>36</v>
      </c>
      <c r="AK26" t="s">
        <v>36</v>
      </c>
      <c r="AM26" s="11" t="s">
        <v>36</v>
      </c>
    </row>
    <row r="27" spans="1:39" x14ac:dyDescent="0.2">
      <c r="A27" s="55" t="s">
        <v>10</v>
      </c>
      <c r="B27" s="112">
        <v>39</v>
      </c>
      <c r="C27" s="112">
        <v>30</v>
      </c>
      <c r="D27" s="112">
        <v>27</v>
      </c>
      <c r="E27" s="112">
        <v>25</v>
      </c>
      <c r="F27" s="112">
        <v>33</v>
      </c>
      <c r="G27" s="112">
        <v>48</v>
      </c>
      <c r="H27" s="112">
        <v>47</v>
      </c>
      <c r="I27" s="112">
        <v>38</v>
      </c>
      <c r="J27" s="112">
        <v>35</v>
      </c>
      <c r="K27" s="112">
        <v>46</v>
      </c>
      <c r="L27" s="112">
        <v>66</v>
      </c>
      <c r="M27" s="112">
        <v>44</v>
      </c>
      <c r="N27" s="112">
        <v>33</v>
      </c>
      <c r="O27" s="112">
        <v>40</v>
      </c>
      <c r="P27" s="112">
        <v>56</v>
      </c>
      <c r="Q27" s="112">
        <v>38</v>
      </c>
      <c r="R27" s="112">
        <v>57</v>
      </c>
      <c r="S27" s="112">
        <v>62</v>
      </c>
      <c r="T27" s="112">
        <v>55</v>
      </c>
      <c r="U27" s="112">
        <v>44</v>
      </c>
      <c r="V27" s="112">
        <v>31</v>
      </c>
      <c r="W27" s="112">
        <v>28</v>
      </c>
      <c r="X27" s="112">
        <v>31</v>
      </c>
      <c r="Y27" s="112">
        <v>33</v>
      </c>
      <c r="Z27" s="112">
        <v>43</v>
      </c>
      <c r="AA27" s="112">
        <v>45</v>
      </c>
      <c r="AB27" s="112">
        <v>42</v>
      </c>
      <c r="AC27" s="112">
        <v>44</v>
      </c>
      <c r="AD27" s="112">
        <v>62</v>
      </c>
      <c r="AE27" s="112">
        <v>38</v>
      </c>
      <c r="AF27" s="13">
        <f t="shared" si="1"/>
        <v>25</v>
      </c>
      <c r="AG27" s="87">
        <f t="shared" si="2"/>
        <v>42</v>
      </c>
    </row>
    <row r="28" spans="1:39" x14ac:dyDescent="0.2">
      <c r="A28" s="55" t="s">
        <v>139</v>
      </c>
      <c r="B28" s="112">
        <v>47</v>
      </c>
      <c r="C28" s="112">
        <v>42</v>
      </c>
      <c r="D28" s="112">
        <v>37</v>
      </c>
      <c r="E28" s="112">
        <v>33</v>
      </c>
      <c r="F28" s="112">
        <v>34</v>
      </c>
      <c r="G28" s="112">
        <v>45</v>
      </c>
      <c r="H28" s="112">
        <v>41</v>
      </c>
      <c r="I28" s="112">
        <v>44</v>
      </c>
      <c r="J28" s="112">
        <v>39</v>
      </c>
      <c r="K28" s="112">
        <v>47</v>
      </c>
      <c r="L28" s="112">
        <v>63</v>
      </c>
      <c r="M28" s="112">
        <v>40</v>
      </c>
      <c r="N28" s="112">
        <v>33</v>
      </c>
      <c r="O28" s="112">
        <v>46</v>
      </c>
      <c r="P28" s="112">
        <v>40</v>
      </c>
      <c r="Q28" s="112">
        <v>35</v>
      </c>
      <c r="R28" s="112">
        <v>47</v>
      </c>
      <c r="S28" s="112">
        <v>65</v>
      </c>
      <c r="T28" s="112">
        <v>64</v>
      </c>
      <c r="U28" s="112">
        <v>48</v>
      </c>
      <c r="V28" s="112">
        <v>33</v>
      </c>
      <c r="W28" s="112">
        <v>29</v>
      </c>
      <c r="X28" s="112">
        <v>21</v>
      </c>
      <c r="Y28" s="112">
        <v>29</v>
      </c>
      <c r="Z28" s="112">
        <v>41</v>
      </c>
      <c r="AA28" s="112">
        <v>65</v>
      </c>
      <c r="AB28" s="112">
        <v>39</v>
      </c>
      <c r="AC28" s="112">
        <v>35</v>
      </c>
      <c r="AD28" s="112">
        <v>62</v>
      </c>
      <c r="AE28" s="112">
        <v>49</v>
      </c>
      <c r="AF28" s="13">
        <f t="shared" si="1"/>
        <v>21</v>
      </c>
      <c r="AG28" s="87">
        <f t="shared" si="2"/>
        <v>43.1</v>
      </c>
      <c r="AI28" t="s">
        <v>36</v>
      </c>
      <c r="AK28" t="s">
        <v>36</v>
      </c>
      <c r="AL28" t="s">
        <v>36</v>
      </c>
    </row>
    <row r="29" spans="1:39" x14ac:dyDescent="0.2">
      <c r="A29" s="55" t="s">
        <v>22</v>
      </c>
      <c r="B29" s="112">
        <v>33</v>
      </c>
      <c r="C29" s="112">
        <v>27</v>
      </c>
      <c r="D29" s="112">
        <v>27</v>
      </c>
      <c r="E29" s="112">
        <v>33</v>
      </c>
      <c r="F29" s="112">
        <v>47</v>
      </c>
      <c r="G29" s="112">
        <v>46</v>
      </c>
      <c r="H29" s="112">
        <v>46</v>
      </c>
      <c r="I29" s="112">
        <v>40</v>
      </c>
      <c r="J29" s="112">
        <v>45</v>
      </c>
      <c r="K29" s="112">
        <v>38</v>
      </c>
      <c r="L29" s="112">
        <v>64</v>
      </c>
      <c r="M29" s="112">
        <v>42</v>
      </c>
      <c r="N29" s="112">
        <v>33</v>
      </c>
      <c r="O29" s="112">
        <v>38</v>
      </c>
      <c r="P29" s="112">
        <v>62</v>
      </c>
      <c r="Q29" s="112">
        <v>47</v>
      </c>
      <c r="R29" s="112">
        <v>64</v>
      </c>
      <c r="S29" s="112">
        <v>70</v>
      </c>
      <c r="T29" s="112">
        <v>58</v>
      </c>
      <c r="U29" s="112">
        <v>48</v>
      </c>
      <c r="V29" s="112">
        <v>49</v>
      </c>
      <c r="W29" s="112">
        <v>31</v>
      </c>
      <c r="X29" s="112">
        <v>50</v>
      </c>
      <c r="Y29" s="112">
        <v>58</v>
      </c>
      <c r="Z29" s="112">
        <v>55</v>
      </c>
      <c r="AA29" s="112">
        <v>56</v>
      </c>
      <c r="AB29" s="112">
        <v>48</v>
      </c>
      <c r="AC29" s="112">
        <v>45</v>
      </c>
      <c r="AD29" s="112">
        <v>59</v>
      </c>
      <c r="AE29" s="112">
        <v>45</v>
      </c>
      <c r="AF29" s="13">
        <f t="shared" si="1"/>
        <v>27</v>
      </c>
      <c r="AG29" s="87">
        <f t="shared" si="2"/>
        <v>46.8</v>
      </c>
      <c r="AK29" s="11" t="s">
        <v>36</v>
      </c>
      <c r="AL29" s="11" t="s">
        <v>36</v>
      </c>
    </row>
    <row r="30" spans="1:39" x14ac:dyDescent="0.2">
      <c r="A30" s="55" t="s">
        <v>11</v>
      </c>
      <c r="B30" s="112">
        <v>35</v>
      </c>
      <c r="C30" s="112">
        <v>32</v>
      </c>
      <c r="D30" s="112">
        <v>28</v>
      </c>
      <c r="E30" s="112">
        <v>24</v>
      </c>
      <c r="F30" s="112">
        <v>21</v>
      </c>
      <c r="G30" s="112">
        <v>27</v>
      </c>
      <c r="H30" s="112">
        <v>30</v>
      </c>
      <c r="I30" s="112">
        <v>26</v>
      </c>
      <c r="J30" s="112">
        <v>29</v>
      </c>
      <c r="K30" s="112">
        <v>31</v>
      </c>
      <c r="L30" s="112">
        <v>44</v>
      </c>
      <c r="M30" s="112">
        <v>37</v>
      </c>
      <c r="N30" s="112">
        <v>26</v>
      </c>
      <c r="O30" s="112">
        <v>33</v>
      </c>
      <c r="P30" s="112">
        <v>20</v>
      </c>
      <c r="Q30" s="112">
        <v>24</v>
      </c>
      <c r="R30" s="112">
        <v>41</v>
      </c>
      <c r="S30" s="112">
        <v>52</v>
      </c>
      <c r="T30" s="112">
        <v>53</v>
      </c>
      <c r="U30" s="112">
        <v>39</v>
      </c>
      <c r="V30" s="112">
        <v>21</v>
      </c>
      <c r="W30" s="112">
        <v>23</v>
      </c>
      <c r="X30" s="112">
        <v>17</v>
      </c>
      <c r="Y30" s="112">
        <v>16</v>
      </c>
      <c r="Z30" s="112">
        <v>32</v>
      </c>
      <c r="AA30" s="112">
        <v>39</v>
      </c>
      <c r="AB30" s="112">
        <v>33</v>
      </c>
      <c r="AC30" s="112">
        <v>26</v>
      </c>
      <c r="AD30" s="112">
        <v>41</v>
      </c>
      <c r="AE30" s="112">
        <v>59</v>
      </c>
      <c r="AF30" s="13">
        <f t="shared" si="1"/>
        <v>16</v>
      </c>
      <c r="AG30" s="87">
        <f t="shared" si="2"/>
        <v>31.966666666666665</v>
      </c>
      <c r="AI30" t="s">
        <v>36</v>
      </c>
      <c r="AK30" s="11" t="s">
        <v>36</v>
      </c>
    </row>
    <row r="31" spans="1:39" s="5" customFormat="1" ht="17.100000000000001" customHeight="1" x14ac:dyDescent="0.2">
      <c r="A31" s="97" t="s">
        <v>207</v>
      </c>
      <c r="B31" s="12">
        <f t="shared" ref="B31:AF31" si="3">MIN(B5:B30)</f>
        <v>32</v>
      </c>
      <c r="C31" s="12">
        <f t="shared" si="3"/>
        <v>26</v>
      </c>
      <c r="D31" s="12">
        <f t="shared" si="3"/>
        <v>23</v>
      </c>
      <c r="E31" s="12">
        <f t="shared" si="3"/>
        <v>23</v>
      </c>
      <c r="F31" s="12">
        <f t="shared" si="3"/>
        <v>18</v>
      </c>
      <c r="G31" s="12">
        <f t="shared" si="3"/>
        <v>24</v>
      </c>
      <c r="H31" s="12">
        <f t="shared" si="3"/>
        <v>28</v>
      </c>
      <c r="I31" s="12">
        <f t="shared" si="3"/>
        <v>26</v>
      </c>
      <c r="J31" s="12">
        <f t="shared" si="3"/>
        <v>29</v>
      </c>
      <c r="K31" s="12">
        <f t="shared" si="3"/>
        <v>31</v>
      </c>
      <c r="L31" s="12">
        <f t="shared" si="3"/>
        <v>44</v>
      </c>
      <c r="M31" s="12">
        <f t="shared" si="3"/>
        <v>37</v>
      </c>
      <c r="N31" s="12">
        <f t="shared" si="3"/>
        <v>26</v>
      </c>
      <c r="O31" s="12">
        <f t="shared" si="3"/>
        <v>32</v>
      </c>
      <c r="P31" s="12">
        <f t="shared" si="3"/>
        <v>20</v>
      </c>
      <c r="Q31" s="12">
        <f t="shared" si="3"/>
        <v>24</v>
      </c>
      <c r="R31" s="12">
        <f t="shared" si="3"/>
        <v>41</v>
      </c>
      <c r="S31" s="12">
        <f t="shared" si="3"/>
        <v>49</v>
      </c>
      <c r="T31" s="12">
        <f t="shared" si="3"/>
        <v>50</v>
      </c>
      <c r="U31" s="12">
        <f t="shared" si="3"/>
        <v>36</v>
      </c>
      <c r="V31" s="12">
        <f t="shared" si="3"/>
        <v>21</v>
      </c>
      <c r="W31" s="12">
        <f t="shared" si="3"/>
        <v>22</v>
      </c>
      <c r="X31" s="12">
        <f t="shared" si="3"/>
        <v>17</v>
      </c>
      <c r="Y31" s="12">
        <f t="shared" si="3"/>
        <v>16</v>
      </c>
      <c r="Z31" s="12">
        <f t="shared" si="3"/>
        <v>31</v>
      </c>
      <c r="AA31" s="12">
        <f t="shared" si="3"/>
        <v>29</v>
      </c>
      <c r="AB31" s="12">
        <f t="shared" si="3"/>
        <v>23</v>
      </c>
      <c r="AC31" s="12">
        <f t="shared" si="3"/>
        <v>26</v>
      </c>
      <c r="AD31" s="12">
        <f t="shared" si="3"/>
        <v>41</v>
      </c>
      <c r="AE31" s="12">
        <f t="shared" si="3"/>
        <v>25</v>
      </c>
      <c r="AF31" s="13">
        <f t="shared" si="3"/>
        <v>16</v>
      </c>
      <c r="AG31" s="87">
        <f>AVERAGE(AG5:AG30)</f>
        <v>46.585777884144491</v>
      </c>
      <c r="AK31" s="5" t="s">
        <v>36</v>
      </c>
      <c r="AL31" s="5" t="s">
        <v>36</v>
      </c>
    </row>
    <row r="32" spans="1:39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49"/>
      <c r="AG32" s="51"/>
    </row>
    <row r="33" spans="1:38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49"/>
      <c r="AG33" s="48"/>
      <c r="AI33" s="11" t="s">
        <v>36</v>
      </c>
      <c r="AK33" t="s">
        <v>36</v>
      </c>
    </row>
    <row r="34" spans="1:38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</row>
    <row r="35" spans="1:38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  <c r="AJ35" s="11" t="s">
        <v>36</v>
      </c>
    </row>
    <row r="36" spans="1:38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49"/>
      <c r="AG36" s="51"/>
      <c r="AK36" s="11" t="s">
        <v>36</v>
      </c>
    </row>
    <row r="37" spans="1:38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49"/>
      <c r="AG37" s="51"/>
    </row>
    <row r="38" spans="1:38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J38" s="11" t="s">
        <v>36</v>
      </c>
      <c r="AK38" s="11" t="s">
        <v>36</v>
      </c>
      <c r="AL38" s="11" t="s">
        <v>36</v>
      </c>
    </row>
    <row r="39" spans="1:38" x14ac:dyDescent="0.2">
      <c r="AF39" s="7"/>
      <c r="AJ39" s="11" t="s">
        <v>36</v>
      </c>
      <c r="AK39" s="11" t="s">
        <v>36</v>
      </c>
      <c r="AL39" s="11" t="s">
        <v>36</v>
      </c>
    </row>
    <row r="40" spans="1:38" x14ac:dyDescent="0.2">
      <c r="AJ40" s="11" t="s">
        <v>36</v>
      </c>
      <c r="AK40" s="11" t="s">
        <v>36</v>
      </c>
      <c r="AL40" s="11" t="s">
        <v>36</v>
      </c>
    </row>
    <row r="41" spans="1:38" x14ac:dyDescent="0.2">
      <c r="AJ41" s="11" t="s">
        <v>36</v>
      </c>
    </row>
    <row r="43" spans="1:38" x14ac:dyDescent="0.2">
      <c r="AI43" s="11" t="s">
        <v>36</v>
      </c>
      <c r="AJ43" s="11" t="s">
        <v>36</v>
      </c>
      <c r="AK43" s="11" t="s">
        <v>36</v>
      </c>
      <c r="AL43" s="11" t="s">
        <v>36</v>
      </c>
    </row>
    <row r="44" spans="1:38" x14ac:dyDescent="0.2">
      <c r="P44" s="2" t="s">
        <v>36</v>
      </c>
      <c r="AE44" s="2" t="s">
        <v>36</v>
      </c>
      <c r="AH44" t="s">
        <v>36</v>
      </c>
      <c r="AK44" s="11" t="s">
        <v>36</v>
      </c>
    </row>
    <row r="45" spans="1:38" x14ac:dyDescent="0.2">
      <c r="T45" s="2" t="s">
        <v>36</v>
      </c>
      <c r="Z45" s="2" t="s">
        <v>36</v>
      </c>
      <c r="AK45" s="11" t="s">
        <v>36</v>
      </c>
    </row>
    <row r="46" spans="1:38" x14ac:dyDescent="0.2">
      <c r="AJ46" s="11" t="s">
        <v>36</v>
      </c>
      <c r="AK46" s="11" t="s">
        <v>36</v>
      </c>
    </row>
    <row r="47" spans="1:38" x14ac:dyDescent="0.2">
      <c r="N47" s="2" t="s">
        <v>36</v>
      </c>
      <c r="AJ47" s="11" t="s">
        <v>36</v>
      </c>
      <c r="AK47" s="11" t="s">
        <v>36</v>
      </c>
    </row>
    <row r="48" spans="1:38" x14ac:dyDescent="0.2">
      <c r="G48" s="2" t="s">
        <v>36</v>
      </c>
    </row>
    <row r="49" spans="10:38" x14ac:dyDescent="0.2">
      <c r="AJ49" s="11" t="s">
        <v>36</v>
      </c>
      <c r="AK49" s="11" t="s">
        <v>36</v>
      </c>
      <c r="AL49" s="11" t="s">
        <v>36</v>
      </c>
    </row>
    <row r="50" spans="10:38" x14ac:dyDescent="0.2">
      <c r="J50" s="2" t="s">
        <v>36</v>
      </c>
      <c r="AK50" s="11" t="s">
        <v>36</v>
      </c>
    </row>
    <row r="51" spans="10:38" x14ac:dyDescent="0.2">
      <c r="AD51" s="2" t="s">
        <v>36</v>
      </c>
      <c r="AJ51" s="11" t="s">
        <v>36</v>
      </c>
    </row>
    <row r="53" spans="10:38" x14ac:dyDescent="0.2">
      <c r="AJ53" s="11" t="s">
        <v>36</v>
      </c>
    </row>
    <row r="54" spans="10:38" x14ac:dyDescent="0.2">
      <c r="AK54" s="11" t="s">
        <v>36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33:X33"/>
    <mergeCell ref="T34:X3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J52" sqref="AJ5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7" ht="20.100000000000001" customHeight="1" x14ac:dyDescent="0.2">
      <c r="A1" s="172" t="s">
        <v>19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50"/>
    </row>
    <row r="2" spans="1:37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7" s="5" customFormat="1" ht="20.100000000000001" customHeight="1" x14ac:dyDescent="0.2">
      <c r="A3" s="171"/>
      <c r="B3" s="175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5">
        <v>30</v>
      </c>
      <c r="AF3" s="43" t="s">
        <v>28</v>
      </c>
      <c r="AG3" s="94" t="s">
        <v>27</v>
      </c>
    </row>
    <row r="4" spans="1:37" s="5" customFormat="1" ht="20.100000000000001" customHeight="1" x14ac:dyDescent="0.2">
      <c r="A4" s="171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43" t="s">
        <v>26</v>
      </c>
      <c r="AG4" s="57" t="s">
        <v>26</v>
      </c>
    </row>
    <row r="5" spans="1:37" s="5" customFormat="1" x14ac:dyDescent="0.2">
      <c r="A5" s="55" t="s">
        <v>31</v>
      </c>
      <c r="B5" s="112">
        <v>9.7200000000000006</v>
      </c>
      <c r="C5" s="112">
        <v>9</v>
      </c>
      <c r="D5" s="112">
        <v>11.16</v>
      </c>
      <c r="E5" s="112">
        <v>7.5600000000000005</v>
      </c>
      <c r="F5" s="112">
        <v>12.96</v>
      </c>
      <c r="G5" s="112">
        <v>22.32</v>
      </c>
      <c r="H5" s="112">
        <v>10.08</v>
      </c>
      <c r="I5" s="112">
        <v>7.2</v>
      </c>
      <c r="J5" s="112">
        <v>10.8</v>
      </c>
      <c r="K5" s="112">
        <v>12.24</v>
      </c>
      <c r="L5" s="112">
        <v>19.8</v>
      </c>
      <c r="M5" s="112">
        <v>10.44</v>
      </c>
      <c r="N5" s="112">
        <v>15.840000000000002</v>
      </c>
      <c r="O5" s="112">
        <v>11.16</v>
      </c>
      <c r="P5" s="112">
        <v>12.24</v>
      </c>
      <c r="Q5" s="112">
        <v>12.6</v>
      </c>
      <c r="R5" s="112">
        <v>12.6</v>
      </c>
      <c r="S5" s="112">
        <v>15.48</v>
      </c>
      <c r="T5" s="112">
        <v>14.4</v>
      </c>
      <c r="U5" s="112">
        <v>11.879999999999999</v>
      </c>
      <c r="V5" s="112">
        <v>9.3600000000000012</v>
      </c>
      <c r="W5" s="112">
        <v>11.879999999999999</v>
      </c>
      <c r="X5" s="112">
        <v>7.9200000000000008</v>
      </c>
      <c r="Y5" s="112">
        <v>12.24</v>
      </c>
      <c r="Z5" s="112">
        <v>17.64</v>
      </c>
      <c r="AA5" s="112">
        <v>17.28</v>
      </c>
      <c r="AB5" s="112">
        <v>14.04</v>
      </c>
      <c r="AC5" s="112">
        <v>14.04</v>
      </c>
      <c r="AD5" s="112">
        <v>17.64</v>
      </c>
      <c r="AE5" s="112">
        <v>16.559999999999999</v>
      </c>
      <c r="AF5" s="13">
        <f>MAX(B5:AE5)</f>
        <v>22.32</v>
      </c>
      <c r="AG5" s="113">
        <f>AVERAGE(B5:AE5)</f>
        <v>12.936</v>
      </c>
    </row>
    <row r="6" spans="1:37" x14ac:dyDescent="0.2">
      <c r="A6" s="55" t="s">
        <v>90</v>
      </c>
      <c r="B6" s="112">
        <v>12.24</v>
      </c>
      <c r="C6" s="112">
        <v>16.920000000000002</v>
      </c>
      <c r="D6" s="112">
        <v>14.4</v>
      </c>
      <c r="E6" s="112">
        <v>13.68</v>
      </c>
      <c r="F6" s="112">
        <v>12.24</v>
      </c>
      <c r="G6" s="112">
        <v>17.28</v>
      </c>
      <c r="H6" s="112">
        <v>15.48</v>
      </c>
      <c r="I6" s="112">
        <v>12.24</v>
      </c>
      <c r="J6" s="112">
        <v>10.08</v>
      </c>
      <c r="K6" s="112">
        <v>18.36</v>
      </c>
      <c r="L6" s="112">
        <v>20.52</v>
      </c>
      <c r="M6" s="112">
        <v>19.8</v>
      </c>
      <c r="N6" s="112">
        <v>27.720000000000002</v>
      </c>
      <c r="O6" s="112">
        <v>19.079999999999998</v>
      </c>
      <c r="P6" s="112">
        <v>16.2</v>
      </c>
      <c r="Q6" s="112">
        <v>16.559999999999999</v>
      </c>
      <c r="R6" s="112">
        <v>16.559999999999999</v>
      </c>
      <c r="S6" s="112">
        <v>22.32</v>
      </c>
      <c r="T6" s="112">
        <v>13.68</v>
      </c>
      <c r="U6" s="112">
        <v>17.28</v>
      </c>
      <c r="V6" s="112">
        <v>18.36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3">
        <f t="shared" ref="AF6:AF29" si="1">MAX(B6:AE6)</f>
        <v>27.720000000000002</v>
      </c>
      <c r="AG6" s="113">
        <f t="shared" ref="AG6:AG29" si="2">AVERAGE(B6:AE6)</f>
        <v>16.714285714285715</v>
      </c>
    </row>
    <row r="7" spans="1:37" x14ac:dyDescent="0.2">
      <c r="A7" s="55" t="s">
        <v>148</v>
      </c>
      <c r="B7" s="112">
        <v>24.840000000000003</v>
      </c>
      <c r="C7" s="112">
        <v>14.4</v>
      </c>
      <c r="D7" s="112">
        <v>13.68</v>
      </c>
      <c r="E7" s="112">
        <v>24.840000000000003</v>
      </c>
      <c r="F7" s="112">
        <v>24.840000000000003</v>
      </c>
      <c r="G7" s="112">
        <v>14.04</v>
      </c>
      <c r="H7" s="112">
        <v>16.920000000000002</v>
      </c>
      <c r="I7" s="112">
        <v>15.120000000000001</v>
      </c>
      <c r="J7" s="112">
        <v>19.079999999999998</v>
      </c>
      <c r="K7" s="112">
        <v>16.2</v>
      </c>
      <c r="L7" s="112">
        <v>21.240000000000002</v>
      </c>
      <c r="M7" s="112">
        <v>25.92</v>
      </c>
      <c r="N7" s="112">
        <v>30.240000000000002</v>
      </c>
      <c r="O7" s="112">
        <v>22.68</v>
      </c>
      <c r="P7" s="112">
        <v>16.920000000000002</v>
      </c>
      <c r="Q7" s="112">
        <v>19.079999999999998</v>
      </c>
      <c r="R7" s="112">
        <v>14.04</v>
      </c>
      <c r="S7" s="112">
        <v>16.2</v>
      </c>
      <c r="T7" s="112">
        <v>12.96</v>
      </c>
      <c r="U7" s="112">
        <v>13.32</v>
      </c>
      <c r="V7" s="112">
        <v>16.559999999999999</v>
      </c>
      <c r="W7" s="112">
        <v>21.6</v>
      </c>
      <c r="X7" s="112">
        <v>11.879999999999999</v>
      </c>
      <c r="Y7" s="112">
        <v>11.879999999999999</v>
      </c>
      <c r="Z7" s="112">
        <v>19.440000000000001</v>
      </c>
      <c r="AA7" s="112">
        <v>20.16</v>
      </c>
      <c r="AB7" s="112">
        <v>12.6</v>
      </c>
      <c r="AC7" s="112">
        <v>19.8</v>
      </c>
      <c r="AD7" s="112">
        <v>15.120000000000001</v>
      </c>
      <c r="AE7" s="112">
        <v>11.16</v>
      </c>
      <c r="AF7" s="13">
        <f t="shared" si="1"/>
        <v>30.240000000000002</v>
      </c>
      <c r="AG7" s="113">
        <f t="shared" si="2"/>
        <v>17.891999999999999</v>
      </c>
    </row>
    <row r="8" spans="1:37" x14ac:dyDescent="0.2">
      <c r="A8" s="55" t="s">
        <v>149</v>
      </c>
      <c r="B8" s="104" t="s">
        <v>205</v>
      </c>
      <c r="C8" s="104" t="s">
        <v>205</v>
      </c>
      <c r="D8" s="104" t="s">
        <v>205</v>
      </c>
      <c r="E8" s="104" t="s">
        <v>205</v>
      </c>
      <c r="F8" s="104" t="s">
        <v>205</v>
      </c>
      <c r="G8" s="104" t="s">
        <v>205</v>
      </c>
      <c r="H8" s="104" t="s">
        <v>205</v>
      </c>
      <c r="I8" s="104" t="s">
        <v>205</v>
      </c>
      <c r="J8" s="104" t="s">
        <v>205</v>
      </c>
      <c r="K8" s="104" t="s">
        <v>205</v>
      </c>
      <c r="L8" s="104" t="s">
        <v>205</v>
      </c>
      <c r="M8" s="104" t="s">
        <v>205</v>
      </c>
      <c r="N8" s="104" t="s">
        <v>205</v>
      </c>
      <c r="O8" s="104" t="s">
        <v>205</v>
      </c>
      <c r="P8" s="104" t="s">
        <v>205</v>
      </c>
      <c r="Q8" s="104" t="s">
        <v>205</v>
      </c>
      <c r="R8" s="104" t="s">
        <v>205</v>
      </c>
      <c r="S8" s="104" t="s">
        <v>205</v>
      </c>
      <c r="T8" s="104" t="s">
        <v>205</v>
      </c>
      <c r="U8" s="104" t="s">
        <v>205</v>
      </c>
      <c r="V8" s="104" t="s">
        <v>205</v>
      </c>
      <c r="W8" s="104" t="s">
        <v>205</v>
      </c>
      <c r="X8" s="104" t="s">
        <v>205</v>
      </c>
      <c r="Y8" s="104" t="s">
        <v>205</v>
      </c>
      <c r="Z8" s="104" t="s">
        <v>205</v>
      </c>
      <c r="AA8" s="104" t="s">
        <v>205</v>
      </c>
      <c r="AB8" s="104" t="s">
        <v>205</v>
      </c>
      <c r="AC8" s="104" t="s">
        <v>205</v>
      </c>
      <c r="AD8" s="104" t="s">
        <v>205</v>
      </c>
      <c r="AE8" s="104" t="s">
        <v>205</v>
      </c>
      <c r="AF8" s="13" t="s">
        <v>205</v>
      </c>
      <c r="AG8" s="102" t="s">
        <v>205</v>
      </c>
    </row>
    <row r="9" spans="1:37" x14ac:dyDescent="0.2">
      <c r="A9" s="55" t="s">
        <v>0</v>
      </c>
      <c r="B9" s="112">
        <v>19.079999999999998</v>
      </c>
      <c r="C9" s="112">
        <v>14.4</v>
      </c>
      <c r="D9" s="112">
        <v>16.559999999999999</v>
      </c>
      <c r="E9" s="112">
        <v>10.08</v>
      </c>
      <c r="F9" s="112">
        <v>23.040000000000003</v>
      </c>
      <c r="G9" s="112">
        <v>21.96</v>
      </c>
      <c r="H9" s="112">
        <v>13.32</v>
      </c>
      <c r="I9" s="112">
        <v>9.3600000000000012</v>
      </c>
      <c r="J9" s="112">
        <v>11.879999999999999</v>
      </c>
      <c r="K9" s="112">
        <v>26.64</v>
      </c>
      <c r="L9" s="112">
        <v>23.400000000000002</v>
      </c>
      <c r="M9" s="112">
        <v>22.68</v>
      </c>
      <c r="N9" s="112">
        <v>30.240000000000002</v>
      </c>
      <c r="O9" s="112">
        <v>26.28</v>
      </c>
      <c r="P9" s="112">
        <v>15.120000000000001</v>
      </c>
      <c r="Q9" s="112">
        <v>11.879999999999999</v>
      </c>
      <c r="R9" s="112">
        <v>18</v>
      </c>
      <c r="S9" s="112">
        <v>11.16</v>
      </c>
      <c r="T9" s="112">
        <v>0.36000000000000004</v>
      </c>
      <c r="U9" s="112">
        <v>15.840000000000002</v>
      </c>
      <c r="V9" s="112">
        <v>21.6</v>
      </c>
      <c r="W9" s="112">
        <v>19.079999999999998</v>
      </c>
      <c r="X9" s="112">
        <v>28.08</v>
      </c>
      <c r="Y9" s="112">
        <v>21.240000000000002</v>
      </c>
      <c r="Z9" s="112">
        <v>14.4</v>
      </c>
      <c r="AA9" s="112">
        <v>16.920000000000002</v>
      </c>
      <c r="AB9" s="112">
        <v>13.32</v>
      </c>
      <c r="AC9" s="112">
        <v>18.36</v>
      </c>
      <c r="AD9" s="112">
        <v>14.04</v>
      </c>
      <c r="AE9" s="112">
        <v>11.520000000000001</v>
      </c>
      <c r="AF9" s="13">
        <f t="shared" si="1"/>
        <v>30.240000000000002</v>
      </c>
      <c r="AG9" s="113">
        <f t="shared" si="2"/>
        <v>17.327999999999999</v>
      </c>
      <c r="AI9" s="11" t="s">
        <v>36</v>
      </c>
    </row>
    <row r="10" spans="1:37" x14ac:dyDescent="0.2">
      <c r="A10" s="55" t="s">
        <v>1</v>
      </c>
      <c r="B10" s="112">
        <v>10.44</v>
      </c>
      <c r="C10" s="112">
        <v>8.2799999999999994</v>
      </c>
      <c r="D10" s="112">
        <v>9</v>
      </c>
      <c r="E10" s="112">
        <v>12.96</v>
      </c>
      <c r="F10" s="112">
        <v>9.3600000000000012</v>
      </c>
      <c r="G10" s="112">
        <v>12.6</v>
      </c>
      <c r="H10" s="112">
        <v>15.120000000000001</v>
      </c>
      <c r="I10" s="112">
        <v>10.44</v>
      </c>
      <c r="J10" s="112">
        <v>14.04</v>
      </c>
      <c r="K10" s="112">
        <v>11.16</v>
      </c>
      <c r="L10" s="112">
        <v>17.64</v>
      </c>
      <c r="M10" s="112">
        <v>9.7200000000000006</v>
      </c>
      <c r="N10" s="112">
        <v>18.36</v>
      </c>
      <c r="O10" s="112">
        <v>11.16</v>
      </c>
      <c r="P10" s="112">
        <v>13.68</v>
      </c>
      <c r="Q10" s="112">
        <v>13.68</v>
      </c>
      <c r="R10" s="112">
        <v>11.520000000000001</v>
      </c>
      <c r="S10" s="112">
        <v>12.96</v>
      </c>
      <c r="T10" s="112">
        <v>0.36000000000000004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12" t="s">
        <v>205</v>
      </c>
      <c r="AF10" s="13">
        <f t="shared" si="1"/>
        <v>18.36</v>
      </c>
      <c r="AG10" s="113">
        <f t="shared" si="2"/>
        <v>11.709473684210529</v>
      </c>
      <c r="AH10" s="11" t="s">
        <v>36</v>
      </c>
      <c r="AI10" s="11" t="s">
        <v>36</v>
      </c>
    </row>
    <row r="11" spans="1:37" x14ac:dyDescent="0.2">
      <c r="A11" s="55" t="s">
        <v>2</v>
      </c>
      <c r="B11" s="112">
        <v>14.04</v>
      </c>
      <c r="C11" s="112">
        <v>11.16</v>
      </c>
      <c r="D11" s="112">
        <v>11.520000000000001</v>
      </c>
      <c r="E11" s="112">
        <v>20.52</v>
      </c>
      <c r="F11" s="112">
        <v>14.4</v>
      </c>
      <c r="G11" s="112">
        <v>10.44</v>
      </c>
      <c r="H11" s="112">
        <v>13.32</v>
      </c>
      <c r="I11" s="112">
        <v>6.48</v>
      </c>
      <c r="J11" s="112">
        <v>10.44</v>
      </c>
      <c r="K11" s="112">
        <v>14.4</v>
      </c>
      <c r="L11" s="112">
        <v>16.920000000000002</v>
      </c>
      <c r="M11" s="112">
        <v>12.24</v>
      </c>
      <c r="N11" s="112">
        <v>17.64</v>
      </c>
      <c r="O11" s="112">
        <v>11.879999999999999</v>
      </c>
      <c r="P11" s="112">
        <v>20.88</v>
      </c>
      <c r="Q11" s="112">
        <v>16.920000000000002</v>
      </c>
      <c r="R11" s="112">
        <v>17.28</v>
      </c>
      <c r="S11" s="112">
        <v>20.16</v>
      </c>
      <c r="T11" s="112">
        <v>7.9200000000000008</v>
      </c>
      <c r="U11" s="112">
        <v>11.520000000000001</v>
      </c>
      <c r="V11" s="112">
        <v>15.840000000000002</v>
      </c>
      <c r="W11" s="112">
        <v>9</v>
      </c>
      <c r="X11" s="112">
        <v>11.16</v>
      </c>
      <c r="Y11" s="112">
        <v>10.08</v>
      </c>
      <c r="Z11" s="112">
        <v>13.68</v>
      </c>
      <c r="AA11" s="112">
        <v>18</v>
      </c>
      <c r="AB11" s="112">
        <v>16.920000000000002</v>
      </c>
      <c r="AC11" s="112">
        <v>16.559999999999999</v>
      </c>
      <c r="AD11" s="112">
        <v>10.44</v>
      </c>
      <c r="AE11" s="112">
        <v>19.440000000000001</v>
      </c>
      <c r="AF11" s="13">
        <f t="shared" si="1"/>
        <v>20.88</v>
      </c>
      <c r="AG11" s="113">
        <f t="shared" si="2"/>
        <v>14.040000000000001</v>
      </c>
      <c r="AI11" t="s">
        <v>36</v>
      </c>
    </row>
    <row r="12" spans="1:37" x14ac:dyDescent="0.2">
      <c r="A12" s="55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>
        <v>17.64</v>
      </c>
      <c r="H12" s="112" t="s">
        <v>205</v>
      </c>
      <c r="I12" s="112" t="s">
        <v>205</v>
      </c>
      <c r="J12" s="104" t="s">
        <v>205</v>
      </c>
      <c r="K12" s="104" t="s">
        <v>205</v>
      </c>
      <c r="L12" s="10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3">
        <f t="shared" si="1"/>
        <v>17.64</v>
      </c>
      <c r="AG12" s="115">
        <f t="shared" si="2"/>
        <v>17.64</v>
      </c>
      <c r="AH12" s="11" t="s">
        <v>36</v>
      </c>
      <c r="AJ12" t="s">
        <v>36</v>
      </c>
    </row>
    <row r="13" spans="1:37" x14ac:dyDescent="0.2">
      <c r="A13" s="55" t="s">
        <v>33</v>
      </c>
      <c r="B13" s="112">
        <v>25.92</v>
      </c>
      <c r="C13" s="112">
        <v>18.720000000000002</v>
      </c>
      <c r="D13" s="112">
        <v>19.079999999999998</v>
      </c>
      <c r="E13" s="112">
        <v>17.64</v>
      </c>
      <c r="F13" s="112">
        <v>30.240000000000002</v>
      </c>
      <c r="G13" s="112">
        <v>26.28</v>
      </c>
      <c r="H13" s="112">
        <v>25.56</v>
      </c>
      <c r="I13" s="112">
        <v>18.36</v>
      </c>
      <c r="J13" s="112">
        <v>24.12</v>
      </c>
      <c r="K13" s="112">
        <v>32.76</v>
      </c>
      <c r="L13" s="112">
        <v>25.92</v>
      </c>
      <c r="M13" s="112">
        <v>20.52</v>
      </c>
      <c r="N13" s="112">
        <v>23.759999999999998</v>
      </c>
      <c r="O13" s="112">
        <v>22.32</v>
      </c>
      <c r="P13" s="112">
        <v>25.92</v>
      </c>
      <c r="Q13" s="112">
        <v>28.8</v>
      </c>
      <c r="R13" s="112">
        <v>19.079999999999998</v>
      </c>
      <c r="S13" s="112">
        <v>24.12</v>
      </c>
      <c r="T13" s="112">
        <v>19.8</v>
      </c>
      <c r="U13" s="112">
        <v>15.120000000000001</v>
      </c>
      <c r="V13" s="112">
        <v>19.079999999999998</v>
      </c>
      <c r="W13" s="112">
        <v>16.2</v>
      </c>
      <c r="X13" s="112">
        <v>17.28</v>
      </c>
      <c r="Y13" s="112">
        <v>21.6</v>
      </c>
      <c r="Z13" s="112">
        <v>24.48</v>
      </c>
      <c r="AA13" s="112">
        <v>27.720000000000002</v>
      </c>
      <c r="AB13" s="112">
        <v>24.48</v>
      </c>
      <c r="AC13" s="112">
        <v>27.720000000000002</v>
      </c>
      <c r="AD13" s="112">
        <v>23.759999999999998</v>
      </c>
      <c r="AE13" s="112">
        <v>30.96</v>
      </c>
      <c r="AF13" s="13">
        <f t="shared" si="1"/>
        <v>32.76</v>
      </c>
      <c r="AG13" s="116">
        <f t="shared" si="2"/>
        <v>23.244000000000007</v>
      </c>
    </row>
    <row r="14" spans="1:37" x14ac:dyDescent="0.2">
      <c r="A14" s="55" t="s">
        <v>4</v>
      </c>
      <c r="B14" s="112">
        <v>8.2799999999999994</v>
      </c>
      <c r="C14" s="112">
        <v>8.2799999999999994</v>
      </c>
      <c r="D14" s="112">
        <v>9.3600000000000012</v>
      </c>
      <c r="E14" s="112">
        <v>11.879999999999999</v>
      </c>
      <c r="F14" s="112">
        <v>14.4</v>
      </c>
      <c r="G14" s="112">
        <v>10.44</v>
      </c>
      <c r="H14" s="112">
        <v>14.04</v>
      </c>
      <c r="I14" s="112">
        <v>11.16</v>
      </c>
      <c r="J14" s="112">
        <v>9.7200000000000006</v>
      </c>
      <c r="K14" s="112">
        <v>9.3600000000000012</v>
      </c>
      <c r="L14" s="112">
        <v>13.32</v>
      </c>
      <c r="M14" s="112">
        <v>9.3600000000000012</v>
      </c>
      <c r="N14" s="112">
        <v>13.32</v>
      </c>
      <c r="O14" s="112">
        <v>11.879999999999999</v>
      </c>
      <c r="P14" s="112">
        <v>15.840000000000002</v>
      </c>
      <c r="Q14" s="112">
        <v>10.44</v>
      </c>
      <c r="R14" s="112">
        <v>9.3600000000000012</v>
      </c>
      <c r="S14" s="112">
        <v>15.120000000000001</v>
      </c>
      <c r="T14" s="112">
        <v>16.2</v>
      </c>
      <c r="U14" s="112">
        <v>7.2</v>
      </c>
      <c r="V14" s="112">
        <v>6.84</v>
      </c>
      <c r="W14" s="112">
        <v>6.12</v>
      </c>
      <c r="X14" s="112">
        <v>10.8</v>
      </c>
      <c r="Y14" s="112">
        <v>20.52</v>
      </c>
      <c r="Z14" s="112">
        <v>17.28</v>
      </c>
      <c r="AA14" s="112">
        <v>19.8</v>
      </c>
      <c r="AB14" s="112">
        <v>14.4</v>
      </c>
      <c r="AC14" s="112">
        <v>16.2</v>
      </c>
      <c r="AD14" s="112">
        <v>19.079999999999998</v>
      </c>
      <c r="AE14" s="112">
        <v>16.559999999999999</v>
      </c>
      <c r="AF14" s="13">
        <f t="shared" si="1"/>
        <v>20.52</v>
      </c>
      <c r="AG14" s="113">
        <f t="shared" si="2"/>
        <v>12.551999999999998</v>
      </c>
    </row>
    <row r="15" spans="1:37" x14ac:dyDescent="0.2">
      <c r="A15" s="55" t="s">
        <v>150</v>
      </c>
      <c r="B15" s="112">
        <v>10.8</v>
      </c>
      <c r="C15" s="112">
        <v>11.520000000000001</v>
      </c>
      <c r="D15" s="112">
        <v>12.24</v>
      </c>
      <c r="E15" s="112">
        <v>11.520000000000001</v>
      </c>
      <c r="F15" s="112">
        <v>24.12</v>
      </c>
      <c r="G15" s="112">
        <v>20.16</v>
      </c>
      <c r="H15" s="112">
        <v>18.36</v>
      </c>
      <c r="I15" s="112">
        <v>22.68</v>
      </c>
      <c r="J15" s="112">
        <v>9.7200000000000006</v>
      </c>
      <c r="K15" s="112">
        <v>23.040000000000003</v>
      </c>
      <c r="L15" s="112">
        <v>10.44</v>
      </c>
      <c r="M15" s="112">
        <v>17.28</v>
      </c>
      <c r="N15" s="112">
        <v>17.28</v>
      </c>
      <c r="O15" s="112">
        <v>16.559999999999999</v>
      </c>
      <c r="P15" s="112">
        <v>22.32</v>
      </c>
      <c r="Q15" s="112">
        <v>14.4</v>
      </c>
      <c r="R15" s="112">
        <v>17.64</v>
      </c>
      <c r="S15" s="112">
        <v>11.520000000000001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">
        <f t="shared" si="1"/>
        <v>24.12</v>
      </c>
      <c r="AG15" s="113">
        <f t="shared" si="2"/>
        <v>16.2</v>
      </c>
      <c r="AH15" t="s">
        <v>36</v>
      </c>
      <c r="AI15" t="s">
        <v>36</v>
      </c>
      <c r="AJ15" t="s">
        <v>36</v>
      </c>
      <c r="AK15" t="s">
        <v>36</v>
      </c>
    </row>
    <row r="16" spans="1:37" x14ac:dyDescent="0.2">
      <c r="A16" s="55" t="s">
        <v>5</v>
      </c>
      <c r="B16" s="112">
        <v>11.520000000000001</v>
      </c>
      <c r="C16" s="112">
        <v>13.32</v>
      </c>
      <c r="D16" s="112">
        <v>12.6</v>
      </c>
      <c r="E16" s="112">
        <v>12.24</v>
      </c>
      <c r="F16" s="112">
        <v>16.559999999999999</v>
      </c>
      <c r="G16" s="112">
        <v>14.04</v>
      </c>
      <c r="H16" s="112">
        <v>13.68</v>
      </c>
      <c r="I16" s="112">
        <v>16.920000000000002</v>
      </c>
      <c r="J16" s="112">
        <v>13.32</v>
      </c>
      <c r="K16" s="112">
        <v>20.16</v>
      </c>
      <c r="L16" s="112">
        <v>14.04</v>
      </c>
      <c r="M16" s="112">
        <v>16.2</v>
      </c>
      <c r="N16" s="112">
        <v>23.759999999999998</v>
      </c>
      <c r="O16" s="112">
        <v>20.16</v>
      </c>
      <c r="P16" s="112">
        <v>18.720000000000002</v>
      </c>
      <c r="Q16" s="112">
        <v>16.2</v>
      </c>
      <c r="R16" s="112">
        <v>13.68</v>
      </c>
      <c r="S16" s="112">
        <v>18.36</v>
      </c>
      <c r="T16" s="112">
        <v>12.24</v>
      </c>
      <c r="U16" s="112">
        <v>13.32</v>
      </c>
      <c r="V16" s="112">
        <v>14.4</v>
      </c>
      <c r="W16" s="112">
        <v>14.04</v>
      </c>
      <c r="X16" s="112">
        <v>16.2</v>
      </c>
      <c r="Y16" s="112">
        <v>12.96</v>
      </c>
      <c r="Z16" s="112">
        <v>9.7200000000000006</v>
      </c>
      <c r="AA16" s="112">
        <v>18.36</v>
      </c>
      <c r="AB16" s="112">
        <v>8.2799999999999994</v>
      </c>
      <c r="AC16" s="112">
        <v>34.200000000000003</v>
      </c>
      <c r="AD16" s="112">
        <v>14.76</v>
      </c>
      <c r="AE16" s="112">
        <v>13.68</v>
      </c>
      <c r="AF16" s="13">
        <f t="shared" si="1"/>
        <v>34.200000000000003</v>
      </c>
      <c r="AG16" s="113">
        <f t="shared" si="2"/>
        <v>15.587999999999997</v>
      </c>
      <c r="AJ16" t="s">
        <v>36</v>
      </c>
    </row>
    <row r="17" spans="1:38" x14ac:dyDescent="0.2">
      <c r="A17" s="55" t="s">
        <v>6</v>
      </c>
      <c r="B17" s="112">
        <v>10.8</v>
      </c>
      <c r="C17" s="112">
        <v>14.04</v>
      </c>
      <c r="D17" s="112">
        <v>10.08</v>
      </c>
      <c r="E17" s="112">
        <v>15.48</v>
      </c>
      <c r="F17" s="112">
        <v>8.64</v>
      </c>
      <c r="G17" s="112">
        <v>18</v>
      </c>
      <c r="H17" s="112">
        <v>12.24</v>
      </c>
      <c r="I17" s="112">
        <v>12.96</v>
      </c>
      <c r="J17" s="112">
        <v>11.16</v>
      </c>
      <c r="K17" s="112">
        <v>21.6</v>
      </c>
      <c r="L17" s="112">
        <v>15.48</v>
      </c>
      <c r="M17" s="112">
        <v>18.36</v>
      </c>
      <c r="N17" s="112">
        <v>18.36</v>
      </c>
      <c r="O17" s="112">
        <v>17.64</v>
      </c>
      <c r="P17" s="112">
        <v>18</v>
      </c>
      <c r="Q17" s="112">
        <v>13.68</v>
      </c>
      <c r="R17" s="112">
        <v>17.64</v>
      </c>
      <c r="S17" s="112">
        <v>19.440000000000001</v>
      </c>
      <c r="T17" s="112">
        <v>19.8</v>
      </c>
      <c r="U17" s="112">
        <v>14.04</v>
      </c>
      <c r="V17" s="112">
        <v>12.6</v>
      </c>
      <c r="W17" s="112">
        <v>14.4</v>
      </c>
      <c r="X17" s="112">
        <v>12.24</v>
      </c>
      <c r="Y17" s="112">
        <v>12.24</v>
      </c>
      <c r="Z17" s="112">
        <v>19.8</v>
      </c>
      <c r="AA17" s="112">
        <v>21.96</v>
      </c>
      <c r="AB17" s="112">
        <v>17.64</v>
      </c>
      <c r="AC17" s="112">
        <v>22.32</v>
      </c>
      <c r="AD17" s="112">
        <v>15.48</v>
      </c>
      <c r="AE17" s="112">
        <v>18</v>
      </c>
      <c r="AF17" s="13">
        <f t="shared" si="1"/>
        <v>22.32</v>
      </c>
      <c r="AG17" s="113">
        <f t="shared" si="2"/>
        <v>15.804</v>
      </c>
      <c r="AJ17" t="s">
        <v>36</v>
      </c>
    </row>
    <row r="18" spans="1:38" x14ac:dyDescent="0.2">
      <c r="A18" s="55" t="s">
        <v>32</v>
      </c>
      <c r="B18" s="112">
        <v>9.7200000000000006</v>
      </c>
      <c r="C18" s="112">
        <v>10.08</v>
      </c>
      <c r="D18" s="112">
        <v>9.3600000000000012</v>
      </c>
      <c r="E18" s="112">
        <v>13.68</v>
      </c>
      <c r="F18" s="112">
        <v>20.88</v>
      </c>
      <c r="G18" s="112">
        <v>15.48</v>
      </c>
      <c r="H18" s="112">
        <v>15.48</v>
      </c>
      <c r="I18" s="112">
        <v>12.96</v>
      </c>
      <c r="J18" s="112">
        <v>8.2799999999999994</v>
      </c>
      <c r="K18" s="112">
        <v>12.6</v>
      </c>
      <c r="L18" s="112">
        <v>10.8</v>
      </c>
      <c r="M18" s="112">
        <v>12.24</v>
      </c>
      <c r="N18" s="112">
        <v>17.28</v>
      </c>
      <c r="O18" s="112">
        <v>15.120000000000001</v>
      </c>
      <c r="P18" s="112">
        <v>17.28</v>
      </c>
      <c r="Q18" s="112">
        <v>12.96</v>
      </c>
      <c r="R18" s="112">
        <v>12.6</v>
      </c>
      <c r="S18" s="112">
        <v>13.68</v>
      </c>
      <c r="T18" s="112">
        <v>12.96</v>
      </c>
      <c r="U18" s="112">
        <v>8.64</v>
      </c>
      <c r="V18" s="112">
        <v>13.32</v>
      </c>
      <c r="W18" s="112">
        <v>13.68</v>
      </c>
      <c r="X18" s="112">
        <v>7.9200000000000008</v>
      </c>
      <c r="Y18" s="112">
        <v>18.720000000000002</v>
      </c>
      <c r="Z18" s="112">
        <v>12.6</v>
      </c>
      <c r="AA18" s="112">
        <v>8.2799999999999994</v>
      </c>
      <c r="AB18" s="112">
        <v>11.520000000000001</v>
      </c>
      <c r="AC18" s="112">
        <v>15.120000000000001</v>
      </c>
      <c r="AD18" s="112">
        <v>7.2</v>
      </c>
      <c r="AE18" s="112">
        <v>7.9200000000000008</v>
      </c>
      <c r="AF18" s="13">
        <f t="shared" si="1"/>
        <v>20.88</v>
      </c>
      <c r="AG18" s="113">
        <f t="shared" si="2"/>
        <v>12.612000000000002</v>
      </c>
      <c r="AI18" t="s">
        <v>36</v>
      </c>
    </row>
    <row r="19" spans="1:38" x14ac:dyDescent="0.2">
      <c r="A19" s="55" t="s">
        <v>151</v>
      </c>
      <c r="B19" s="112">
        <v>21.6</v>
      </c>
      <c r="C19" s="112">
        <v>20.88</v>
      </c>
      <c r="D19" s="112">
        <v>20.88</v>
      </c>
      <c r="E19" s="112">
        <v>18.720000000000002</v>
      </c>
      <c r="F19" s="112">
        <v>21.96</v>
      </c>
      <c r="G19" s="112">
        <v>24.12</v>
      </c>
      <c r="H19" s="112">
        <v>24.12</v>
      </c>
      <c r="I19" s="112">
        <v>21.240000000000002</v>
      </c>
      <c r="J19" s="112">
        <v>10.8</v>
      </c>
      <c r="K19" s="112">
        <v>21.240000000000002</v>
      </c>
      <c r="L19" s="112">
        <v>18</v>
      </c>
      <c r="M19" s="112">
        <v>23.759999999999998</v>
      </c>
      <c r="N19" s="112">
        <v>30.96</v>
      </c>
      <c r="O19" s="112">
        <v>24.48</v>
      </c>
      <c r="P19" s="112">
        <v>27.720000000000002</v>
      </c>
      <c r="Q19" s="112">
        <v>21.96</v>
      </c>
      <c r="R19" s="112">
        <v>21.6</v>
      </c>
      <c r="S19" s="112">
        <v>32.04</v>
      </c>
      <c r="T19" s="112">
        <v>20.16</v>
      </c>
      <c r="U19" s="112">
        <v>12.24</v>
      </c>
      <c r="V19" s="112">
        <v>22.32</v>
      </c>
      <c r="W19" s="112">
        <v>24.48</v>
      </c>
      <c r="X19" s="112">
        <v>14.04</v>
      </c>
      <c r="Y19" s="112">
        <v>19.440000000000001</v>
      </c>
      <c r="Z19" s="112">
        <v>27</v>
      </c>
      <c r="AA19" s="112">
        <v>29.16</v>
      </c>
      <c r="AB19" s="112">
        <v>19.079999999999998</v>
      </c>
      <c r="AC19" s="112">
        <v>24.12</v>
      </c>
      <c r="AD19" s="112">
        <v>21.6</v>
      </c>
      <c r="AE19" s="112">
        <v>20.52</v>
      </c>
      <c r="AF19" s="13">
        <f t="shared" si="1"/>
        <v>32.04</v>
      </c>
      <c r="AG19" s="113">
        <f t="shared" si="2"/>
        <v>22.008000000000006</v>
      </c>
      <c r="AH19" s="11" t="s">
        <v>36</v>
      </c>
      <c r="AJ19" t="s">
        <v>36</v>
      </c>
    </row>
    <row r="20" spans="1:38" x14ac:dyDescent="0.2">
      <c r="A20" s="55" t="s">
        <v>152</v>
      </c>
      <c r="B20" s="112">
        <v>12.24</v>
      </c>
      <c r="C20" s="112">
        <v>16.920000000000002</v>
      </c>
      <c r="D20" s="112">
        <v>10.44</v>
      </c>
      <c r="E20" s="112">
        <v>13.32</v>
      </c>
      <c r="F20" s="112">
        <v>14.04</v>
      </c>
      <c r="G20" s="112">
        <v>11.879999999999999</v>
      </c>
      <c r="H20" s="112">
        <v>9</v>
      </c>
      <c r="I20" s="112">
        <v>13.32</v>
      </c>
      <c r="J20" s="112">
        <v>10.44</v>
      </c>
      <c r="K20" s="112">
        <v>16.920000000000002</v>
      </c>
      <c r="L20" s="112">
        <v>10.8</v>
      </c>
      <c r="M20" s="112">
        <v>16.2</v>
      </c>
      <c r="N20" s="112">
        <v>21.240000000000002</v>
      </c>
      <c r="O20" s="112">
        <v>23.759999999999998</v>
      </c>
      <c r="P20" s="112">
        <v>20.88</v>
      </c>
      <c r="Q20" s="112">
        <v>14.76</v>
      </c>
      <c r="R20" s="112">
        <v>15.120000000000001</v>
      </c>
      <c r="S20" s="112">
        <v>14.76</v>
      </c>
      <c r="T20" s="112">
        <v>10.44</v>
      </c>
      <c r="U20" s="112">
        <v>9</v>
      </c>
      <c r="V20" s="112">
        <v>15.48</v>
      </c>
      <c r="W20" s="112">
        <v>15.48</v>
      </c>
      <c r="X20" s="112">
        <v>14.76</v>
      </c>
      <c r="Y20" s="112">
        <v>10.08</v>
      </c>
      <c r="Z20" s="112">
        <v>14.04</v>
      </c>
      <c r="AA20" s="112">
        <v>12.6</v>
      </c>
      <c r="AB20" s="112">
        <v>10.8</v>
      </c>
      <c r="AC20" s="112">
        <v>17.64</v>
      </c>
      <c r="AD20" s="112">
        <v>16.559999999999999</v>
      </c>
      <c r="AE20" s="112">
        <v>0</v>
      </c>
      <c r="AF20" s="13">
        <f t="shared" si="1"/>
        <v>23.759999999999998</v>
      </c>
      <c r="AG20" s="116">
        <f t="shared" si="2"/>
        <v>13.764000000000001</v>
      </c>
      <c r="AJ20" t="s">
        <v>36</v>
      </c>
    </row>
    <row r="21" spans="1:38" x14ac:dyDescent="0.2">
      <c r="A21" s="55" t="s">
        <v>126</v>
      </c>
      <c r="B21" s="104" t="s">
        <v>205</v>
      </c>
      <c r="C21" s="104" t="s">
        <v>205</v>
      </c>
      <c r="D21" s="104" t="s">
        <v>205</v>
      </c>
      <c r="E21" s="104" t="s">
        <v>205</v>
      </c>
      <c r="F21" s="104" t="s">
        <v>205</v>
      </c>
      <c r="G21" s="104" t="s">
        <v>205</v>
      </c>
      <c r="H21" s="104" t="s">
        <v>205</v>
      </c>
      <c r="I21" s="104" t="s">
        <v>205</v>
      </c>
      <c r="J21" s="104" t="s">
        <v>205</v>
      </c>
      <c r="K21" s="104" t="s">
        <v>205</v>
      </c>
      <c r="L21" s="104" t="s">
        <v>205</v>
      </c>
      <c r="M21" s="104" t="s">
        <v>205</v>
      </c>
      <c r="N21" s="104" t="s">
        <v>205</v>
      </c>
      <c r="O21" s="104" t="s">
        <v>205</v>
      </c>
      <c r="P21" s="104" t="s">
        <v>205</v>
      </c>
      <c r="Q21" s="104" t="s">
        <v>205</v>
      </c>
      <c r="R21" s="104" t="s">
        <v>205</v>
      </c>
      <c r="S21" s="104" t="s">
        <v>205</v>
      </c>
      <c r="T21" s="104" t="s">
        <v>205</v>
      </c>
      <c r="U21" s="104" t="s">
        <v>205</v>
      </c>
      <c r="V21" s="104" t="s">
        <v>205</v>
      </c>
      <c r="W21" s="104" t="s">
        <v>205</v>
      </c>
      <c r="X21" s="104" t="s">
        <v>205</v>
      </c>
      <c r="Y21" s="104" t="s">
        <v>205</v>
      </c>
      <c r="Z21" s="104" t="s">
        <v>205</v>
      </c>
      <c r="AA21" s="104" t="s">
        <v>205</v>
      </c>
      <c r="AB21" s="104" t="s">
        <v>205</v>
      </c>
      <c r="AC21" s="104" t="s">
        <v>205</v>
      </c>
      <c r="AD21" s="104" t="s">
        <v>205</v>
      </c>
      <c r="AE21" s="104" t="s">
        <v>205</v>
      </c>
      <c r="AF21" s="13" t="s">
        <v>205</v>
      </c>
      <c r="AG21" s="102" t="s">
        <v>205</v>
      </c>
      <c r="AJ21" t="s">
        <v>36</v>
      </c>
    </row>
    <row r="22" spans="1:38" x14ac:dyDescent="0.2">
      <c r="A22" s="55" t="s">
        <v>7</v>
      </c>
      <c r="B22" s="112">
        <v>14.76</v>
      </c>
      <c r="C22" s="112">
        <v>10.44</v>
      </c>
      <c r="D22" s="112">
        <v>9</v>
      </c>
      <c r="E22" s="112">
        <v>14.4</v>
      </c>
      <c r="F22" s="112">
        <v>12.6</v>
      </c>
      <c r="G22" s="112">
        <v>12.96</v>
      </c>
      <c r="H22" s="112">
        <v>15.120000000000001</v>
      </c>
      <c r="I22" s="112">
        <v>22.32</v>
      </c>
      <c r="J22" s="112">
        <v>10.8</v>
      </c>
      <c r="K22" s="112">
        <v>13.32</v>
      </c>
      <c r="L22" s="112">
        <v>28.08</v>
      </c>
      <c r="M22" s="112">
        <v>11.879999999999999</v>
      </c>
      <c r="N22" s="112">
        <v>0.36000000000000004</v>
      </c>
      <c r="O22" s="112">
        <v>3.6</v>
      </c>
      <c r="P22" s="112">
        <v>19.440000000000001</v>
      </c>
      <c r="Q22" s="112">
        <v>10.44</v>
      </c>
      <c r="R22" s="112">
        <v>15.840000000000002</v>
      </c>
      <c r="S22" s="112">
        <v>16.2</v>
      </c>
      <c r="T22" s="112">
        <v>0.72000000000000008</v>
      </c>
      <c r="U22" s="112" t="s">
        <v>205</v>
      </c>
      <c r="V22" s="112">
        <v>5.04</v>
      </c>
      <c r="W22" s="112">
        <v>0</v>
      </c>
      <c r="X22" s="112">
        <v>2.52</v>
      </c>
      <c r="Y22" s="112">
        <v>0.72000000000000008</v>
      </c>
      <c r="Z22" s="112">
        <v>10.44</v>
      </c>
      <c r="AA22" s="112">
        <v>20.88</v>
      </c>
      <c r="AB22" s="112">
        <v>20.52</v>
      </c>
      <c r="AC22" s="112">
        <v>12.6</v>
      </c>
      <c r="AD22" s="112">
        <v>1.08</v>
      </c>
      <c r="AE22" s="112">
        <v>0</v>
      </c>
      <c r="AF22" s="13">
        <f t="shared" si="1"/>
        <v>28.08</v>
      </c>
      <c r="AG22" s="116">
        <f t="shared" si="2"/>
        <v>10.899310344827585</v>
      </c>
      <c r="AJ22" t="s">
        <v>36</v>
      </c>
      <c r="AK22" s="11" t="s">
        <v>36</v>
      </c>
    </row>
    <row r="23" spans="1:38" x14ac:dyDescent="0.2">
      <c r="A23" s="55" t="s">
        <v>153</v>
      </c>
      <c r="B23" s="112">
        <v>6.12</v>
      </c>
      <c r="C23" s="112">
        <v>7.2</v>
      </c>
      <c r="D23" s="112">
        <v>5.04</v>
      </c>
      <c r="E23" s="112">
        <v>7.2</v>
      </c>
      <c r="F23" s="112">
        <v>4.32</v>
      </c>
      <c r="G23" s="112">
        <v>10.44</v>
      </c>
      <c r="H23" s="112">
        <v>9.3600000000000012</v>
      </c>
      <c r="I23" s="112">
        <v>6.48</v>
      </c>
      <c r="J23" s="112">
        <v>9.3600000000000012</v>
      </c>
      <c r="K23" s="112">
        <v>5.4</v>
      </c>
      <c r="L23" s="112">
        <v>18.36</v>
      </c>
      <c r="M23" s="112">
        <v>9.7200000000000006</v>
      </c>
      <c r="N23" s="112">
        <v>11.879999999999999</v>
      </c>
      <c r="O23" s="112">
        <v>7.5600000000000005</v>
      </c>
      <c r="P23" s="112">
        <v>14.4</v>
      </c>
      <c r="Q23" s="112">
        <v>5.04</v>
      </c>
      <c r="R23" s="112">
        <v>8.2799999999999994</v>
      </c>
      <c r="S23" s="112">
        <v>6.84</v>
      </c>
      <c r="T23" s="112">
        <v>10.08</v>
      </c>
      <c r="U23" s="112">
        <v>6.12</v>
      </c>
      <c r="V23" s="112">
        <v>6.48</v>
      </c>
      <c r="W23" s="112">
        <v>3.9600000000000004</v>
      </c>
      <c r="X23" s="112">
        <v>4.6800000000000006</v>
      </c>
      <c r="Y23" s="112">
        <v>9.7200000000000006</v>
      </c>
      <c r="Z23" s="112">
        <v>7.9200000000000008</v>
      </c>
      <c r="AA23" s="112">
        <v>3.24</v>
      </c>
      <c r="AB23" s="112">
        <v>9.7200000000000006</v>
      </c>
      <c r="AC23" s="112">
        <v>3.24</v>
      </c>
      <c r="AD23" s="112">
        <v>9.7200000000000006</v>
      </c>
      <c r="AE23" s="112">
        <v>9</v>
      </c>
      <c r="AF23" s="13">
        <f t="shared" si="1"/>
        <v>18.36</v>
      </c>
      <c r="AG23" s="116">
        <f t="shared" si="2"/>
        <v>7.8960000000000008</v>
      </c>
    </row>
    <row r="24" spans="1:38" x14ac:dyDescent="0.2">
      <c r="A24" s="55" t="s">
        <v>8</v>
      </c>
      <c r="B24" s="104" t="s">
        <v>205</v>
      </c>
      <c r="C24" s="104" t="s">
        <v>205</v>
      </c>
      <c r="D24" s="104" t="s">
        <v>205</v>
      </c>
      <c r="E24" s="104" t="s">
        <v>205</v>
      </c>
      <c r="F24" s="104" t="s">
        <v>205</v>
      </c>
      <c r="G24" s="104" t="s">
        <v>205</v>
      </c>
      <c r="H24" s="104" t="s">
        <v>205</v>
      </c>
      <c r="I24" s="104" t="s">
        <v>205</v>
      </c>
      <c r="J24" s="104" t="s">
        <v>205</v>
      </c>
      <c r="K24" s="104" t="s">
        <v>205</v>
      </c>
      <c r="L24" s="104" t="s">
        <v>205</v>
      </c>
      <c r="M24" s="104" t="s">
        <v>205</v>
      </c>
      <c r="N24" s="104" t="s">
        <v>205</v>
      </c>
      <c r="O24" s="104" t="s">
        <v>205</v>
      </c>
      <c r="P24" s="104" t="s">
        <v>205</v>
      </c>
      <c r="Q24" s="104" t="s">
        <v>205</v>
      </c>
      <c r="R24" s="104" t="s">
        <v>205</v>
      </c>
      <c r="S24" s="104" t="s">
        <v>205</v>
      </c>
      <c r="T24" s="104" t="s">
        <v>205</v>
      </c>
      <c r="U24" s="104" t="s">
        <v>205</v>
      </c>
      <c r="V24" s="104" t="s">
        <v>205</v>
      </c>
      <c r="W24" s="104" t="s">
        <v>205</v>
      </c>
      <c r="X24" s="104" t="s">
        <v>205</v>
      </c>
      <c r="Y24" s="104" t="s">
        <v>205</v>
      </c>
      <c r="Z24" s="104" t="s">
        <v>205</v>
      </c>
      <c r="AA24" s="104" t="s">
        <v>205</v>
      </c>
      <c r="AB24" s="104" t="s">
        <v>205</v>
      </c>
      <c r="AC24" s="104" t="s">
        <v>205</v>
      </c>
      <c r="AD24" s="104" t="s">
        <v>205</v>
      </c>
      <c r="AE24" s="104" t="s">
        <v>205</v>
      </c>
      <c r="AF24" s="13" t="s">
        <v>205</v>
      </c>
      <c r="AG24" s="102" t="s">
        <v>205</v>
      </c>
      <c r="AH24" s="11" t="s">
        <v>36</v>
      </c>
      <c r="AJ24" s="11" t="s">
        <v>36</v>
      </c>
      <c r="AK24" s="11" t="s">
        <v>36</v>
      </c>
    </row>
    <row r="25" spans="1:38" x14ac:dyDescent="0.2">
      <c r="A25" s="55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>
        <v>7.5600000000000005</v>
      </c>
      <c r="H25" s="112">
        <v>7.2</v>
      </c>
      <c r="I25" s="112">
        <v>11.520000000000001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>
        <v>15.48</v>
      </c>
      <c r="AE25" s="112">
        <v>11.16</v>
      </c>
      <c r="AF25" s="13">
        <f t="shared" si="1"/>
        <v>15.48</v>
      </c>
      <c r="AG25" s="116">
        <f t="shared" si="2"/>
        <v>10.584</v>
      </c>
      <c r="AJ25" s="11" t="s">
        <v>36</v>
      </c>
      <c r="AL25" s="11" t="s">
        <v>36</v>
      </c>
    </row>
    <row r="26" spans="1:38" x14ac:dyDescent="0.2">
      <c r="A26" s="55" t="s">
        <v>154</v>
      </c>
      <c r="B26" s="112">
        <v>13.68</v>
      </c>
      <c r="C26" s="112">
        <v>12.24</v>
      </c>
      <c r="D26" s="112">
        <v>10.44</v>
      </c>
      <c r="E26" s="112">
        <v>11.520000000000001</v>
      </c>
      <c r="F26" s="112">
        <v>25.92</v>
      </c>
      <c r="G26" s="112">
        <v>20.88</v>
      </c>
      <c r="H26" s="112">
        <v>26.64</v>
      </c>
      <c r="I26" s="112">
        <v>18</v>
      </c>
      <c r="J26" s="112">
        <v>15.48</v>
      </c>
      <c r="K26" s="112">
        <v>24.48</v>
      </c>
      <c r="L26" s="112">
        <v>18.36</v>
      </c>
      <c r="M26" s="112">
        <v>18.36</v>
      </c>
      <c r="N26" s="112">
        <v>18.720000000000002</v>
      </c>
      <c r="O26" s="112">
        <v>12.24</v>
      </c>
      <c r="P26" s="112">
        <v>15.120000000000001</v>
      </c>
      <c r="Q26" s="112">
        <v>16.2</v>
      </c>
      <c r="R26" s="112">
        <v>16.920000000000002</v>
      </c>
      <c r="S26" s="112">
        <v>19.079999999999998</v>
      </c>
      <c r="T26" s="112">
        <v>15.48</v>
      </c>
      <c r="U26" s="112">
        <v>12.6</v>
      </c>
      <c r="V26" s="112">
        <v>15.48</v>
      </c>
      <c r="W26" s="112">
        <v>11.520000000000001</v>
      </c>
      <c r="X26" s="112">
        <v>11.520000000000001</v>
      </c>
      <c r="Y26" s="112">
        <v>20.52</v>
      </c>
      <c r="Z26" s="112">
        <v>21.96</v>
      </c>
      <c r="AA26" s="112">
        <v>25.2</v>
      </c>
      <c r="AB26" s="112">
        <v>17.64</v>
      </c>
      <c r="AC26" s="112">
        <v>20.88</v>
      </c>
      <c r="AD26" s="112">
        <v>21.96</v>
      </c>
      <c r="AE26" s="112">
        <v>17.64</v>
      </c>
      <c r="AF26" s="13">
        <f t="shared" si="1"/>
        <v>26.64</v>
      </c>
      <c r="AG26" s="116">
        <f t="shared" si="2"/>
        <v>17.555999999999997</v>
      </c>
      <c r="AJ26" t="s">
        <v>36</v>
      </c>
      <c r="AK26" s="11" t="s">
        <v>36</v>
      </c>
    </row>
    <row r="27" spans="1:38" x14ac:dyDescent="0.2">
      <c r="A27" s="55" t="s">
        <v>10</v>
      </c>
      <c r="B27" s="112">
        <v>10.08</v>
      </c>
      <c r="C27" s="112">
        <v>7.9200000000000008</v>
      </c>
      <c r="D27" s="112">
        <v>9.3600000000000012</v>
      </c>
      <c r="E27" s="112">
        <v>11.879999999999999</v>
      </c>
      <c r="F27" s="112">
        <v>16.920000000000002</v>
      </c>
      <c r="G27" s="112">
        <v>11.879999999999999</v>
      </c>
      <c r="H27" s="112">
        <v>10.08</v>
      </c>
      <c r="I27" s="112">
        <v>15.120000000000001</v>
      </c>
      <c r="J27" s="112">
        <v>6.48</v>
      </c>
      <c r="K27" s="112">
        <v>15.120000000000001</v>
      </c>
      <c r="L27" s="112">
        <v>8.64</v>
      </c>
      <c r="M27" s="112">
        <v>14.4</v>
      </c>
      <c r="N27" s="112">
        <v>12.96</v>
      </c>
      <c r="O27" s="112">
        <v>9.3600000000000012</v>
      </c>
      <c r="P27" s="112">
        <v>23.759999999999998</v>
      </c>
      <c r="Q27" s="112">
        <v>12.6</v>
      </c>
      <c r="R27" s="112">
        <v>12.24</v>
      </c>
      <c r="S27" s="112">
        <v>19.079999999999998</v>
      </c>
      <c r="T27" s="112">
        <v>10.8</v>
      </c>
      <c r="U27" s="112">
        <v>6.12</v>
      </c>
      <c r="V27" s="112">
        <v>10.44</v>
      </c>
      <c r="W27" s="112">
        <v>10.08</v>
      </c>
      <c r="X27" s="112">
        <v>6.12</v>
      </c>
      <c r="Y27" s="112">
        <v>14.04</v>
      </c>
      <c r="Z27" s="112">
        <v>23.040000000000003</v>
      </c>
      <c r="AA27" s="112">
        <v>23.040000000000003</v>
      </c>
      <c r="AB27" s="112">
        <v>15.120000000000001</v>
      </c>
      <c r="AC27" s="112">
        <v>20.16</v>
      </c>
      <c r="AD27" s="112">
        <v>24.48</v>
      </c>
      <c r="AE27" s="112">
        <v>10.08</v>
      </c>
      <c r="AF27" s="13">
        <f t="shared" si="1"/>
        <v>24.48</v>
      </c>
      <c r="AG27" s="116">
        <f t="shared" si="2"/>
        <v>13.380000000000003</v>
      </c>
      <c r="AJ27" t="s">
        <v>36</v>
      </c>
      <c r="AK27" s="11" t="s">
        <v>36</v>
      </c>
    </row>
    <row r="28" spans="1:38" x14ac:dyDescent="0.2">
      <c r="A28" s="55" t="s">
        <v>139</v>
      </c>
      <c r="B28" s="112">
        <v>15.120000000000001</v>
      </c>
      <c r="C28" s="112">
        <v>23.759999999999998</v>
      </c>
      <c r="D28" s="112">
        <v>23.040000000000003</v>
      </c>
      <c r="E28" s="112">
        <v>14.04</v>
      </c>
      <c r="F28" s="112">
        <v>14.76</v>
      </c>
      <c r="G28" s="112">
        <v>18</v>
      </c>
      <c r="H28" s="112">
        <v>12.6</v>
      </c>
      <c r="I28" s="112">
        <v>24.48</v>
      </c>
      <c r="J28" s="112">
        <v>11.879999999999999</v>
      </c>
      <c r="K28" s="112">
        <v>27</v>
      </c>
      <c r="L28" s="112">
        <v>27.36</v>
      </c>
      <c r="M28" s="112">
        <v>26.28</v>
      </c>
      <c r="N28" s="112">
        <v>29.880000000000003</v>
      </c>
      <c r="O28" s="112">
        <v>29.16</v>
      </c>
      <c r="P28" s="112">
        <v>19.8</v>
      </c>
      <c r="Q28" s="112">
        <v>17.28</v>
      </c>
      <c r="R28" s="112">
        <v>18</v>
      </c>
      <c r="S28" s="112">
        <v>21.240000000000002</v>
      </c>
      <c r="T28" s="112">
        <v>13.32</v>
      </c>
      <c r="U28" s="112">
        <v>26.64</v>
      </c>
      <c r="V28" s="112">
        <v>26.28</v>
      </c>
      <c r="W28" s="112">
        <v>18</v>
      </c>
      <c r="X28" s="112">
        <v>10.8</v>
      </c>
      <c r="Y28" s="112">
        <v>18</v>
      </c>
      <c r="Z28" s="112">
        <v>14.04</v>
      </c>
      <c r="AA28" s="112">
        <v>18.720000000000002</v>
      </c>
      <c r="AB28" s="112">
        <v>22.68</v>
      </c>
      <c r="AC28" s="112">
        <v>17.64</v>
      </c>
      <c r="AD28" s="112">
        <v>23.400000000000002</v>
      </c>
      <c r="AE28" s="112">
        <v>15.840000000000002</v>
      </c>
      <c r="AF28" s="13">
        <f t="shared" si="1"/>
        <v>29.880000000000003</v>
      </c>
      <c r="AG28" s="113">
        <f t="shared" si="2"/>
        <v>19.968000000000004</v>
      </c>
      <c r="AK28" t="s">
        <v>36</v>
      </c>
    </row>
    <row r="29" spans="1:38" x14ac:dyDescent="0.2">
      <c r="A29" s="55" t="s">
        <v>22</v>
      </c>
      <c r="B29" s="112">
        <v>11.16</v>
      </c>
      <c r="C29" s="112">
        <v>11.16</v>
      </c>
      <c r="D29" s="112">
        <v>11.520000000000001</v>
      </c>
      <c r="E29" s="112">
        <v>11.879999999999999</v>
      </c>
      <c r="F29" s="112">
        <v>11.879999999999999</v>
      </c>
      <c r="G29" s="112">
        <v>16.2</v>
      </c>
      <c r="H29" s="112">
        <v>10.8</v>
      </c>
      <c r="I29" s="112">
        <v>10.08</v>
      </c>
      <c r="J29" s="112">
        <v>8.2799999999999994</v>
      </c>
      <c r="K29" s="112">
        <v>19.079999999999998</v>
      </c>
      <c r="L29" s="112">
        <v>12.6</v>
      </c>
      <c r="M29" s="112">
        <v>14.04</v>
      </c>
      <c r="N29" s="112">
        <v>14.04</v>
      </c>
      <c r="O29" s="112">
        <v>23.400000000000002</v>
      </c>
      <c r="P29" s="112">
        <v>13.68</v>
      </c>
      <c r="Q29" s="112">
        <v>15.48</v>
      </c>
      <c r="R29" s="112">
        <v>11.520000000000001</v>
      </c>
      <c r="S29" s="112">
        <v>9</v>
      </c>
      <c r="T29" s="112">
        <v>9</v>
      </c>
      <c r="U29" s="112">
        <v>12.6</v>
      </c>
      <c r="V29" s="112">
        <v>15.840000000000002</v>
      </c>
      <c r="W29" s="112">
        <v>15.120000000000001</v>
      </c>
      <c r="X29" s="112">
        <v>6.12</v>
      </c>
      <c r="Y29" s="112">
        <v>14.4</v>
      </c>
      <c r="Z29" s="112">
        <v>12.6</v>
      </c>
      <c r="AA29" s="112">
        <v>14.04</v>
      </c>
      <c r="AB29" s="112">
        <v>9.7200000000000006</v>
      </c>
      <c r="AC29" s="112">
        <v>13.32</v>
      </c>
      <c r="AD29" s="112">
        <v>12.6</v>
      </c>
      <c r="AE29" s="112">
        <v>14.4</v>
      </c>
      <c r="AF29" s="13">
        <f t="shared" si="1"/>
        <v>23.400000000000002</v>
      </c>
      <c r="AG29" s="113">
        <f t="shared" si="2"/>
        <v>12.852</v>
      </c>
      <c r="AJ29" s="11" t="s">
        <v>36</v>
      </c>
      <c r="AK29" s="11" t="s">
        <v>36</v>
      </c>
    </row>
    <row r="30" spans="1:38" x14ac:dyDescent="0.2">
      <c r="A30" s="55" t="s">
        <v>11</v>
      </c>
      <c r="B30" s="104" t="s">
        <v>205</v>
      </c>
      <c r="C30" s="104" t="s">
        <v>205</v>
      </c>
      <c r="D30" s="104" t="s">
        <v>205</v>
      </c>
      <c r="E30" s="104" t="s">
        <v>205</v>
      </c>
      <c r="F30" s="104" t="s">
        <v>205</v>
      </c>
      <c r="G30" s="104" t="s">
        <v>205</v>
      </c>
      <c r="H30" s="104" t="s">
        <v>205</v>
      </c>
      <c r="I30" s="104" t="s">
        <v>205</v>
      </c>
      <c r="J30" s="104" t="s">
        <v>205</v>
      </c>
      <c r="K30" s="104" t="s">
        <v>205</v>
      </c>
      <c r="L30" s="104" t="s">
        <v>205</v>
      </c>
      <c r="M30" s="104" t="s">
        <v>205</v>
      </c>
      <c r="N30" s="104" t="s">
        <v>205</v>
      </c>
      <c r="O30" s="104" t="s">
        <v>205</v>
      </c>
      <c r="P30" s="104" t="s">
        <v>205</v>
      </c>
      <c r="Q30" s="104" t="s">
        <v>205</v>
      </c>
      <c r="R30" s="104" t="s">
        <v>205</v>
      </c>
      <c r="S30" s="104" t="s">
        <v>205</v>
      </c>
      <c r="T30" s="104" t="s">
        <v>205</v>
      </c>
      <c r="U30" s="104" t="s">
        <v>205</v>
      </c>
      <c r="V30" s="104" t="s">
        <v>205</v>
      </c>
      <c r="W30" s="104" t="s">
        <v>205</v>
      </c>
      <c r="X30" s="104" t="s">
        <v>205</v>
      </c>
      <c r="Y30" s="104" t="s">
        <v>205</v>
      </c>
      <c r="Z30" s="104" t="s">
        <v>205</v>
      </c>
      <c r="AA30" s="104" t="s">
        <v>205</v>
      </c>
      <c r="AB30" s="104" t="s">
        <v>205</v>
      </c>
      <c r="AC30" s="104" t="s">
        <v>205</v>
      </c>
      <c r="AD30" s="104" t="s">
        <v>205</v>
      </c>
      <c r="AE30" s="104" t="s">
        <v>205</v>
      </c>
      <c r="AF30" s="13" t="s">
        <v>205</v>
      </c>
      <c r="AG30" s="102" t="s">
        <v>205</v>
      </c>
      <c r="AK30" s="11" t="s">
        <v>36</v>
      </c>
    </row>
    <row r="31" spans="1:38" s="5" customFormat="1" ht="17.100000000000001" customHeight="1" x14ac:dyDescent="0.2">
      <c r="A31" s="56" t="s">
        <v>24</v>
      </c>
      <c r="B31" s="12">
        <f t="shared" ref="B31:AF31" si="3">MAX(B5:B30)</f>
        <v>25.92</v>
      </c>
      <c r="C31" s="12">
        <f t="shared" si="3"/>
        <v>23.759999999999998</v>
      </c>
      <c r="D31" s="12">
        <f t="shared" si="3"/>
        <v>23.040000000000003</v>
      </c>
      <c r="E31" s="12">
        <f t="shared" si="3"/>
        <v>24.840000000000003</v>
      </c>
      <c r="F31" s="12">
        <f t="shared" si="3"/>
        <v>30.240000000000002</v>
      </c>
      <c r="G31" s="12">
        <f t="shared" si="3"/>
        <v>26.28</v>
      </c>
      <c r="H31" s="12">
        <f t="shared" si="3"/>
        <v>26.64</v>
      </c>
      <c r="I31" s="12">
        <f t="shared" si="3"/>
        <v>24.48</v>
      </c>
      <c r="J31" s="12">
        <f t="shared" si="3"/>
        <v>24.12</v>
      </c>
      <c r="K31" s="12">
        <f t="shared" si="3"/>
        <v>32.76</v>
      </c>
      <c r="L31" s="12">
        <f t="shared" si="3"/>
        <v>28.08</v>
      </c>
      <c r="M31" s="12">
        <f t="shared" si="3"/>
        <v>26.28</v>
      </c>
      <c r="N31" s="12">
        <f t="shared" si="3"/>
        <v>30.96</v>
      </c>
      <c r="O31" s="12">
        <f t="shared" si="3"/>
        <v>29.16</v>
      </c>
      <c r="P31" s="12">
        <f t="shared" si="3"/>
        <v>27.720000000000002</v>
      </c>
      <c r="Q31" s="12">
        <f t="shared" si="3"/>
        <v>28.8</v>
      </c>
      <c r="R31" s="12">
        <f t="shared" si="3"/>
        <v>21.6</v>
      </c>
      <c r="S31" s="12">
        <f t="shared" si="3"/>
        <v>32.04</v>
      </c>
      <c r="T31" s="12">
        <f t="shared" si="3"/>
        <v>20.16</v>
      </c>
      <c r="U31" s="12">
        <f t="shared" si="3"/>
        <v>26.64</v>
      </c>
      <c r="V31" s="12">
        <f t="shared" si="3"/>
        <v>26.28</v>
      </c>
      <c r="W31" s="12">
        <f t="shared" si="3"/>
        <v>24.48</v>
      </c>
      <c r="X31" s="12">
        <f t="shared" si="3"/>
        <v>28.08</v>
      </c>
      <c r="Y31" s="12">
        <f t="shared" si="3"/>
        <v>21.6</v>
      </c>
      <c r="Z31" s="12">
        <f t="shared" si="3"/>
        <v>27</v>
      </c>
      <c r="AA31" s="12">
        <f t="shared" si="3"/>
        <v>29.16</v>
      </c>
      <c r="AB31" s="12">
        <f t="shared" si="3"/>
        <v>24.48</v>
      </c>
      <c r="AC31" s="12">
        <f t="shared" si="3"/>
        <v>34.200000000000003</v>
      </c>
      <c r="AD31" s="12">
        <f t="shared" si="3"/>
        <v>24.48</v>
      </c>
      <c r="AE31" s="12">
        <f t="shared" si="3"/>
        <v>30.96</v>
      </c>
      <c r="AF31" s="13">
        <f t="shared" si="3"/>
        <v>34.200000000000003</v>
      </c>
      <c r="AG31" s="87">
        <f>AVERAGE(AG5:AG30)</f>
        <v>15.143957715605627</v>
      </c>
      <c r="AJ31" s="5" t="s">
        <v>36</v>
      </c>
      <c r="AK31" s="5" t="s">
        <v>36</v>
      </c>
    </row>
    <row r="32" spans="1:38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49"/>
      <c r="AG32" s="51"/>
      <c r="AJ32" t="s">
        <v>36</v>
      </c>
    </row>
    <row r="33" spans="1:38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49"/>
      <c r="AG33" s="48"/>
      <c r="AI33" t="s">
        <v>36</v>
      </c>
      <c r="AJ33" t="s">
        <v>36</v>
      </c>
      <c r="AK33" t="s">
        <v>36</v>
      </c>
    </row>
    <row r="34" spans="1:38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</row>
    <row r="35" spans="1:38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  <c r="AK35" t="s">
        <v>36</v>
      </c>
    </row>
    <row r="36" spans="1:38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49"/>
      <c r="AG36" s="51"/>
      <c r="AL36" s="11" t="s">
        <v>36</v>
      </c>
    </row>
    <row r="37" spans="1:38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49"/>
      <c r="AG37" s="51"/>
      <c r="AJ37" s="11" t="s">
        <v>36</v>
      </c>
    </row>
    <row r="38" spans="1:38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J38" s="11" t="s">
        <v>36</v>
      </c>
      <c r="AK38" s="11" t="s">
        <v>36</v>
      </c>
    </row>
    <row r="39" spans="1:38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G39" s="1"/>
      <c r="AI39" s="11" t="s">
        <v>208</v>
      </c>
      <c r="AJ39" s="11" t="s">
        <v>36</v>
      </c>
      <c r="AK39" s="11" t="s">
        <v>36</v>
      </c>
      <c r="AL39" s="11" t="s">
        <v>36</v>
      </c>
    </row>
    <row r="40" spans="1:38" x14ac:dyDescent="0.2">
      <c r="AI40" s="11" t="s">
        <v>36</v>
      </c>
      <c r="AJ40" s="11" t="s">
        <v>36</v>
      </c>
      <c r="AK40" s="11" t="s">
        <v>208</v>
      </c>
      <c r="AL40" s="11" t="s">
        <v>36</v>
      </c>
    </row>
    <row r="41" spans="1:38" x14ac:dyDescent="0.2">
      <c r="AA41" s="3" t="s">
        <v>36</v>
      </c>
      <c r="AG41" t="s">
        <v>36</v>
      </c>
      <c r="AJ41" s="11" t="s">
        <v>36</v>
      </c>
    </row>
    <row r="42" spans="1:38" x14ac:dyDescent="0.2">
      <c r="U42" s="3" t="s">
        <v>36</v>
      </c>
      <c r="AJ42" s="11" t="s">
        <v>36</v>
      </c>
      <c r="AK42" s="11" t="s">
        <v>208</v>
      </c>
    </row>
    <row r="43" spans="1:38" x14ac:dyDescent="0.2">
      <c r="J43" s="3" t="s">
        <v>36</v>
      </c>
      <c r="N43" s="3" t="s">
        <v>36</v>
      </c>
      <c r="S43" s="3" t="s">
        <v>36</v>
      </c>
      <c r="V43" s="3" t="s">
        <v>36</v>
      </c>
      <c r="AJ43" s="11" t="s">
        <v>36</v>
      </c>
      <c r="AK43" s="11" t="s">
        <v>36</v>
      </c>
    </row>
    <row r="44" spans="1:38" x14ac:dyDescent="0.2">
      <c r="G44" s="3" t="s">
        <v>36</v>
      </c>
      <c r="H44" s="3" t="s">
        <v>208</v>
      </c>
      <c r="P44" s="3" t="s">
        <v>36</v>
      </c>
      <c r="S44" s="3" t="s">
        <v>36</v>
      </c>
      <c r="U44" s="3" t="s">
        <v>36</v>
      </c>
      <c r="V44" s="3" t="s">
        <v>36</v>
      </c>
      <c r="AC44" s="3" t="s">
        <v>36</v>
      </c>
      <c r="AI44" s="11" t="s">
        <v>36</v>
      </c>
      <c r="AK44" s="11" t="s">
        <v>36</v>
      </c>
    </row>
    <row r="45" spans="1:38" x14ac:dyDescent="0.2">
      <c r="T45" s="3" t="s">
        <v>36</v>
      </c>
      <c r="W45" s="3" t="s">
        <v>36</v>
      </c>
      <c r="AA45" s="3" t="s">
        <v>36</v>
      </c>
      <c r="AE45" s="3" t="s">
        <v>36</v>
      </c>
      <c r="AJ45" s="11" t="s">
        <v>36</v>
      </c>
      <c r="AK45" s="11" t="s">
        <v>36</v>
      </c>
    </row>
    <row r="46" spans="1:38" x14ac:dyDescent="0.2">
      <c r="W46" s="3" t="s">
        <v>36</v>
      </c>
      <c r="Z46" s="3" t="s">
        <v>36</v>
      </c>
      <c r="AJ46" s="11" t="s">
        <v>36</v>
      </c>
    </row>
    <row r="47" spans="1:38" x14ac:dyDescent="0.2">
      <c r="P47" s="3" t="s">
        <v>36</v>
      </c>
      <c r="Q47" s="3" t="s">
        <v>36</v>
      </c>
      <c r="AA47" s="3" t="s">
        <v>36</v>
      </c>
      <c r="AE47" s="3" t="s">
        <v>36</v>
      </c>
      <c r="AJ47" s="11" t="s">
        <v>36</v>
      </c>
      <c r="AK47" s="11" t="s">
        <v>36</v>
      </c>
    </row>
    <row r="48" spans="1:38" x14ac:dyDescent="0.2">
      <c r="AD48" s="3" t="s">
        <v>36</v>
      </c>
      <c r="AJ48" s="11" t="s">
        <v>208</v>
      </c>
      <c r="AK48" s="11" t="s">
        <v>36</v>
      </c>
    </row>
    <row r="49" spans="7:37" x14ac:dyDescent="0.2">
      <c r="K49" s="3" t="s">
        <v>36</v>
      </c>
      <c r="M49" s="3" t="s">
        <v>36</v>
      </c>
      <c r="AJ49" s="11" t="s">
        <v>36</v>
      </c>
      <c r="AK49" s="11" t="s">
        <v>36</v>
      </c>
    </row>
    <row r="50" spans="7:37" x14ac:dyDescent="0.2">
      <c r="G50" s="3" t="s">
        <v>36</v>
      </c>
      <c r="AJ50" s="11" t="s">
        <v>36</v>
      </c>
    </row>
    <row r="51" spans="7:37" x14ac:dyDescent="0.2">
      <c r="M51" s="3" t="s">
        <v>36</v>
      </c>
    </row>
    <row r="53" spans="7:37" x14ac:dyDescent="0.2">
      <c r="R53" s="3" t="s">
        <v>36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workbookViewId="0">
      <selection activeCell="AJ53" sqref="AJ5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9" ht="20.100000000000001" customHeight="1" thickBot="1" x14ac:dyDescent="0.25">
      <c r="A1" s="168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</row>
    <row r="2" spans="1:39" s="4" customFormat="1" ht="16.5" customHeight="1" thickBot="1" x14ac:dyDescent="0.25">
      <c r="A2" s="195" t="s">
        <v>12</v>
      </c>
      <c r="B2" s="200" t="s">
        <v>209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2"/>
    </row>
    <row r="3" spans="1:39" s="5" customFormat="1" ht="12" customHeight="1" x14ac:dyDescent="0.2">
      <c r="A3" s="196"/>
      <c r="B3" s="198">
        <v>1</v>
      </c>
      <c r="C3" s="190">
        <f>SUM(B3+1)</f>
        <v>2</v>
      </c>
      <c r="D3" s="190">
        <f t="shared" ref="D3:AD3" si="0">SUM(C3+1)</f>
        <v>3</v>
      </c>
      <c r="E3" s="190">
        <f t="shared" si="0"/>
        <v>4</v>
      </c>
      <c r="F3" s="190">
        <f t="shared" si="0"/>
        <v>5</v>
      </c>
      <c r="G3" s="190">
        <f t="shared" si="0"/>
        <v>6</v>
      </c>
      <c r="H3" s="190">
        <f t="shared" si="0"/>
        <v>7</v>
      </c>
      <c r="I3" s="190">
        <f t="shared" si="0"/>
        <v>8</v>
      </c>
      <c r="J3" s="190">
        <f t="shared" si="0"/>
        <v>9</v>
      </c>
      <c r="K3" s="190">
        <f t="shared" si="0"/>
        <v>10</v>
      </c>
      <c r="L3" s="190">
        <f t="shared" si="0"/>
        <v>11</v>
      </c>
      <c r="M3" s="190">
        <f t="shared" si="0"/>
        <v>12</v>
      </c>
      <c r="N3" s="190">
        <f t="shared" si="0"/>
        <v>13</v>
      </c>
      <c r="O3" s="190">
        <f t="shared" si="0"/>
        <v>14</v>
      </c>
      <c r="P3" s="190">
        <f t="shared" si="0"/>
        <v>15</v>
      </c>
      <c r="Q3" s="190">
        <f t="shared" si="0"/>
        <v>16</v>
      </c>
      <c r="R3" s="190">
        <f t="shared" si="0"/>
        <v>17</v>
      </c>
      <c r="S3" s="190">
        <f t="shared" si="0"/>
        <v>18</v>
      </c>
      <c r="T3" s="190">
        <f t="shared" si="0"/>
        <v>19</v>
      </c>
      <c r="U3" s="190">
        <f t="shared" si="0"/>
        <v>20</v>
      </c>
      <c r="V3" s="190">
        <f t="shared" si="0"/>
        <v>21</v>
      </c>
      <c r="W3" s="190">
        <f t="shared" si="0"/>
        <v>22</v>
      </c>
      <c r="X3" s="190">
        <f t="shared" si="0"/>
        <v>23</v>
      </c>
      <c r="Y3" s="190">
        <f t="shared" si="0"/>
        <v>24</v>
      </c>
      <c r="Z3" s="190">
        <f t="shared" si="0"/>
        <v>25</v>
      </c>
      <c r="AA3" s="190">
        <f t="shared" si="0"/>
        <v>26</v>
      </c>
      <c r="AB3" s="190">
        <f t="shared" si="0"/>
        <v>27</v>
      </c>
      <c r="AC3" s="190">
        <f t="shared" si="0"/>
        <v>28</v>
      </c>
      <c r="AD3" s="190">
        <f t="shared" si="0"/>
        <v>29</v>
      </c>
      <c r="AE3" s="203">
        <v>30</v>
      </c>
      <c r="AF3" s="154" t="s">
        <v>201</v>
      </c>
    </row>
    <row r="4" spans="1:39" s="5" customFormat="1" ht="13.5" customHeight="1" thickBot="1" x14ac:dyDescent="0.25">
      <c r="A4" s="197"/>
      <c r="B4" s="199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04"/>
      <c r="AF4" s="155" t="s">
        <v>26</v>
      </c>
    </row>
    <row r="5" spans="1:39" s="5" customFormat="1" x14ac:dyDescent="0.2">
      <c r="A5" s="151" t="s">
        <v>31</v>
      </c>
      <c r="B5" s="112" t="s">
        <v>213</v>
      </c>
      <c r="C5" s="112" t="s">
        <v>213</v>
      </c>
      <c r="D5" s="112" t="s">
        <v>213</v>
      </c>
      <c r="E5" s="112" t="s">
        <v>214</v>
      </c>
      <c r="F5" s="112" t="s">
        <v>213</v>
      </c>
      <c r="G5" s="112" t="s">
        <v>213</v>
      </c>
      <c r="H5" s="112" t="s">
        <v>214</v>
      </c>
      <c r="I5" s="112" t="s">
        <v>214</v>
      </c>
      <c r="J5" s="112" t="s">
        <v>219</v>
      </c>
      <c r="K5" s="112" t="s">
        <v>213</v>
      </c>
      <c r="L5" s="112" t="s">
        <v>213</v>
      </c>
      <c r="M5" s="112" t="s">
        <v>213</v>
      </c>
      <c r="N5" s="112" t="s">
        <v>218</v>
      </c>
      <c r="O5" s="112" t="s">
        <v>213</v>
      </c>
      <c r="P5" s="112" t="s">
        <v>213</v>
      </c>
      <c r="Q5" s="112" t="s">
        <v>220</v>
      </c>
      <c r="R5" s="112" t="s">
        <v>216</v>
      </c>
      <c r="S5" s="112" t="s">
        <v>215</v>
      </c>
      <c r="T5" s="112" t="s">
        <v>217</v>
      </c>
      <c r="U5" s="112" t="s">
        <v>218</v>
      </c>
      <c r="V5" s="112" t="s">
        <v>213</v>
      </c>
      <c r="W5" s="112" t="s">
        <v>213</v>
      </c>
      <c r="X5" s="112" t="s">
        <v>219</v>
      </c>
      <c r="Y5" s="112" t="s">
        <v>220</v>
      </c>
      <c r="Z5" s="112" t="s">
        <v>214</v>
      </c>
      <c r="AA5" s="112" t="s">
        <v>216</v>
      </c>
      <c r="AB5" s="112" t="s">
        <v>217</v>
      </c>
      <c r="AC5" s="112" t="s">
        <v>214</v>
      </c>
      <c r="AD5" s="112" t="s">
        <v>216</v>
      </c>
      <c r="AE5" s="131" t="s">
        <v>219</v>
      </c>
      <c r="AF5" s="152" t="s">
        <v>213</v>
      </c>
    </row>
    <row r="6" spans="1:39" x14ac:dyDescent="0.2">
      <c r="A6" s="91" t="s">
        <v>90</v>
      </c>
      <c r="B6" s="112" t="s">
        <v>215</v>
      </c>
      <c r="C6" s="112" t="s">
        <v>216</v>
      </c>
      <c r="D6" s="112" t="s">
        <v>215</v>
      </c>
      <c r="E6" s="112" t="s">
        <v>215</v>
      </c>
      <c r="F6" s="112" t="s">
        <v>217</v>
      </c>
      <c r="G6" s="112" t="s">
        <v>218</v>
      </c>
      <c r="H6" s="112" t="s">
        <v>218</v>
      </c>
      <c r="I6" s="112" t="s">
        <v>220</v>
      </c>
      <c r="J6" s="112" t="s">
        <v>215</v>
      </c>
      <c r="K6" s="112" t="s">
        <v>215</v>
      </c>
      <c r="L6" s="112" t="s">
        <v>215</v>
      </c>
      <c r="M6" s="112" t="s">
        <v>216</v>
      </c>
      <c r="N6" s="112" t="s">
        <v>216</v>
      </c>
      <c r="O6" s="112" t="s">
        <v>216</v>
      </c>
      <c r="P6" s="112" t="s">
        <v>214</v>
      </c>
      <c r="Q6" s="112" t="s">
        <v>215</v>
      </c>
      <c r="R6" s="112" t="s">
        <v>213</v>
      </c>
      <c r="S6" s="112" t="s">
        <v>218</v>
      </c>
      <c r="T6" s="112" t="s">
        <v>218</v>
      </c>
      <c r="U6" s="112" t="s">
        <v>218</v>
      </c>
      <c r="V6" s="112" t="s">
        <v>217</v>
      </c>
      <c r="W6" s="112" t="s">
        <v>205</v>
      </c>
      <c r="X6" s="112" t="s">
        <v>205</v>
      </c>
      <c r="Y6" s="112" t="s">
        <v>205</v>
      </c>
      <c r="Z6" s="112" t="s">
        <v>205</v>
      </c>
      <c r="AA6" s="112" t="s">
        <v>205</v>
      </c>
      <c r="AB6" s="112" t="s">
        <v>205</v>
      </c>
      <c r="AC6" s="112" t="s">
        <v>205</v>
      </c>
      <c r="AD6" s="112" t="s">
        <v>205</v>
      </c>
      <c r="AE6" s="131" t="s">
        <v>205</v>
      </c>
      <c r="AF6" s="152" t="s">
        <v>215</v>
      </c>
    </row>
    <row r="7" spans="1:39" x14ac:dyDescent="0.2">
      <c r="A7" s="91" t="s">
        <v>148</v>
      </c>
      <c r="B7" s="112" t="s">
        <v>216</v>
      </c>
      <c r="C7" s="112" t="s">
        <v>216</v>
      </c>
      <c r="D7" s="112" t="s">
        <v>214</v>
      </c>
      <c r="E7" s="112" t="s">
        <v>214</v>
      </c>
      <c r="F7" s="112" t="s">
        <v>217</v>
      </c>
      <c r="G7" s="112" t="s">
        <v>218</v>
      </c>
      <c r="H7" s="112" t="s">
        <v>218</v>
      </c>
      <c r="I7" s="112" t="s">
        <v>218</v>
      </c>
      <c r="J7" s="112" t="s">
        <v>216</v>
      </c>
      <c r="K7" s="112" t="s">
        <v>216</v>
      </c>
      <c r="L7" s="112" t="s">
        <v>216</v>
      </c>
      <c r="M7" s="112" t="s">
        <v>217</v>
      </c>
      <c r="N7" s="112" t="s">
        <v>217</v>
      </c>
      <c r="O7" s="112" t="s">
        <v>217</v>
      </c>
      <c r="P7" s="112" t="s">
        <v>217</v>
      </c>
      <c r="Q7" s="112" t="s">
        <v>217</v>
      </c>
      <c r="R7" s="112" t="s">
        <v>217</v>
      </c>
      <c r="S7" s="112" t="s">
        <v>217</v>
      </c>
      <c r="T7" s="112" t="s">
        <v>217</v>
      </c>
      <c r="U7" s="112" t="s">
        <v>217</v>
      </c>
      <c r="V7" s="112" t="s">
        <v>217</v>
      </c>
      <c r="W7" s="112" t="s">
        <v>214</v>
      </c>
      <c r="X7" s="112" t="s">
        <v>217</v>
      </c>
      <c r="Y7" s="112" t="s">
        <v>217</v>
      </c>
      <c r="Z7" s="112" t="s">
        <v>217</v>
      </c>
      <c r="AA7" s="112" t="s">
        <v>217</v>
      </c>
      <c r="AB7" s="112" t="s">
        <v>217</v>
      </c>
      <c r="AC7" s="112" t="s">
        <v>217</v>
      </c>
      <c r="AD7" s="112" t="s">
        <v>217</v>
      </c>
      <c r="AE7" s="131" t="s">
        <v>217</v>
      </c>
      <c r="AF7" s="152" t="s">
        <v>217</v>
      </c>
    </row>
    <row r="8" spans="1:39" x14ac:dyDescent="0.2">
      <c r="A8" s="91" t="s">
        <v>149</v>
      </c>
      <c r="B8" s="112" t="s">
        <v>217</v>
      </c>
      <c r="C8" s="112" t="s">
        <v>217</v>
      </c>
      <c r="D8" s="112" t="s">
        <v>217</v>
      </c>
      <c r="E8" s="112" t="s">
        <v>217</v>
      </c>
      <c r="F8" s="112" t="s">
        <v>217</v>
      </c>
      <c r="G8" s="112" t="s">
        <v>217</v>
      </c>
      <c r="H8" s="112" t="s">
        <v>217</v>
      </c>
      <c r="I8" s="112" t="s">
        <v>217</v>
      </c>
      <c r="J8" s="112" t="s">
        <v>217</v>
      </c>
      <c r="K8" s="112" t="s">
        <v>217</v>
      </c>
      <c r="L8" s="112" t="s">
        <v>217</v>
      </c>
      <c r="M8" s="112" t="s">
        <v>217</v>
      </c>
      <c r="N8" s="112" t="s">
        <v>217</v>
      </c>
      <c r="O8" s="112" t="s">
        <v>217</v>
      </c>
      <c r="P8" s="112" t="s">
        <v>217</v>
      </c>
      <c r="Q8" s="112" t="s">
        <v>217</v>
      </c>
      <c r="R8" s="112" t="s">
        <v>217</v>
      </c>
      <c r="S8" s="112" t="s">
        <v>217</v>
      </c>
      <c r="T8" s="112" t="s">
        <v>217</v>
      </c>
      <c r="U8" s="112" t="s">
        <v>217</v>
      </c>
      <c r="V8" s="112" t="s">
        <v>217</v>
      </c>
      <c r="W8" s="112" t="s">
        <v>217</v>
      </c>
      <c r="X8" s="112" t="s">
        <v>217</v>
      </c>
      <c r="Y8" s="112" t="s">
        <v>217</v>
      </c>
      <c r="Z8" s="112" t="s">
        <v>217</v>
      </c>
      <c r="AA8" s="112" t="s">
        <v>217</v>
      </c>
      <c r="AB8" s="112" t="s">
        <v>217</v>
      </c>
      <c r="AC8" s="112" t="s">
        <v>217</v>
      </c>
      <c r="AD8" s="112" t="s">
        <v>217</v>
      </c>
      <c r="AE8" s="131" t="s">
        <v>217</v>
      </c>
      <c r="AF8" s="152" t="s">
        <v>217</v>
      </c>
      <c r="AI8" t="s">
        <v>36</v>
      </c>
    </row>
    <row r="9" spans="1:39" x14ac:dyDescent="0.2">
      <c r="A9" s="91" t="s">
        <v>0</v>
      </c>
      <c r="B9" s="112" t="s">
        <v>216</v>
      </c>
      <c r="C9" s="112" t="s">
        <v>217</v>
      </c>
      <c r="D9" s="112" t="s">
        <v>216</v>
      </c>
      <c r="E9" s="112" t="s">
        <v>217</v>
      </c>
      <c r="F9" s="112" t="s">
        <v>217</v>
      </c>
      <c r="G9" s="112" t="s">
        <v>217</v>
      </c>
      <c r="H9" s="112" t="s">
        <v>217</v>
      </c>
      <c r="I9" s="112" t="s">
        <v>216</v>
      </c>
      <c r="J9" s="112" t="s">
        <v>216</v>
      </c>
      <c r="K9" s="112" t="s">
        <v>216</v>
      </c>
      <c r="L9" s="112" t="s">
        <v>215</v>
      </c>
      <c r="M9" s="112" t="s">
        <v>215</v>
      </c>
      <c r="N9" s="112" t="s">
        <v>216</v>
      </c>
      <c r="O9" s="112" t="s">
        <v>216</v>
      </c>
      <c r="P9" s="112" t="s">
        <v>217</v>
      </c>
      <c r="Q9" s="112" t="s">
        <v>216</v>
      </c>
      <c r="R9" s="112" t="s">
        <v>217</v>
      </c>
      <c r="S9" s="112" t="s">
        <v>217</v>
      </c>
      <c r="T9" s="112" t="s">
        <v>217</v>
      </c>
      <c r="U9" s="112" t="s">
        <v>217</v>
      </c>
      <c r="V9" s="112" t="s">
        <v>216</v>
      </c>
      <c r="W9" s="112" t="s">
        <v>216</v>
      </c>
      <c r="X9" s="112" t="s">
        <v>217</v>
      </c>
      <c r="Y9" s="112" t="s">
        <v>217</v>
      </c>
      <c r="Z9" s="112" t="s">
        <v>217</v>
      </c>
      <c r="AA9" s="112" t="s">
        <v>217</v>
      </c>
      <c r="AB9" s="112" t="s">
        <v>217</v>
      </c>
      <c r="AC9" s="112" t="s">
        <v>217</v>
      </c>
      <c r="AD9" s="112" t="s">
        <v>217</v>
      </c>
      <c r="AE9" s="131" t="s">
        <v>217</v>
      </c>
      <c r="AF9" s="152" t="s">
        <v>217</v>
      </c>
      <c r="AH9" s="11" t="s">
        <v>36</v>
      </c>
      <c r="AI9" t="s">
        <v>36</v>
      </c>
    </row>
    <row r="10" spans="1:39" x14ac:dyDescent="0.2">
      <c r="A10" s="91" t="s">
        <v>1</v>
      </c>
      <c r="B10" s="112" t="s">
        <v>213</v>
      </c>
      <c r="C10" s="112" t="s">
        <v>218</v>
      </c>
      <c r="D10" s="112" t="s">
        <v>218</v>
      </c>
      <c r="E10" s="112" t="s">
        <v>218</v>
      </c>
      <c r="F10" s="112" t="s">
        <v>218</v>
      </c>
      <c r="G10" s="112" t="s">
        <v>219</v>
      </c>
      <c r="H10" s="112" t="s">
        <v>218</v>
      </c>
      <c r="I10" s="112" t="s">
        <v>213</v>
      </c>
      <c r="J10" s="112" t="s">
        <v>218</v>
      </c>
      <c r="K10" s="112" t="s">
        <v>213</v>
      </c>
      <c r="L10" s="112" t="s">
        <v>213</v>
      </c>
      <c r="M10" s="112" t="s">
        <v>218</v>
      </c>
      <c r="N10" s="112" t="s">
        <v>218</v>
      </c>
      <c r="O10" s="112" t="s">
        <v>213</v>
      </c>
      <c r="P10" s="112" t="s">
        <v>218</v>
      </c>
      <c r="Q10" s="112" t="s">
        <v>219</v>
      </c>
      <c r="R10" s="112" t="s">
        <v>219</v>
      </c>
      <c r="S10" s="112" t="s">
        <v>219</v>
      </c>
      <c r="T10" s="112" t="s">
        <v>217</v>
      </c>
      <c r="U10" s="112" t="s">
        <v>205</v>
      </c>
      <c r="V10" s="112" t="s">
        <v>205</v>
      </c>
      <c r="W10" s="112" t="s">
        <v>205</v>
      </c>
      <c r="X10" s="112" t="s">
        <v>205</v>
      </c>
      <c r="Y10" s="112" t="s">
        <v>205</v>
      </c>
      <c r="Z10" s="112" t="s">
        <v>205</v>
      </c>
      <c r="AA10" s="112" t="s">
        <v>205</v>
      </c>
      <c r="AB10" s="112" t="s">
        <v>205</v>
      </c>
      <c r="AC10" s="112" t="s">
        <v>205</v>
      </c>
      <c r="AD10" s="112" t="s">
        <v>205</v>
      </c>
      <c r="AE10" s="131" t="s">
        <v>205</v>
      </c>
      <c r="AF10" s="152" t="s">
        <v>218</v>
      </c>
      <c r="AG10" s="11" t="s">
        <v>36</v>
      </c>
      <c r="AH10" s="11" t="s">
        <v>36</v>
      </c>
      <c r="AI10" t="s">
        <v>36</v>
      </c>
    </row>
    <row r="11" spans="1:39" x14ac:dyDescent="0.2">
      <c r="A11" s="91" t="s">
        <v>2</v>
      </c>
      <c r="B11" s="112" t="s">
        <v>217</v>
      </c>
      <c r="C11" s="112" t="s">
        <v>217</v>
      </c>
      <c r="D11" s="112" t="s">
        <v>217</v>
      </c>
      <c r="E11" s="112" t="s">
        <v>217</v>
      </c>
      <c r="F11" s="112" t="s">
        <v>217</v>
      </c>
      <c r="G11" s="112" t="s">
        <v>217</v>
      </c>
      <c r="H11" s="112" t="s">
        <v>217</v>
      </c>
      <c r="I11" s="112" t="s">
        <v>217</v>
      </c>
      <c r="J11" s="112" t="s">
        <v>217</v>
      </c>
      <c r="K11" s="112" t="s">
        <v>217</v>
      </c>
      <c r="L11" s="112" t="s">
        <v>217</v>
      </c>
      <c r="M11" s="112" t="s">
        <v>217</v>
      </c>
      <c r="N11" s="112" t="s">
        <v>217</v>
      </c>
      <c r="O11" s="112" t="s">
        <v>217</v>
      </c>
      <c r="P11" s="112" t="s">
        <v>217</v>
      </c>
      <c r="Q11" s="112" t="s">
        <v>217</v>
      </c>
      <c r="R11" s="112" t="s">
        <v>217</v>
      </c>
      <c r="S11" s="112" t="s">
        <v>217</v>
      </c>
      <c r="T11" s="112" t="s">
        <v>217</v>
      </c>
      <c r="U11" s="112" t="s">
        <v>217</v>
      </c>
      <c r="V11" s="112" t="s">
        <v>217</v>
      </c>
      <c r="W11" s="112" t="s">
        <v>217</v>
      </c>
      <c r="X11" s="112" t="s">
        <v>217</v>
      </c>
      <c r="Y11" s="112" t="s">
        <v>217</v>
      </c>
      <c r="Z11" s="112" t="s">
        <v>217</v>
      </c>
      <c r="AA11" s="112" t="s">
        <v>217</v>
      </c>
      <c r="AB11" s="112" t="s">
        <v>217</v>
      </c>
      <c r="AC11" s="112" t="s">
        <v>217</v>
      </c>
      <c r="AD11" s="112" t="s">
        <v>217</v>
      </c>
      <c r="AE11" s="131" t="s">
        <v>217</v>
      </c>
      <c r="AF11" s="152" t="s">
        <v>217</v>
      </c>
      <c r="AI11" t="s">
        <v>36</v>
      </c>
    </row>
    <row r="12" spans="1:39" x14ac:dyDescent="0.2">
      <c r="A12" s="91" t="s">
        <v>3</v>
      </c>
      <c r="B12" s="112" t="s">
        <v>205</v>
      </c>
      <c r="C12" s="112" t="s">
        <v>205</v>
      </c>
      <c r="D12" s="112" t="s">
        <v>205</v>
      </c>
      <c r="E12" s="112" t="s">
        <v>205</v>
      </c>
      <c r="F12" s="112" t="s">
        <v>205</v>
      </c>
      <c r="G12" s="112" t="s">
        <v>218</v>
      </c>
      <c r="H12" s="112" t="s">
        <v>205</v>
      </c>
      <c r="I12" s="112" t="s">
        <v>205</v>
      </c>
      <c r="J12" s="112" t="s">
        <v>205</v>
      </c>
      <c r="K12" s="112" t="s">
        <v>205</v>
      </c>
      <c r="L12" s="112" t="s">
        <v>205</v>
      </c>
      <c r="M12" s="112" t="s">
        <v>205</v>
      </c>
      <c r="N12" s="112" t="s">
        <v>205</v>
      </c>
      <c r="O12" s="112" t="s">
        <v>205</v>
      </c>
      <c r="P12" s="112" t="s">
        <v>205</v>
      </c>
      <c r="Q12" s="112" t="s">
        <v>205</v>
      </c>
      <c r="R12" s="112" t="s">
        <v>205</v>
      </c>
      <c r="S12" s="112" t="s">
        <v>205</v>
      </c>
      <c r="T12" s="112" t="s">
        <v>205</v>
      </c>
      <c r="U12" s="112" t="s">
        <v>205</v>
      </c>
      <c r="V12" s="112" t="s">
        <v>205</v>
      </c>
      <c r="W12" s="112" t="s">
        <v>205</v>
      </c>
      <c r="X12" s="112" t="s">
        <v>205</v>
      </c>
      <c r="Y12" s="112" t="s">
        <v>205</v>
      </c>
      <c r="Z12" s="112" t="s">
        <v>205</v>
      </c>
      <c r="AA12" s="112" t="s">
        <v>205</v>
      </c>
      <c r="AB12" s="112" t="s">
        <v>205</v>
      </c>
      <c r="AC12" s="112" t="s">
        <v>205</v>
      </c>
      <c r="AD12" s="112" t="s">
        <v>205</v>
      </c>
      <c r="AE12" s="131" t="s">
        <v>205</v>
      </c>
      <c r="AF12" s="152" t="s">
        <v>218</v>
      </c>
      <c r="AG12" s="11" t="s">
        <v>36</v>
      </c>
      <c r="AI12" t="s">
        <v>36</v>
      </c>
      <c r="AJ12" t="s">
        <v>36</v>
      </c>
      <c r="AK12" t="s">
        <v>36</v>
      </c>
    </row>
    <row r="13" spans="1:39" x14ac:dyDescent="0.2">
      <c r="A13" s="91" t="s">
        <v>33</v>
      </c>
      <c r="B13" s="112" t="s">
        <v>214</v>
      </c>
      <c r="C13" s="112" t="s">
        <v>214</v>
      </c>
      <c r="D13" s="112" t="s">
        <v>214</v>
      </c>
      <c r="E13" s="112" t="s">
        <v>219</v>
      </c>
      <c r="F13" s="112" t="s">
        <v>217</v>
      </c>
      <c r="G13" s="112" t="s">
        <v>213</v>
      </c>
      <c r="H13" s="112" t="s">
        <v>220</v>
      </c>
      <c r="I13" s="112" t="s">
        <v>220</v>
      </c>
      <c r="J13" s="112" t="s">
        <v>216</v>
      </c>
      <c r="K13" s="112" t="s">
        <v>214</v>
      </c>
      <c r="L13" s="112" t="s">
        <v>214</v>
      </c>
      <c r="M13" s="112" t="s">
        <v>216</v>
      </c>
      <c r="N13" s="112" t="s">
        <v>216</v>
      </c>
      <c r="O13" s="112" t="s">
        <v>214</v>
      </c>
      <c r="P13" s="112" t="s">
        <v>214</v>
      </c>
      <c r="Q13" s="112" t="s">
        <v>214</v>
      </c>
      <c r="R13" s="112" t="s">
        <v>214</v>
      </c>
      <c r="S13" s="112" t="s">
        <v>219</v>
      </c>
      <c r="T13" s="112" t="s">
        <v>213</v>
      </c>
      <c r="U13" s="112" t="s">
        <v>214</v>
      </c>
      <c r="V13" s="112" t="s">
        <v>216</v>
      </c>
      <c r="W13" s="112" t="s">
        <v>214</v>
      </c>
      <c r="X13" s="112" t="s">
        <v>217</v>
      </c>
      <c r="Y13" s="112" t="s">
        <v>214</v>
      </c>
      <c r="Z13" s="112" t="s">
        <v>214</v>
      </c>
      <c r="AA13" s="112" t="s">
        <v>219</v>
      </c>
      <c r="AB13" s="112" t="s">
        <v>213</v>
      </c>
      <c r="AC13" s="112" t="s">
        <v>219</v>
      </c>
      <c r="AD13" s="112" t="s">
        <v>219</v>
      </c>
      <c r="AE13" s="131" t="s">
        <v>213</v>
      </c>
      <c r="AF13" s="152" t="s">
        <v>214</v>
      </c>
      <c r="AJ13" t="s">
        <v>36</v>
      </c>
    </row>
    <row r="14" spans="1:39" x14ac:dyDescent="0.2">
      <c r="A14" s="91" t="s">
        <v>4</v>
      </c>
      <c r="B14" s="112" t="s">
        <v>215</v>
      </c>
      <c r="C14" s="112" t="s">
        <v>215</v>
      </c>
      <c r="D14" s="112" t="s">
        <v>215</v>
      </c>
      <c r="E14" s="112" t="s">
        <v>219</v>
      </c>
      <c r="F14" s="112" t="s">
        <v>214</v>
      </c>
      <c r="G14" s="112" t="s">
        <v>216</v>
      </c>
      <c r="H14" s="112" t="s">
        <v>219</v>
      </c>
      <c r="I14" s="112" t="s">
        <v>217</v>
      </c>
      <c r="J14" s="112" t="s">
        <v>216</v>
      </c>
      <c r="K14" s="112" t="s">
        <v>213</v>
      </c>
      <c r="L14" s="112" t="s">
        <v>216</v>
      </c>
      <c r="M14" s="112" t="s">
        <v>216</v>
      </c>
      <c r="N14" s="112" t="s">
        <v>216</v>
      </c>
      <c r="O14" s="112" t="s">
        <v>217</v>
      </c>
      <c r="P14" s="112" t="s">
        <v>214</v>
      </c>
      <c r="Q14" s="112" t="s">
        <v>216</v>
      </c>
      <c r="R14" s="112" t="s">
        <v>219</v>
      </c>
      <c r="S14" s="112" t="s">
        <v>219</v>
      </c>
      <c r="T14" s="112" t="s">
        <v>219</v>
      </c>
      <c r="U14" s="112" t="s">
        <v>220</v>
      </c>
      <c r="V14" s="112" t="s">
        <v>216</v>
      </c>
      <c r="W14" s="112" t="s">
        <v>216</v>
      </c>
      <c r="X14" s="112" t="s">
        <v>219</v>
      </c>
      <c r="Y14" s="112" t="s">
        <v>214</v>
      </c>
      <c r="Z14" s="112" t="s">
        <v>219</v>
      </c>
      <c r="AA14" s="112" t="s">
        <v>214</v>
      </c>
      <c r="AB14" s="112" t="s">
        <v>219</v>
      </c>
      <c r="AC14" s="112" t="s">
        <v>219</v>
      </c>
      <c r="AD14" s="112" t="s">
        <v>219</v>
      </c>
      <c r="AE14" s="131" t="s">
        <v>213</v>
      </c>
      <c r="AF14" s="152" t="s">
        <v>219</v>
      </c>
      <c r="AJ14" t="s">
        <v>36</v>
      </c>
    </row>
    <row r="15" spans="1:39" x14ac:dyDescent="0.2">
      <c r="A15" s="91" t="s">
        <v>150</v>
      </c>
      <c r="B15" s="112" t="s">
        <v>215</v>
      </c>
      <c r="C15" s="112" t="s">
        <v>215</v>
      </c>
      <c r="D15" s="112" t="s">
        <v>215</v>
      </c>
      <c r="E15" s="112" t="s">
        <v>215</v>
      </c>
      <c r="F15" s="112" t="s">
        <v>215</v>
      </c>
      <c r="G15" s="112" t="s">
        <v>218</v>
      </c>
      <c r="H15" s="112" t="s">
        <v>218</v>
      </c>
      <c r="I15" s="112" t="s">
        <v>220</v>
      </c>
      <c r="J15" s="112" t="s">
        <v>215</v>
      </c>
      <c r="K15" s="112" t="s">
        <v>215</v>
      </c>
      <c r="L15" s="112" t="s">
        <v>216</v>
      </c>
      <c r="M15" s="112" t="s">
        <v>216</v>
      </c>
      <c r="N15" s="112" t="s">
        <v>216</v>
      </c>
      <c r="O15" s="112" t="s">
        <v>216</v>
      </c>
      <c r="P15" s="112" t="s">
        <v>216</v>
      </c>
      <c r="Q15" s="112" t="s">
        <v>214</v>
      </c>
      <c r="R15" s="112" t="s">
        <v>219</v>
      </c>
      <c r="S15" s="112" t="s">
        <v>217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31" t="s">
        <v>205</v>
      </c>
      <c r="AF15" s="152" t="s">
        <v>215</v>
      </c>
    </row>
    <row r="16" spans="1:39" x14ac:dyDescent="0.2">
      <c r="A16" s="91" t="s">
        <v>5</v>
      </c>
      <c r="B16" s="112" t="s">
        <v>220</v>
      </c>
      <c r="C16" s="112" t="s">
        <v>217</v>
      </c>
      <c r="D16" s="112" t="s">
        <v>217</v>
      </c>
      <c r="E16" s="112" t="s">
        <v>217</v>
      </c>
      <c r="F16" s="112" t="s">
        <v>217</v>
      </c>
      <c r="G16" s="112" t="s">
        <v>217</v>
      </c>
      <c r="H16" s="112" t="s">
        <v>217</v>
      </c>
      <c r="I16" s="112" t="s">
        <v>213</v>
      </c>
      <c r="J16" s="112" t="s">
        <v>217</v>
      </c>
      <c r="K16" s="112" t="s">
        <v>217</v>
      </c>
      <c r="L16" s="112" t="s">
        <v>220</v>
      </c>
      <c r="M16" s="112" t="s">
        <v>220</v>
      </c>
      <c r="N16" s="112" t="s">
        <v>220</v>
      </c>
      <c r="O16" s="112" t="s">
        <v>217</v>
      </c>
      <c r="P16" s="112" t="s">
        <v>215</v>
      </c>
      <c r="Q16" s="112" t="s">
        <v>217</v>
      </c>
      <c r="R16" s="112" t="s">
        <v>217</v>
      </c>
      <c r="S16" s="112" t="s">
        <v>217</v>
      </c>
      <c r="T16" s="112" t="s">
        <v>219</v>
      </c>
      <c r="U16" s="112" t="s">
        <v>217</v>
      </c>
      <c r="V16" s="112" t="s">
        <v>217</v>
      </c>
      <c r="W16" s="112" t="s">
        <v>217</v>
      </c>
      <c r="X16" s="112" t="s">
        <v>217</v>
      </c>
      <c r="Y16" s="112" t="s">
        <v>217</v>
      </c>
      <c r="Z16" s="112" t="s">
        <v>217</v>
      </c>
      <c r="AA16" s="112" t="s">
        <v>217</v>
      </c>
      <c r="AB16" s="112" t="s">
        <v>217</v>
      </c>
      <c r="AC16" s="112" t="s">
        <v>217</v>
      </c>
      <c r="AD16" s="112" t="s">
        <v>217</v>
      </c>
      <c r="AE16" s="131" t="s">
        <v>213</v>
      </c>
      <c r="AF16" s="152" t="s">
        <v>217</v>
      </c>
      <c r="AK16" t="s">
        <v>36</v>
      </c>
      <c r="AM16" t="s">
        <v>36</v>
      </c>
    </row>
    <row r="17" spans="1:38" x14ac:dyDescent="0.2">
      <c r="A17" s="91" t="s">
        <v>6</v>
      </c>
      <c r="B17" s="112" t="s">
        <v>217</v>
      </c>
      <c r="C17" s="112" t="s">
        <v>217</v>
      </c>
      <c r="D17" s="112" t="s">
        <v>216</v>
      </c>
      <c r="E17" s="112" t="s">
        <v>217</v>
      </c>
      <c r="F17" s="112" t="s">
        <v>217</v>
      </c>
      <c r="G17" s="112" t="s">
        <v>217</v>
      </c>
      <c r="H17" s="112" t="s">
        <v>217</v>
      </c>
      <c r="I17" s="112" t="s">
        <v>217</v>
      </c>
      <c r="J17" s="112" t="s">
        <v>215</v>
      </c>
      <c r="K17" s="112" t="s">
        <v>217</v>
      </c>
      <c r="L17" s="112" t="s">
        <v>217</v>
      </c>
      <c r="M17" s="112" t="s">
        <v>216</v>
      </c>
      <c r="N17" s="112" t="s">
        <v>216</v>
      </c>
      <c r="O17" s="112" t="s">
        <v>217</v>
      </c>
      <c r="P17" s="112" t="s">
        <v>217</v>
      </c>
      <c r="Q17" s="112" t="s">
        <v>217</v>
      </c>
      <c r="R17" s="112" t="s">
        <v>217</v>
      </c>
      <c r="S17" s="112" t="s">
        <v>217</v>
      </c>
      <c r="T17" s="112" t="s">
        <v>217</v>
      </c>
      <c r="U17" s="112" t="s">
        <v>217</v>
      </c>
      <c r="V17" s="112" t="s">
        <v>217</v>
      </c>
      <c r="W17" s="112" t="s">
        <v>217</v>
      </c>
      <c r="X17" s="112" t="s">
        <v>217</v>
      </c>
      <c r="Y17" s="112" t="s">
        <v>217</v>
      </c>
      <c r="Z17" s="112" t="s">
        <v>217</v>
      </c>
      <c r="AA17" s="112" t="s">
        <v>217</v>
      </c>
      <c r="AB17" s="112" t="s">
        <v>217</v>
      </c>
      <c r="AC17" s="112" t="s">
        <v>217</v>
      </c>
      <c r="AD17" s="112" t="s">
        <v>217</v>
      </c>
      <c r="AE17" s="131" t="s">
        <v>217</v>
      </c>
      <c r="AF17" s="152" t="s">
        <v>217</v>
      </c>
      <c r="AL17" t="s">
        <v>36</v>
      </c>
    </row>
    <row r="18" spans="1:38" x14ac:dyDescent="0.2">
      <c r="A18" s="91" t="s">
        <v>32</v>
      </c>
      <c r="B18" s="112" t="s">
        <v>215</v>
      </c>
      <c r="C18" s="112" t="s">
        <v>215</v>
      </c>
      <c r="D18" s="112" t="s">
        <v>215</v>
      </c>
      <c r="E18" s="112" t="s">
        <v>217</v>
      </c>
      <c r="F18" s="112" t="s">
        <v>215</v>
      </c>
      <c r="G18" s="112" t="s">
        <v>218</v>
      </c>
      <c r="H18" s="112" t="s">
        <v>218</v>
      </c>
      <c r="I18" s="112" t="s">
        <v>218</v>
      </c>
      <c r="J18" s="112" t="s">
        <v>220</v>
      </c>
      <c r="K18" s="112" t="s">
        <v>215</v>
      </c>
      <c r="L18" s="112" t="s">
        <v>215</v>
      </c>
      <c r="M18" s="112" t="s">
        <v>216</v>
      </c>
      <c r="N18" s="112" t="s">
        <v>214</v>
      </c>
      <c r="O18" s="112" t="s">
        <v>216</v>
      </c>
      <c r="P18" s="112" t="s">
        <v>217</v>
      </c>
      <c r="Q18" s="112" t="s">
        <v>214</v>
      </c>
      <c r="R18" s="112" t="s">
        <v>217</v>
      </c>
      <c r="S18" s="112" t="s">
        <v>218</v>
      </c>
      <c r="T18" s="112" t="s">
        <v>218</v>
      </c>
      <c r="U18" s="112" t="s">
        <v>218</v>
      </c>
      <c r="V18" s="112" t="s">
        <v>216</v>
      </c>
      <c r="W18" s="112" t="s">
        <v>216</v>
      </c>
      <c r="X18" s="112" t="s">
        <v>215</v>
      </c>
      <c r="Y18" s="112" t="s">
        <v>217</v>
      </c>
      <c r="Z18" s="112" t="s">
        <v>217</v>
      </c>
      <c r="AA18" s="112" t="s">
        <v>217</v>
      </c>
      <c r="AB18" s="112" t="s">
        <v>219</v>
      </c>
      <c r="AC18" s="112" t="s">
        <v>217</v>
      </c>
      <c r="AD18" s="112" t="s">
        <v>220</v>
      </c>
      <c r="AE18" s="131" t="s">
        <v>220</v>
      </c>
      <c r="AF18" s="152" t="s">
        <v>215</v>
      </c>
      <c r="AI18" t="s">
        <v>36</v>
      </c>
    </row>
    <row r="19" spans="1:38" x14ac:dyDescent="0.2">
      <c r="A19" s="91" t="s">
        <v>151</v>
      </c>
      <c r="B19" s="112" t="s">
        <v>217</v>
      </c>
      <c r="C19" s="112" t="s">
        <v>217</v>
      </c>
      <c r="D19" s="112" t="s">
        <v>217</v>
      </c>
      <c r="E19" s="112" t="s">
        <v>217</v>
      </c>
      <c r="F19" s="112" t="s">
        <v>217</v>
      </c>
      <c r="G19" s="112" t="s">
        <v>217</v>
      </c>
      <c r="H19" s="112" t="s">
        <v>217</v>
      </c>
      <c r="I19" s="112" t="s">
        <v>217</v>
      </c>
      <c r="J19" s="112" t="s">
        <v>217</v>
      </c>
      <c r="K19" s="112" t="s">
        <v>217</v>
      </c>
      <c r="L19" s="112" t="s">
        <v>217</v>
      </c>
      <c r="M19" s="112" t="s">
        <v>217</v>
      </c>
      <c r="N19" s="112" t="s">
        <v>217</v>
      </c>
      <c r="O19" s="112" t="s">
        <v>217</v>
      </c>
      <c r="P19" s="112" t="s">
        <v>217</v>
      </c>
      <c r="Q19" s="112" t="s">
        <v>217</v>
      </c>
      <c r="R19" s="112" t="s">
        <v>217</v>
      </c>
      <c r="S19" s="112" t="s">
        <v>217</v>
      </c>
      <c r="T19" s="112" t="s">
        <v>217</v>
      </c>
      <c r="U19" s="112" t="s">
        <v>217</v>
      </c>
      <c r="V19" s="112" t="s">
        <v>217</v>
      </c>
      <c r="W19" s="112" t="s">
        <v>217</v>
      </c>
      <c r="X19" s="112" t="s">
        <v>217</v>
      </c>
      <c r="Y19" s="112" t="s">
        <v>217</v>
      </c>
      <c r="Z19" s="112" t="s">
        <v>217</v>
      </c>
      <c r="AA19" s="112" t="s">
        <v>217</v>
      </c>
      <c r="AB19" s="112" t="s">
        <v>217</v>
      </c>
      <c r="AC19" s="112" t="s">
        <v>217</v>
      </c>
      <c r="AD19" s="112" t="s">
        <v>217</v>
      </c>
      <c r="AE19" s="131" t="s">
        <v>217</v>
      </c>
      <c r="AF19" s="152" t="s">
        <v>217</v>
      </c>
      <c r="AG19" s="11" t="s">
        <v>36</v>
      </c>
      <c r="AK19" t="s">
        <v>36</v>
      </c>
    </row>
    <row r="20" spans="1:38" x14ac:dyDescent="0.2">
      <c r="A20" s="91" t="s">
        <v>152</v>
      </c>
      <c r="B20" s="112" t="s">
        <v>214</v>
      </c>
      <c r="C20" s="112" t="s">
        <v>216</v>
      </c>
      <c r="D20" s="112" t="s">
        <v>214</v>
      </c>
      <c r="E20" s="112" t="s">
        <v>214</v>
      </c>
      <c r="F20" s="112" t="s">
        <v>214</v>
      </c>
      <c r="G20" s="112" t="s">
        <v>218</v>
      </c>
      <c r="H20" s="112" t="s">
        <v>218</v>
      </c>
      <c r="I20" s="112" t="s">
        <v>220</v>
      </c>
      <c r="J20" s="112" t="s">
        <v>215</v>
      </c>
      <c r="K20" s="112" t="s">
        <v>214</v>
      </c>
      <c r="L20" s="112" t="s">
        <v>216</v>
      </c>
      <c r="M20" s="112" t="s">
        <v>216</v>
      </c>
      <c r="N20" s="112" t="s">
        <v>216</v>
      </c>
      <c r="O20" s="112" t="s">
        <v>214</v>
      </c>
      <c r="P20" s="112" t="s">
        <v>214</v>
      </c>
      <c r="Q20" s="112" t="s">
        <v>214</v>
      </c>
      <c r="R20" s="112" t="s">
        <v>218</v>
      </c>
      <c r="S20" s="112" t="s">
        <v>213</v>
      </c>
      <c r="T20" s="112" t="s">
        <v>218</v>
      </c>
      <c r="U20" s="112" t="s">
        <v>220</v>
      </c>
      <c r="V20" s="112" t="s">
        <v>214</v>
      </c>
      <c r="W20" s="112" t="s">
        <v>214</v>
      </c>
      <c r="X20" s="112" t="s">
        <v>214</v>
      </c>
      <c r="Y20" s="112" t="s">
        <v>220</v>
      </c>
      <c r="Z20" s="112" t="s">
        <v>217</v>
      </c>
      <c r="AA20" s="112" t="s">
        <v>213</v>
      </c>
      <c r="AB20" s="112" t="s">
        <v>213</v>
      </c>
      <c r="AC20" s="112" t="s">
        <v>219</v>
      </c>
      <c r="AD20" s="112" t="s">
        <v>217</v>
      </c>
      <c r="AE20" s="131" t="s">
        <v>217</v>
      </c>
      <c r="AF20" s="152" t="s">
        <v>214</v>
      </c>
      <c r="AJ20" t="s">
        <v>36</v>
      </c>
    </row>
    <row r="21" spans="1:38" x14ac:dyDescent="0.2">
      <c r="A21" s="91" t="s">
        <v>126</v>
      </c>
      <c r="B21" s="112" t="s">
        <v>217</v>
      </c>
      <c r="C21" s="112" t="s">
        <v>217</v>
      </c>
      <c r="D21" s="112" t="s">
        <v>217</v>
      </c>
      <c r="E21" s="112" t="s">
        <v>217</v>
      </c>
      <c r="F21" s="112" t="s">
        <v>217</v>
      </c>
      <c r="G21" s="112" t="s">
        <v>217</v>
      </c>
      <c r="H21" s="112" t="s">
        <v>217</v>
      </c>
      <c r="I21" s="112" t="s">
        <v>217</v>
      </c>
      <c r="J21" s="112" t="s">
        <v>217</v>
      </c>
      <c r="K21" s="112" t="s">
        <v>217</v>
      </c>
      <c r="L21" s="112" t="s">
        <v>217</v>
      </c>
      <c r="M21" s="112" t="s">
        <v>217</v>
      </c>
      <c r="N21" s="112" t="s">
        <v>217</v>
      </c>
      <c r="O21" s="112" t="s">
        <v>217</v>
      </c>
      <c r="P21" s="112" t="s">
        <v>217</v>
      </c>
      <c r="Q21" s="112" t="s">
        <v>217</v>
      </c>
      <c r="R21" s="112" t="s">
        <v>217</v>
      </c>
      <c r="S21" s="112" t="s">
        <v>217</v>
      </c>
      <c r="T21" s="112" t="s">
        <v>217</v>
      </c>
      <c r="U21" s="112" t="s">
        <v>217</v>
      </c>
      <c r="V21" s="112" t="s">
        <v>217</v>
      </c>
      <c r="W21" s="112" t="s">
        <v>217</v>
      </c>
      <c r="X21" s="112" t="s">
        <v>217</v>
      </c>
      <c r="Y21" s="112" t="s">
        <v>217</v>
      </c>
      <c r="Z21" s="112" t="s">
        <v>205</v>
      </c>
      <c r="AA21" s="112" t="s">
        <v>205</v>
      </c>
      <c r="AB21" s="112" t="s">
        <v>205</v>
      </c>
      <c r="AC21" s="112" t="s">
        <v>205</v>
      </c>
      <c r="AD21" s="112" t="s">
        <v>205</v>
      </c>
      <c r="AE21" s="131" t="s">
        <v>205</v>
      </c>
      <c r="AF21" s="152" t="s">
        <v>217</v>
      </c>
      <c r="AI21" t="s">
        <v>36</v>
      </c>
      <c r="AJ21" t="s">
        <v>36</v>
      </c>
    </row>
    <row r="22" spans="1:38" x14ac:dyDescent="0.2">
      <c r="A22" s="91" t="s">
        <v>7</v>
      </c>
      <c r="B22" s="112" t="s">
        <v>215</v>
      </c>
      <c r="C22" s="112" t="s">
        <v>220</v>
      </c>
      <c r="D22" s="112" t="s">
        <v>220</v>
      </c>
      <c r="E22" s="112" t="s">
        <v>220</v>
      </c>
      <c r="F22" s="112" t="s">
        <v>215</v>
      </c>
      <c r="G22" s="112" t="s">
        <v>218</v>
      </c>
      <c r="H22" s="112" t="s">
        <v>218</v>
      </c>
      <c r="I22" s="112" t="s">
        <v>219</v>
      </c>
      <c r="J22" s="112" t="s">
        <v>214</v>
      </c>
      <c r="K22" s="112" t="s">
        <v>214</v>
      </c>
      <c r="L22" s="112" t="s">
        <v>215</v>
      </c>
      <c r="M22" s="112" t="s">
        <v>215</v>
      </c>
      <c r="N22" s="112" t="s">
        <v>215</v>
      </c>
      <c r="O22" s="112" t="s">
        <v>216</v>
      </c>
      <c r="P22" s="112" t="s">
        <v>214</v>
      </c>
      <c r="Q22" s="112" t="s">
        <v>214</v>
      </c>
      <c r="R22" s="112" t="s">
        <v>217</v>
      </c>
      <c r="S22" s="112" t="s">
        <v>217</v>
      </c>
      <c r="T22" s="112" t="s">
        <v>217</v>
      </c>
      <c r="U22" s="112" t="s">
        <v>205</v>
      </c>
      <c r="V22" s="112" t="s">
        <v>217</v>
      </c>
      <c r="W22" s="112" t="s">
        <v>220</v>
      </c>
      <c r="X22" s="112" t="s">
        <v>220</v>
      </c>
      <c r="Y22" s="112" t="s">
        <v>219</v>
      </c>
      <c r="Z22" s="112" t="s">
        <v>217</v>
      </c>
      <c r="AA22" s="112" t="s">
        <v>219</v>
      </c>
      <c r="AB22" s="112" t="s">
        <v>213</v>
      </c>
      <c r="AC22" s="112" t="s">
        <v>218</v>
      </c>
      <c r="AD22" s="112" t="s">
        <v>219</v>
      </c>
      <c r="AE22" s="131" t="s">
        <v>217</v>
      </c>
      <c r="AF22" s="152" t="s">
        <v>217</v>
      </c>
      <c r="AJ22" t="s">
        <v>36</v>
      </c>
      <c r="AL22" s="11" t="s">
        <v>208</v>
      </c>
    </row>
    <row r="23" spans="1:38" x14ac:dyDescent="0.2">
      <c r="A23" s="91" t="s">
        <v>153</v>
      </c>
      <c r="B23" s="112" t="s">
        <v>217</v>
      </c>
      <c r="C23" s="112" t="s">
        <v>217</v>
      </c>
      <c r="D23" s="112" t="s">
        <v>217</v>
      </c>
      <c r="E23" s="112" t="s">
        <v>217</v>
      </c>
      <c r="F23" s="112" t="s">
        <v>217</v>
      </c>
      <c r="G23" s="112" t="s">
        <v>217</v>
      </c>
      <c r="H23" s="112" t="s">
        <v>217</v>
      </c>
      <c r="I23" s="112" t="s">
        <v>217</v>
      </c>
      <c r="J23" s="112" t="s">
        <v>217</v>
      </c>
      <c r="K23" s="112" t="s">
        <v>217</v>
      </c>
      <c r="L23" s="112" t="s">
        <v>217</v>
      </c>
      <c r="M23" s="112" t="s">
        <v>217</v>
      </c>
      <c r="N23" s="112" t="s">
        <v>217</v>
      </c>
      <c r="O23" s="112" t="s">
        <v>217</v>
      </c>
      <c r="P23" s="112" t="s">
        <v>217</v>
      </c>
      <c r="Q23" s="112" t="s">
        <v>217</v>
      </c>
      <c r="R23" s="112" t="s">
        <v>217</v>
      </c>
      <c r="S23" s="112" t="s">
        <v>217</v>
      </c>
      <c r="T23" s="112" t="s">
        <v>217</v>
      </c>
      <c r="U23" s="112" t="s">
        <v>217</v>
      </c>
      <c r="V23" s="112" t="s">
        <v>217</v>
      </c>
      <c r="W23" s="112" t="s">
        <v>217</v>
      </c>
      <c r="X23" s="112" t="s">
        <v>217</v>
      </c>
      <c r="Y23" s="112" t="s">
        <v>217</v>
      </c>
      <c r="Z23" s="112" t="s">
        <v>217</v>
      </c>
      <c r="AA23" s="112" t="s">
        <v>217</v>
      </c>
      <c r="AB23" s="112" t="s">
        <v>217</v>
      </c>
      <c r="AC23" s="112" t="s">
        <v>217</v>
      </c>
      <c r="AD23" s="112" t="s">
        <v>217</v>
      </c>
      <c r="AE23" s="131" t="s">
        <v>217</v>
      </c>
      <c r="AF23" s="152" t="s">
        <v>217</v>
      </c>
      <c r="AI23" t="s">
        <v>36</v>
      </c>
      <c r="AJ23" t="s">
        <v>36</v>
      </c>
    </row>
    <row r="24" spans="1:38" x14ac:dyDescent="0.2">
      <c r="A24" s="91" t="s">
        <v>8</v>
      </c>
      <c r="B24" s="112" t="s">
        <v>218</v>
      </c>
      <c r="C24" s="112" t="s">
        <v>218</v>
      </c>
      <c r="D24" s="112" t="s">
        <v>218</v>
      </c>
      <c r="E24" s="112" t="s">
        <v>218</v>
      </c>
      <c r="F24" s="112" t="s">
        <v>218</v>
      </c>
      <c r="G24" s="112" t="s">
        <v>218</v>
      </c>
      <c r="H24" s="112" t="s">
        <v>218</v>
      </c>
      <c r="I24" s="112" t="s">
        <v>218</v>
      </c>
      <c r="J24" s="112" t="s">
        <v>218</v>
      </c>
      <c r="K24" s="112" t="s">
        <v>218</v>
      </c>
      <c r="L24" s="112" t="s">
        <v>218</v>
      </c>
      <c r="M24" s="112" t="s">
        <v>218</v>
      </c>
      <c r="N24" s="112" t="s">
        <v>218</v>
      </c>
      <c r="O24" s="112" t="s">
        <v>218</v>
      </c>
      <c r="P24" s="112" t="s">
        <v>218</v>
      </c>
      <c r="Q24" s="112" t="s">
        <v>218</v>
      </c>
      <c r="R24" s="112" t="s">
        <v>218</v>
      </c>
      <c r="S24" s="112" t="s">
        <v>218</v>
      </c>
      <c r="T24" s="112" t="s">
        <v>218</v>
      </c>
      <c r="U24" s="112" t="s">
        <v>218</v>
      </c>
      <c r="V24" s="112" t="s">
        <v>218</v>
      </c>
      <c r="W24" s="112" t="s">
        <v>218</v>
      </c>
      <c r="X24" s="112" t="s">
        <v>218</v>
      </c>
      <c r="Y24" s="112" t="s">
        <v>218</v>
      </c>
      <c r="Z24" s="112" t="s">
        <v>218</v>
      </c>
      <c r="AA24" s="112" t="s">
        <v>218</v>
      </c>
      <c r="AB24" s="112" t="s">
        <v>218</v>
      </c>
      <c r="AC24" s="112" t="s">
        <v>218</v>
      </c>
      <c r="AD24" s="112" t="s">
        <v>218</v>
      </c>
      <c r="AE24" s="131" t="s">
        <v>218</v>
      </c>
      <c r="AF24" s="152" t="s">
        <v>218</v>
      </c>
      <c r="AG24" s="11" t="s">
        <v>36</v>
      </c>
      <c r="AI24" s="11" t="s">
        <v>208</v>
      </c>
      <c r="AJ24" t="s">
        <v>36</v>
      </c>
      <c r="AK24" s="11" t="s">
        <v>36</v>
      </c>
    </row>
    <row r="25" spans="1:38" x14ac:dyDescent="0.2">
      <c r="A25" s="91" t="s">
        <v>9</v>
      </c>
      <c r="B25" s="112" t="s">
        <v>205</v>
      </c>
      <c r="C25" s="112" t="s">
        <v>205</v>
      </c>
      <c r="D25" s="112" t="s">
        <v>205</v>
      </c>
      <c r="E25" s="112" t="s">
        <v>205</v>
      </c>
      <c r="F25" s="112" t="s">
        <v>205</v>
      </c>
      <c r="G25" s="112" t="s">
        <v>218</v>
      </c>
      <c r="H25" s="112" t="s">
        <v>218</v>
      </c>
      <c r="I25" s="112" t="s">
        <v>218</v>
      </c>
      <c r="J25" s="112" t="s">
        <v>205</v>
      </c>
      <c r="K25" s="112" t="s">
        <v>205</v>
      </c>
      <c r="L25" s="112" t="s">
        <v>205</v>
      </c>
      <c r="M25" s="112" t="s">
        <v>205</v>
      </c>
      <c r="N25" s="112" t="s">
        <v>205</v>
      </c>
      <c r="O25" s="112" t="s">
        <v>205</v>
      </c>
      <c r="P25" s="112" t="s">
        <v>205</v>
      </c>
      <c r="Q25" s="112" t="s">
        <v>205</v>
      </c>
      <c r="R25" s="112" t="s">
        <v>205</v>
      </c>
      <c r="S25" s="112" t="s">
        <v>205</v>
      </c>
      <c r="T25" s="112" t="s">
        <v>205</v>
      </c>
      <c r="U25" s="112" t="s">
        <v>205</v>
      </c>
      <c r="V25" s="112" t="s">
        <v>205</v>
      </c>
      <c r="W25" s="112" t="s">
        <v>205</v>
      </c>
      <c r="X25" s="112" t="s">
        <v>205</v>
      </c>
      <c r="Y25" s="112" t="s">
        <v>205</v>
      </c>
      <c r="Z25" s="112" t="s">
        <v>205</v>
      </c>
      <c r="AA25" s="112" t="s">
        <v>205</v>
      </c>
      <c r="AB25" s="112" t="s">
        <v>205</v>
      </c>
      <c r="AC25" s="112" t="s">
        <v>205</v>
      </c>
      <c r="AD25" s="112" t="s">
        <v>217</v>
      </c>
      <c r="AE25" s="131" t="s">
        <v>220</v>
      </c>
      <c r="AF25" s="152" t="s">
        <v>218</v>
      </c>
      <c r="AH25" t="s">
        <v>36</v>
      </c>
      <c r="AI25" t="s">
        <v>36</v>
      </c>
      <c r="AJ25" s="11" t="s">
        <v>36</v>
      </c>
    </row>
    <row r="26" spans="1:38" x14ac:dyDescent="0.2">
      <c r="A26" s="91" t="s">
        <v>154</v>
      </c>
      <c r="B26" s="112" t="s">
        <v>215</v>
      </c>
      <c r="C26" s="112" t="s">
        <v>215</v>
      </c>
      <c r="D26" s="112" t="s">
        <v>215</v>
      </c>
      <c r="E26" s="112" t="s">
        <v>219</v>
      </c>
      <c r="F26" s="112" t="s">
        <v>219</v>
      </c>
      <c r="G26" s="112" t="s">
        <v>220</v>
      </c>
      <c r="H26" s="112" t="s">
        <v>220</v>
      </c>
      <c r="I26" s="112" t="s">
        <v>213</v>
      </c>
      <c r="J26" s="112" t="s">
        <v>215</v>
      </c>
      <c r="K26" s="112" t="s">
        <v>220</v>
      </c>
      <c r="L26" s="112" t="s">
        <v>215</v>
      </c>
      <c r="M26" s="112" t="s">
        <v>215</v>
      </c>
      <c r="N26" s="112" t="s">
        <v>215</v>
      </c>
      <c r="O26" s="112" t="s">
        <v>215</v>
      </c>
      <c r="P26" s="112" t="s">
        <v>217</v>
      </c>
      <c r="Q26" s="112" t="s">
        <v>214</v>
      </c>
      <c r="R26" s="112" t="s">
        <v>217</v>
      </c>
      <c r="S26" s="112" t="s">
        <v>213</v>
      </c>
      <c r="T26" s="112" t="s">
        <v>218</v>
      </c>
      <c r="U26" s="112" t="s">
        <v>220</v>
      </c>
      <c r="V26" s="112" t="s">
        <v>215</v>
      </c>
      <c r="W26" s="112" t="s">
        <v>215</v>
      </c>
      <c r="X26" s="112" t="s">
        <v>215</v>
      </c>
      <c r="Y26" s="112" t="s">
        <v>217</v>
      </c>
      <c r="Z26" s="112" t="s">
        <v>219</v>
      </c>
      <c r="AA26" s="112" t="s">
        <v>219</v>
      </c>
      <c r="AB26" s="112" t="s">
        <v>213</v>
      </c>
      <c r="AC26" s="112" t="s">
        <v>219</v>
      </c>
      <c r="AD26" s="112" t="s">
        <v>213</v>
      </c>
      <c r="AE26" s="131" t="s">
        <v>220</v>
      </c>
      <c r="AF26" s="152" t="s">
        <v>215</v>
      </c>
      <c r="AI26" t="s">
        <v>36</v>
      </c>
      <c r="AK26" s="11" t="s">
        <v>36</v>
      </c>
      <c r="AL26" s="11" t="s">
        <v>36</v>
      </c>
    </row>
    <row r="27" spans="1:38" x14ac:dyDescent="0.2">
      <c r="A27" s="91" t="s">
        <v>10</v>
      </c>
      <c r="B27" s="112" t="s">
        <v>218</v>
      </c>
      <c r="C27" s="112" t="s">
        <v>218</v>
      </c>
      <c r="D27" s="112" t="s">
        <v>218</v>
      </c>
      <c r="E27" s="112" t="s">
        <v>218</v>
      </c>
      <c r="F27" s="112" t="s">
        <v>218</v>
      </c>
      <c r="G27" s="112" t="s">
        <v>218</v>
      </c>
      <c r="H27" s="112" t="s">
        <v>218</v>
      </c>
      <c r="I27" s="112" t="s">
        <v>218</v>
      </c>
      <c r="J27" s="112" t="s">
        <v>218</v>
      </c>
      <c r="K27" s="112" t="s">
        <v>218</v>
      </c>
      <c r="L27" s="112" t="s">
        <v>218</v>
      </c>
      <c r="M27" s="112" t="s">
        <v>218</v>
      </c>
      <c r="N27" s="112" t="s">
        <v>218</v>
      </c>
      <c r="O27" s="112" t="s">
        <v>218</v>
      </c>
      <c r="P27" s="112" t="s">
        <v>218</v>
      </c>
      <c r="Q27" s="112" t="s">
        <v>218</v>
      </c>
      <c r="R27" s="112" t="s">
        <v>218</v>
      </c>
      <c r="S27" s="112" t="s">
        <v>218</v>
      </c>
      <c r="T27" s="112" t="s">
        <v>218</v>
      </c>
      <c r="U27" s="112" t="s">
        <v>218</v>
      </c>
      <c r="V27" s="112" t="s">
        <v>218</v>
      </c>
      <c r="W27" s="112" t="s">
        <v>218</v>
      </c>
      <c r="X27" s="112" t="s">
        <v>218</v>
      </c>
      <c r="Y27" s="112" t="s">
        <v>218</v>
      </c>
      <c r="Z27" s="112" t="s">
        <v>218</v>
      </c>
      <c r="AA27" s="112" t="s">
        <v>218</v>
      </c>
      <c r="AB27" s="112" t="s">
        <v>218</v>
      </c>
      <c r="AC27" s="112" t="s">
        <v>218</v>
      </c>
      <c r="AD27" s="112" t="s">
        <v>218</v>
      </c>
      <c r="AE27" s="131" t="s">
        <v>218</v>
      </c>
      <c r="AF27" s="152" t="s">
        <v>218</v>
      </c>
      <c r="AK27" s="11" t="s">
        <v>36</v>
      </c>
      <c r="AL27" s="11" t="s">
        <v>36</v>
      </c>
    </row>
    <row r="28" spans="1:38" x14ac:dyDescent="0.2">
      <c r="A28" s="91" t="s">
        <v>139</v>
      </c>
      <c r="B28" s="112" t="s">
        <v>215</v>
      </c>
      <c r="C28" s="112" t="s">
        <v>215</v>
      </c>
      <c r="D28" s="112" t="s">
        <v>216</v>
      </c>
      <c r="E28" s="112" t="s">
        <v>215</v>
      </c>
      <c r="F28" s="112" t="s">
        <v>215</v>
      </c>
      <c r="G28" s="112" t="s">
        <v>218</v>
      </c>
      <c r="H28" s="112" t="s">
        <v>215</v>
      </c>
      <c r="I28" s="112" t="s">
        <v>216</v>
      </c>
      <c r="J28" s="112" t="s">
        <v>215</v>
      </c>
      <c r="K28" s="112" t="s">
        <v>216</v>
      </c>
      <c r="L28" s="112" t="s">
        <v>215</v>
      </c>
      <c r="M28" s="112" t="s">
        <v>215</v>
      </c>
      <c r="N28" s="112" t="s">
        <v>216</v>
      </c>
      <c r="O28" s="112" t="s">
        <v>216</v>
      </c>
      <c r="P28" s="112" t="s">
        <v>216</v>
      </c>
      <c r="Q28" s="112" t="s">
        <v>216</v>
      </c>
      <c r="R28" s="112" t="s">
        <v>214</v>
      </c>
      <c r="S28" s="112" t="s">
        <v>217</v>
      </c>
      <c r="T28" s="112" t="s">
        <v>213</v>
      </c>
      <c r="U28" s="112" t="s">
        <v>216</v>
      </c>
      <c r="V28" s="112" t="s">
        <v>216</v>
      </c>
      <c r="W28" s="112" t="s">
        <v>215</v>
      </c>
      <c r="X28" s="112" t="s">
        <v>215</v>
      </c>
      <c r="Y28" s="112" t="s">
        <v>215</v>
      </c>
      <c r="Z28" s="112" t="s">
        <v>219</v>
      </c>
      <c r="AA28" s="112" t="s">
        <v>217</v>
      </c>
      <c r="AB28" s="112" t="s">
        <v>213</v>
      </c>
      <c r="AC28" s="112" t="s">
        <v>213</v>
      </c>
      <c r="AD28" s="112" t="s">
        <v>217</v>
      </c>
      <c r="AE28" s="131" t="s">
        <v>218</v>
      </c>
      <c r="AF28" s="152" t="s">
        <v>215</v>
      </c>
      <c r="AI28" t="s">
        <v>36</v>
      </c>
      <c r="AJ28" t="s">
        <v>36</v>
      </c>
      <c r="AK28" s="11" t="s">
        <v>36</v>
      </c>
      <c r="AL28" s="110" t="s">
        <v>36</v>
      </c>
    </row>
    <row r="29" spans="1:38" x14ac:dyDescent="0.2">
      <c r="A29" s="91" t="s">
        <v>22</v>
      </c>
      <c r="B29" s="112" t="s">
        <v>215</v>
      </c>
      <c r="C29" s="112" t="s">
        <v>215</v>
      </c>
      <c r="D29" s="112" t="s">
        <v>215</v>
      </c>
      <c r="E29" s="112" t="s">
        <v>219</v>
      </c>
      <c r="F29" s="112" t="s">
        <v>217</v>
      </c>
      <c r="G29" s="112" t="s">
        <v>220</v>
      </c>
      <c r="H29" s="112" t="s">
        <v>220</v>
      </c>
      <c r="I29" s="112" t="s">
        <v>220</v>
      </c>
      <c r="J29" s="112" t="s">
        <v>215</v>
      </c>
      <c r="K29" s="112" t="s">
        <v>215</v>
      </c>
      <c r="L29" s="112" t="s">
        <v>215</v>
      </c>
      <c r="M29" s="112" t="s">
        <v>215</v>
      </c>
      <c r="N29" s="112" t="s">
        <v>216</v>
      </c>
      <c r="O29" s="112" t="s">
        <v>217</v>
      </c>
      <c r="P29" s="112" t="s">
        <v>214</v>
      </c>
      <c r="Q29" s="112" t="s">
        <v>214</v>
      </c>
      <c r="R29" s="112" t="s">
        <v>217</v>
      </c>
      <c r="S29" s="112" t="s">
        <v>219</v>
      </c>
      <c r="T29" s="112" t="s">
        <v>220</v>
      </c>
      <c r="U29" s="112" t="s">
        <v>215</v>
      </c>
      <c r="V29" s="112" t="s">
        <v>217</v>
      </c>
      <c r="W29" s="112" t="s">
        <v>217</v>
      </c>
      <c r="X29" s="112" t="s">
        <v>217</v>
      </c>
      <c r="Y29" s="112" t="s">
        <v>217</v>
      </c>
      <c r="Z29" s="112" t="s">
        <v>219</v>
      </c>
      <c r="AA29" s="112" t="s">
        <v>219</v>
      </c>
      <c r="AB29" s="112" t="s">
        <v>217</v>
      </c>
      <c r="AC29" s="112" t="s">
        <v>219</v>
      </c>
      <c r="AD29" s="112" t="s">
        <v>219</v>
      </c>
      <c r="AE29" s="131" t="s">
        <v>220</v>
      </c>
      <c r="AF29" s="152" t="s">
        <v>215</v>
      </c>
      <c r="AH29" t="s">
        <v>36</v>
      </c>
      <c r="AJ29" t="s">
        <v>36</v>
      </c>
      <c r="AK29" t="s">
        <v>36</v>
      </c>
      <c r="AL29" t="s">
        <v>36</v>
      </c>
    </row>
    <row r="30" spans="1:38" ht="13.5" thickBot="1" x14ac:dyDescent="0.25">
      <c r="A30" s="92" t="s">
        <v>11</v>
      </c>
      <c r="B30" s="112" t="s">
        <v>217</v>
      </c>
      <c r="C30" s="112" t="s">
        <v>217</v>
      </c>
      <c r="D30" s="112" t="s">
        <v>217</v>
      </c>
      <c r="E30" s="112" t="s">
        <v>217</v>
      </c>
      <c r="F30" s="112" t="s">
        <v>217</v>
      </c>
      <c r="G30" s="112" t="s">
        <v>217</v>
      </c>
      <c r="H30" s="112" t="s">
        <v>217</v>
      </c>
      <c r="I30" s="112" t="s">
        <v>217</v>
      </c>
      <c r="J30" s="112" t="s">
        <v>217</v>
      </c>
      <c r="K30" s="112" t="s">
        <v>217</v>
      </c>
      <c r="L30" s="112" t="s">
        <v>217</v>
      </c>
      <c r="M30" s="112" t="s">
        <v>217</v>
      </c>
      <c r="N30" s="112" t="s">
        <v>217</v>
      </c>
      <c r="O30" s="112" t="s">
        <v>217</v>
      </c>
      <c r="P30" s="112" t="s">
        <v>217</v>
      </c>
      <c r="Q30" s="112" t="s">
        <v>217</v>
      </c>
      <c r="R30" s="112" t="s">
        <v>217</v>
      </c>
      <c r="S30" s="112" t="s">
        <v>217</v>
      </c>
      <c r="T30" s="112" t="s">
        <v>217</v>
      </c>
      <c r="U30" s="112" t="s">
        <v>217</v>
      </c>
      <c r="V30" s="112" t="s">
        <v>217</v>
      </c>
      <c r="W30" s="112" t="s">
        <v>217</v>
      </c>
      <c r="X30" s="112" t="s">
        <v>217</v>
      </c>
      <c r="Y30" s="112" t="s">
        <v>217</v>
      </c>
      <c r="Z30" s="112" t="s">
        <v>217</v>
      </c>
      <c r="AA30" s="112" t="s">
        <v>217</v>
      </c>
      <c r="AB30" s="112" t="s">
        <v>217</v>
      </c>
      <c r="AC30" s="112" t="s">
        <v>217</v>
      </c>
      <c r="AD30" s="112" t="s">
        <v>217</v>
      </c>
      <c r="AE30" s="131" t="s">
        <v>217</v>
      </c>
      <c r="AF30" s="156" t="s">
        <v>217</v>
      </c>
      <c r="AK30" s="11" t="s">
        <v>36</v>
      </c>
    </row>
    <row r="31" spans="1:38" s="5" customFormat="1" ht="17.100000000000001" customHeight="1" thickBot="1" x14ac:dyDescent="0.25">
      <c r="A31" s="93" t="s">
        <v>203</v>
      </c>
      <c r="B31" s="157" t="s">
        <v>215</v>
      </c>
      <c r="C31" s="158" t="s">
        <v>217</v>
      </c>
      <c r="D31" s="158" t="s">
        <v>217</v>
      </c>
      <c r="E31" s="158" t="s">
        <v>217</v>
      </c>
      <c r="F31" s="158" t="s">
        <v>217</v>
      </c>
      <c r="G31" s="158" t="s">
        <v>217</v>
      </c>
      <c r="H31" s="158" t="s">
        <v>218</v>
      </c>
      <c r="I31" s="158" t="s">
        <v>217</v>
      </c>
      <c r="J31" s="158" t="s">
        <v>215</v>
      </c>
      <c r="K31" s="158" t="s">
        <v>217</v>
      </c>
      <c r="L31" s="158" t="s">
        <v>215</v>
      </c>
      <c r="M31" s="158" t="s">
        <v>216</v>
      </c>
      <c r="N31" s="158" t="s">
        <v>216</v>
      </c>
      <c r="O31" s="158" t="s">
        <v>217</v>
      </c>
      <c r="P31" s="158" t="s">
        <v>217</v>
      </c>
      <c r="Q31" s="158" t="s">
        <v>217</v>
      </c>
      <c r="R31" s="158" t="s">
        <v>217</v>
      </c>
      <c r="S31" s="158" t="s">
        <v>217</v>
      </c>
      <c r="T31" s="158" t="s">
        <v>217</v>
      </c>
      <c r="U31" s="158" t="s">
        <v>217</v>
      </c>
      <c r="V31" s="158" t="s">
        <v>217</v>
      </c>
      <c r="W31" s="158" t="s">
        <v>217</v>
      </c>
      <c r="X31" s="158" t="s">
        <v>217</v>
      </c>
      <c r="Y31" s="158" t="s">
        <v>217</v>
      </c>
      <c r="Z31" s="158" t="s">
        <v>217</v>
      </c>
      <c r="AA31" s="158" t="s">
        <v>217</v>
      </c>
      <c r="AB31" s="158" t="s">
        <v>217</v>
      </c>
      <c r="AC31" s="158" t="s">
        <v>217</v>
      </c>
      <c r="AD31" s="158" t="s">
        <v>217</v>
      </c>
      <c r="AE31" s="159" t="s">
        <v>217</v>
      </c>
      <c r="AF31" s="101"/>
      <c r="AK31" s="5" t="s">
        <v>36</v>
      </c>
    </row>
    <row r="32" spans="1:38" s="8" customFormat="1" ht="13.5" thickBot="1" x14ac:dyDescent="0.25">
      <c r="A32" s="192" t="s">
        <v>202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4"/>
      <c r="AF32" s="103" t="s">
        <v>217</v>
      </c>
      <c r="AK32" s="8" t="s">
        <v>36</v>
      </c>
    </row>
    <row r="33" spans="1:39" x14ac:dyDescent="0.2">
      <c r="A33" s="44"/>
      <c r="B33" s="45"/>
      <c r="C33" s="45"/>
      <c r="D33" s="45" t="s">
        <v>87</v>
      </c>
      <c r="E33" s="45"/>
      <c r="F33" s="45"/>
      <c r="G33" s="45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52"/>
      <c r="AE33" s="58" t="s">
        <v>36</v>
      </c>
      <c r="AF33" s="81"/>
      <c r="AK33" s="11" t="s">
        <v>36</v>
      </c>
      <c r="AL33" s="11" t="s">
        <v>36</v>
      </c>
    </row>
    <row r="34" spans="1:39" x14ac:dyDescent="0.2">
      <c r="A34" s="44"/>
      <c r="B34" s="46" t="s">
        <v>88</v>
      </c>
      <c r="C34" s="46"/>
      <c r="D34" s="46"/>
      <c r="E34" s="46"/>
      <c r="F34" s="46"/>
      <c r="G34" s="46"/>
      <c r="H34" s="46"/>
      <c r="I34" s="46"/>
      <c r="J34" s="79"/>
      <c r="K34" s="79"/>
      <c r="L34" s="79"/>
      <c r="M34" s="79" t="s">
        <v>34</v>
      </c>
      <c r="N34" s="79"/>
      <c r="O34" s="79"/>
      <c r="P34" s="79"/>
      <c r="Q34" s="79"/>
      <c r="R34" s="79"/>
      <c r="S34" s="79"/>
      <c r="T34" s="162"/>
      <c r="U34" s="162"/>
      <c r="V34" s="162"/>
      <c r="W34" s="162"/>
      <c r="X34" s="162"/>
      <c r="Y34" s="79"/>
      <c r="Z34" s="79"/>
      <c r="AA34" s="79"/>
      <c r="AB34" s="79"/>
      <c r="AC34" s="79"/>
      <c r="AD34" s="79"/>
      <c r="AE34" s="79"/>
      <c r="AF34" s="81"/>
      <c r="AK34" s="11" t="s">
        <v>36</v>
      </c>
    </row>
    <row r="35" spans="1:39" x14ac:dyDescent="0.2">
      <c r="A35" s="47"/>
      <c r="B35" s="79"/>
      <c r="C35" s="79"/>
      <c r="D35" s="79"/>
      <c r="E35" s="79"/>
      <c r="F35" s="79"/>
      <c r="G35" s="79"/>
      <c r="H35" s="79"/>
      <c r="I35" s="79"/>
      <c r="J35" s="80"/>
      <c r="K35" s="80"/>
      <c r="L35" s="80"/>
      <c r="M35" s="80" t="s">
        <v>35</v>
      </c>
      <c r="N35" s="80"/>
      <c r="O35" s="80"/>
      <c r="P35" s="80"/>
      <c r="Q35" s="79"/>
      <c r="R35" s="79"/>
      <c r="S35" s="79"/>
      <c r="T35" s="163"/>
      <c r="U35" s="163"/>
      <c r="V35" s="163"/>
      <c r="W35" s="163"/>
      <c r="X35" s="163"/>
      <c r="Y35" s="79"/>
      <c r="Z35" s="79"/>
      <c r="AA35" s="79"/>
      <c r="AB35" s="79"/>
      <c r="AC35" s="79"/>
      <c r="AD35" s="52"/>
      <c r="AE35" s="52"/>
      <c r="AF35" s="81"/>
      <c r="AJ35" s="11" t="s">
        <v>36</v>
      </c>
      <c r="AK35" s="11" t="s">
        <v>36</v>
      </c>
    </row>
    <row r="36" spans="1:39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52"/>
      <c r="AE36" s="52"/>
      <c r="AF36" s="81"/>
      <c r="AJ36" s="11" t="s">
        <v>36</v>
      </c>
      <c r="AK36" s="11" t="s">
        <v>36</v>
      </c>
      <c r="AL36" s="11" t="s">
        <v>36</v>
      </c>
    </row>
    <row r="37" spans="1:39" x14ac:dyDescent="0.2">
      <c r="A37" s="47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52"/>
      <c r="AF37" s="81"/>
    </row>
    <row r="38" spans="1:39" x14ac:dyDescent="0.2">
      <c r="A38" s="47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53"/>
      <c r="AF38" s="81"/>
      <c r="AJ38" s="11" t="s">
        <v>36</v>
      </c>
    </row>
    <row r="39" spans="1:39" ht="13.5" thickBot="1" x14ac:dyDescent="0.25">
      <c r="A39" s="59"/>
      <c r="B39" s="60"/>
      <c r="C39" s="60"/>
      <c r="D39" s="60"/>
      <c r="E39" s="60"/>
      <c r="F39" s="60"/>
      <c r="G39" s="60" t="s">
        <v>36</v>
      </c>
      <c r="H39" s="60"/>
      <c r="I39" s="60"/>
      <c r="J39" s="60"/>
      <c r="K39" s="60"/>
      <c r="L39" s="60" t="s">
        <v>36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82"/>
      <c r="AK39" s="11" t="s">
        <v>36</v>
      </c>
    </row>
    <row r="40" spans="1:39" x14ac:dyDescent="0.2">
      <c r="AF40" s="7"/>
      <c r="AI40" s="11" t="s">
        <v>36</v>
      </c>
      <c r="AK40" s="11" t="s">
        <v>36</v>
      </c>
    </row>
    <row r="41" spans="1:39" x14ac:dyDescent="0.2">
      <c r="AI41" s="11" t="s">
        <v>36</v>
      </c>
      <c r="AJ41" s="11" t="s">
        <v>208</v>
      </c>
      <c r="AK41" s="11" t="s">
        <v>36</v>
      </c>
      <c r="AL41" s="11" t="s">
        <v>36</v>
      </c>
    </row>
    <row r="42" spans="1:39" x14ac:dyDescent="0.2">
      <c r="AI42" s="11" t="s">
        <v>36</v>
      </c>
      <c r="AJ42" s="11" t="s">
        <v>36</v>
      </c>
      <c r="AK42" s="11" t="s">
        <v>36</v>
      </c>
    </row>
    <row r="43" spans="1:39" x14ac:dyDescent="0.2">
      <c r="V43" s="2" t="s">
        <v>36</v>
      </c>
      <c r="AI43" s="11" t="s">
        <v>36</v>
      </c>
      <c r="AJ43" s="11" t="s">
        <v>36</v>
      </c>
      <c r="AK43" s="11" t="s">
        <v>36</v>
      </c>
      <c r="AL43" s="11" t="s">
        <v>36</v>
      </c>
    </row>
    <row r="44" spans="1:39" x14ac:dyDescent="0.2">
      <c r="AI44" s="11" t="s">
        <v>36</v>
      </c>
      <c r="AJ44" s="11" t="s">
        <v>36</v>
      </c>
      <c r="AK44" s="11" t="s">
        <v>36</v>
      </c>
    </row>
    <row r="45" spans="1:39" x14ac:dyDescent="0.2">
      <c r="AI45" s="11" t="s">
        <v>36</v>
      </c>
      <c r="AJ45" s="11" t="s">
        <v>36</v>
      </c>
      <c r="AK45" s="11" t="s">
        <v>36</v>
      </c>
      <c r="AL45" s="11" t="s">
        <v>36</v>
      </c>
    </row>
    <row r="46" spans="1:39" x14ac:dyDescent="0.2">
      <c r="AJ46" s="11" t="s">
        <v>36</v>
      </c>
      <c r="AK46" s="11" t="s">
        <v>36</v>
      </c>
      <c r="AM46" s="11" t="s">
        <v>36</v>
      </c>
    </row>
    <row r="47" spans="1:39" x14ac:dyDescent="0.2">
      <c r="Q47" s="2" t="s">
        <v>36</v>
      </c>
      <c r="AI47" s="11" t="s">
        <v>36</v>
      </c>
      <c r="AJ47" s="11" t="s">
        <v>36</v>
      </c>
    </row>
    <row r="48" spans="1:39" x14ac:dyDescent="0.2">
      <c r="J48" s="2" t="s">
        <v>36</v>
      </c>
      <c r="AG48" t="s">
        <v>36</v>
      </c>
      <c r="AH48" s="11" t="s">
        <v>36</v>
      </c>
      <c r="AJ48" s="11" t="s">
        <v>36</v>
      </c>
      <c r="AK48" s="11" t="s">
        <v>36</v>
      </c>
    </row>
    <row r="50" spans="15:38" x14ac:dyDescent="0.2">
      <c r="O50" s="2" t="s">
        <v>36</v>
      </c>
    </row>
    <row r="51" spans="15:38" x14ac:dyDescent="0.2">
      <c r="P51" s="2" t="s">
        <v>36</v>
      </c>
      <c r="AB51" s="2" t="s">
        <v>36</v>
      </c>
      <c r="AJ51" s="11" t="s">
        <v>36</v>
      </c>
      <c r="AL51" s="11" t="s">
        <v>36</v>
      </c>
    </row>
    <row r="53" spans="15:38" x14ac:dyDescent="0.2">
      <c r="AK53" s="11" t="s">
        <v>36</v>
      </c>
    </row>
    <row r="55" spans="15:38" x14ac:dyDescent="0.2">
      <c r="Z55" s="2" t="s">
        <v>36</v>
      </c>
    </row>
    <row r="63" spans="15:38" x14ac:dyDescent="0.2">
      <c r="V63" s="2" t="s">
        <v>36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4:X34"/>
    <mergeCell ref="T35:X35"/>
    <mergeCell ref="M3:M4"/>
    <mergeCell ref="N3:N4"/>
    <mergeCell ref="O3:O4"/>
    <mergeCell ref="P3:P4"/>
    <mergeCell ref="Q3:Q4"/>
    <mergeCell ref="A32:AE3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K38" sqref="AK3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9" width="5.42578125" style="2" bestFit="1" customWidth="1"/>
    <col min="10" max="10" width="6" style="2" customWidth="1"/>
    <col min="11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x14ac:dyDescent="0.2">
      <c r="A1" s="168" t="s">
        <v>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65"/>
    </row>
    <row r="2" spans="1:36" s="4" customFormat="1" ht="20.100000000000001" customHeight="1" x14ac:dyDescent="0.2">
      <c r="A2" s="171" t="s">
        <v>12</v>
      </c>
      <c r="B2" s="165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</row>
    <row r="3" spans="1:36" s="5" customFormat="1" ht="20.100000000000001" customHeight="1" x14ac:dyDescent="0.2">
      <c r="A3" s="171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2">
        <v>30</v>
      </c>
      <c r="AF3" s="100" t="s">
        <v>28</v>
      </c>
      <c r="AG3" s="94" t="s">
        <v>27</v>
      </c>
    </row>
    <row r="4" spans="1:36" s="5" customFormat="1" ht="20.100000000000001" customHeight="1" x14ac:dyDescent="0.2">
      <c r="A4" s="171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2"/>
      <c r="AF4" s="100" t="s">
        <v>26</v>
      </c>
      <c r="AG4" s="57" t="s">
        <v>26</v>
      </c>
    </row>
    <row r="5" spans="1:36" s="5" customFormat="1" x14ac:dyDescent="0.2">
      <c r="A5" s="55" t="s">
        <v>31</v>
      </c>
      <c r="B5" s="112">
        <v>24.48</v>
      </c>
      <c r="C5" s="112">
        <v>19.8</v>
      </c>
      <c r="D5" s="112">
        <v>23.040000000000003</v>
      </c>
      <c r="E5" s="112">
        <v>19.079999999999998</v>
      </c>
      <c r="F5" s="112">
        <v>32.04</v>
      </c>
      <c r="G5" s="112">
        <v>47.88</v>
      </c>
      <c r="H5" s="112">
        <v>34.56</v>
      </c>
      <c r="I5" s="112">
        <v>36</v>
      </c>
      <c r="J5" s="112">
        <v>49.680000000000007</v>
      </c>
      <c r="K5" s="112">
        <v>29.52</v>
      </c>
      <c r="L5" s="112">
        <v>61.2</v>
      </c>
      <c r="M5" s="112">
        <v>23.400000000000002</v>
      </c>
      <c r="N5" s="112">
        <v>31.680000000000003</v>
      </c>
      <c r="O5" s="112">
        <v>25.2</v>
      </c>
      <c r="P5" s="112">
        <v>31.680000000000003</v>
      </c>
      <c r="Q5" s="112">
        <v>28.8</v>
      </c>
      <c r="R5" s="112">
        <v>27.720000000000002</v>
      </c>
      <c r="S5" s="112">
        <v>42.12</v>
      </c>
      <c r="T5" s="112">
        <v>25.2</v>
      </c>
      <c r="U5" s="112">
        <v>24.12</v>
      </c>
      <c r="V5" s="112">
        <v>25.92</v>
      </c>
      <c r="W5" s="112">
        <v>23.400000000000002</v>
      </c>
      <c r="X5" s="112">
        <v>20.52</v>
      </c>
      <c r="Y5" s="112">
        <v>50.04</v>
      </c>
      <c r="Z5" s="112">
        <v>50.04</v>
      </c>
      <c r="AA5" s="112">
        <v>37.080000000000005</v>
      </c>
      <c r="AB5" s="112">
        <v>32.4</v>
      </c>
      <c r="AC5" s="112">
        <v>34.92</v>
      </c>
      <c r="AD5" s="112">
        <v>37.440000000000005</v>
      </c>
      <c r="AE5" s="112">
        <v>37.080000000000005</v>
      </c>
      <c r="AF5" s="13">
        <f>MAX(B5:AE5)</f>
        <v>61.2</v>
      </c>
      <c r="AG5" s="113">
        <f>AVERAGE(B5:AE5)</f>
        <v>32.868000000000002</v>
      </c>
    </row>
    <row r="6" spans="1:36" x14ac:dyDescent="0.2">
      <c r="A6" s="55" t="s">
        <v>90</v>
      </c>
      <c r="B6" s="112">
        <v>26.28</v>
      </c>
      <c r="C6" s="112">
        <v>51.12</v>
      </c>
      <c r="D6" s="112">
        <v>52.2</v>
      </c>
      <c r="E6" s="112">
        <v>26.64</v>
      </c>
      <c r="F6" s="112">
        <v>29.16</v>
      </c>
      <c r="G6" s="112">
        <v>37.080000000000005</v>
      </c>
      <c r="H6" s="112">
        <v>32.4</v>
      </c>
      <c r="I6" s="112">
        <v>30.240000000000002</v>
      </c>
      <c r="J6" s="112">
        <v>27</v>
      </c>
      <c r="K6" s="112">
        <v>42.12</v>
      </c>
      <c r="L6" s="112">
        <v>34.92</v>
      </c>
      <c r="M6" s="112">
        <v>37.440000000000005</v>
      </c>
      <c r="N6" s="112">
        <v>42.480000000000004</v>
      </c>
      <c r="O6" s="112">
        <v>43.56</v>
      </c>
      <c r="P6" s="112">
        <v>35.28</v>
      </c>
      <c r="Q6" s="112">
        <v>32.76</v>
      </c>
      <c r="R6" s="112">
        <v>30.240000000000002</v>
      </c>
      <c r="S6" s="112">
        <v>48.96</v>
      </c>
      <c r="T6" s="112">
        <v>36</v>
      </c>
      <c r="U6" s="112">
        <v>47.519999999999996</v>
      </c>
      <c r="V6" s="112">
        <v>29.52</v>
      </c>
      <c r="W6" s="104" t="s">
        <v>205</v>
      </c>
      <c r="X6" s="104" t="s">
        <v>205</v>
      </c>
      <c r="Y6" s="104" t="s">
        <v>205</v>
      </c>
      <c r="Z6" s="104" t="s">
        <v>205</v>
      </c>
      <c r="AA6" s="104" t="s">
        <v>205</v>
      </c>
      <c r="AB6" s="104" t="s">
        <v>205</v>
      </c>
      <c r="AC6" s="104" t="s">
        <v>205</v>
      </c>
      <c r="AD6" s="104" t="s">
        <v>205</v>
      </c>
      <c r="AE6" s="104" t="s">
        <v>205</v>
      </c>
      <c r="AF6" s="13">
        <f t="shared" ref="AF6:AF29" si="1">MAX(B6:AE6)</f>
        <v>52.2</v>
      </c>
      <c r="AG6" s="113">
        <f t="shared" ref="AG6:AG29" si="2">AVERAGE(B6:AE6)</f>
        <v>36.805714285714288</v>
      </c>
    </row>
    <row r="7" spans="1:36" x14ac:dyDescent="0.2">
      <c r="A7" s="55" t="s">
        <v>148</v>
      </c>
      <c r="B7" s="112">
        <v>39.96</v>
      </c>
      <c r="C7" s="112">
        <v>32.4</v>
      </c>
      <c r="D7" s="112">
        <v>30.6</v>
      </c>
      <c r="E7" s="112">
        <v>44.64</v>
      </c>
      <c r="F7" s="112">
        <v>64.44</v>
      </c>
      <c r="G7" s="112">
        <v>32.04</v>
      </c>
      <c r="H7" s="112">
        <v>34.200000000000003</v>
      </c>
      <c r="I7" s="112">
        <v>28.8</v>
      </c>
      <c r="J7" s="112">
        <v>36.72</v>
      </c>
      <c r="K7" s="112">
        <v>34.200000000000003</v>
      </c>
      <c r="L7" s="112">
        <v>34.56</v>
      </c>
      <c r="M7" s="112">
        <v>42.84</v>
      </c>
      <c r="N7" s="112">
        <v>50.4</v>
      </c>
      <c r="O7" s="112">
        <v>41.04</v>
      </c>
      <c r="P7" s="112">
        <v>36.36</v>
      </c>
      <c r="Q7" s="112">
        <v>39.24</v>
      </c>
      <c r="R7" s="112">
        <v>28.08</v>
      </c>
      <c r="S7" s="112">
        <v>33.840000000000003</v>
      </c>
      <c r="T7" s="112">
        <v>26.64</v>
      </c>
      <c r="U7" s="112">
        <v>26.28</v>
      </c>
      <c r="V7" s="112">
        <v>32.76</v>
      </c>
      <c r="W7" s="112">
        <v>40.32</v>
      </c>
      <c r="X7" s="112">
        <v>23.040000000000003</v>
      </c>
      <c r="Y7" s="112">
        <v>19.8</v>
      </c>
      <c r="Z7" s="112">
        <v>53.28</v>
      </c>
      <c r="AA7" s="112">
        <v>39.6</v>
      </c>
      <c r="AB7" s="112">
        <v>25.56</v>
      </c>
      <c r="AC7" s="112">
        <v>40.32</v>
      </c>
      <c r="AD7" s="112">
        <v>23.759999999999998</v>
      </c>
      <c r="AE7" s="112">
        <v>23.759999999999998</v>
      </c>
      <c r="AF7" s="13">
        <f t="shared" si="1"/>
        <v>64.44</v>
      </c>
      <c r="AG7" s="113">
        <f t="shared" si="2"/>
        <v>35.316000000000003</v>
      </c>
    </row>
    <row r="8" spans="1:36" x14ac:dyDescent="0.2">
      <c r="A8" s="55" t="s">
        <v>149</v>
      </c>
      <c r="B8" s="104" t="s">
        <v>205</v>
      </c>
      <c r="C8" s="104" t="s">
        <v>205</v>
      </c>
      <c r="D8" s="104" t="s">
        <v>205</v>
      </c>
      <c r="E8" s="104" t="s">
        <v>205</v>
      </c>
      <c r="F8" s="104" t="s">
        <v>205</v>
      </c>
      <c r="G8" s="104" t="s">
        <v>205</v>
      </c>
      <c r="H8" s="104" t="s">
        <v>205</v>
      </c>
      <c r="I8" s="104" t="s">
        <v>205</v>
      </c>
      <c r="J8" s="104" t="s">
        <v>205</v>
      </c>
      <c r="K8" s="104" t="s">
        <v>205</v>
      </c>
      <c r="L8" s="104" t="s">
        <v>205</v>
      </c>
      <c r="M8" s="104" t="s">
        <v>205</v>
      </c>
      <c r="N8" s="104" t="s">
        <v>205</v>
      </c>
      <c r="O8" s="104" t="s">
        <v>205</v>
      </c>
      <c r="P8" s="104" t="s">
        <v>205</v>
      </c>
      <c r="Q8" s="104" t="s">
        <v>205</v>
      </c>
      <c r="R8" s="104" t="s">
        <v>205</v>
      </c>
      <c r="S8" s="104" t="s">
        <v>205</v>
      </c>
      <c r="T8" s="104" t="s">
        <v>205</v>
      </c>
      <c r="U8" s="104" t="s">
        <v>205</v>
      </c>
      <c r="V8" s="104" t="s">
        <v>205</v>
      </c>
      <c r="W8" s="104" t="s">
        <v>205</v>
      </c>
      <c r="X8" s="104" t="s">
        <v>205</v>
      </c>
      <c r="Y8" s="104" t="s">
        <v>205</v>
      </c>
      <c r="Z8" s="104" t="s">
        <v>205</v>
      </c>
      <c r="AA8" s="104" t="s">
        <v>205</v>
      </c>
      <c r="AB8" s="104" t="s">
        <v>205</v>
      </c>
      <c r="AC8" s="104" t="s">
        <v>205</v>
      </c>
      <c r="AD8" s="104" t="s">
        <v>205</v>
      </c>
      <c r="AE8" s="104" t="s">
        <v>205</v>
      </c>
      <c r="AF8" s="13" t="s">
        <v>205</v>
      </c>
      <c r="AG8" s="102" t="s">
        <v>205</v>
      </c>
    </row>
    <row r="9" spans="1:36" x14ac:dyDescent="0.2">
      <c r="A9" s="55" t="s">
        <v>0</v>
      </c>
      <c r="B9" s="114">
        <v>33.840000000000003</v>
      </c>
      <c r="C9" s="114">
        <v>28.08</v>
      </c>
      <c r="D9" s="114">
        <v>30.96</v>
      </c>
      <c r="E9" s="114">
        <v>29.16</v>
      </c>
      <c r="F9" s="114">
        <v>55.080000000000005</v>
      </c>
      <c r="G9" s="114">
        <v>37.800000000000004</v>
      </c>
      <c r="H9" s="114">
        <v>29.16</v>
      </c>
      <c r="I9" s="114">
        <v>36.36</v>
      </c>
      <c r="J9" s="114">
        <v>29.52</v>
      </c>
      <c r="K9" s="114">
        <v>43.92</v>
      </c>
      <c r="L9" s="114">
        <v>42.12</v>
      </c>
      <c r="M9" s="114">
        <v>41.04</v>
      </c>
      <c r="N9" s="114">
        <v>52.2</v>
      </c>
      <c r="O9" s="114">
        <v>45.36</v>
      </c>
      <c r="P9" s="114">
        <v>46.800000000000004</v>
      </c>
      <c r="Q9" s="114">
        <v>32.04</v>
      </c>
      <c r="R9" s="114">
        <v>42.12</v>
      </c>
      <c r="S9" s="114">
        <v>30.96</v>
      </c>
      <c r="T9" s="114">
        <v>19.8</v>
      </c>
      <c r="U9" s="114">
        <v>26.28</v>
      </c>
      <c r="V9" s="114">
        <v>39.6</v>
      </c>
      <c r="W9" s="114">
        <v>32.4</v>
      </c>
      <c r="X9" s="114">
        <v>52.56</v>
      </c>
      <c r="Y9" s="114">
        <v>51.84</v>
      </c>
      <c r="Z9" s="114">
        <v>39.24</v>
      </c>
      <c r="AA9" s="114">
        <v>47.519999999999996</v>
      </c>
      <c r="AB9" s="114">
        <v>37.440000000000005</v>
      </c>
      <c r="AC9" s="114">
        <v>43.92</v>
      </c>
      <c r="AD9" s="114">
        <v>47.519999999999996</v>
      </c>
      <c r="AE9" s="114">
        <v>27.36</v>
      </c>
      <c r="AF9" s="13">
        <f t="shared" si="1"/>
        <v>55.080000000000005</v>
      </c>
      <c r="AG9" s="116">
        <f t="shared" si="2"/>
        <v>38.399999999999991</v>
      </c>
      <c r="AI9" s="11" t="s">
        <v>36</v>
      </c>
      <c r="AJ9" t="s">
        <v>36</v>
      </c>
    </row>
    <row r="10" spans="1:36" x14ac:dyDescent="0.2">
      <c r="A10" s="55" t="s">
        <v>1</v>
      </c>
      <c r="B10" s="114">
        <v>28.08</v>
      </c>
      <c r="C10" s="114">
        <v>26.64</v>
      </c>
      <c r="D10" s="114">
        <v>21.6</v>
      </c>
      <c r="E10" s="114">
        <v>23.759999999999998</v>
      </c>
      <c r="F10" s="114">
        <v>27</v>
      </c>
      <c r="G10" s="114">
        <v>30.240000000000002</v>
      </c>
      <c r="H10" s="114">
        <v>29.880000000000003</v>
      </c>
      <c r="I10" s="114">
        <v>38.880000000000003</v>
      </c>
      <c r="J10" s="114">
        <v>39.24</v>
      </c>
      <c r="K10" s="114">
        <v>27</v>
      </c>
      <c r="L10" s="114">
        <v>61.2</v>
      </c>
      <c r="M10" s="114">
        <v>30.240000000000002</v>
      </c>
      <c r="N10" s="114">
        <v>31.680000000000003</v>
      </c>
      <c r="O10" s="114">
        <v>23.759999999999998</v>
      </c>
      <c r="P10" s="114">
        <v>32.76</v>
      </c>
      <c r="Q10" s="114">
        <v>32.76</v>
      </c>
      <c r="R10" s="114">
        <v>33.480000000000004</v>
      </c>
      <c r="S10" s="114">
        <v>28.8</v>
      </c>
      <c r="T10" s="114">
        <v>7.9200000000000008</v>
      </c>
      <c r="U10" s="114" t="s">
        <v>205</v>
      </c>
      <c r="V10" s="114" t="s">
        <v>205</v>
      </c>
      <c r="W10" s="114" t="s">
        <v>205</v>
      </c>
      <c r="X10" s="114" t="s">
        <v>205</v>
      </c>
      <c r="Y10" s="114" t="s">
        <v>205</v>
      </c>
      <c r="Z10" s="114" t="s">
        <v>205</v>
      </c>
      <c r="AA10" s="114" t="s">
        <v>205</v>
      </c>
      <c r="AB10" s="114" t="s">
        <v>205</v>
      </c>
      <c r="AC10" s="114" t="s">
        <v>205</v>
      </c>
      <c r="AD10" s="114" t="s">
        <v>205</v>
      </c>
      <c r="AE10" s="114" t="s">
        <v>205</v>
      </c>
      <c r="AF10" s="13">
        <f t="shared" si="1"/>
        <v>61.2</v>
      </c>
      <c r="AG10" s="116">
        <f t="shared" si="2"/>
        <v>30.258947368421044</v>
      </c>
      <c r="AH10" s="11" t="s">
        <v>36</v>
      </c>
      <c r="AI10" s="11" t="s">
        <v>36</v>
      </c>
    </row>
    <row r="11" spans="1:36" x14ac:dyDescent="0.2">
      <c r="A11" s="55" t="s">
        <v>2</v>
      </c>
      <c r="B11" s="114">
        <v>31.680000000000003</v>
      </c>
      <c r="C11" s="114">
        <v>29.52</v>
      </c>
      <c r="D11" s="114">
        <v>21.240000000000002</v>
      </c>
      <c r="E11" s="114">
        <v>34.56</v>
      </c>
      <c r="F11" s="114">
        <v>33.119999999999997</v>
      </c>
      <c r="G11" s="114">
        <v>22.32</v>
      </c>
      <c r="H11" s="114">
        <v>30.96</v>
      </c>
      <c r="I11" s="114">
        <v>21.240000000000002</v>
      </c>
      <c r="J11" s="114">
        <v>21.240000000000002</v>
      </c>
      <c r="K11" s="114">
        <v>32.04</v>
      </c>
      <c r="L11" s="114">
        <v>38.880000000000003</v>
      </c>
      <c r="M11" s="114">
        <v>23.040000000000003</v>
      </c>
      <c r="N11" s="114">
        <v>30.96</v>
      </c>
      <c r="O11" s="114">
        <v>28.08</v>
      </c>
      <c r="P11" s="114">
        <v>41.4</v>
      </c>
      <c r="Q11" s="114">
        <v>35.28</v>
      </c>
      <c r="R11" s="114">
        <v>34.56</v>
      </c>
      <c r="S11" s="114">
        <v>41.76</v>
      </c>
      <c r="T11" s="114">
        <v>23.759999999999998</v>
      </c>
      <c r="U11" s="114">
        <v>24.12</v>
      </c>
      <c r="V11" s="114">
        <v>36</v>
      </c>
      <c r="W11" s="114">
        <v>20.88</v>
      </c>
      <c r="X11" s="114">
        <v>22.68</v>
      </c>
      <c r="Y11" s="114">
        <v>32.76</v>
      </c>
      <c r="Z11" s="114">
        <v>37.080000000000005</v>
      </c>
      <c r="AA11" s="114">
        <v>50.4</v>
      </c>
      <c r="AB11" s="114">
        <v>45.72</v>
      </c>
      <c r="AC11" s="114">
        <v>39.24</v>
      </c>
      <c r="AD11" s="114">
        <v>21.96</v>
      </c>
      <c r="AE11" s="114">
        <v>41.76</v>
      </c>
      <c r="AF11" s="13">
        <f t="shared" si="1"/>
        <v>50.4</v>
      </c>
      <c r="AG11" s="116">
        <f t="shared" si="2"/>
        <v>31.608000000000001</v>
      </c>
    </row>
    <row r="12" spans="1:36" x14ac:dyDescent="0.2">
      <c r="A12" s="55" t="s">
        <v>3</v>
      </c>
      <c r="B12" s="114" t="s">
        <v>205</v>
      </c>
      <c r="C12" s="114" t="s">
        <v>205</v>
      </c>
      <c r="D12" s="114" t="s">
        <v>205</v>
      </c>
      <c r="E12" s="114" t="s">
        <v>205</v>
      </c>
      <c r="F12" s="114" t="s">
        <v>205</v>
      </c>
      <c r="G12" s="114">
        <v>40.680000000000007</v>
      </c>
      <c r="H12" s="114" t="s">
        <v>205</v>
      </c>
      <c r="I12" s="114" t="s">
        <v>205</v>
      </c>
      <c r="J12" s="114" t="s">
        <v>205</v>
      </c>
      <c r="K12" s="114" t="s">
        <v>205</v>
      </c>
      <c r="L12" s="114" t="s">
        <v>205</v>
      </c>
      <c r="M12" s="104" t="s">
        <v>205</v>
      </c>
      <c r="N12" s="104" t="s">
        <v>205</v>
      </c>
      <c r="O12" s="104" t="s">
        <v>205</v>
      </c>
      <c r="P12" s="104" t="s">
        <v>205</v>
      </c>
      <c r="Q12" s="104" t="s">
        <v>205</v>
      </c>
      <c r="R12" s="104" t="s">
        <v>205</v>
      </c>
      <c r="S12" s="104" t="s">
        <v>205</v>
      </c>
      <c r="T12" s="104" t="s">
        <v>205</v>
      </c>
      <c r="U12" s="104" t="s">
        <v>205</v>
      </c>
      <c r="V12" s="104" t="s">
        <v>205</v>
      </c>
      <c r="W12" s="104" t="s">
        <v>205</v>
      </c>
      <c r="X12" s="104" t="s">
        <v>205</v>
      </c>
      <c r="Y12" s="104" t="s">
        <v>205</v>
      </c>
      <c r="Z12" s="104" t="s">
        <v>205</v>
      </c>
      <c r="AA12" s="104" t="s">
        <v>205</v>
      </c>
      <c r="AB12" s="104" t="s">
        <v>205</v>
      </c>
      <c r="AC12" s="104" t="s">
        <v>205</v>
      </c>
      <c r="AD12" s="104" t="s">
        <v>205</v>
      </c>
      <c r="AE12" s="104" t="s">
        <v>205</v>
      </c>
      <c r="AF12" s="13">
        <f t="shared" si="1"/>
        <v>40.680000000000007</v>
      </c>
      <c r="AG12" s="115">
        <f t="shared" si="2"/>
        <v>40.680000000000007</v>
      </c>
      <c r="AH12" s="11" t="s">
        <v>36</v>
      </c>
    </row>
    <row r="13" spans="1:36" x14ac:dyDescent="0.2">
      <c r="A13" s="55" t="s">
        <v>33</v>
      </c>
      <c r="B13" s="114">
        <v>50.04</v>
      </c>
      <c r="C13" s="114">
        <v>31.319999999999997</v>
      </c>
      <c r="D13" s="114">
        <v>36.36</v>
      </c>
      <c r="E13" s="114">
        <v>32.4</v>
      </c>
      <c r="F13" s="114">
        <v>51.480000000000004</v>
      </c>
      <c r="G13" s="114">
        <v>51.480000000000004</v>
      </c>
      <c r="H13" s="114">
        <v>51.84</v>
      </c>
      <c r="I13" s="114">
        <v>43.56</v>
      </c>
      <c r="J13" s="114">
        <v>36.36</v>
      </c>
      <c r="K13" s="114">
        <v>58.32</v>
      </c>
      <c r="L13" s="114">
        <v>37.440000000000005</v>
      </c>
      <c r="M13" s="114">
        <v>33.119999999999997</v>
      </c>
      <c r="N13" s="114">
        <v>35.64</v>
      </c>
      <c r="O13" s="114">
        <v>36</v>
      </c>
      <c r="P13" s="114">
        <v>36</v>
      </c>
      <c r="Q13" s="114">
        <v>52.2</v>
      </c>
      <c r="R13" s="114">
        <v>30.240000000000002</v>
      </c>
      <c r="S13" s="114">
        <v>36</v>
      </c>
      <c r="T13" s="114">
        <v>47.16</v>
      </c>
      <c r="U13" s="114">
        <v>38.159999999999997</v>
      </c>
      <c r="V13" s="114">
        <v>38.159999999999997</v>
      </c>
      <c r="W13" s="114">
        <v>27.36</v>
      </c>
      <c r="X13" s="114">
        <v>53.64</v>
      </c>
      <c r="Y13" s="114">
        <v>36.36</v>
      </c>
      <c r="Z13" s="114">
        <v>72.72</v>
      </c>
      <c r="AA13" s="114">
        <v>48.6</v>
      </c>
      <c r="AB13" s="114">
        <v>46.440000000000005</v>
      </c>
      <c r="AC13" s="114">
        <v>46.800000000000004</v>
      </c>
      <c r="AD13" s="114">
        <v>35.64</v>
      </c>
      <c r="AE13" s="114">
        <v>48.24</v>
      </c>
      <c r="AF13" s="13">
        <f t="shared" si="1"/>
        <v>72.72</v>
      </c>
      <c r="AG13" s="113">
        <f t="shared" si="2"/>
        <v>42.635999999999996</v>
      </c>
    </row>
    <row r="14" spans="1:36" x14ac:dyDescent="0.2">
      <c r="A14" s="55" t="s">
        <v>4</v>
      </c>
      <c r="B14" s="114">
        <v>30.6</v>
      </c>
      <c r="C14" s="114">
        <v>25.2</v>
      </c>
      <c r="D14" s="114">
        <v>22.32</v>
      </c>
      <c r="E14" s="114">
        <v>29.16</v>
      </c>
      <c r="F14" s="114">
        <v>45.72</v>
      </c>
      <c r="G14" s="114">
        <v>35.28</v>
      </c>
      <c r="H14" s="114">
        <v>25.92</v>
      </c>
      <c r="I14" s="114">
        <v>42.84</v>
      </c>
      <c r="J14" s="114">
        <v>22.32</v>
      </c>
      <c r="K14" s="114">
        <v>54.36</v>
      </c>
      <c r="L14" s="114">
        <v>45</v>
      </c>
      <c r="M14" s="114">
        <v>27</v>
      </c>
      <c r="N14" s="114">
        <v>32.76</v>
      </c>
      <c r="O14" s="114">
        <v>34.200000000000003</v>
      </c>
      <c r="P14" s="114">
        <v>27</v>
      </c>
      <c r="Q14" s="114">
        <v>25.2</v>
      </c>
      <c r="R14" s="114">
        <v>20.88</v>
      </c>
      <c r="S14" s="114">
        <v>26.64</v>
      </c>
      <c r="T14" s="114">
        <v>32.4</v>
      </c>
      <c r="U14" s="114">
        <v>21.240000000000002</v>
      </c>
      <c r="V14" s="114">
        <v>34.200000000000003</v>
      </c>
      <c r="W14" s="114">
        <v>18.720000000000002</v>
      </c>
      <c r="X14" s="114">
        <v>37.800000000000004</v>
      </c>
      <c r="Y14" s="114">
        <v>48.6</v>
      </c>
      <c r="Z14" s="114">
        <v>48.6</v>
      </c>
      <c r="AA14" s="114">
        <v>38.159999999999997</v>
      </c>
      <c r="AB14" s="114">
        <v>36</v>
      </c>
      <c r="AC14" s="114">
        <v>34.92</v>
      </c>
      <c r="AD14" s="114">
        <v>58.32</v>
      </c>
      <c r="AE14" s="114">
        <v>33.840000000000003</v>
      </c>
      <c r="AF14" s="13">
        <f t="shared" si="1"/>
        <v>58.32</v>
      </c>
      <c r="AG14" s="113">
        <f t="shared" si="2"/>
        <v>33.840000000000003</v>
      </c>
    </row>
    <row r="15" spans="1:36" x14ac:dyDescent="0.2">
      <c r="A15" s="55" t="s">
        <v>150</v>
      </c>
      <c r="B15" s="112">
        <v>27</v>
      </c>
      <c r="C15" s="112">
        <v>28.8</v>
      </c>
      <c r="D15" s="112">
        <v>27.720000000000002</v>
      </c>
      <c r="E15" s="112">
        <v>43.2</v>
      </c>
      <c r="F15" s="112">
        <v>48.6</v>
      </c>
      <c r="G15" s="112">
        <v>52.56</v>
      </c>
      <c r="H15" s="112">
        <v>36.36</v>
      </c>
      <c r="I15" s="112">
        <v>43.2</v>
      </c>
      <c r="J15" s="112">
        <v>22.68</v>
      </c>
      <c r="K15" s="112">
        <v>46.440000000000005</v>
      </c>
      <c r="L15" s="112">
        <v>28.44</v>
      </c>
      <c r="M15" s="112">
        <v>33.119999999999997</v>
      </c>
      <c r="N15" s="112">
        <v>41.76</v>
      </c>
      <c r="O15" s="112">
        <v>36.72</v>
      </c>
      <c r="P15" s="112">
        <v>34.56</v>
      </c>
      <c r="Q15" s="112">
        <v>34.200000000000003</v>
      </c>
      <c r="R15" s="112">
        <v>30.96</v>
      </c>
      <c r="S15" s="112">
        <v>32.4</v>
      </c>
      <c r="T15" s="112" t="s">
        <v>205</v>
      </c>
      <c r="U15" s="112" t="s">
        <v>205</v>
      </c>
      <c r="V15" s="112" t="s">
        <v>205</v>
      </c>
      <c r="W15" s="112" t="s">
        <v>205</v>
      </c>
      <c r="X15" s="112" t="s">
        <v>205</v>
      </c>
      <c r="Y15" s="112" t="s">
        <v>205</v>
      </c>
      <c r="Z15" s="112" t="s">
        <v>205</v>
      </c>
      <c r="AA15" s="112" t="s">
        <v>205</v>
      </c>
      <c r="AB15" s="112" t="s">
        <v>205</v>
      </c>
      <c r="AC15" s="112" t="s">
        <v>205</v>
      </c>
      <c r="AD15" s="112" t="s">
        <v>205</v>
      </c>
      <c r="AE15" s="112" t="s">
        <v>205</v>
      </c>
      <c r="AF15" s="13">
        <f t="shared" si="1"/>
        <v>52.56</v>
      </c>
      <c r="AG15" s="113">
        <f t="shared" si="2"/>
        <v>36.040000000000006</v>
      </c>
      <c r="AJ15" t="s">
        <v>36</v>
      </c>
    </row>
    <row r="16" spans="1:36" x14ac:dyDescent="0.2">
      <c r="A16" s="55" t="s">
        <v>5</v>
      </c>
      <c r="B16" s="114">
        <v>25.92</v>
      </c>
      <c r="C16" s="114">
        <v>34.200000000000003</v>
      </c>
      <c r="D16" s="114">
        <v>25.92</v>
      </c>
      <c r="E16" s="114">
        <v>37.800000000000004</v>
      </c>
      <c r="F16" s="114">
        <v>40.32</v>
      </c>
      <c r="G16" s="114">
        <v>33.119999999999997</v>
      </c>
      <c r="H16" s="114">
        <v>32.76</v>
      </c>
      <c r="I16" s="114">
        <v>38.519999999999996</v>
      </c>
      <c r="J16" s="114">
        <v>29.52</v>
      </c>
      <c r="K16" s="114">
        <v>35.28</v>
      </c>
      <c r="L16" s="114">
        <v>29.16</v>
      </c>
      <c r="M16" s="114">
        <v>33.119999999999997</v>
      </c>
      <c r="N16" s="114">
        <v>45.72</v>
      </c>
      <c r="O16" s="114">
        <v>38.880000000000003</v>
      </c>
      <c r="P16" s="114">
        <v>34.92</v>
      </c>
      <c r="Q16" s="114">
        <v>35.28</v>
      </c>
      <c r="R16" s="114">
        <v>41.4</v>
      </c>
      <c r="S16" s="114">
        <v>39.6</v>
      </c>
      <c r="T16" s="114">
        <v>29.16</v>
      </c>
      <c r="U16" s="114">
        <v>28.44</v>
      </c>
      <c r="V16" s="114">
        <v>32.04</v>
      </c>
      <c r="W16" s="114">
        <v>28.8</v>
      </c>
      <c r="X16" s="114">
        <v>22.32</v>
      </c>
      <c r="Y16" s="114">
        <v>30.96</v>
      </c>
      <c r="Z16" s="114">
        <v>31.680000000000003</v>
      </c>
      <c r="AA16" s="114">
        <v>37.440000000000005</v>
      </c>
      <c r="AB16" s="114">
        <v>20.16</v>
      </c>
      <c r="AC16" s="114">
        <v>77.400000000000006</v>
      </c>
      <c r="AD16" s="114">
        <v>29.52</v>
      </c>
      <c r="AE16" s="114">
        <v>28.08</v>
      </c>
      <c r="AF16" s="13">
        <f t="shared" si="1"/>
        <v>77.400000000000006</v>
      </c>
      <c r="AG16" s="113">
        <f t="shared" si="2"/>
        <v>34.247999999999998</v>
      </c>
      <c r="AJ16" t="s">
        <v>36</v>
      </c>
    </row>
    <row r="17" spans="1:37" x14ac:dyDescent="0.2">
      <c r="A17" s="55" t="s">
        <v>6</v>
      </c>
      <c r="B17" s="114">
        <v>26.64</v>
      </c>
      <c r="C17" s="114">
        <v>27.36</v>
      </c>
      <c r="D17" s="114">
        <v>23.400000000000002</v>
      </c>
      <c r="E17" s="114">
        <v>27</v>
      </c>
      <c r="F17" s="114">
        <v>24.48</v>
      </c>
      <c r="G17" s="114">
        <v>33.840000000000003</v>
      </c>
      <c r="H17" s="114">
        <v>25.92</v>
      </c>
      <c r="I17" s="114">
        <v>29.880000000000003</v>
      </c>
      <c r="J17" s="114">
        <v>25.92</v>
      </c>
      <c r="K17" s="114">
        <v>45</v>
      </c>
      <c r="L17" s="114">
        <v>36.72</v>
      </c>
      <c r="M17" s="114">
        <v>34.200000000000003</v>
      </c>
      <c r="N17" s="114">
        <v>39.96</v>
      </c>
      <c r="O17" s="114">
        <v>33.480000000000004</v>
      </c>
      <c r="P17" s="114">
        <v>34.56</v>
      </c>
      <c r="Q17" s="114">
        <v>34.200000000000003</v>
      </c>
      <c r="R17" s="114">
        <v>33.840000000000003</v>
      </c>
      <c r="S17" s="114">
        <v>52.56</v>
      </c>
      <c r="T17" s="114">
        <v>34.200000000000003</v>
      </c>
      <c r="U17" s="114">
        <v>32.76</v>
      </c>
      <c r="V17" s="114">
        <v>28.08</v>
      </c>
      <c r="W17" s="114">
        <v>30.6</v>
      </c>
      <c r="X17" s="114">
        <v>25.92</v>
      </c>
      <c r="Y17" s="114">
        <v>23.759999999999998</v>
      </c>
      <c r="Z17" s="114">
        <v>39.6</v>
      </c>
      <c r="AA17" s="114">
        <v>43.56</v>
      </c>
      <c r="AB17" s="114">
        <v>38.159999999999997</v>
      </c>
      <c r="AC17" s="114">
        <v>46.080000000000005</v>
      </c>
      <c r="AD17" s="114">
        <v>27.720000000000002</v>
      </c>
      <c r="AE17" s="114">
        <v>33.119999999999997</v>
      </c>
      <c r="AF17" s="13">
        <f t="shared" si="1"/>
        <v>52.56</v>
      </c>
      <c r="AG17" s="113">
        <f t="shared" si="2"/>
        <v>33.084000000000003</v>
      </c>
      <c r="AJ17" t="s">
        <v>36</v>
      </c>
    </row>
    <row r="18" spans="1:37" x14ac:dyDescent="0.2">
      <c r="A18" s="55" t="s">
        <v>32</v>
      </c>
      <c r="B18" s="114">
        <v>23.040000000000003</v>
      </c>
      <c r="C18" s="114">
        <v>21.6</v>
      </c>
      <c r="D18" s="114">
        <v>19.079999999999998</v>
      </c>
      <c r="E18" s="114">
        <v>29.880000000000003</v>
      </c>
      <c r="F18" s="114">
        <v>49.680000000000007</v>
      </c>
      <c r="G18" s="114">
        <v>32.76</v>
      </c>
      <c r="H18" s="114">
        <v>27</v>
      </c>
      <c r="I18" s="114">
        <v>33.840000000000003</v>
      </c>
      <c r="J18" s="114">
        <v>29.880000000000003</v>
      </c>
      <c r="K18" s="114">
        <v>28.08</v>
      </c>
      <c r="L18" s="114">
        <v>22.32</v>
      </c>
      <c r="M18" s="114">
        <v>26.64</v>
      </c>
      <c r="N18" s="114">
        <v>33.840000000000003</v>
      </c>
      <c r="O18" s="114">
        <v>36.72</v>
      </c>
      <c r="P18" s="114">
        <v>35.64</v>
      </c>
      <c r="Q18" s="114">
        <v>29.52</v>
      </c>
      <c r="R18" s="114">
        <v>28.8</v>
      </c>
      <c r="S18" s="114">
        <v>29.52</v>
      </c>
      <c r="T18" s="114">
        <v>28.8</v>
      </c>
      <c r="U18" s="114">
        <v>18</v>
      </c>
      <c r="V18" s="114">
        <v>25.56</v>
      </c>
      <c r="W18" s="114">
        <v>26.64</v>
      </c>
      <c r="X18" s="114">
        <v>19.8</v>
      </c>
      <c r="Y18" s="114">
        <v>38.519999999999996</v>
      </c>
      <c r="Z18" s="114">
        <v>31.319999999999997</v>
      </c>
      <c r="AA18" s="114">
        <v>31.680000000000003</v>
      </c>
      <c r="AB18" s="114">
        <v>20.88</v>
      </c>
      <c r="AC18" s="114">
        <v>32.76</v>
      </c>
      <c r="AD18" s="114">
        <v>34.56</v>
      </c>
      <c r="AE18" s="114">
        <v>22.68</v>
      </c>
      <c r="AF18" s="13">
        <f t="shared" si="1"/>
        <v>49.680000000000007</v>
      </c>
      <c r="AG18" s="116">
        <f t="shared" si="2"/>
        <v>28.967999999999996</v>
      </c>
      <c r="AJ18" t="s">
        <v>36</v>
      </c>
      <c r="AK18" s="11" t="s">
        <v>36</v>
      </c>
    </row>
    <row r="19" spans="1:37" x14ac:dyDescent="0.2">
      <c r="A19" s="55" t="s">
        <v>151</v>
      </c>
      <c r="B19" s="112">
        <v>32.04</v>
      </c>
      <c r="C19" s="112">
        <v>31.680000000000003</v>
      </c>
      <c r="D19" s="112">
        <v>32.04</v>
      </c>
      <c r="E19" s="112">
        <v>32.76</v>
      </c>
      <c r="F19" s="112">
        <v>66.239999999999995</v>
      </c>
      <c r="G19" s="112">
        <v>35.64</v>
      </c>
      <c r="H19" s="112">
        <v>36.72</v>
      </c>
      <c r="I19" s="112">
        <v>52.92</v>
      </c>
      <c r="J19" s="112">
        <v>20.16</v>
      </c>
      <c r="K19" s="112">
        <v>47.519999999999996</v>
      </c>
      <c r="L19" s="112">
        <v>30.6</v>
      </c>
      <c r="M19" s="112">
        <v>39.96</v>
      </c>
      <c r="N19" s="112">
        <v>45.36</v>
      </c>
      <c r="O19" s="112">
        <v>37.800000000000004</v>
      </c>
      <c r="P19" s="112">
        <v>45</v>
      </c>
      <c r="Q19" s="112">
        <v>35.28</v>
      </c>
      <c r="R19" s="112">
        <v>34.92</v>
      </c>
      <c r="S19" s="112">
        <v>45</v>
      </c>
      <c r="T19" s="112">
        <v>35.28</v>
      </c>
      <c r="U19" s="112">
        <v>25.56</v>
      </c>
      <c r="V19" s="112">
        <v>37.080000000000005</v>
      </c>
      <c r="W19" s="112">
        <v>35.28</v>
      </c>
      <c r="X19" s="112">
        <v>26.28</v>
      </c>
      <c r="Y19" s="112">
        <v>37.800000000000004</v>
      </c>
      <c r="Z19" s="112">
        <v>46.800000000000004</v>
      </c>
      <c r="AA19" s="112">
        <v>49.32</v>
      </c>
      <c r="AB19" s="112">
        <v>45.36</v>
      </c>
      <c r="AC19" s="112">
        <v>41.76</v>
      </c>
      <c r="AD19" s="112">
        <v>35.28</v>
      </c>
      <c r="AE19" s="112">
        <v>33.480000000000004</v>
      </c>
      <c r="AF19" s="13">
        <f t="shared" si="1"/>
        <v>66.239999999999995</v>
      </c>
      <c r="AG19" s="113">
        <f t="shared" si="2"/>
        <v>38.363999999999997</v>
      </c>
      <c r="AH19" s="11" t="s">
        <v>36</v>
      </c>
      <c r="AJ19" t="s">
        <v>36</v>
      </c>
    </row>
    <row r="20" spans="1:37" x14ac:dyDescent="0.2">
      <c r="A20" s="55" t="s">
        <v>152</v>
      </c>
      <c r="B20" s="112">
        <v>22.32</v>
      </c>
      <c r="C20" s="112">
        <v>30.96</v>
      </c>
      <c r="D20" s="112">
        <v>24.840000000000003</v>
      </c>
      <c r="E20" s="112">
        <v>26.28</v>
      </c>
      <c r="F20" s="112">
        <v>46.800000000000004</v>
      </c>
      <c r="G20" s="112">
        <v>28.08</v>
      </c>
      <c r="H20" s="112">
        <v>23.400000000000002</v>
      </c>
      <c r="I20" s="112">
        <v>29.16</v>
      </c>
      <c r="J20" s="112">
        <v>32.4</v>
      </c>
      <c r="K20" s="112">
        <v>55.440000000000005</v>
      </c>
      <c r="L20" s="112">
        <v>25.2</v>
      </c>
      <c r="M20" s="112">
        <v>34.92</v>
      </c>
      <c r="N20" s="112">
        <v>44.64</v>
      </c>
      <c r="O20" s="112">
        <v>41.76</v>
      </c>
      <c r="P20" s="112">
        <v>46.440000000000005</v>
      </c>
      <c r="Q20" s="112">
        <v>30.96</v>
      </c>
      <c r="R20" s="112">
        <v>37.800000000000004</v>
      </c>
      <c r="S20" s="112">
        <v>32.4</v>
      </c>
      <c r="T20" s="112">
        <v>26.64</v>
      </c>
      <c r="U20" s="112">
        <v>26.28</v>
      </c>
      <c r="V20" s="112">
        <v>32.04</v>
      </c>
      <c r="W20" s="112">
        <v>42.84</v>
      </c>
      <c r="X20" s="112">
        <v>26.28</v>
      </c>
      <c r="Y20" s="112">
        <v>26.64</v>
      </c>
      <c r="Z20" s="112">
        <v>33.840000000000003</v>
      </c>
      <c r="AA20" s="112">
        <v>41.4</v>
      </c>
      <c r="AB20" s="112">
        <v>30.96</v>
      </c>
      <c r="AC20" s="112">
        <v>38.519999999999996</v>
      </c>
      <c r="AD20" s="112">
        <v>67.680000000000007</v>
      </c>
      <c r="AE20" s="112">
        <v>0</v>
      </c>
      <c r="AF20" s="13">
        <f t="shared" si="1"/>
        <v>67.680000000000007</v>
      </c>
      <c r="AG20" s="113">
        <f t="shared" si="2"/>
        <v>33.563999999999993</v>
      </c>
    </row>
    <row r="21" spans="1:37" x14ac:dyDescent="0.2">
      <c r="A21" s="55" t="s">
        <v>126</v>
      </c>
      <c r="B21" s="104" t="s">
        <v>205</v>
      </c>
      <c r="C21" s="104" t="s">
        <v>205</v>
      </c>
      <c r="D21" s="104" t="s">
        <v>205</v>
      </c>
      <c r="E21" s="104" t="s">
        <v>205</v>
      </c>
      <c r="F21" s="104" t="s">
        <v>205</v>
      </c>
      <c r="G21" s="104" t="s">
        <v>205</v>
      </c>
      <c r="H21" s="104" t="s">
        <v>205</v>
      </c>
      <c r="I21" s="104" t="s">
        <v>205</v>
      </c>
      <c r="J21" s="104" t="s">
        <v>205</v>
      </c>
      <c r="K21" s="104" t="s">
        <v>205</v>
      </c>
      <c r="L21" s="104" t="s">
        <v>205</v>
      </c>
      <c r="M21" s="104" t="s">
        <v>205</v>
      </c>
      <c r="N21" s="104" t="s">
        <v>205</v>
      </c>
      <c r="O21" s="104" t="s">
        <v>205</v>
      </c>
      <c r="P21" s="104" t="s">
        <v>205</v>
      </c>
      <c r="Q21" s="104" t="s">
        <v>205</v>
      </c>
      <c r="R21" s="104" t="s">
        <v>205</v>
      </c>
      <c r="S21" s="104" t="s">
        <v>205</v>
      </c>
      <c r="T21" s="104" t="s">
        <v>205</v>
      </c>
      <c r="U21" s="104" t="s">
        <v>205</v>
      </c>
      <c r="V21" s="104" t="s">
        <v>205</v>
      </c>
      <c r="W21" s="104" t="s">
        <v>205</v>
      </c>
      <c r="X21" s="104" t="s">
        <v>205</v>
      </c>
      <c r="Y21" s="104" t="s">
        <v>205</v>
      </c>
      <c r="Z21" s="104" t="s">
        <v>205</v>
      </c>
      <c r="AA21" s="104" t="s">
        <v>205</v>
      </c>
      <c r="AB21" s="104" t="s">
        <v>205</v>
      </c>
      <c r="AC21" s="104" t="s">
        <v>205</v>
      </c>
      <c r="AD21" s="104" t="s">
        <v>205</v>
      </c>
      <c r="AE21" s="104" t="s">
        <v>205</v>
      </c>
      <c r="AF21" s="13" t="s">
        <v>205</v>
      </c>
      <c r="AG21" s="102" t="s">
        <v>205</v>
      </c>
      <c r="AJ21" t="s">
        <v>36</v>
      </c>
      <c r="AK21" s="11" t="s">
        <v>36</v>
      </c>
    </row>
    <row r="22" spans="1:37" x14ac:dyDescent="0.2">
      <c r="A22" s="55" t="s">
        <v>7</v>
      </c>
      <c r="B22" s="112">
        <v>26.28</v>
      </c>
      <c r="C22" s="112">
        <v>24.12</v>
      </c>
      <c r="D22" s="112">
        <v>22.68</v>
      </c>
      <c r="E22" s="112">
        <v>23.040000000000003</v>
      </c>
      <c r="F22" s="112">
        <v>24.12</v>
      </c>
      <c r="G22" s="112">
        <v>20.52</v>
      </c>
      <c r="H22" s="112">
        <v>25.56</v>
      </c>
      <c r="I22" s="112">
        <v>63.72</v>
      </c>
      <c r="J22" s="112">
        <v>30.96</v>
      </c>
      <c r="K22" s="112">
        <v>29.16</v>
      </c>
      <c r="L22" s="112">
        <v>53.28</v>
      </c>
      <c r="M22" s="112">
        <v>26.28</v>
      </c>
      <c r="N22" s="112">
        <v>25.56</v>
      </c>
      <c r="O22" s="112">
        <v>30.96</v>
      </c>
      <c r="P22" s="112">
        <v>39.24</v>
      </c>
      <c r="Q22" s="112">
        <v>30.6</v>
      </c>
      <c r="R22" s="112">
        <v>43.56</v>
      </c>
      <c r="S22" s="112">
        <v>31.680000000000003</v>
      </c>
      <c r="T22" s="112">
        <v>23.040000000000003</v>
      </c>
      <c r="U22" s="112" t="s">
        <v>205</v>
      </c>
      <c r="V22" s="112">
        <v>25.92</v>
      </c>
      <c r="W22" s="112">
        <v>13.32</v>
      </c>
      <c r="X22" s="112">
        <v>12.6</v>
      </c>
      <c r="Y22" s="112">
        <v>11.879999999999999</v>
      </c>
      <c r="Z22" s="112">
        <v>38.880000000000003</v>
      </c>
      <c r="AA22" s="112">
        <v>41.76</v>
      </c>
      <c r="AB22" s="112">
        <v>41.76</v>
      </c>
      <c r="AC22" s="112">
        <v>30.240000000000002</v>
      </c>
      <c r="AD22" s="112">
        <v>45.36</v>
      </c>
      <c r="AE22" s="112">
        <v>33.119999999999997</v>
      </c>
      <c r="AF22" s="13">
        <f t="shared" si="1"/>
        <v>63.72</v>
      </c>
      <c r="AG22" s="116">
        <f t="shared" si="2"/>
        <v>30.662068965517243</v>
      </c>
    </row>
    <row r="23" spans="1:37" x14ac:dyDescent="0.2">
      <c r="A23" s="55" t="s">
        <v>153</v>
      </c>
      <c r="B23" s="112">
        <v>16.920000000000002</v>
      </c>
      <c r="C23" s="112">
        <v>11.879999999999999</v>
      </c>
      <c r="D23" s="112">
        <v>7.2</v>
      </c>
      <c r="E23" s="112">
        <v>12.96</v>
      </c>
      <c r="F23" s="112">
        <v>9</v>
      </c>
      <c r="G23" s="112">
        <v>27.720000000000002</v>
      </c>
      <c r="H23" s="112">
        <v>21.6</v>
      </c>
      <c r="I23" s="112">
        <v>48.24</v>
      </c>
      <c r="J23" s="112">
        <v>19.8</v>
      </c>
      <c r="K23" s="112">
        <v>17.64</v>
      </c>
      <c r="L23" s="112">
        <v>33.119999999999997</v>
      </c>
      <c r="M23" s="112">
        <v>28.8</v>
      </c>
      <c r="N23" s="112">
        <v>29.16</v>
      </c>
      <c r="O23" s="112">
        <v>19.079999999999998</v>
      </c>
      <c r="P23" s="112">
        <v>37.080000000000005</v>
      </c>
      <c r="Q23" s="112">
        <v>13.32</v>
      </c>
      <c r="R23" s="112">
        <v>14.76</v>
      </c>
      <c r="S23" s="112">
        <v>20.52</v>
      </c>
      <c r="T23" s="112">
        <v>30.240000000000002</v>
      </c>
      <c r="U23" s="112">
        <v>15.48</v>
      </c>
      <c r="V23" s="112">
        <v>23.400000000000002</v>
      </c>
      <c r="W23" s="112">
        <v>10.08</v>
      </c>
      <c r="X23" s="112">
        <v>38.159999999999997</v>
      </c>
      <c r="Y23" s="112">
        <v>52.92</v>
      </c>
      <c r="Z23" s="112">
        <v>18</v>
      </c>
      <c r="AA23" s="112">
        <v>24.48</v>
      </c>
      <c r="AB23" s="112">
        <v>18.720000000000002</v>
      </c>
      <c r="AC23" s="112">
        <v>4.32</v>
      </c>
      <c r="AD23" s="112">
        <v>49.32</v>
      </c>
      <c r="AE23" s="112">
        <v>26.28</v>
      </c>
      <c r="AF23" s="13">
        <f t="shared" si="1"/>
        <v>52.92</v>
      </c>
      <c r="AG23" s="113">
        <f t="shared" si="2"/>
        <v>23.34</v>
      </c>
      <c r="AJ23" t="s">
        <v>36</v>
      </c>
      <c r="AK23" s="11" t="s">
        <v>36</v>
      </c>
    </row>
    <row r="24" spans="1:37" x14ac:dyDescent="0.2">
      <c r="A24" s="55" t="s">
        <v>8</v>
      </c>
      <c r="B24" s="104" t="s">
        <v>205</v>
      </c>
      <c r="C24" s="104" t="s">
        <v>205</v>
      </c>
      <c r="D24" s="104" t="s">
        <v>205</v>
      </c>
      <c r="E24" s="104" t="s">
        <v>205</v>
      </c>
      <c r="F24" s="104" t="s">
        <v>205</v>
      </c>
      <c r="G24" s="104" t="s">
        <v>205</v>
      </c>
      <c r="H24" s="104" t="s">
        <v>205</v>
      </c>
      <c r="I24" s="104" t="s">
        <v>205</v>
      </c>
      <c r="J24" s="104" t="s">
        <v>205</v>
      </c>
      <c r="K24" s="104" t="s">
        <v>205</v>
      </c>
      <c r="L24" s="104" t="s">
        <v>205</v>
      </c>
      <c r="M24" s="104" t="s">
        <v>205</v>
      </c>
      <c r="N24" s="104" t="s">
        <v>205</v>
      </c>
      <c r="O24" s="104" t="s">
        <v>205</v>
      </c>
      <c r="P24" s="104" t="s">
        <v>205</v>
      </c>
      <c r="Q24" s="104" t="s">
        <v>205</v>
      </c>
      <c r="R24" s="104" t="s">
        <v>205</v>
      </c>
      <c r="S24" s="104" t="s">
        <v>205</v>
      </c>
      <c r="T24" s="104" t="s">
        <v>205</v>
      </c>
      <c r="U24" s="104" t="s">
        <v>205</v>
      </c>
      <c r="V24" s="104" t="s">
        <v>205</v>
      </c>
      <c r="W24" s="104" t="s">
        <v>205</v>
      </c>
      <c r="X24" s="104" t="s">
        <v>205</v>
      </c>
      <c r="Y24" s="104" t="s">
        <v>205</v>
      </c>
      <c r="Z24" s="104" t="s">
        <v>205</v>
      </c>
      <c r="AA24" s="104" t="s">
        <v>205</v>
      </c>
      <c r="AB24" s="104" t="s">
        <v>205</v>
      </c>
      <c r="AC24" s="104" t="s">
        <v>205</v>
      </c>
      <c r="AD24" s="104" t="s">
        <v>205</v>
      </c>
      <c r="AE24" s="104" t="s">
        <v>205</v>
      </c>
      <c r="AF24" s="13" t="s">
        <v>205</v>
      </c>
      <c r="AG24" s="102" t="s">
        <v>205</v>
      </c>
      <c r="AH24" s="11" t="s">
        <v>36</v>
      </c>
      <c r="AJ24" t="s">
        <v>36</v>
      </c>
    </row>
    <row r="25" spans="1:37" x14ac:dyDescent="0.2">
      <c r="A25" s="55" t="s">
        <v>9</v>
      </c>
      <c r="B25" s="114" t="s">
        <v>205</v>
      </c>
      <c r="C25" s="114" t="s">
        <v>205</v>
      </c>
      <c r="D25" s="114" t="s">
        <v>205</v>
      </c>
      <c r="E25" s="114" t="s">
        <v>205</v>
      </c>
      <c r="F25" s="114" t="s">
        <v>205</v>
      </c>
      <c r="G25" s="114">
        <v>19.079999999999998</v>
      </c>
      <c r="H25" s="114">
        <v>22.68</v>
      </c>
      <c r="I25" s="114">
        <v>32.04</v>
      </c>
      <c r="J25" s="114" t="s">
        <v>205</v>
      </c>
      <c r="K25" s="114" t="s">
        <v>205</v>
      </c>
      <c r="L25" s="114" t="s">
        <v>205</v>
      </c>
      <c r="M25" s="114" t="s">
        <v>205</v>
      </c>
      <c r="N25" s="114" t="s">
        <v>205</v>
      </c>
      <c r="O25" s="114" t="s">
        <v>205</v>
      </c>
      <c r="P25" s="114" t="s">
        <v>205</v>
      </c>
      <c r="Q25" s="114" t="s">
        <v>205</v>
      </c>
      <c r="R25" s="114" t="s">
        <v>205</v>
      </c>
      <c r="S25" s="114" t="s">
        <v>205</v>
      </c>
      <c r="T25" s="114" t="s">
        <v>205</v>
      </c>
      <c r="U25" s="114" t="s">
        <v>205</v>
      </c>
      <c r="V25" s="114" t="s">
        <v>205</v>
      </c>
      <c r="W25" s="114" t="s">
        <v>205</v>
      </c>
      <c r="X25" s="114" t="s">
        <v>205</v>
      </c>
      <c r="Y25" s="114" t="s">
        <v>205</v>
      </c>
      <c r="Z25" s="114" t="s">
        <v>205</v>
      </c>
      <c r="AA25" s="114" t="s">
        <v>205</v>
      </c>
      <c r="AB25" s="114" t="s">
        <v>205</v>
      </c>
      <c r="AC25" s="114" t="s">
        <v>205</v>
      </c>
      <c r="AD25" s="114">
        <v>31.319999999999997</v>
      </c>
      <c r="AE25" s="114">
        <v>24.48</v>
      </c>
      <c r="AF25" s="13">
        <f t="shared" si="1"/>
        <v>32.04</v>
      </c>
      <c r="AG25" s="116">
        <f t="shared" si="2"/>
        <v>25.919999999999998</v>
      </c>
      <c r="AK25" t="s">
        <v>36</v>
      </c>
    </row>
    <row r="26" spans="1:37" x14ac:dyDescent="0.2">
      <c r="A26" s="55" t="s">
        <v>154</v>
      </c>
      <c r="B26" s="112">
        <v>28.8</v>
      </c>
      <c r="C26" s="112">
        <v>25.2</v>
      </c>
      <c r="D26" s="112">
        <v>20.88</v>
      </c>
      <c r="E26" s="112">
        <v>28.44</v>
      </c>
      <c r="F26" s="112">
        <v>47.16</v>
      </c>
      <c r="G26" s="112">
        <v>34.56</v>
      </c>
      <c r="H26" s="112">
        <v>48.96</v>
      </c>
      <c r="I26" s="112">
        <v>40.680000000000007</v>
      </c>
      <c r="J26" s="112">
        <v>35.64</v>
      </c>
      <c r="K26" s="112">
        <v>47.88</v>
      </c>
      <c r="L26" s="112">
        <v>46.440000000000005</v>
      </c>
      <c r="M26" s="112">
        <v>32.76</v>
      </c>
      <c r="N26" s="112">
        <v>35.64</v>
      </c>
      <c r="O26" s="112">
        <v>27</v>
      </c>
      <c r="P26" s="112">
        <v>41.76</v>
      </c>
      <c r="Q26" s="112">
        <v>30.240000000000002</v>
      </c>
      <c r="R26" s="112">
        <v>28.8</v>
      </c>
      <c r="S26" s="112">
        <v>37.080000000000005</v>
      </c>
      <c r="T26" s="112">
        <v>32.04</v>
      </c>
      <c r="U26" s="112">
        <v>24.48</v>
      </c>
      <c r="V26" s="112">
        <v>27.36</v>
      </c>
      <c r="W26" s="112">
        <v>29.52</v>
      </c>
      <c r="X26" s="112">
        <v>23.400000000000002</v>
      </c>
      <c r="Y26" s="112">
        <v>49.680000000000007</v>
      </c>
      <c r="Z26" s="112">
        <v>41.76</v>
      </c>
      <c r="AA26" s="112">
        <v>67.319999999999993</v>
      </c>
      <c r="AB26" s="112">
        <v>33.840000000000003</v>
      </c>
      <c r="AC26" s="112">
        <v>38.880000000000003</v>
      </c>
      <c r="AD26" s="112">
        <v>55.440000000000005</v>
      </c>
      <c r="AE26" s="112">
        <v>35.28</v>
      </c>
      <c r="AF26" s="13">
        <f t="shared" si="1"/>
        <v>67.319999999999993</v>
      </c>
      <c r="AG26" s="116">
        <f t="shared" si="2"/>
        <v>36.563999999999993</v>
      </c>
    </row>
    <row r="27" spans="1:37" x14ac:dyDescent="0.2">
      <c r="A27" s="55" t="s">
        <v>10</v>
      </c>
      <c r="B27" s="112">
        <v>22.32</v>
      </c>
      <c r="C27" s="112">
        <v>20.16</v>
      </c>
      <c r="D27" s="112">
        <v>23.400000000000002</v>
      </c>
      <c r="E27" s="112">
        <v>23.400000000000002</v>
      </c>
      <c r="F27" s="112">
        <v>41.76</v>
      </c>
      <c r="G27" s="112">
        <v>28.44</v>
      </c>
      <c r="H27" s="112">
        <v>26.28</v>
      </c>
      <c r="I27" s="112">
        <v>40.680000000000007</v>
      </c>
      <c r="J27" s="112">
        <v>18</v>
      </c>
      <c r="K27" s="112">
        <v>33.480000000000004</v>
      </c>
      <c r="L27" s="112">
        <v>29.52</v>
      </c>
      <c r="M27" s="112">
        <v>27.720000000000002</v>
      </c>
      <c r="N27" s="112">
        <v>34.56</v>
      </c>
      <c r="O27" s="112">
        <v>28.08</v>
      </c>
      <c r="P27" s="112">
        <v>45.36</v>
      </c>
      <c r="Q27" s="112">
        <v>30.240000000000002</v>
      </c>
      <c r="R27" s="112">
        <v>34.200000000000003</v>
      </c>
      <c r="S27" s="112">
        <v>39.6</v>
      </c>
      <c r="T27" s="112">
        <v>25.56</v>
      </c>
      <c r="U27" s="112">
        <v>17.64</v>
      </c>
      <c r="V27" s="112">
        <v>28.08</v>
      </c>
      <c r="W27" s="112">
        <v>25.56</v>
      </c>
      <c r="X27" s="112">
        <v>21.240000000000002</v>
      </c>
      <c r="Y27" s="112">
        <v>27.36</v>
      </c>
      <c r="Z27" s="112">
        <v>36</v>
      </c>
      <c r="AA27" s="112">
        <v>38.880000000000003</v>
      </c>
      <c r="AB27" s="112">
        <v>27.720000000000002</v>
      </c>
      <c r="AC27" s="112">
        <v>41.04</v>
      </c>
      <c r="AD27" s="112">
        <v>55.800000000000004</v>
      </c>
      <c r="AE27" s="112">
        <v>25.92</v>
      </c>
      <c r="AF27" s="13">
        <f t="shared" si="1"/>
        <v>55.800000000000004</v>
      </c>
      <c r="AG27" s="116">
        <f t="shared" si="2"/>
        <v>30.599999999999998</v>
      </c>
      <c r="AJ27" t="s">
        <v>36</v>
      </c>
      <c r="AK27" s="11" t="s">
        <v>36</v>
      </c>
    </row>
    <row r="28" spans="1:37" x14ac:dyDescent="0.2">
      <c r="A28" s="55" t="s">
        <v>139</v>
      </c>
      <c r="B28" s="112">
        <v>26.64</v>
      </c>
      <c r="C28" s="112">
        <v>33.840000000000003</v>
      </c>
      <c r="D28" s="112">
        <v>39.24</v>
      </c>
      <c r="E28" s="112">
        <v>28.8</v>
      </c>
      <c r="F28" s="112">
        <v>19.8</v>
      </c>
      <c r="G28" s="112">
        <v>33.480000000000004</v>
      </c>
      <c r="H28" s="112">
        <v>30.240000000000002</v>
      </c>
      <c r="I28" s="112">
        <v>72.360000000000014</v>
      </c>
      <c r="J28" s="112">
        <v>24.12</v>
      </c>
      <c r="K28" s="112">
        <v>57.6</v>
      </c>
      <c r="L28" s="112">
        <v>48.6</v>
      </c>
      <c r="M28" s="112">
        <v>39.24</v>
      </c>
      <c r="N28" s="112">
        <v>48.24</v>
      </c>
      <c r="O28" s="112">
        <v>42.480000000000004</v>
      </c>
      <c r="P28" s="112">
        <v>34.92</v>
      </c>
      <c r="Q28" s="112">
        <v>35.64</v>
      </c>
      <c r="R28" s="112">
        <v>32.4</v>
      </c>
      <c r="S28" s="112">
        <v>38.519999999999996</v>
      </c>
      <c r="T28" s="112">
        <v>27</v>
      </c>
      <c r="U28" s="112">
        <v>40.680000000000007</v>
      </c>
      <c r="V28" s="112">
        <v>40.680000000000007</v>
      </c>
      <c r="W28" s="112">
        <v>27.720000000000002</v>
      </c>
      <c r="X28" s="112">
        <v>25.92</v>
      </c>
      <c r="Y28" s="112">
        <v>26.64</v>
      </c>
      <c r="Z28" s="112">
        <v>32.76</v>
      </c>
      <c r="AA28" s="112">
        <v>38.880000000000003</v>
      </c>
      <c r="AB28" s="112">
        <v>36.36</v>
      </c>
      <c r="AC28" s="112">
        <v>34.200000000000003</v>
      </c>
      <c r="AD28" s="112">
        <v>63</v>
      </c>
      <c r="AE28" s="112">
        <v>33.840000000000003</v>
      </c>
      <c r="AF28" s="13">
        <f t="shared" si="1"/>
        <v>72.360000000000014</v>
      </c>
      <c r="AG28" s="113">
        <f t="shared" si="2"/>
        <v>37.128</v>
      </c>
      <c r="AJ28" s="11" t="s">
        <v>36</v>
      </c>
      <c r="AK28" s="11" t="s">
        <v>36</v>
      </c>
    </row>
    <row r="29" spans="1:37" x14ac:dyDescent="0.2">
      <c r="A29" s="55" t="s">
        <v>22</v>
      </c>
      <c r="B29" s="114">
        <v>28.08</v>
      </c>
      <c r="C29" s="114">
        <v>25.2</v>
      </c>
      <c r="D29" s="114">
        <v>25.56</v>
      </c>
      <c r="E29" s="114">
        <v>27.36</v>
      </c>
      <c r="F29" s="114">
        <v>28.8</v>
      </c>
      <c r="G29" s="114">
        <v>37.440000000000005</v>
      </c>
      <c r="H29" s="114">
        <v>30.240000000000002</v>
      </c>
      <c r="I29" s="114">
        <v>40.32</v>
      </c>
      <c r="J29" s="114">
        <v>36.36</v>
      </c>
      <c r="K29" s="114">
        <v>48.96</v>
      </c>
      <c r="L29" s="114">
        <v>37.440000000000005</v>
      </c>
      <c r="M29" s="114">
        <v>30.240000000000002</v>
      </c>
      <c r="N29" s="114">
        <v>34.56</v>
      </c>
      <c r="O29" s="114">
        <v>51.480000000000004</v>
      </c>
      <c r="P29" s="114">
        <v>32.4</v>
      </c>
      <c r="Q29" s="114">
        <v>59.04</v>
      </c>
      <c r="R29" s="114">
        <v>28.44</v>
      </c>
      <c r="S29" s="114">
        <v>32.04</v>
      </c>
      <c r="T29" s="114">
        <v>19.079999999999998</v>
      </c>
      <c r="U29" s="114">
        <v>23.040000000000003</v>
      </c>
      <c r="V29" s="114">
        <v>32.4</v>
      </c>
      <c r="W29" s="114">
        <v>31.319999999999997</v>
      </c>
      <c r="X29" s="114">
        <v>12.24</v>
      </c>
      <c r="Y29" s="114">
        <v>45</v>
      </c>
      <c r="Z29" s="114">
        <v>31.319999999999997</v>
      </c>
      <c r="AA29" s="114">
        <v>38.159999999999997</v>
      </c>
      <c r="AB29" s="114">
        <v>29.52</v>
      </c>
      <c r="AC29" s="114">
        <v>32.76</v>
      </c>
      <c r="AD29" s="114">
        <v>32.04</v>
      </c>
      <c r="AE29" s="114">
        <v>26.28</v>
      </c>
      <c r="AF29" s="13">
        <f t="shared" si="1"/>
        <v>59.04</v>
      </c>
      <c r="AG29" s="113">
        <f t="shared" si="2"/>
        <v>32.904000000000003</v>
      </c>
      <c r="AJ29" s="11" t="s">
        <v>36</v>
      </c>
      <c r="AK29" s="11" t="s">
        <v>36</v>
      </c>
    </row>
    <row r="30" spans="1:37" x14ac:dyDescent="0.2">
      <c r="A30" s="55" t="s">
        <v>11</v>
      </c>
      <c r="B30" s="104" t="s">
        <v>205</v>
      </c>
      <c r="C30" s="104" t="s">
        <v>205</v>
      </c>
      <c r="D30" s="104" t="s">
        <v>205</v>
      </c>
      <c r="E30" s="104" t="s">
        <v>205</v>
      </c>
      <c r="F30" s="104" t="s">
        <v>205</v>
      </c>
      <c r="G30" s="104" t="s">
        <v>205</v>
      </c>
      <c r="H30" s="104" t="s">
        <v>205</v>
      </c>
      <c r="I30" s="104" t="s">
        <v>205</v>
      </c>
      <c r="J30" s="104" t="s">
        <v>205</v>
      </c>
      <c r="K30" s="104" t="s">
        <v>205</v>
      </c>
      <c r="L30" s="104" t="s">
        <v>205</v>
      </c>
      <c r="M30" s="104" t="s">
        <v>205</v>
      </c>
      <c r="N30" s="104" t="s">
        <v>205</v>
      </c>
      <c r="O30" s="104" t="s">
        <v>205</v>
      </c>
      <c r="P30" s="104" t="s">
        <v>205</v>
      </c>
      <c r="Q30" s="104" t="s">
        <v>205</v>
      </c>
      <c r="R30" s="104" t="s">
        <v>205</v>
      </c>
      <c r="S30" s="104" t="s">
        <v>205</v>
      </c>
      <c r="T30" s="104" t="s">
        <v>205</v>
      </c>
      <c r="U30" s="104" t="s">
        <v>205</v>
      </c>
      <c r="V30" s="104" t="s">
        <v>205</v>
      </c>
      <c r="W30" s="104" t="s">
        <v>205</v>
      </c>
      <c r="X30" s="104" t="s">
        <v>205</v>
      </c>
      <c r="Y30" s="104" t="s">
        <v>205</v>
      </c>
      <c r="Z30" s="104" t="s">
        <v>205</v>
      </c>
      <c r="AA30" s="104" t="s">
        <v>205</v>
      </c>
      <c r="AB30" s="104" t="s">
        <v>205</v>
      </c>
      <c r="AC30" s="104" t="s">
        <v>205</v>
      </c>
      <c r="AD30" s="104" t="s">
        <v>205</v>
      </c>
      <c r="AE30" s="104" t="s">
        <v>205</v>
      </c>
      <c r="AF30" s="13" t="s">
        <v>205</v>
      </c>
      <c r="AG30" s="102" t="s">
        <v>205</v>
      </c>
      <c r="AK30" s="11" t="s">
        <v>36</v>
      </c>
    </row>
    <row r="31" spans="1:37" s="5" customFormat="1" ht="17.100000000000001" customHeight="1" x14ac:dyDescent="0.2">
      <c r="A31" s="56" t="s">
        <v>24</v>
      </c>
      <c r="B31" s="12">
        <f t="shared" ref="B31:AF31" si="3">MAX(B5:B30)</f>
        <v>50.04</v>
      </c>
      <c r="C31" s="12">
        <f t="shared" si="3"/>
        <v>51.12</v>
      </c>
      <c r="D31" s="12">
        <f t="shared" si="3"/>
        <v>52.2</v>
      </c>
      <c r="E31" s="12">
        <f t="shared" si="3"/>
        <v>44.64</v>
      </c>
      <c r="F31" s="12">
        <f t="shared" si="3"/>
        <v>66.239999999999995</v>
      </c>
      <c r="G31" s="12">
        <f t="shared" si="3"/>
        <v>52.56</v>
      </c>
      <c r="H31" s="12">
        <f t="shared" si="3"/>
        <v>51.84</v>
      </c>
      <c r="I31" s="12">
        <f t="shared" si="3"/>
        <v>72.360000000000014</v>
      </c>
      <c r="J31" s="12">
        <f t="shared" si="3"/>
        <v>49.680000000000007</v>
      </c>
      <c r="K31" s="12">
        <f t="shared" si="3"/>
        <v>58.32</v>
      </c>
      <c r="L31" s="12">
        <f t="shared" si="3"/>
        <v>61.2</v>
      </c>
      <c r="M31" s="12">
        <f t="shared" si="3"/>
        <v>42.84</v>
      </c>
      <c r="N31" s="12">
        <f t="shared" si="3"/>
        <v>52.2</v>
      </c>
      <c r="O31" s="12">
        <f t="shared" si="3"/>
        <v>51.480000000000004</v>
      </c>
      <c r="P31" s="12">
        <f t="shared" si="3"/>
        <v>46.800000000000004</v>
      </c>
      <c r="Q31" s="12">
        <f t="shared" si="3"/>
        <v>59.04</v>
      </c>
      <c r="R31" s="12">
        <f t="shared" si="3"/>
        <v>43.56</v>
      </c>
      <c r="S31" s="12">
        <f t="shared" si="3"/>
        <v>52.56</v>
      </c>
      <c r="T31" s="12">
        <f t="shared" si="3"/>
        <v>47.16</v>
      </c>
      <c r="U31" s="12">
        <f t="shared" si="3"/>
        <v>47.519999999999996</v>
      </c>
      <c r="V31" s="12">
        <f t="shared" si="3"/>
        <v>40.680000000000007</v>
      </c>
      <c r="W31" s="12">
        <f t="shared" si="3"/>
        <v>42.84</v>
      </c>
      <c r="X31" s="12">
        <f t="shared" si="3"/>
        <v>53.64</v>
      </c>
      <c r="Y31" s="12">
        <f t="shared" si="3"/>
        <v>52.92</v>
      </c>
      <c r="Z31" s="12">
        <f t="shared" si="3"/>
        <v>72.72</v>
      </c>
      <c r="AA31" s="12">
        <f t="shared" si="3"/>
        <v>67.319999999999993</v>
      </c>
      <c r="AB31" s="12">
        <f t="shared" si="3"/>
        <v>46.440000000000005</v>
      </c>
      <c r="AC31" s="12">
        <f t="shared" si="3"/>
        <v>77.400000000000006</v>
      </c>
      <c r="AD31" s="12">
        <f t="shared" si="3"/>
        <v>67.680000000000007</v>
      </c>
      <c r="AE31" s="12">
        <f t="shared" si="3"/>
        <v>48.24</v>
      </c>
      <c r="AF31" s="13">
        <f t="shared" si="3"/>
        <v>77.400000000000006</v>
      </c>
      <c r="AG31" s="87">
        <f>AVERAGE(AG5:AG30)</f>
        <v>33.809033209984214</v>
      </c>
    </row>
    <row r="32" spans="1:37" x14ac:dyDescent="0.2">
      <c r="A32" s="44"/>
      <c r="B32" s="45"/>
      <c r="C32" s="45"/>
      <c r="D32" s="45" t="s">
        <v>87</v>
      </c>
      <c r="E32" s="45"/>
      <c r="F32" s="45"/>
      <c r="G32" s="4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52"/>
      <c r="AE32" s="58" t="s">
        <v>36</v>
      </c>
      <c r="AF32" s="49"/>
      <c r="AG32" s="51"/>
      <c r="AJ32" t="s">
        <v>36</v>
      </c>
    </row>
    <row r="33" spans="1:38" x14ac:dyDescent="0.2">
      <c r="A33" s="44"/>
      <c r="B33" s="46" t="s">
        <v>88</v>
      </c>
      <c r="C33" s="46"/>
      <c r="D33" s="46"/>
      <c r="E33" s="46"/>
      <c r="F33" s="46"/>
      <c r="G33" s="46"/>
      <c r="H33" s="46"/>
      <c r="I33" s="46"/>
      <c r="J33" s="83"/>
      <c r="K33" s="83"/>
      <c r="L33" s="83"/>
      <c r="M33" s="83" t="s">
        <v>34</v>
      </c>
      <c r="N33" s="83"/>
      <c r="O33" s="83"/>
      <c r="P33" s="83"/>
      <c r="Q33" s="83"/>
      <c r="R33" s="83"/>
      <c r="S33" s="83"/>
      <c r="T33" s="162" t="s">
        <v>210</v>
      </c>
      <c r="U33" s="162"/>
      <c r="V33" s="162"/>
      <c r="W33" s="162"/>
      <c r="X33" s="162"/>
      <c r="Y33" s="83"/>
      <c r="Z33" s="83"/>
      <c r="AA33" s="83"/>
      <c r="AB33" s="83"/>
      <c r="AC33" s="83"/>
      <c r="AD33" s="83"/>
      <c r="AE33" s="83"/>
      <c r="AF33" s="49"/>
      <c r="AG33" s="48"/>
    </row>
    <row r="34" spans="1:38" x14ac:dyDescent="0.2">
      <c r="A34" s="47"/>
      <c r="B34" s="83"/>
      <c r="C34" s="83"/>
      <c r="D34" s="83"/>
      <c r="E34" s="83"/>
      <c r="F34" s="83"/>
      <c r="G34" s="83"/>
      <c r="H34" s="83"/>
      <c r="I34" s="83"/>
      <c r="J34" s="84"/>
      <c r="K34" s="84"/>
      <c r="L34" s="84"/>
      <c r="M34" s="84" t="s">
        <v>35</v>
      </c>
      <c r="N34" s="84"/>
      <c r="O34" s="84"/>
      <c r="P34" s="84"/>
      <c r="Q34" s="83"/>
      <c r="R34" s="83"/>
      <c r="S34" s="83"/>
      <c r="T34" s="163" t="s">
        <v>211</v>
      </c>
      <c r="U34" s="163"/>
      <c r="V34" s="163"/>
      <c r="W34" s="163"/>
      <c r="X34" s="163"/>
      <c r="Y34" s="83"/>
      <c r="Z34" s="83"/>
      <c r="AA34" s="83"/>
      <c r="AB34" s="83"/>
      <c r="AC34" s="83"/>
      <c r="AD34" s="52"/>
      <c r="AE34" s="52"/>
      <c r="AF34" s="49"/>
      <c r="AG34" s="48"/>
    </row>
    <row r="35" spans="1:38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3"/>
      <c r="M35" s="83"/>
      <c r="N35" s="83"/>
      <c r="O35" s="83"/>
      <c r="P35" s="83"/>
      <c r="Q35" s="83"/>
      <c r="R35" s="83"/>
      <c r="S35" s="83"/>
      <c r="T35" s="111"/>
      <c r="U35" s="111" t="s">
        <v>212</v>
      </c>
      <c r="V35" s="111"/>
      <c r="W35" s="111"/>
      <c r="X35" s="111"/>
      <c r="Y35" s="83"/>
      <c r="Z35" s="83"/>
      <c r="AA35" s="83"/>
      <c r="AB35" s="83"/>
      <c r="AC35" s="83"/>
      <c r="AD35" s="52"/>
      <c r="AE35" s="52"/>
      <c r="AF35" s="49"/>
      <c r="AG35" s="88"/>
    </row>
    <row r="36" spans="1:38" x14ac:dyDescent="0.2">
      <c r="A36" s="4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52"/>
      <c r="AF36" s="49"/>
      <c r="AG36" s="51"/>
      <c r="AJ36" t="s">
        <v>36</v>
      </c>
    </row>
    <row r="37" spans="1:38" x14ac:dyDescent="0.2">
      <c r="A37" s="4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53"/>
      <c r="AF37" s="49"/>
      <c r="AG37" s="51"/>
      <c r="AL37" s="11" t="s">
        <v>36</v>
      </c>
    </row>
    <row r="38" spans="1:38" ht="13.5" thickBot="1" x14ac:dyDescent="0.25">
      <c r="A38" s="59"/>
      <c r="B38" s="60"/>
      <c r="C38" s="60"/>
      <c r="D38" s="60"/>
      <c r="E38" s="60"/>
      <c r="F38" s="60"/>
      <c r="G38" s="60" t="s">
        <v>36</v>
      </c>
      <c r="H38" s="60"/>
      <c r="I38" s="60"/>
      <c r="J38" s="60"/>
      <c r="K38" s="60"/>
      <c r="L38" s="60" t="s">
        <v>36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89"/>
      <c r="AJ38" s="11" t="s">
        <v>36</v>
      </c>
      <c r="AK38" s="11" t="s">
        <v>36</v>
      </c>
    </row>
    <row r="39" spans="1:38" x14ac:dyDescent="0.2">
      <c r="AF39" s="7"/>
      <c r="AI39" s="11" t="s">
        <v>36</v>
      </c>
      <c r="AJ39" s="11" t="s">
        <v>36</v>
      </c>
      <c r="AK39" s="11" t="s">
        <v>36</v>
      </c>
    </row>
    <row r="40" spans="1:38" x14ac:dyDescent="0.2">
      <c r="AJ40" s="11" t="s">
        <v>36</v>
      </c>
      <c r="AK40" s="11" t="s">
        <v>36</v>
      </c>
    </row>
    <row r="42" spans="1:38" x14ac:dyDescent="0.2">
      <c r="R42" s="2" t="s">
        <v>36</v>
      </c>
      <c r="S42" s="2" t="s">
        <v>36</v>
      </c>
      <c r="AJ42" s="11" t="s">
        <v>36</v>
      </c>
      <c r="AK42" s="11" t="s">
        <v>36</v>
      </c>
    </row>
    <row r="43" spans="1:38" x14ac:dyDescent="0.2">
      <c r="N43" s="2" t="s">
        <v>36</v>
      </c>
      <c r="O43" s="2" t="s">
        <v>36</v>
      </c>
      <c r="S43" s="2" t="s">
        <v>36</v>
      </c>
      <c r="AJ43" s="11" t="s">
        <v>36</v>
      </c>
      <c r="AK43" s="11" t="s">
        <v>36</v>
      </c>
    </row>
    <row r="44" spans="1:38" x14ac:dyDescent="0.2">
      <c r="N44" s="2" t="s">
        <v>36</v>
      </c>
      <c r="AI44" s="11" t="s">
        <v>36</v>
      </c>
      <c r="AK44" s="11" t="s">
        <v>36</v>
      </c>
    </row>
    <row r="45" spans="1:38" x14ac:dyDescent="0.2">
      <c r="G45" s="2" t="s">
        <v>36</v>
      </c>
      <c r="AJ45" s="11" t="s">
        <v>36</v>
      </c>
    </row>
    <row r="46" spans="1:38" x14ac:dyDescent="0.2">
      <c r="L46" s="2" t="s">
        <v>36</v>
      </c>
      <c r="M46" s="2" t="s">
        <v>36</v>
      </c>
      <c r="O46" s="2" t="s">
        <v>36</v>
      </c>
      <c r="P46" s="2" t="s">
        <v>36</v>
      </c>
      <c r="W46" s="2" t="s">
        <v>208</v>
      </c>
      <c r="AA46" s="2" t="s">
        <v>36</v>
      </c>
      <c r="AC46" s="2" t="s">
        <v>36</v>
      </c>
      <c r="AG46" s="1" t="s">
        <v>36</v>
      </c>
      <c r="AI46" s="11" t="s">
        <v>36</v>
      </c>
      <c r="AJ46" s="11" t="s">
        <v>36</v>
      </c>
      <c r="AK46" s="11" t="s">
        <v>36</v>
      </c>
    </row>
    <row r="47" spans="1:38" x14ac:dyDescent="0.2">
      <c r="K47" s="2" t="s">
        <v>36</v>
      </c>
      <c r="AJ47" s="11" t="s">
        <v>36</v>
      </c>
    </row>
    <row r="48" spans="1:38" x14ac:dyDescent="0.2">
      <c r="K48" s="2" t="s">
        <v>36</v>
      </c>
      <c r="AJ48" s="11" t="s">
        <v>36</v>
      </c>
      <c r="AK48" s="11" t="s">
        <v>36</v>
      </c>
    </row>
    <row r="49" spans="7:37" x14ac:dyDescent="0.2">
      <c r="G49" s="2" t="s">
        <v>36</v>
      </c>
      <c r="H49" s="2" t="s">
        <v>36</v>
      </c>
      <c r="AJ49" s="11" t="s">
        <v>36</v>
      </c>
      <c r="AK49" s="11" t="s">
        <v>36</v>
      </c>
    </row>
    <row r="50" spans="7:37" x14ac:dyDescent="0.2">
      <c r="P50" s="2" t="s">
        <v>36</v>
      </c>
      <c r="AI50" s="11" t="s">
        <v>36</v>
      </c>
      <c r="AK50" s="11" t="s">
        <v>36</v>
      </c>
    </row>
    <row r="51" spans="7:37" x14ac:dyDescent="0.2">
      <c r="AD51" s="2" t="s">
        <v>36</v>
      </c>
      <c r="AJ51" s="11" t="s">
        <v>36</v>
      </c>
    </row>
    <row r="52" spans="7:37" x14ac:dyDescent="0.2">
      <c r="H52" s="2" t="s">
        <v>36</v>
      </c>
      <c r="Z52" s="2" t="s">
        <v>36</v>
      </c>
    </row>
    <row r="53" spans="7:37" x14ac:dyDescent="0.2">
      <c r="I53" s="2" t="s">
        <v>36</v>
      </c>
      <c r="T53" s="2" t="s">
        <v>36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3:X33"/>
    <mergeCell ref="T34:X3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2022-03-10T16:37:28Z</dcterms:modified>
</cp:coreProperties>
</file>