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 activeTab="1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 concurrentCalc="0"/>
</workbook>
</file>

<file path=xl/calcChain.xml><?xml version="1.0" encoding="utf-8"?>
<calcChain xmlns="http://schemas.openxmlformats.org/spreadsheetml/2006/main">
  <c r="C5" i="14" l="1"/>
  <c r="C6" i="14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1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1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1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1" i="14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1" i="14"/>
  <c r="H5" i="14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1" i="14"/>
  <c r="I5" i="14"/>
  <c r="I6" i="14"/>
  <c r="I7" i="14"/>
  <c r="I8" i="14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1" i="14"/>
  <c r="J5" i="14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1" i="14"/>
  <c r="K5" i="14"/>
  <c r="K6" i="14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1" i="14"/>
  <c r="L5" i="14"/>
  <c r="L6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1" i="14"/>
  <c r="M5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1" i="14"/>
  <c r="N5" i="14"/>
  <c r="N6" i="14"/>
  <c r="N7" i="14"/>
  <c r="N8" i="14"/>
  <c r="N9" i="14"/>
  <c r="N10" i="14"/>
  <c r="N11" i="14"/>
  <c r="N12" i="14"/>
  <c r="N13" i="14"/>
  <c r="N14" i="14"/>
  <c r="N15" i="14"/>
  <c r="N16" i="14"/>
  <c r="N17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1" i="14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23" i="14"/>
  <c r="O24" i="14"/>
  <c r="O25" i="14"/>
  <c r="O26" i="14"/>
  <c r="O27" i="14"/>
  <c r="O28" i="14"/>
  <c r="O29" i="14"/>
  <c r="O31" i="14"/>
  <c r="P5" i="14"/>
  <c r="P6" i="14"/>
  <c r="P7" i="14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1" i="14"/>
  <c r="Q5" i="14"/>
  <c r="Q6" i="14"/>
  <c r="Q7" i="14"/>
  <c r="Q8" i="14"/>
  <c r="Q9" i="14"/>
  <c r="Q10" i="14"/>
  <c r="Q11" i="14"/>
  <c r="Q12" i="14"/>
  <c r="Q13" i="14"/>
  <c r="Q14" i="14"/>
  <c r="Q15" i="14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1" i="14"/>
  <c r="R5" i="14"/>
  <c r="R6" i="14"/>
  <c r="R7" i="14"/>
  <c r="R8" i="14"/>
  <c r="R9" i="14"/>
  <c r="R10" i="14"/>
  <c r="R11" i="14"/>
  <c r="R12" i="14"/>
  <c r="R13" i="14"/>
  <c r="R14" i="14"/>
  <c r="R15" i="14"/>
  <c r="R16" i="14"/>
  <c r="R17" i="14"/>
  <c r="R18" i="14"/>
  <c r="R19" i="14"/>
  <c r="R20" i="14"/>
  <c r="R21" i="14"/>
  <c r="R22" i="14"/>
  <c r="R23" i="14"/>
  <c r="R24" i="14"/>
  <c r="R25" i="14"/>
  <c r="R26" i="14"/>
  <c r="R27" i="14"/>
  <c r="R28" i="14"/>
  <c r="R29" i="14"/>
  <c r="R31" i="14"/>
  <c r="S5" i="14"/>
  <c r="S6" i="14"/>
  <c r="S7" i="14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1" i="14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1" i="14"/>
  <c r="U5" i="14"/>
  <c r="U6" i="14"/>
  <c r="U7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1" i="14"/>
  <c r="V5" i="14"/>
  <c r="V6" i="14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1" i="14"/>
  <c r="W5" i="14"/>
  <c r="W6" i="14"/>
  <c r="W7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W27" i="14"/>
  <c r="W28" i="14"/>
  <c r="W29" i="14"/>
  <c r="W31" i="14"/>
  <c r="X5" i="14"/>
  <c r="X6" i="14"/>
  <c r="X7" i="14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29" i="14"/>
  <c r="X31" i="14"/>
  <c r="Y5" i="14"/>
  <c r="Y6" i="14"/>
  <c r="Y7" i="14"/>
  <c r="Y8" i="14"/>
  <c r="Y9" i="14"/>
  <c r="Y10" i="14"/>
  <c r="Y11" i="14"/>
  <c r="Y12" i="14"/>
  <c r="Y13" i="14"/>
  <c r="Y14" i="14"/>
  <c r="Y15" i="14"/>
  <c r="Y16" i="14"/>
  <c r="Y17" i="14"/>
  <c r="Y18" i="14"/>
  <c r="Y19" i="14"/>
  <c r="Y20" i="14"/>
  <c r="Y21" i="14"/>
  <c r="Y22" i="14"/>
  <c r="Y23" i="14"/>
  <c r="Y24" i="14"/>
  <c r="Y25" i="14"/>
  <c r="Y26" i="14"/>
  <c r="Y27" i="14"/>
  <c r="Y28" i="14"/>
  <c r="Y29" i="14"/>
  <c r="Y31" i="14"/>
  <c r="Z5" i="14"/>
  <c r="Z6" i="14"/>
  <c r="Z7" i="14"/>
  <c r="Z8" i="14"/>
  <c r="Z9" i="14"/>
  <c r="Z10" i="14"/>
  <c r="Z11" i="14"/>
  <c r="Z12" i="14"/>
  <c r="Z13" i="14"/>
  <c r="Z14" i="14"/>
  <c r="Z15" i="14"/>
  <c r="Z16" i="14"/>
  <c r="Z17" i="14"/>
  <c r="Z18" i="14"/>
  <c r="Z19" i="14"/>
  <c r="Z20" i="14"/>
  <c r="Z21" i="14"/>
  <c r="Z22" i="14"/>
  <c r="Z23" i="14"/>
  <c r="Z24" i="14"/>
  <c r="Z25" i="14"/>
  <c r="Z26" i="14"/>
  <c r="Z27" i="14"/>
  <c r="Z28" i="14"/>
  <c r="Z29" i="14"/>
  <c r="Z31" i="14"/>
  <c r="AA5" i="14"/>
  <c r="AA6" i="14"/>
  <c r="AA7" i="14"/>
  <c r="AA8" i="14"/>
  <c r="AA9" i="14"/>
  <c r="AA10" i="14"/>
  <c r="AA11" i="14"/>
  <c r="AA12" i="14"/>
  <c r="AA13" i="14"/>
  <c r="AA14" i="14"/>
  <c r="AA15" i="14"/>
  <c r="AA16" i="14"/>
  <c r="AA17" i="14"/>
  <c r="AA18" i="14"/>
  <c r="AA19" i="14"/>
  <c r="AA20" i="14"/>
  <c r="AA21" i="14"/>
  <c r="AA22" i="14"/>
  <c r="AA23" i="14"/>
  <c r="AA24" i="14"/>
  <c r="AA25" i="14"/>
  <c r="AA26" i="14"/>
  <c r="AA27" i="14"/>
  <c r="AA28" i="14"/>
  <c r="AA29" i="14"/>
  <c r="AA31" i="14"/>
  <c r="AB5" i="14"/>
  <c r="AB6" i="14"/>
  <c r="AB7" i="14"/>
  <c r="AB8" i="14"/>
  <c r="AB9" i="14"/>
  <c r="AB10" i="14"/>
  <c r="AB11" i="14"/>
  <c r="AB12" i="14"/>
  <c r="AB13" i="14"/>
  <c r="AB14" i="14"/>
  <c r="AB15" i="14"/>
  <c r="AB16" i="14"/>
  <c r="AB17" i="14"/>
  <c r="AB18" i="14"/>
  <c r="AB19" i="14"/>
  <c r="AB20" i="14"/>
  <c r="AB21" i="14"/>
  <c r="AB22" i="14"/>
  <c r="AB23" i="14"/>
  <c r="AB24" i="14"/>
  <c r="AB25" i="14"/>
  <c r="AB26" i="14"/>
  <c r="AB27" i="14"/>
  <c r="AB28" i="14"/>
  <c r="AB29" i="14"/>
  <c r="AB31" i="14"/>
  <c r="AC5" i="14"/>
  <c r="AC6" i="14"/>
  <c r="AC7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1" i="14"/>
  <c r="AD5" i="14"/>
  <c r="AD6" i="14"/>
  <c r="AD7" i="14"/>
  <c r="AD8" i="14"/>
  <c r="AD9" i="14"/>
  <c r="AD10" i="14"/>
  <c r="AD11" i="14"/>
  <c r="AD12" i="14"/>
  <c r="AD13" i="14"/>
  <c r="AD14" i="14"/>
  <c r="AD15" i="14"/>
  <c r="AD16" i="14"/>
  <c r="AD17" i="14"/>
  <c r="AD18" i="14"/>
  <c r="AD19" i="14"/>
  <c r="AD20" i="14"/>
  <c r="AD21" i="14"/>
  <c r="AD22" i="14"/>
  <c r="AD23" i="14"/>
  <c r="AD24" i="14"/>
  <c r="AD25" i="14"/>
  <c r="AD26" i="14"/>
  <c r="AD27" i="14"/>
  <c r="AD28" i="14"/>
  <c r="AD29" i="14"/>
  <c r="AD31" i="14"/>
  <c r="AE5" i="14"/>
  <c r="AE6" i="14"/>
  <c r="AE7" i="14"/>
  <c r="AE8" i="14"/>
  <c r="AE9" i="14"/>
  <c r="AE10" i="14"/>
  <c r="AE11" i="14"/>
  <c r="AE12" i="14"/>
  <c r="AE13" i="14"/>
  <c r="AE14" i="14"/>
  <c r="AE15" i="14"/>
  <c r="AE16" i="14"/>
  <c r="AE17" i="14"/>
  <c r="AE18" i="14"/>
  <c r="AE19" i="14"/>
  <c r="AE20" i="14"/>
  <c r="AE21" i="14"/>
  <c r="AE22" i="14"/>
  <c r="AE23" i="14"/>
  <c r="AE24" i="14"/>
  <c r="AE25" i="14"/>
  <c r="AE26" i="14"/>
  <c r="AE27" i="14"/>
  <c r="AE28" i="14"/>
  <c r="AE29" i="14"/>
  <c r="AE31" i="14"/>
  <c r="B5" i="14"/>
  <c r="AF5" i="14"/>
  <c r="B6" i="14"/>
  <c r="AF6" i="14"/>
  <c r="B7" i="14"/>
  <c r="AF7" i="14"/>
  <c r="B8" i="14"/>
  <c r="AF8" i="14"/>
  <c r="B9" i="14"/>
  <c r="AF9" i="14"/>
  <c r="B10" i="14"/>
  <c r="AF10" i="14"/>
  <c r="B11" i="14"/>
  <c r="AF11" i="14"/>
  <c r="B12" i="14"/>
  <c r="AF12" i="14"/>
  <c r="B13" i="14"/>
  <c r="AF13" i="14"/>
  <c r="B14" i="14"/>
  <c r="AF14" i="14"/>
  <c r="B15" i="14"/>
  <c r="AF15" i="14"/>
  <c r="B16" i="14"/>
  <c r="AF16" i="14"/>
  <c r="B17" i="14"/>
  <c r="AF17" i="14"/>
  <c r="B18" i="14"/>
  <c r="AF18" i="14"/>
  <c r="B19" i="14"/>
  <c r="AF19" i="14"/>
  <c r="B20" i="14"/>
  <c r="AF20" i="14"/>
  <c r="B21" i="14"/>
  <c r="AF21" i="14"/>
  <c r="B22" i="14"/>
  <c r="AF22" i="14"/>
  <c r="B23" i="14"/>
  <c r="AF23" i="14"/>
  <c r="B24" i="14"/>
  <c r="AF24" i="14"/>
  <c r="B25" i="14"/>
  <c r="AF25" i="14"/>
  <c r="B26" i="14"/>
  <c r="AF26" i="14"/>
  <c r="B27" i="14"/>
  <c r="AF27" i="14"/>
  <c r="B28" i="14"/>
  <c r="AF28" i="14"/>
  <c r="B29" i="14"/>
  <c r="AF29" i="14"/>
  <c r="AF31" i="14"/>
  <c r="B31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AF30" i="14"/>
  <c r="B30" i="14"/>
  <c r="AG5" i="14"/>
  <c r="AG6" i="14"/>
  <c r="AG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5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U5" i="15"/>
  <c r="V5" i="15"/>
  <c r="W5" i="15"/>
  <c r="X5" i="15"/>
  <c r="Y5" i="15"/>
  <c r="Z5" i="15"/>
  <c r="AA5" i="15"/>
  <c r="AB5" i="15"/>
  <c r="AC5" i="15"/>
  <c r="AD5" i="15"/>
  <c r="AE5" i="15"/>
  <c r="AF5" i="15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B29" i="5"/>
  <c r="C29" i="5"/>
  <c r="D29" i="5"/>
  <c r="E29" i="5"/>
  <c r="F29" i="5"/>
  <c r="G29" i="5"/>
  <c r="H29" i="5"/>
  <c r="I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G29" i="5"/>
  <c r="B29" i="6"/>
  <c r="C29" i="6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G29" i="6"/>
  <c r="B29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B29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G29" i="8"/>
  <c r="B6" i="9"/>
  <c r="C6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T6" i="9"/>
  <c r="U6" i="9"/>
  <c r="V6" i="9"/>
  <c r="W6" i="9"/>
  <c r="X6" i="9"/>
  <c r="Y6" i="9"/>
  <c r="Z6" i="9"/>
  <c r="AA6" i="9"/>
  <c r="AB6" i="9"/>
  <c r="AC6" i="9"/>
  <c r="AD6" i="9"/>
  <c r="AE6" i="9"/>
  <c r="B7" i="9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V7" i="9"/>
  <c r="W7" i="9"/>
  <c r="X7" i="9"/>
  <c r="Y7" i="9"/>
  <c r="Z7" i="9"/>
  <c r="AA7" i="9"/>
  <c r="AB7" i="9"/>
  <c r="AC7" i="9"/>
  <c r="AD7" i="9"/>
  <c r="AE7" i="9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V8" i="9"/>
  <c r="W8" i="9"/>
  <c r="X8" i="9"/>
  <c r="Y8" i="9"/>
  <c r="Z8" i="9"/>
  <c r="AA8" i="9"/>
  <c r="AB8" i="9"/>
  <c r="AC8" i="9"/>
  <c r="AD8" i="9"/>
  <c r="AE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W9" i="9"/>
  <c r="X9" i="9"/>
  <c r="Y9" i="9"/>
  <c r="Z9" i="9"/>
  <c r="AA9" i="9"/>
  <c r="AB9" i="9"/>
  <c r="AC9" i="9"/>
  <c r="AD9" i="9"/>
  <c r="AE9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V10" i="9"/>
  <c r="W10" i="9"/>
  <c r="X10" i="9"/>
  <c r="Y10" i="9"/>
  <c r="Z10" i="9"/>
  <c r="AA10" i="9"/>
  <c r="AB10" i="9"/>
  <c r="AC10" i="9"/>
  <c r="AD10" i="9"/>
  <c r="AE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Y11" i="9"/>
  <c r="Z11" i="9"/>
  <c r="AA11" i="9"/>
  <c r="AB11" i="9"/>
  <c r="AC11" i="9"/>
  <c r="AD11" i="9"/>
  <c r="AE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AE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AE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V14" i="9"/>
  <c r="W14" i="9"/>
  <c r="X14" i="9"/>
  <c r="Y14" i="9"/>
  <c r="Z14" i="9"/>
  <c r="AA14" i="9"/>
  <c r="AB14" i="9"/>
  <c r="AC14" i="9"/>
  <c r="AD14" i="9"/>
  <c r="AE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V15" i="9"/>
  <c r="W15" i="9"/>
  <c r="X15" i="9"/>
  <c r="Y15" i="9"/>
  <c r="Z15" i="9"/>
  <c r="AA15" i="9"/>
  <c r="AB15" i="9"/>
  <c r="AC15" i="9"/>
  <c r="AD15" i="9"/>
  <c r="AE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V16" i="9"/>
  <c r="W16" i="9"/>
  <c r="X16" i="9"/>
  <c r="Y16" i="9"/>
  <c r="Z16" i="9"/>
  <c r="AA16" i="9"/>
  <c r="AB16" i="9"/>
  <c r="AC16" i="9"/>
  <c r="AD16" i="9"/>
  <c r="AE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V17" i="9"/>
  <c r="W17" i="9"/>
  <c r="X17" i="9"/>
  <c r="Y17" i="9"/>
  <c r="Z17" i="9"/>
  <c r="AA17" i="9"/>
  <c r="AB17" i="9"/>
  <c r="AC17" i="9"/>
  <c r="AD17" i="9"/>
  <c r="AE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V18" i="9"/>
  <c r="W18" i="9"/>
  <c r="X18" i="9"/>
  <c r="Y18" i="9"/>
  <c r="Z18" i="9"/>
  <c r="AA18" i="9"/>
  <c r="AB18" i="9"/>
  <c r="AC18" i="9"/>
  <c r="AD18" i="9"/>
  <c r="AE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AE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AE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AE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AC24" i="9"/>
  <c r="AD24" i="9"/>
  <c r="AE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V25" i="9"/>
  <c r="W25" i="9"/>
  <c r="X25" i="9"/>
  <c r="Y25" i="9"/>
  <c r="Z25" i="9"/>
  <c r="AA25" i="9"/>
  <c r="AB25" i="9"/>
  <c r="AC25" i="9"/>
  <c r="AD25" i="9"/>
  <c r="AE25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B27" i="9"/>
  <c r="C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I26" i="5"/>
  <c r="H26" i="5"/>
  <c r="G26" i="5"/>
  <c r="F26" i="5"/>
  <c r="E26" i="5"/>
  <c r="D26" i="5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I7" i="5"/>
  <c r="H7" i="5"/>
  <c r="G7" i="5"/>
  <c r="F7" i="5"/>
  <c r="E7" i="5"/>
  <c r="D7" i="5"/>
  <c r="C7" i="5"/>
  <c r="B7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I6" i="5"/>
  <c r="H6" i="5"/>
  <c r="G6" i="5"/>
  <c r="F6" i="5"/>
  <c r="E6" i="5"/>
  <c r="D6" i="5"/>
  <c r="C6" i="5"/>
  <c r="B6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I5" i="5"/>
  <c r="H5" i="5"/>
  <c r="G5" i="5"/>
  <c r="F5" i="5"/>
  <c r="E5" i="5"/>
  <c r="D5" i="5"/>
  <c r="C5" i="5"/>
  <c r="B5" i="5"/>
  <c r="AF21" i="15"/>
  <c r="AF6" i="6"/>
  <c r="AF6" i="8"/>
  <c r="E30" i="9"/>
  <c r="I30" i="9"/>
  <c r="U30" i="9"/>
  <c r="Y30" i="9"/>
  <c r="AC30" i="9"/>
  <c r="AF27" i="12"/>
  <c r="AF27" i="15"/>
  <c r="AF23" i="15"/>
  <c r="AF17" i="12"/>
  <c r="AF17" i="15"/>
  <c r="AG15" i="6"/>
  <c r="AF15" i="8"/>
  <c r="AF14" i="8"/>
  <c r="AF13" i="15"/>
  <c r="AF12" i="6"/>
  <c r="AF12" i="8"/>
  <c r="AF11" i="15"/>
  <c r="AF10" i="8"/>
  <c r="AF9" i="5"/>
  <c r="AF9" i="7"/>
  <c r="AF9" i="12"/>
  <c r="AF9" i="15"/>
  <c r="C30" i="5"/>
  <c r="S30" i="5"/>
  <c r="W30" i="5"/>
  <c r="AE30" i="5"/>
  <c r="V30" i="5"/>
  <c r="AF8" i="6"/>
  <c r="R30" i="7"/>
  <c r="AF8" i="8"/>
  <c r="F30" i="12"/>
  <c r="G30" i="5"/>
  <c r="AA30" i="5"/>
  <c r="E30" i="6"/>
  <c r="I30" i="6"/>
  <c r="U30" i="6"/>
  <c r="Y30" i="6"/>
  <c r="AC30" i="6"/>
  <c r="C30" i="7"/>
  <c r="G30" i="7"/>
  <c r="S30" i="7"/>
  <c r="W30" i="7"/>
  <c r="AA30" i="7"/>
  <c r="AE30" i="7"/>
  <c r="E30" i="8"/>
  <c r="I30" i="8"/>
  <c r="U30" i="8"/>
  <c r="Y30" i="8"/>
  <c r="AC30" i="8"/>
  <c r="C30" i="12"/>
  <c r="G30" i="12"/>
  <c r="S30" i="12"/>
  <c r="W30" i="12"/>
  <c r="AA30" i="12"/>
  <c r="AE30" i="12"/>
  <c r="B30" i="15"/>
  <c r="F30" i="15"/>
  <c r="J30" i="15"/>
  <c r="V30" i="15"/>
  <c r="Z30" i="15"/>
  <c r="AD30" i="15"/>
  <c r="AF7" i="5"/>
  <c r="AF7" i="7"/>
  <c r="AF7" i="12"/>
  <c r="AF29" i="12"/>
  <c r="AF29" i="9"/>
  <c r="AF29" i="15"/>
  <c r="AF28" i="6"/>
  <c r="AF28" i="8"/>
  <c r="AF28" i="15"/>
  <c r="AF28" i="9"/>
  <c r="AF28" i="5"/>
  <c r="AF28" i="7"/>
  <c r="AF28" i="12"/>
  <c r="AG27" i="9"/>
  <c r="AF27" i="5"/>
  <c r="AF27" i="7"/>
  <c r="AF27" i="9"/>
  <c r="AG27" i="6"/>
  <c r="AF27" i="8"/>
  <c r="AF26" i="6"/>
  <c r="AF26" i="8"/>
  <c r="AF25" i="5"/>
  <c r="AF25" i="7"/>
  <c r="AF25" i="12"/>
  <c r="AF24" i="6"/>
  <c r="AF24" i="8"/>
  <c r="AF24" i="15"/>
  <c r="AF24" i="9"/>
  <c r="AF24" i="5"/>
  <c r="AF24" i="7"/>
  <c r="AF24" i="12"/>
  <c r="AG23" i="9"/>
  <c r="AF23" i="5"/>
  <c r="AF23" i="7"/>
  <c r="AF23" i="12"/>
  <c r="AF23" i="9"/>
  <c r="AG23" i="6"/>
  <c r="AF23" i="8"/>
  <c r="AF22" i="6"/>
  <c r="AF22" i="8"/>
  <c r="AF22" i="15"/>
  <c r="AG22" i="9"/>
  <c r="AF22" i="5"/>
  <c r="AF22" i="7"/>
  <c r="AF22" i="12"/>
  <c r="AF21" i="9"/>
  <c r="AF21" i="5"/>
  <c r="AF21" i="7"/>
  <c r="AF21" i="12"/>
  <c r="AG21" i="9"/>
  <c r="AG21" i="6"/>
  <c r="AF21" i="8"/>
  <c r="AF19" i="15"/>
  <c r="AF29" i="5"/>
  <c r="AF29" i="6"/>
  <c r="AF29" i="8"/>
  <c r="AF11" i="7"/>
  <c r="F30" i="9"/>
  <c r="J30" i="9"/>
  <c r="N30" i="9"/>
  <c r="V30" i="9"/>
  <c r="Z30" i="9"/>
  <c r="AD30" i="9"/>
  <c r="AF11" i="12"/>
  <c r="AF11" i="9"/>
  <c r="AF11" i="5"/>
  <c r="AG11" i="9"/>
  <c r="AG11" i="6"/>
  <c r="AF11" i="8"/>
  <c r="AF10" i="6"/>
  <c r="AF10" i="15"/>
  <c r="AG10" i="9"/>
  <c r="AF10" i="5"/>
  <c r="AF10" i="7"/>
  <c r="AF10" i="12"/>
  <c r="AF9" i="9"/>
  <c r="AG9" i="9"/>
  <c r="AG9" i="6"/>
  <c r="AF9" i="8"/>
  <c r="AF8" i="15"/>
  <c r="AF8" i="9"/>
  <c r="AF8" i="5"/>
  <c r="AF8" i="7"/>
  <c r="AF8" i="12"/>
  <c r="C30" i="9"/>
  <c r="G30" i="9"/>
  <c r="K30" i="9"/>
  <c r="O30" i="9"/>
  <c r="S30" i="9"/>
  <c r="W30" i="9"/>
  <c r="AA30" i="9"/>
  <c r="AE30" i="9"/>
  <c r="AF7" i="15"/>
  <c r="AG7" i="9"/>
  <c r="AF7" i="9"/>
  <c r="AG7" i="6"/>
  <c r="AF7" i="8"/>
  <c r="AF6" i="15"/>
  <c r="AG6" i="9"/>
  <c r="AF6" i="5"/>
  <c r="AF6" i="7"/>
  <c r="AF6" i="12"/>
  <c r="AF5" i="7"/>
  <c r="AF5" i="9"/>
  <c r="AF5" i="12"/>
  <c r="AF5" i="5"/>
  <c r="AF5" i="8"/>
  <c r="AF18" i="6"/>
  <c r="AF18" i="8"/>
  <c r="AF18" i="15"/>
  <c r="AG18" i="9"/>
  <c r="AF18" i="5"/>
  <c r="AF18" i="7"/>
  <c r="AF18" i="12"/>
  <c r="AF17" i="9"/>
  <c r="AF17" i="7"/>
  <c r="AG17" i="9"/>
  <c r="AF17" i="5"/>
  <c r="AG17" i="6"/>
  <c r="AF17" i="8"/>
  <c r="AF16" i="6"/>
  <c r="AF16" i="8"/>
  <c r="AF16" i="15"/>
  <c r="AF16" i="9"/>
  <c r="AF16" i="5"/>
  <c r="AF16" i="7"/>
  <c r="D30" i="9"/>
  <c r="H30" i="9"/>
  <c r="L30" i="9"/>
  <c r="P30" i="9"/>
  <c r="T30" i="9"/>
  <c r="X30" i="9"/>
  <c r="AB30" i="9"/>
  <c r="AF16" i="12"/>
  <c r="AF15" i="15"/>
  <c r="AG15" i="9"/>
  <c r="AF15" i="5"/>
  <c r="AF15" i="7"/>
  <c r="AF15" i="12"/>
  <c r="AF15" i="9"/>
  <c r="AF14" i="6"/>
  <c r="AF14" i="15"/>
  <c r="AG14" i="9"/>
  <c r="AF14" i="5"/>
  <c r="AF14" i="7"/>
  <c r="AF14" i="12"/>
  <c r="AF13" i="9"/>
  <c r="AF13" i="5"/>
  <c r="AF13" i="7"/>
  <c r="AF13" i="12"/>
  <c r="AG13" i="9"/>
  <c r="AG13" i="6"/>
  <c r="AF13" i="8"/>
  <c r="AF12" i="15"/>
  <c r="AF12" i="9"/>
  <c r="AF12" i="5"/>
  <c r="AF12" i="7"/>
  <c r="AF12" i="12"/>
  <c r="F30" i="5"/>
  <c r="N30" i="5"/>
  <c r="R30" i="5"/>
  <c r="Z30" i="5"/>
  <c r="AD30" i="5"/>
  <c r="D30" i="6"/>
  <c r="H30" i="6"/>
  <c r="L30" i="6"/>
  <c r="P30" i="6"/>
  <c r="T30" i="6"/>
  <c r="X30" i="6"/>
  <c r="AB30" i="6"/>
  <c r="F30" i="7"/>
  <c r="J30" i="7"/>
  <c r="N30" i="7"/>
  <c r="V30" i="7"/>
  <c r="Z30" i="7"/>
  <c r="AD30" i="7"/>
  <c r="D30" i="8"/>
  <c r="H30" i="8"/>
  <c r="L30" i="8"/>
  <c r="P30" i="8"/>
  <c r="T30" i="8"/>
  <c r="X30" i="8"/>
  <c r="AB30" i="8"/>
  <c r="J30" i="12"/>
  <c r="N30" i="12"/>
  <c r="R30" i="12"/>
  <c r="V30" i="12"/>
  <c r="Z30" i="12"/>
  <c r="AD30" i="12"/>
  <c r="E30" i="15"/>
  <c r="I30" i="15"/>
  <c r="U30" i="15"/>
  <c r="Y30" i="15"/>
  <c r="R30" i="15"/>
  <c r="R30" i="9"/>
  <c r="M30" i="15"/>
  <c r="Q30" i="15"/>
  <c r="E30" i="5"/>
  <c r="M30" i="5"/>
  <c r="U30" i="5"/>
  <c r="Y30" i="5"/>
  <c r="S30" i="6"/>
  <c r="AF20" i="5"/>
  <c r="AF20" i="7"/>
  <c r="AF20" i="12"/>
  <c r="AF20" i="6"/>
  <c r="AF20" i="8"/>
  <c r="AC30" i="15"/>
  <c r="I30" i="5"/>
  <c r="Q30" i="5"/>
  <c r="AC30" i="5"/>
  <c r="C30" i="6"/>
  <c r="G30" i="6"/>
  <c r="K30" i="6"/>
  <c r="O30" i="6"/>
  <c r="W30" i="6"/>
  <c r="AA30" i="6"/>
  <c r="AE30" i="6"/>
  <c r="E30" i="7"/>
  <c r="I30" i="7"/>
  <c r="M30" i="7"/>
  <c r="Q30" i="7"/>
  <c r="U30" i="7"/>
  <c r="Y30" i="7"/>
  <c r="AC30" i="7"/>
  <c r="C30" i="8"/>
  <c r="G30" i="8"/>
  <c r="K30" i="8"/>
  <c r="O30" i="8"/>
  <c r="S30" i="8"/>
  <c r="W30" i="8"/>
  <c r="AA30" i="8"/>
  <c r="AE30" i="8"/>
  <c r="E30" i="12"/>
  <c r="I30" i="12"/>
  <c r="M30" i="12"/>
  <c r="Q30" i="12"/>
  <c r="U30" i="12"/>
  <c r="Y30" i="12"/>
  <c r="AC30" i="12"/>
  <c r="D30" i="15"/>
  <c r="H30" i="15"/>
  <c r="L30" i="15"/>
  <c r="P30" i="15"/>
  <c r="T30" i="15"/>
  <c r="X30" i="15"/>
  <c r="AB30" i="15"/>
  <c r="AF20" i="15"/>
  <c r="AF20" i="9"/>
  <c r="AG19" i="6"/>
  <c r="AF19" i="8"/>
  <c r="AG19" i="9"/>
  <c r="AF19" i="5"/>
  <c r="AF19" i="7"/>
  <c r="AF19" i="12"/>
  <c r="AF19" i="9"/>
  <c r="K30" i="5"/>
  <c r="O30" i="5"/>
  <c r="M30" i="6"/>
  <c r="Q30" i="6"/>
  <c r="K30" i="7"/>
  <c r="O30" i="7"/>
  <c r="M30" i="8"/>
  <c r="Q30" i="8"/>
  <c r="K30" i="12"/>
  <c r="O30" i="12"/>
  <c r="N30" i="15"/>
  <c r="M30" i="9"/>
  <c r="Q30" i="9"/>
  <c r="AF25" i="15"/>
  <c r="AF25" i="9"/>
  <c r="AG25" i="9"/>
  <c r="AG25" i="6"/>
  <c r="AF25" i="8"/>
  <c r="AF26" i="15"/>
  <c r="AG26" i="9"/>
  <c r="D30" i="5"/>
  <c r="H30" i="5"/>
  <c r="L30" i="5"/>
  <c r="P30" i="5"/>
  <c r="T30" i="5"/>
  <c r="X30" i="5"/>
  <c r="AB30" i="5"/>
  <c r="AF26" i="5"/>
  <c r="B30" i="6"/>
  <c r="F30" i="6"/>
  <c r="J30" i="6"/>
  <c r="N30" i="6"/>
  <c r="R30" i="6"/>
  <c r="V30" i="6"/>
  <c r="Z30" i="6"/>
  <c r="AD30" i="6"/>
  <c r="D30" i="7"/>
  <c r="H30" i="7"/>
  <c r="L30" i="7"/>
  <c r="P30" i="7"/>
  <c r="T30" i="7"/>
  <c r="X30" i="7"/>
  <c r="AB30" i="7"/>
  <c r="AF26" i="7"/>
  <c r="F30" i="8"/>
  <c r="J30" i="8"/>
  <c r="N30" i="8"/>
  <c r="R30" i="8"/>
  <c r="V30" i="8"/>
  <c r="Z30" i="8"/>
  <c r="AD30" i="8"/>
  <c r="D30" i="12"/>
  <c r="H30" i="12"/>
  <c r="L30" i="12"/>
  <c r="P30" i="12"/>
  <c r="T30" i="12"/>
  <c r="X30" i="12"/>
  <c r="AB30" i="12"/>
  <c r="AF26" i="12"/>
  <c r="C30" i="15"/>
  <c r="G30" i="15"/>
  <c r="K30" i="15"/>
  <c r="O30" i="15"/>
  <c r="S30" i="15"/>
  <c r="W30" i="15"/>
  <c r="AA30" i="15"/>
  <c r="AE30" i="15"/>
  <c r="AF6" i="9"/>
  <c r="AF26" i="9"/>
  <c r="AF22" i="9"/>
  <c r="AF18" i="9"/>
  <c r="AF14" i="9"/>
  <c r="AF10" i="9"/>
  <c r="B30" i="9"/>
  <c r="AG28" i="9"/>
  <c r="AG24" i="9"/>
  <c r="AG20" i="9"/>
  <c r="AG16" i="9"/>
  <c r="AG12" i="9"/>
  <c r="AG8" i="9"/>
  <c r="AG6" i="8"/>
  <c r="AG8" i="8"/>
  <c r="AG10" i="8"/>
  <c r="AG12" i="8"/>
  <c r="AG14" i="8"/>
  <c r="AG16" i="8"/>
  <c r="AG18" i="8"/>
  <c r="AG20" i="8"/>
  <c r="AG22" i="8"/>
  <c r="AG24" i="8"/>
  <c r="AG26" i="8"/>
  <c r="AG28" i="8"/>
  <c r="AF5" i="6"/>
  <c r="AF7" i="6"/>
  <c r="AF9" i="6"/>
  <c r="AF11" i="6"/>
  <c r="AF13" i="6"/>
  <c r="AF15" i="6"/>
  <c r="AF17" i="6"/>
  <c r="AF19" i="6"/>
  <c r="AF21" i="6"/>
  <c r="AF23" i="6"/>
  <c r="AF25" i="6"/>
  <c r="AF27" i="6"/>
  <c r="AG6" i="5"/>
  <c r="AG8" i="5"/>
  <c r="AG10" i="5"/>
  <c r="AG12" i="5"/>
  <c r="AG14" i="5"/>
  <c r="AG16" i="5"/>
  <c r="AG18" i="5"/>
  <c r="AG20" i="5"/>
  <c r="AG22" i="5"/>
  <c r="AG24" i="5"/>
  <c r="AG26" i="5"/>
  <c r="AG28" i="5"/>
  <c r="AG5" i="9"/>
  <c r="AG6" i="6"/>
  <c r="AG8" i="6"/>
  <c r="AG10" i="6"/>
  <c r="AG12" i="6"/>
  <c r="AG14" i="6"/>
  <c r="AG16" i="6"/>
  <c r="AG18" i="6"/>
  <c r="AG20" i="6"/>
  <c r="AG22" i="6"/>
  <c r="AG24" i="6"/>
  <c r="AG26" i="6"/>
  <c r="AG28" i="6"/>
  <c r="B30" i="5"/>
  <c r="B30" i="12"/>
  <c r="AG5" i="8"/>
  <c r="AG7" i="8"/>
  <c r="AG9" i="8"/>
  <c r="AG11" i="8"/>
  <c r="AG13" i="8"/>
  <c r="AG15" i="8"/>
  <c r="AG17" i="8"/>
  <c r="AG19" i="8"/>
  <c r="AG21" i="8"/>
  <c r="AG23" i="8"/>
  <c r="AG25" i="8"/>
  <c r="AG27" i="8"/>
  <c r="B30" i="8"/>
  <c r="B30" i="7"/>
  <c r="AG5" i="5"/>
  <c r="AG7" i="5"/>
  <c r="AG9" i="5"/>
  <c r="AG11" i="5"/>
  <c r="AG13" i="5"/>
  <c r="AG15" i="5"/>
  <c r="AG17" i="5"/>
  <c r="AG19" i="5"/>
  <c r="AG21" i="5"/>
  <c r="AG23" i="5"/>
  <c r="AG25" i="5"/>
  <c r="AG27" i="5"/>
  <c r="AG5" i="6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C3" i="14"/>
  <c r="D3" i="14"/>
  <c r="E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AA3" i="14"/>
  <c r="AB3" i="14"/>
  <c r="AC3" i="14"/>
  <c r="AD3" i="14"/>
  <c r="C3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Q3" i="15"/>
  <c r="R3" i="15"/>
  <c r="S3" i="15"/>
  <c r="T3" i="15"/>
  <c r="U3" i="15"/>
  <c r="V3" i="15"/>
  <c r="W3" i="15"/>
  <c r="X3" i="15"/>
  <c r="Y3" i="15"/>
  <c r="Z3" i="15"/>
  <c r="AA3" i="15"/>
  <c r="AB3" i="15"/>
  <c r="AC3" i="15"/>
  <c r="AD3" i="15"/>
  <c r="C3" i="13"/>
  <c r="D3" i="13"/>
  <c r="E3" i="13"/>
  <c r="F3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C3" i="12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V3" i="12"/>
  <c r="W3" i="12"/>
  <c r="X3" i="12"/>
  <c r="Y3" i="12"/>
  <c r="Z3" i="12"/>
  <c r="AA3" i="12"/>
  <c r="AB3" i="12"/>
  <c r="AC3" i="12"/>
  <c r="AD3" i="12"/>
  <c r="C3" i="9"/>
  <c r="D3" i="9"/>
  <c r="E3" i="9"/>
  <c r="F3" i="9"/>
  <c r="G3" i="9"/>
  <c r="H3" i="9"/>
  <c r="I3" i="9"/>
  <c r="J3" i="9"/>
  <c r="K3" i="9"/>
  <c r="L3" i="9"/>
  <c r="M3" i="9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C3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F11" i="4"/>
  <c r="AF30" i="8"/>
  <c r="AF17" i="4"/>
  <c r="AF15" i="4"/>
  <c r="AF13" i="4"/>
  <c r="AF30" i="5"/>
  <c r="AF30" i="7"/>
  <c r="U30" i="4"/>
  <c r="E30" i="4"/>
  <c r="I30" i="4"/>
  <c r="Y30" i="4"/>
  <c r="AC30" i="4"/>
  <c r="AF30" i="12"/>
  <c r="M30" i="4"/>
  <c r="Q30" i="4"/>
  <c r="AF30" i="15"/>
  <c r="F30" i="4"/>
  <c r="J30" i="4"/>
  <c r="N30" i="4"/>
  <c r="R30" i="4"/>
  <c r="V30" i="4"/>
  <c r="Z30" i="4"/>
  <c r="AD30" i="4"/>
  <c r="AF30" i="9"/>
  <c r="AF5" i="4"/>
  <c r="AF19" i="4"/>
  <c r="AF21" i="4"/>
  <c r="AF23" i="4"/>
  <c r="AF25" i="4"/>
  <c r="AF27" i="4"/>
  <c r="AG30" i="8"/>
  <c r="AF9" i="4"/>
  <c r="AF30" i="6"/>
  <c r="H30" i="4"/>
  <c r="P30" i="4"/>
  <c r="AB30" i="4"/>
  <c r="AF8" i="4"/>
  <c r="AF12" i="4"/>
  <c r="AF14" i="4"/>
  <c r="AF16" i="4"/>
  <c r="AF18" i="4"/>
  <c r="AF20" i="4"/>
  <c r="AF22" i="4"/>
  <c r="AF24" i="4"/>
  <c r="AF26" i="4"/>
  <c r="AF28" i="4"/>
  <c r="AG30" i="6"/>
  <c r="AG30" i="5"/>
  <c r="AF7" i="4"/>
  <c r="D30" i="4"/>
  <c r="L30" i="4"/>
  <c r="T30" i="4"/>
  <c r="X30" i="4"/>
  <c r="AF6" i="4"/>
  <c r="AF10" i="4"/>
  <c r="C30" i="4"/>
  <c r="G30" i="4"/>
  <c r="K30" i="4"/>
  <c r="O30" i="4"/>
  <c r="S30" i="4"/>
  <c r="W30" i="4"/>
  <c r="AA30" i="4"/>
  <c r="AE30" i="4"/>
  <c r="AG30" i="9"/>
  <c r="AF30" i="4"/>
</calcChain>
</file>

<file path=xl/sharedStrings.xml><?xml version="1.0" encoding="utf-8"?>
<sst xmlns="http://schemas.openxmlformats.org/spreadsheetml/2006/main" count="373" uniqueCount="59">
  <si>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</si>
  <si>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</si>
  <si>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</si>
  <si>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</si>
  <si>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</si>
  <si>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</si>
  <si>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</si>
  <si>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</si>
  <si>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</si>
  <si>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</si>
  <si>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</si>
  <si>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</si>
  <si>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</si>
  <si>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</si>
  <si>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</si>
  <si>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</si>
  <si>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</si>
  <si>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</si>
  <si>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</si>
  <si>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</si>
  <si>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</si>
  <si>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</si>
  <si>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</si>
  <si>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</si>
  <si>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</si>
  <si>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</si>
  <si>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</si>
  <si>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</si>
  <si>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</si>
  <si>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</si>
  <si>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</si>
  <si>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</si>
  <si>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</si>
  <si>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</si>
  <si>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</si>
  <si>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</si>
  <si>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</si>
  <si>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</si>
  <si>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</si>
  <si>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</si>
  <si>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</si>
  <si>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</si>
  <si>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</si>
  <si>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</si>
  <si>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</si>
  <si>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</si>
  <si>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L</t>
  </si>
  <si>
    <t>S</t>
  </si>
  <si>
    <t>Jardim</t>
  </si>
  <si>
    <t>Bela Vista</t>
  </si>
  <si>
    <t>quantos dias</t>
  </si>
  <si>
    <t>sem chuva?</t>
  </si>
  <si>
    <t>Abril/2012</t>
  </si>
  <si>
    <t>NE</t>
  </si>
  <si>
    <t>N</t>
  </si>
  <si>
    <t>SE</t>
  </si>
  <si>
    <t>CHOVEU 30/4</t>
  </si>
  <si>
    <t>SO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</si>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</sst>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25.625</v>
          </cell>
          <cell r="C5">
            <v>34</v>
          </cell>
          <cell r="D5">
            <v>18.7</v>
          </cell>
          <cell r="E5">
            <v>66.541666666666671</v>
          </cell>
          <cell r="F5">
            <v>94</v>
          </cell>
          <cell r="G5">
            <v>33</v>
          </cell>
          <cell r="H5">
            <v>3.2</v>
          </cell>
          <cell r="I5" t="str">
            <v>O</v>
          </cell>
          <cell r="J5">
            <v>20.52</v>
          </cell>
          <cell r="K5">
            <v>0</v>
          </cell>
        </row>
        <row r="6">
          <cell r="B6">
            <v>25.687499999999996</v>
          </cell>
          <cell r="C6">
            <v>34.799999999999997</v>
          </cell>
          <cell r="D6">
            <v>17.3</v>
          </cell>
          <cell r="E6">
            <v>63.416666666666664</v>
          </cell>
          <cell r="F6">
            <v>94</v>
          </cell>
          <cell r="G6">
            <v>30</v>
          </cell>
          <cell r="H6">
            <v>3.1</v>
          </cell>
          <cell r="I6" t="str">
            <v>O</v>
          </cell>
          <cell r="J6">
            <v>23.400000000000002</v>
          </cell>
          <cell r="K6">
            <v>0</v>
          </cell>
        </row>
        <row r="7">
          <cell r="B7">
            <v>26.416666666666668</v>
          </cell>
          <cell r="C7">
            <v>35.6</v>
          </cell>
          <cell r="D7">
            <v>18.2</v>
          </cell>
          <cell r="E7">
            <v>55.458333333333336</v>
          </cell>
          <cell r="F7">
            <v>92</v>
          </cell>
          <cell r="G7">
            <v>22</v>
          </cell>
          <cell r="H7">
            <v>3.6</v>
          </cell>
          <cell r="I7" t="str">
            <v>O</v>
          </cell>
          <cell r="J7">
            <v>22.68</v>
          </cell>
          <cell r="K7">
            <v>0</v>
          </cell>
        </row>
        <row r="8">
          <cell r="B8">
            <v>26.024999999999995</v>
          </cell>
          <cell r="C8">
            <v>36.4</v>
          </cell>
          <cell r="D8">
            <v>16.7</v>
          </cell>
          <cell r="E8">
            <v>59.083333333333336</v>
          </cell>
          <cell r="F8">
            <v>93</v>
          </cell>
          <cell r="G8">
            <v>27</v>
          </cell>
          <cell r="H8">
            <v>3.1</v>
          </cell>
          <cell r="I8" t="str">
            <v>O</v>
          </cell>
          <cell r="J8">
            <v>25.92</v>
          </cell>
          <cell r="K8">
            <v>0</v>
          </cell>
        </row>
        <row r="9">
          <cell r="B9">
            <v>27.591666666666669</v>
          </cell>
          <cell r="C9">
            <v>35.799999999999997</v>
          </cell>
          <cell r="D9">
            <v>21.3</v>
          </cell>
          <cell r="E9">
            <v>65.833333333333329</v>
          </cell>
          <cell r="F9">
            <v>91</v>
          </cell>
          <cell r="G9">
            <v>34</v>
          </cell>
          <cell r="H9">
            <v>3.6</v>
          </cell>
          <cell r="I9" t="str">
            <v>NE</v>
          </cell>
          <cell r="J9">
            <v>33.119999999999997</v>
          </cell>
          <cell r="K9">
            <v>3</v>
          </cell>
        </row>
        <row r="10">
          <cell r="B10">
            <v>26.879166666666663</v>
          </cell>
          <cell r="C10">
            <v>35.1</v>
          </cell>
          <cell r="D10">
            <v>21.1</v>
          </cell>
          <cell r="E10">
            <v>70.25</v>
          </cell>
          <cell r="F10">
            <v>95</v>
          </cell>
          <cell r="G10">
            <v>32</v>
          </cell>
          <cell r="H10">
            <v>2.4</v>
          </cell>
          <cell r="I10" t="str">
            <v>O</v>
          </cell>
          <cell r="J10">
            <v>23.040000000000003</v>
          </cell>
          <cell r="K10">
            <v>0</v>
          </cell>
        </row>
        <row r="11">
          <cell r="B11">
            <v>25.933333333333334</v>
          </cell>
          <cell r="C11">
            <v>34.700000000000003</v>
          </cell>
          <cell r="D11">
            <v>21.8</v>
          </cell>
          <cell r="E11">
            <v>75.625</v>
          </cell>
          <cell r="F11">
            <v>96</v>
          </cell>
          <cell r="G11">
            <v>37</v>
          </cell>
          <cell r="H11">
            <v>4.3</v>
          </cell>
          <cell r="I11" t="str">
            <v>NO</v>
          </cell>
          <cell r="J11">
            <v>48.6</v>
          </cell>
          <cell r="K11">
            <v>0</v>
          </cell>
        </row>
        <row r="12">
          <cell r="B12">
            <v>24.125000000000004</v>
          </cell>
          <cell r="C12">
            <v>34.4</v>
          </cell>
          <cell r="D12">
            <v>19.3</v>
          </cell>
          <cell r="E12">
            <v>77.541666666666671</v>
          </cell>
          <cell r="F12">
            <v>95</v>
          </cell>
          <cell r="G12">
            <v>41</v>
          </cell>
          <cell r="H12">
            <v>7.1</v>
          </cell>
          <cell r="I12" t="str">
            <v>NE</v>
          </cell>
          <cell r="J12">
            <v>55.440000000000005</v>
          </cell>
          <cell r="K12">
            <v>30</v>
          </cell>
        </row>
        <row r="13">
          <cell r="B13">
            <v>25.324999999999999</v>
          </cell>
          <cell r="C13">
            <v>31.6</v>
          </cell>
          <cell r="D13">
            <v>20.8</v>
          </cell>
          <cell r="E13">
            <v>75.541666666666671</v>
          </cell>
          <cell r="F13">
            <v>96</v>
          </cell>
          <cell r="G13">
            <v>44</v>
          </cell>
          <cell r="H13">
            <v>3.9</v>
          </cell>
          <cell r="I13" t="str">
            <v>O</v>
          </cell>
          <cell r="J13">
            <v>26.28</v>
          </cell>
          <cell r="K13">
            <v>0</v>
          </cell>
        </row>
        <row r="14">
          <cell r="B14">
            <v>25.395833333333332</v>
          </cell>
          <cell r="C14">
            <v>33.799999999999997</v>
          </cell>
          <cell r="D14">
            <v>20.100000000000001</v>
          </cell>
          <cell r="E14">
            <v>75.625</v>
          </cell>
          <cell r="F14">
            <v>96</v>
          </cell>
          <cell r="G14">
            <v>40</v>
          </cell>
          <cell r="H14">
            <v>2.8</v>
          </cell>
          <cell r="I14" t="str">
            <v>O</v>
          </cell>
          <cell r="J14">
            <v>34.56</v>
          </cell>
          <cell r="K14">
            <v>0</v>
          </cell>
        </row>
        <row r="15">
          <cell r="B15">
            <v>26.000000000000004</v>
          </cell>
          <cell r="C15">
            <v>33.299999999999997</v>
          </cell>
          <cell r="D15">
            <v>21.8</v>
          </cell>
          <cell r="E15">
            <v>74.708333333333329</v>
          </cell>
          <cell r="F15">
            <v>94</v>
          </cell>
          <cell r="G15">
            <v>44</v>
          </cell>
          <cell r="H15">
            <v>2.4</v>
          </cell>
          <cell r="I15" t="str">
            <v>S</v>
          </cell>
          <cell r="J15">
            <v>21.240000000000002</v>
          </cell>
          <cell r="K15">
            <v>0</v>
          </cell>
        </row>
        <row r="16">
          <cell r="B16">
            <v>26.712500000000002</v>
          </cell>
          <cell r="C16">
            <v>34.200000000000003</v>
          </cell>
          <cell r="D16">
            <v>21.1</v>
          </cell>
          <cell r="E16">
            <v>72.166666666666671</v>
          </cell>
          <cell r="F16">
            <v>96</v>
          </cell>
          <cell r="G16">
            <v>37</v>
          </cell>
          <cell r="H16">
            <v>2.2999999999999998</v>
          </cell>
          <cell r="I16" t="str">
            <v>O</v>
          </cell>
          <cell r="J16">
            <v>22.32</v>
          </cell>
          <cell r="K16">
            <v>0</v>
          </cell>
        </row>
        <row r="17">
          <cell r="B17">
            <v>26.966666666666665</v>
          </cell>
          <cell r="C17">
            <v>35.5</v>
          </cell>
          <cell r="D17">
            <v>21.3</v>
          </cell>
          <cell r="E17">
            <v>69.458333333333329</v>
          </cell>
          <cell r="F17">
            <v>95</v>
          </cell>
          <cell r="G17">
            <v>34</v>
          </cell>
          <cell r="H17">
            <v>3</v>
          </cell>
          <cell r="I17" t="str">
            <v>O</v>
          </cell>
          <cell r="J17">
            <v>27.36</v>
          </cell>
          <cell r="K17">
            <v>0</v>
          </cell>
        </row>
        <row r="18">
          <cell r="B18">
            <v>26.483333333333331</v>
          </cell>
          <cell r="C18">
            <v>34.700000000000003</v>
          </cell>
          <cell r="D18">
            <v>21.2</v>
          </cell>
          <cell r="E18">
            <v>71.666666666666671</v>
          </cell>
          <cell r="F18">
            <v>95</v>
          </cell>
          <cell r="G18">
            <v>37</v>
          </cell>
          <cell r="H18">
            <v>5.6</v>
          </cell>
          <cell r="I18" t="str">
            <v>NE</v>
          </cell>
          <cell r="J18">
            <v>46.440000000000005</v>
          </cell>
          <cell r="K18">
            <v>0</v>
          </cell>
        </row>
        <row r="19">
          <cell r="B19">
            <v>25.412500000000005</v>
          </cell>
          <cell r="C19">
            <v>33</v>
          </cell>
          <cell r="D19">
            <v>20.3</v>
          </cell>
          <cell r="E19">
            <v>73</v>
          </cell>
          <cell r="F19">
            <v>96</v>
          </cell>
          <cell r="G19">
            <v>43</v>
          </cell>
          <cell r="H19">
            <v>3.3</v>
          </cell>
          <cell r="I19" t="str">
            <v>O</v>
          </cell>
          <cell r="J19">
            <v>26.28</v>
          </cell>
          <cell r="K19">
            <v>0</v>
          </cell>
        </row>
        <row r="20">
          <cell r="B20">
            <v>25.94583333333334</v>
          </cell>
          <cell r="C20">
            <v>33.4</v>
          </cell>
          <cell r="D20">
            <v>20.3</v>
          </cell>
          <cell r="E20">
            <v>70.625</v>
          </cell>
          <cell r="F20">
            <v>95</v>
          </cell>
          <cell r="G20">
            <v>40</v>
          </cell>
          <cell r="H20">
            <v>2.2000000000000002</v>
          </cell>
          <cell r="I20" t="str">
            <v>O</v>
          </cell>
          <cell r="J20">
            <v>21.6</v>
          </cell>
          <cell r="K20">
            <v>0</v>
          </cell>
        </row>
        <row r="21">
          <cell r="B21">
            <v>24.895833333333332</v>
          </cell>
          <cell r="C21">
            <v>29.3</v>
          </cell>
          <cell r="D21">
            <v>21.6</v>
          </cell>
          <cell r="E21">
            <v>74.833333333333329</v>
          </cell>
          <cell r="F21">
            <v>87</v>
          </cell>
          <cell r="G21">
            <v>59</v>
          </cell>
          <cell r="H21">
            <v>2.6</v>
          </cell>
          <cell r="I21" t="str">
            <v>O</v>
          </cell>
          <cell r="J21">
            <v>20.88</v>
          </cell>
          <cell r="K21">
            <v>0</v>
          </cell>
        </row>
        <row r="22">
          <cell r="B22">
            <v>25.195833333333336</v>
          </cell>
          <cell r="C22">
            <v>34.6</v>
          </cell>
          <cell r="D22">
            <v>19.7</v>
          </cell>
          <cell r="E22">
            <v>73</v>
          </cell>
          <cell r="F22">
            <v>95</v>
          </cell>
          <cell r="G22">
            <v>37</v>
          </cell>
          <cell r="H22">
            <v>3</v>
          </cell>
          <cell r="I22" t="str">
            <v>O</v>
          </cell>
          <cell r="J22">
            <v>28.08</v>
          </cell>
          <cell r="K22">
            <v>0</v>
          </cell>
        </row>
        <row r="23">
          <cell r="B23">
            <v>26.545833333333331</v>
          </cell>
          <cell r="C23">
            <v>35.6</v>
          </cell>
          <cell r="D23">
            <v>20.2</v>
          </cell>
          <cell r="E23">
            <v>69.833333333333329</v>
          </cell>
          <cell r="F23">
            <v>94</v>
          </cell>
          <cell r="G23">
            <v>33</v>
          </cell>
          <cell r="H23">
            <v>3</v>
          </cell>
          <cell r="I23" t="str">
            <v>O</v>
          </cell>
          <cell r="J23">
            <v>24.48</v>
          </cell>
          <cell r="K23">
            <v>0</v>
          </cell>
        </row>
        <row r="24">
          <cell r="B24">
            <v>26.516666666666669</v>
          </cell>
          <cell r="C24">
            <v>33.6</v>
          </cell>
          <cell r="D24">
            <v>22.4</v>
          </cell>
          <cell r="E24">
            <v>75.416666666666671</v>
          </cell>
          <cell r="F24">
            <v>96</v>
          </cell>
          <cell r="G24">
            <v>40</v>
          </cell>
          <cell r="H24">
            <v>2.1</v>
          </cell>
          <cell r="I24" t="str">
            <v>NE</v>
          </cell>
          <cell r="J24">
            <v>27.36</v>
          </cell>
          <cell r="K24">
            <v>3.4</v>
          </cell>
        </row>
        <row r="25">
          <cell r="B25">
            <v>23.920833333333331</v>
          </cell>
          <cell r="C25">
            <v>31.7</v>
          </cell>
          <cell r="D25">
            <v>21.3</v>
          </cell>
          <cell r="E25">
            <v>87.5</v>
          </cell>
          <cell r="F25">
            <v>95</v>
          </cell>
          <cell r="G25">
            <v>58</v>
          </cell>
          <cell r="H25">
            <v>3.8</v>
          </cell>
          <cell r="I25" t="str">
            <v>NE</v>
          </cell>
          <cell r="J25">
            <v>56.16</v>
          </cell>
          <cell r="K25">
            <v>23</v>
          </cell>
        </row>
        <row r="26">
          <cell r="B26">
            <v>23.025000000000002</v>
          </cell>
          <cell r="C26">
            <v>28.5</v>
          </cell>
          <cell r="D26">
            <v>20.3</v>
          </cell>
          <cell r="E26">
            <v>82.666666666666671</v>
          </cell>
          <cell r="F26">
            <v>96</v>
          </cell>
          <cell r="G26">
            <v>56</v>
          </cell>
          <cell r="H26">
            <v>2.5</v>
          </cell>
          <cell r="I26" t="str">
            <v>O</v>
          </cell>
          <cell r="J26">
            <v>22.32</v>
          </cell>
          <cell r="K26">
            <v>0</v>
          </cell>
        </row>
        <row r="27">
          <cell r="B27">
            <v>22.975000000000005</v>
          </cell>
          <cell r="C27">
            <v>29.5</v>
          </cell>
          <cell r="D27">
            <v>17.899999999999999</v>
          </cell>
          <cell r="E27">
            <v>80.083333333333329</v>
          </cell>
          <cell r="F27">
            <v>98</v>
          </cell>
          <cell r="G27">
            <v>48</v>
          </cell>
          <cell r="H27">
            <v>2.9</v>
          </cell>
          <cell r="I27" t="str">
            <v>O</v>
          </cell>
          <cell r="J27">
            <v>23.040000000000003</v>
          </cell>
          <cell r="K27">
            <v>0.2</v>
          </cell>
        </row>
        <row r="28">
          <cell r="B28">
            <v>23.954166666666669</v>
          </cell>
          <cell r="C28">
            <v>32</v>
          </cell>
          <cell r="D28">
            <v>17.7</v>
          </cell>
          <cell r="E28">
            <v>72.833333333333329</v>
          </cell>
          <cell r="F28">
            <v>97</v>
          </cell>
          <cell r="G28">
            <v>36</v>
          </cell>
          <cell r="H28">
            <v>2.1</v>
          </cell>
          <cell r="I28" t="str">
            <v>O</v>
          </cell>
          <cell r="J28">
            <v>23.400000000000002</v>
          </cell>
          <cell r="K28">
            <v>0.2</v>
          </cell>
        </row>
        <row r="29">
          <cell r="B29">
            <v>24.220833333333331</v>
          </cell>
          <cell r="C29">
            <v>33.5</v>
          </cell>
          <cell r="D29">
            <v>18.2</v>
          </cell>
          <cell r="E29">
            <v>75.166666666666671</v>
          </cell>
          <cell r="F29">
            <v>96</v>
          </cell>
          <cell r="G29">
            <v>41</v>
          </cell>
          <cell r="H29">
            <v>8.6999999999999993</v>
          </cell>
          <cell r="I29" t="str">
            <v>O</v>
          </cell>
          <cell r="J29">
            <v>69.12</v>
          </cell>
          <cell r="K29">
            <v>12.600000000000001</v>
          </cell>
        </row>
        <row r="30">
          <cell r="B30">
            <v>24.570833333333329</v>
          </cell>
          <cell r="C30">
            <v>31.9</v>
          </cell>
          <cell r="D30">
            <v>21.2</v>
          </cell>
          <cell r="E30">
            <v>81.375</v>
          </cell>
          <cell r="F30">
            <v>95</v>
          </cell>
          <cell r="G30">
            <v>51</v>
          </cell>
          <cell r="H30">
            <v>5.4</v>
          </cell>
          <cell r="I30" t="str">
            <v>L</v>
          </cell>
          <cell r="J30">
            <v>52.92</v>
          </cell>
          <cell r="K30">
            <v>6.6</v>
          </cell>
        </row>
        <row r="31">
          <cell r="B31">
            <v>21.595833333333335</v>
          </cell>
          <cell r="C31">
            <v>25.6</v>
          </cell>
          <cell r="D31">
            <v>18.3</v>
          </cell>
          <cell r="E31">
            <v>78.708333333333329</v>
          </cell>
          <cell r="F31">
            <v>91</v>
          </cell>
          <cell r="G31">
            <v>59</v>
          </cell>
          <cell r="H31">
            <v>2.4</v>
          </cell>
          <cell r="I31" t="str">
            <v>NO</v>
          </cell>
          <cell r="J31">
            <v>25.92</v>
          </cell>
          <cell r="K31">
            <v>0</v>
          </cell>
        </row>
        <row r="32">
          <cell r="B32">
            <v>22.441666666666666</v>
          </cell>
          <cell r="C32">
            <v>27.9</v>
          </cell>
          <cell r="D32">
            <v>19.399999999999999</v>
          </cell>
          <cell r="E32">
            <v>86.541666666666671</v>
          </cell>
          <cell r="F32">
            <v>96</v>
          </cell>
          <cell r="G32">
            <v>69</v>
          </cell>
          <cell r="H32">
            <v>2.8</v>
          </cell>
          <cell r="I32" t="str">
            <v>SE</v>
          </cell>
          <cell r="J32">
            <v>18</v>
          </cell>
          <cell r="K32">
            <v>1</v>
          </cell>
        </row>
        <row r="33">
          <cell r="B33">
            <v>21.108333333333334</v>
          </cell>
          <cell r="C33">
            <v>25.2</v>
          </cell>
          <cell r="D33">
            <v>17.2</v>
          </cell>
          <cell r="E33">
            <v>91.708333333333329</v>
          </cell>
          <cell r="F33">
            <v>97</v>
          </cell>
          <cell r="G33">
            <v>79</v>
          </cell>
          <cell r="H33">
            <v>3.3</v>
          </cell>
          <cell r="I33" t="str">
            <v>O</v>
          </cell>
          <cell r="J33">
            <v>25.2</v>
          </cell>
          <cell r="K33">
            <v>11.999999999999996</v>
          </cell>
        </row>
        <row r="34">
          <cell r="B34">
            <v>16.400000000000002</v>
          </cell>
          <cell r="C34">
            <v>21.1</v>
          </cell>
          <cell r="D34">
            <v>13.8</v>
          </cell>
          <cell r="E34">
            <v>78.291666666666671</v>
          </cell>
          <cell r="F34">
            <v>95</v>
          </cell>
          <cell r="G34">
            <v>47</v>
          </cell>
          <cell r="H34">
            <v>3.7</v>
          </cell>
          <cell r="I34" t="str">
            <v>NO</v>
          </cell>
          <cell r="J34">
            <v>32.76</v>
          </cell>
          <cell r="K34">
            <v>8.1999999999999993</v>
          </cell>
        </row>
        <row r="35">
          <cell r="I35" t="str">
            <v>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26.174999999999994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25.345833333333331</v>
          </cell>
        </row>
      </sheetData>
      <sheetData sheetId="3">
        <row r="5">
          <cell r="B5">
            <v>25.208333333333339</v>
          </cell>
          <cell r="C5">
            <v>31.3</v>
          </cell>
          <cell r="D5">
            <v>19.600000000000001</v>
          </cell>
          <cell r="E5">
            <v>58.875</v>
          </cell>
          <cell r="F5">
            <v>75</v>
          </cell>
          <cell r="G5">
            <v>36</v>
          </cell>
          <cell r="H5">
            <v>13.68</v>
          </cell>
          <cell r="I5" t="str">
            <v>L</v>
          </cell>
          <cell r="J5">
            <v>30.6</v>
          </cell>
          <cell r="K5">
            <v>0</v>
          </cell>
        </row>
        <row r="6">
          <cell r="B6">
            <v>24.629166666666674</v>
          </cell>
          <cell r="C6">
            <v>31.2</v>
          </cell>
          <cell r="D6">
            <v>19.7</v>
          </cell>
          <cell r="E6">
            <v>60.708333333333336</v>
          </cell>
          <cell r="F6">
            <v>80</v>
          </cell>
          <cell r="G6">
            <v>34</v>
          </cell>
          <cell r="H6">
            <v>16.920000000000002</v>
          </cell>
          <cell r="I6" t="str">
            <v>NE</v>
          </cell>
          <cell r="J6">
            <v>35.64</v>
          </cell>
          <cell r="K6">
            <v>0</v>
          </cell>
        </row>
        <row r="7">
          <cell r="B7">
            <v>24.641666666666666</v>
          </cell>
          <cell r="C7">
            <v>30.7</v>
          </cell>
          <cell r="D7">
            <v>19.100000000000001</v>
          </cell>
          <cell r="E7">
            <v>62.833333333333336</v>
          </cell>
          <cell r="F7">
            <v>93</v>
          </cell>
          <cell r="G7">
            <v>32</v>
          </cell>
          <cell r="H7">
            <v>14.04</v>
          </cell>
          <cell r="I7" t="str">
            <v>NE</v>
          </cell>
          <cell r="J7">
            <v>23.040000000000003</v>
          </cell>
          <cell r="K7">
            <v>0</v>
          </cell>
        </row>
        <row r="8">
          <cell r="B8">
            <v>26.004166666666663</v>
          </cell>
          <cell r="C8">
            <v>32.4</v>
          </cell>
          <cell r="D8">
            <v>19.399999999999999</v>
          </cell>
          <cell r="E8">
            <v>52.875</v>
          </cell>
          <cell r="F8">
            <v>77</v>
          </cell>
          <cell r="G8">
            <v>34</v>
          </cell>
          <cell r="H8">
            <v>16.2</v>
          </cell>
          <cell r="I8" t="str">
            <v>NE</v>
          </cell>
          <cell r="J8">
            <v>32.04</v>
          </cell>
          <cell r="K8">
            <v>0</v>
          </cell>
        </row>
        <row r="9">
          <cell r="B9">
            <v>26.862500000000001</v>
          </cell>
          <cell r="C9">
            <v>33</v>
          </cell>
          <cell r="D9">
            <v>21.7</v>
          </cell>
          <cell r="E9">
            <v>59.916666666666664</v>
          </cell>
          <cell r="F9">
            <v>77</v>
          </cell>
          <cell r="G9">
            <v>40</v>
          </cell>
          <cell r="H9">
            <v>17.64</v>
          </cell>
          <cell r="I9" t="str">
            <v>NE</v>
          </cell>
          <cell r="J9">
            <v>35.64</v>
          </cell>
          <cell r="K9">
            <v>0.4</v>
          </cell>
        </row>
        <row r="10">
          <cell r="B10">
            <v>20.925000000000001</v>
          </cell>
          <cell r="C10">
            <v>27</v>
          </cell>
          <cell r="D10">
            <v>17.600000000000001</v>
          </cell>
          <cell r="E10">
            <v>86.916666666666671</v>
          </cell>
          <cell r="F10">
            <v>95</v>
          </cell>
          <cell r="G10">
            <v>59</v>
          </cell>
          <cell r="H10">
            <v>19.440000000000001</v>
          </cell>
          <cell r="I10" t="str">
            <v>SE</v>
          </cell>
          <cell r="J10">
            <v>37.800000000000004</v>
          </cell>
          <cell r="K10">
            <v>1.2000000000000002</v>
          </cell>
        </row>
        <row r="11">
          <cell r="B11">
            <v>24.341666666666665</v>
          </cell>
          <cell r="C11">
            <v>31.4</v>
          </cell>
          <cell r="D11">
            <v>19.399999999999999</v>
          </cell>
          <cell r="E11">
            <v>76.75</v>
          </cell>
          <cell r="F11">
            <v>96</v>
          </cell>
          <cell r="G11">
            <v>46</v>
          </cell>
          <cell r="H11">
            <v>10.44</v>
          </cell>
          <cell r="I11" t="str">
            <v>NE</v>
          </cell>
          <cell r="J11">
            <v>23.759999999999998</v>
          </cell>
          <cell r="K11">
            <v>0</v>
          </cell>
        </row>
        <row r="12">
          <cell r="B12">
            <v>24.133333333333336</v>
          </cell>
          <cell r="C12">
            <v>32.200000000000003</v>
          </cell>
          <cell r="D12">
            <v>18.8</v>
          </cell>
          <cell r="E12">
            <v>74.458333333333329</v>
          </cell>
          <cell r="F12">
            <v>95</v>
          </cell>
          <cell r="G12">
            <v>42</v>
          </cell>
          <cell r="H12">
            <v>9.7200000000000006</v>
          </cell>
          <cell r="I12" t="str">
            <v>N</v>
          </cell>
          <cell r="J12">
            <v>33.840000000000003</v>
          </cell>
          <cell r="K12">
            <v>2.6</v>
          </cell>
        </row>
        <row r="13">
          <cell r="B13">
            <v>22.5625</v>
          </cell>
          <cell r="C13">
            <v>27</v>
          </cell>
          <cell r="D13">
            <v>19.2</v>
          </cell>
          <cell r="E13">
            <v>80.416666666666671</v>
          </cell>
          <cell r="F13">
            <v>93</v>
          </cell>
          <cell r="G13">
            <v>63</v>
          </cell>
          <cell r="H13">
            <v>21.240000000000002</v>
          </cell>
          <cell r="I13" t="str">
            <v>L</v>
          </cell>
          <cell r="J13">
            <v>41.76</v>
          </cell>
          <cell r="K13">
            <v>0.4</v>
          </cell>
        </row>
        <row r="14">
          <cell r="B14">
            <v>22.641666666666669</v>
          </cell>
          <cell r="C14">
            <v>27.2</v>
          </cell>
          <cell r="D14">
            <v>19.7</v>
          </cell>
          <cell r="E14">
            <v>83.125</v>
          </cell>
          <cell r="F14">
            <v>96</v>
          </cell>
          <cell r="G14">
            <v>68</v>
          </cell>
          <cell r="H14">
            <v>14.04</v>
          </cell>
          <cell r="I14" t="str">
            <v>NE</v>
          </cell>
          <cell r="J14">
            <v>37.800000000000004</v>
          </cell>
          <cell r="K14">
            <v>6.8</v>
          </cell>
        </row>
        <row r="15">
          <cell r="B15">
            <v>24.016666666666666</v>
          </cell>
          <cell r="C15">
            <v>31.2</v>
          </cell>
          <cell r="D15">
            <v>20</v>
          </cell>
          <cell r="E15">
            <v>80.791666666666671</v>
          </cell>
          <cell r="F15">
            <v>96</v>
          </cell>
          <cell r="G15">
            <v>49</v>
          </cell>
          <cell r="H15">
            <v>9.3600000000000012</v>
          </cell>
          <cell r="I15" t="str">
            <v>NE</v>
          </cell>
          <cell r="J15">
            <v>20.52</v>
          </cell>
          <cell r="K15">
            <v>0.2</v>
          </cell>
        </row>
        <row r="16">
          <cell r="B16">
            <v>24.55</v>
          </cell>
          <cell r="C16">
            <v>31.3</v>
          </cell>
          <cell r="D16">
            <v>21.4</v>
          </cell>
          <cell r="E16">
            <v>80.333333333333329</v>
          </cell>
          <cell r="F16">
            <v>93</v>
          </cell>
          <cell r="G16">
            <v>50</v>
          </cell>
          <cell r="H16">
            <v>11.879999999999999</v>
          </cell>
          <cell r="I16" t="str">
            <v>S</v>
          </cell>
          <cell r="J16">
            <v>34.56</v>
          </cell>
          <cell r="K16">
            <v>1.2</v>
          </cell>
        </row>
        <row r="17">
          <cell r="B17">
            <v>25.745833333333337</v>
          </cell>
          <cell r="C17">
            <v>32.6</v>
          </cell>
          <cell r="D17">
            <v>20.2</v>
          </cell>
          <cell r="E17">
            <v>74.25</v>
          </cell>
          <cell r="F17">
            <v>96</v>
          </cell>
          <cell r="G17">
            <v>43</v>
          </cell>
          <cell r="H17">
            <v>13.32</v>
          </cell>
          <cell r="I17" t="str">
            <v>N</v>
          </cell>
          <cell r="J17">
            <v>30.96</v>
          </cell>
          <cell r="K17">
            <v>0</v>
          </cell>
        </row>
        <row r="18">
          <cell r="B18">
            <v>23.704166666666666</v>
          </cell>
          <cell r="C18">
            <v>29.4</v>
          </cell>
          <cell r="D18">
            <v>19</v>
          </cell>
          <cell r="E18">
            <v>81.208333333333329</v>
          </cell>
          <cell r="F18">
            <v>97</v>
          </cell>
          <cell r="G18">
            <v>61</v>
          </cell>
          <cell r="H18">
            <v>21.240000000000002</v>
          </cell>
          <cell r="I18" t="str">
            <v>N</v>
          </cell>
          <cell r="J18">
            <v>60.839999999999996</v>
          </cell>
          <cell r="K18">
            <v>15.2</v>
          </cell>
        </row>
        <row r="19">
          <cell r="B19">
            <v>21.320833333333329</v>
          </cell>
          <cell r="C19">
            <v>26.2</v>
          </cell>
          <cell r="D19">
            <v>18.7</v>
          </cell>
          <cell r="E19">
            <v>88.875</v>
          </cell>
          <cell r="F19">
            <v>98</v>
          </cell>
          <cell r="G19">
            <v>67</v>
          </cell>
          <cell r="H19">
            <v>11.879999999999999</v>
          </cell>
          <cell r="I19" t="str">
            <v>S</v>
          </cell>
          <cell r="J19">
            <v>25.56</v>
          </cell>
          <cell r="K19">
            <v>0.2</v>
          </cell>
        </row>
        <row r="20">
          <cell r="B20">
            <v>22.375</v>
          </cell>
          <cell r="C20">
            <v>28.5</v>
          </cell>
          <cell r="D20">
            <v>16.399999999999999</v>
          </cell>
          <cell r="E20">
            <v>80.25</v>
          </cell>
          <cell r="F20">
            <v>97</v>
          </cell>
          <cell r="G20">
            <v>57</v>
          </cell>
          <cell r="H20">
            <v>9.3600000000000012</v>
          </cell>
          <cell r="I20" t="str">
            <v>SE</v>
          </cell>
          <cell r="J20">
            <v>17.28</v>
          </cell>
          <cell r="K20">
            <v>0</v>
          </cell>
        </row>
        <row r="21">
          <cell r="B21">
            <v>24.370833333333337</v>
          </cell>
          <cell r="C21">
            <v>29.5</v>
          </cell>
          <cell r="D21">
            <v>20.399999999999999</v>
          </cell>
          <cell r="E21">
            <v>74.041666666666671</v>
          </cell>
          <cell r="F21">
            <v>90</v>
          </cell>
          <cell r="G21">
            <v>54</v>
          </cell>
          <cell r="H21">
            <v>15.48</v>
          </cell>
          <cell r="I21" t="str">
            <v>SE</v>
          </cell>
          <cell r="J21">
            <v>32.4</v>
          </cell>
          <cell r="K21">
            <v>0</v>
          </cell>
        </row>
        <row r="22">
          <cell r="B22">
            <v>24.849999999999994</v>
          </cell>
          <cell r="C22">
            <v>29.6</v>
          </cell>
          <cell r="D22">
            <v>20.7</v>
          </cell>
          <cell r="E22">
            <v>66.791666666666671</v>
          </cell>
          <cell r="F22">
            <v>82</v>
          </cell>
          <cell r="G22">
            <v>49</v>
          </cell>
          <cell r="H22">
            <v>15.840000000000002</v>
          </cell>
          <cell r="I22" t="str">
            <v>L</v>
          </cell>
          <cell r="J22">
            <v>32.4</v>
          </cell>
          <cell r="K22">
            <v>0</v>
          </cell>
        </row>
        <row r="23">
          <cell r="B23">
            <v>25.258333333333336</v>
          </cell>
          <cell r="C23">
            <v>30.9</v>
          </cell>
          <cell r="D23">
            <v>20.2</v>
          </cell>
          <cell r="E23">
            <v>66.833333333333329</v>
          </cell>
          <cell r="F23">
            <v>82</v>
          </cell>
          <cell r="G23">
            <v>52</v>
          </cell>
          <cell r="H23">
            <v>16.2</v>
          </cell>
          <cell r="I23" t="str">
            <v>NE</v>
          </cell>
          <cell r="J23">
            <v>34.92</v>
          </cell>
          <cell r="K23">
            <v>0</v>
          </cell>
        </row>
        <row r="24">
          <cell r="B24">
            <v>25.416666666666668</v>
          </cell>
          <cell r="C24">
            <v>31.8</v>
          </cell>
          <cell r="D24">
            <v>21.4</v>
          </cell>
          <cell r="E24">
            <v>76</v>
          </cell>
          <cell r="F24">
            <v>93</v>
          </cell>
          <cell r="G24">
            <v>51</v>
          </cell>
          <cell r="H24">
            <v>14.4</v>
          </cell>
          <cell r="I24" t="str">
            <v>NO</v>
          </cell>
          <cell r="J24">
            <v>30.6</v>
          </cell>
          <cell r="K24">
            <v>0</v>
          </cell>
        </row>
        <row r="25">
          <cell r="B25">
            <v>21.3125</v>
          </cell>
          <cell r="C25">
            <v>23</v>
          </cell>
          <cell r="D25">
            <v>20</v>
          </cell>
          <cell r="E25">
            <v>94.375</v>
          </cell>
          <cell r="F25">
            <v>97</v>
          </cell>
          <cell r="G25">
            <v>87</v>
          </cell>
          <cell r="H25">
            <v>12.96</v>
          </cell>
          <cell r="I25" t="str">
            <v>SE</v>
          </cell>
          <cell r="J25">
            <v>31.319999999999997</v>
          </cell>
          <cell r="K25">
            <v>29.799999999999997</v>
          </cell>
        </row>
        <row r="26">
          <cell r="B26">
            <v>21.254166666666666</v>
          </cell>
          <cell r="C26">
            <v>26.7</v>
          </cell>
          <cell r="D26">
            <v>16.5</v>
          </cell>
          <cell r="E26">
            <v>81.708333333333329</v>
          </cell>
          <cell r="F26">
            <v>97</v>
          </cell>
          <cell r="G26">
            <v>48</v>
          </cell>
          <cell r="H26">
            <v>11.16</v>
          </cell>
          <cell r="I26" t="str">
            <v>S</v>
          </cell>
          <cell r="J26">
            <v>25.56</v>
          </cell>
          <cell r="K26">
            <v>0</v>
          </cell>
        </row>
        <row r="27">
          <cell r="B27">
            <v>21.624999999999996</v>
          </cell>
          <cell r="C27">
            <v>26.8</v>
          </cell>
          <cell r="D27">
            <v>18</v>
          </cell>
          <cell r="E27">
            <v>80.166666666666671</v>
          </cell>
          <cell r="F27">
            <v>95</v>
          </cell>
          <cell r="G27">
            <v>55</v>
          </cell>
          <cell r="H27">
            <v>12.24</v>
          </cell>
          <cell r="I27" t="str">
            <v>SE</v>
          </cell>
          <cell r="J27">
            <v>27</v>
          </cell>
          <cell r="K27">
            <v>0</v>
          </cell>
        </row>
        <row r="28">
          <cell r="B28">
            <v>23.258333333333329</v>
          </cell>
          <cell r="C28">
            <v>28.3</v>
          </cell>
          <cell r="D28">
            <v>19.5</v>
          </cell>
          <cell r="E28">
            <v>71.166666666666671</v>
          </cell>
          <cell r="F28">
            <v>85</v>
          </cell>
          <cell r="G28">
            <v>50</v>
          </cell>
          <cell r="H28">
            <v>14.04</v>
          </cell>
          <cell r="I28" t="str">
            <v>L</v>
          </cell>
          <cell r="J28">
            <v>29.52</v>
          </cell>
          <cell r="K28">
            <v>0</v>
          </cell>
        </row>
        <row r="29">
          <cell r="B29">
            <v>22.554166666666664</v>
          </cell>
          <cell r="C29">
            <v>27.1</v>
          </cell>
          <cell r="D29">
            <v>19</v>
          </cell>
          <cell r="E29">
            <v>77.458333333333329</v>
          </cell>
          <cell r="F29">
            <v>97</v>
          </cell>
          <cell r="G29">
            <v>64</v>
          </cell>
          <cell r="H29">
            <v>12.96</v>
          </cell>
          <cell r="I29" t="str">
            <v>NE</v>
          </cell>
          <cell r="J29">
            <v>42.12</v>
          </cell>
          <cell r="K29">
            <v>45.2</v>
          </cell>
        </row>
        <row r="30">
          <cell r="B30">
            <v>20.599999999999998</v>
          </cell>
          <cell r="C30">
            <v>23.8</v>
          </cell>
          <cell r="D30">
            <v>18.399999999999999</v>
          </cell>
          <cell r="E30">
            <v>92.791666666666671</v>
          </cell>
          <cell r="F30">
            <v>98</v>
          </cell>
          <cell r="G30">
            <v>71</v>
          </cell>
          <cell r="H30">
            <v>22.32</v>
          </cell>
          <cell r="I30" t="str">
            <v>N</v>
          </cell>
          <cell r="J30">
            <v>48.96</v>
          </cell>
          <cell r="K30">
            <v>11.8</v>
          </cell>
        </row>
        <row r="31">
          <cell r="B31">
            <v>18.016666666666669</v>
          </cell>
          <cell r="C31">
            <v>21.1</v>
          </cell>
          <cell r="D31">
            <v>16.2</v>
          </cell>
          <cell r="E31">
            <v>83.666666666666671</v>
          </cell>
          <cell r="F31">
            <v>94</v>
          </cell>
          <cell r="G31">
            <v>71</v>
          </cell>
          <cell r="H31">
            <v>9.3600000000000012</v>
          </cell>
          <cell r="I31" t="str">
            <v>SO</v>
          </cell>
          <cell r="J31">
            <v>24.48</v>
          </cell>
          <cell r="K31">
            <v>0</v>
          </cell>
        </row>
        <row r="32">
          <cell r="B32">
            <v>20.599999999999998</v>
          </cell>
          <cell r="C32">
            <v>27.6</v>
          </cell>
          <cell r="D32">
            <v>18.3</v>
          </cell>
          <cell r="E32">
            <v>86.333333333333329</v>
          </cell>
          <cell r="F32">
            <v>96</v>
          </cell>
          <cell r="G32">
            <v>70</v>
          </cell>
          <cell r="H32">
            <v>15.120000000000001</v>
          </cell>
          <cell r="I32" t="str">
            <v>N</v>
          </cell>
          <cell r="J32">
            <v>45.36</v>
          </cell>
          <cell r="K32">
            <v>16.8</v>
          </cell>
        </row>
        <row r="33">
          <cell r="B33">
            <v>16.779166666666672</v>
          </cell>
          <cell r="C33">
            <v>19.399999999999999</v>
          </cell>
          <cell r="D33">
            <v>14.3</v>
          </cell>
          <cell r="E33">
            <v>86</v>
          </cell>
          <cell r="F33">
            <v>97</v>
          </cell>
          <cell r="G33">
            <v>58</v>
          </cell>
          <cell r="H33">
            <v>15.840000000000002</v>
          </cell>
          <cell r="I33" t="str">
            <v>S</v>
          </cell>
          <cell r="J33">
            <v>31.319999999999997</v>
          </cell>
          <cell r="K33">
            <v>7.3999999999999995</v>
          </cell>
        </row>
        <row r="34">
          <cell r="B34">
            <v>13.275000000000004</v>
          </cell>
          <cell r="C34">
            <v>18.7</v>
          </cell>
          <cell r="D34">
            <v>9</v>
          </cell>
          <cell r="E34">
            <v>77</v>
          </cell>
          <cell r="F34">
            <v>97</v>
          </cell>
          <cell r="G34">
            <v>47</v>
          </cell>
          <cell r="H34">
            <v>18.720000000000002</v>
          </cell>
          <cell r="I34" t="str">
            <v>S</v>
          </cell>
          <cell r="J34">
            <v>38.519999999999996</v>
          </cell>
          <cell r="K34">
            <v>0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>
        <row r="5">
          <cell r="B5">
            <v>24.320833333333329</v>
          </cell>
        </row>
      </sheetData>
      <sheetData sheetId="9">
        <row r="5">
          <cell r="B5">
            <v>28.737500000000001</v>
          </cell>
        </row>
      </sheetData>
      <sheetData sheetId="10">
        <row r="5">
          <cell r="B5">
            <v>21.979166666666668</v>
          </cell>
        </row>
      </sheetData>
      <sheetData sheetId="11">
        <row r="5">
          <cell r="B5">
            <v>25.691666666666666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25.0625</v>
          </cell>
        </row>
      </sheetData>
      <sheetData sheetId="3">
        <row r="5">
          <cell r="B5">
            <v>23.400000000000006</v>
          </cell>
          <cell r="C5">
            <v>31.2</v>
          </cell>
          <cell r="D5">
            <v>16.600000000000001</v>
          </cell>
          <cell r="E5">
            <v>65.458333333333329</v>
          </cell>
          <cell r="F5">
            <v>94</v>
          </cell>
          <cell r="G5">
            <v>37</v>
          </cell>
          <cell r="H5">
            <v>21.6</v>
          </cell>
          <cell r="I5" t="str">
            <v>NE</v>
          </cell>
          <cell r="J5">
            <v>36.36</v>
          </cell>
          <cell r="K5">
            <v>0</v>
          </cell>
        </row>
        <row r="6">
          <cell r="B6">
            <v>23.599999999999998</v>
          </cell>
          <cell r="C6">
            <v>31.5</v>
          </cell>
          <cell r="D6">
            <v>16.5</v>
          </cell>
          <cell r="E6">
            <v>61</v>
          </cell>
          <cell r="F6">
            <v>87</v>
          </cell>
          <cell r="G6">
            <v>33</v>
          </cell>
          <cell r="H6">
            <v>14.4</v>
          </cell>
          <cell r="I6" t="str">
            <v>NE</v>
          </cell>
          <cell r="J6">
            <v>25.92</v>
          </cell>
          <cell r="K6">
            <v>0</v>
          </cell>
        </row>
        <row r="7">
          <cell r="B7">
            <v>24.787499999999998</v>
          </cell>
          <cell r="C7">
            <v>31.2</v>
          </cell>
          <cell r="D7">
            <v>20.100000000000001</v>
          </cell>
          <cell r="E7">
            <v>56.166666666666664</v>
          </cell>
          <cell r="F7">
            <v>83</v>
          </cell>
          <cell r="G7">
            <v>31</v>
          </cell>
          <cell r="H7">
            <v>15.120000000000001</v>
          </cell>
          <cell r="I7" t="str">
            <v>L</v>
          </cell>
          <cell r="J7">
            <v>26.28</v>
          </cell>
          <cell r="K7">
            <v>0</v>
          </cell>
        </row>
        <row r="8">
          <cell r="B8">
            <v>25.120833333333334</v>
          </cell>
          <cell r="C8">
            <v>33.1</v>
          </cell>
          <cell r="D8">
            <v>18.8</v>
          </cell>
          <cell r="E8">
            <v>59.208333333333336</v>
          </cell>
          <cell r="F8">
            <v>81</v>
          </cell>
          <cell r="G8">
            <v>32</v>
          </cell>
          <cell r="H8">
            <v>15.120000000000001</v>
          </cell>
          <cell r="I8" t="str">
            <v>NE</v>
          </cell>
          <cell r="J8">
            <v>29.52</v>
          </cell>
          <cell r="K8">
            <v>0</v>
          </cell>
        </row>
        <row r="9">
          <cell r="B9">
            <v>25.0625</v>
          </cell>
          <cell r="C9">
            <v>35</v>
          </cell>
          <cell r="D9">
            <v>18.2</v>
          </cell>
          <cell r="E9">
            <v>66.541666666666671</v>
          </cell>
          <cell r="F9">
            <v>93</v>
          </cell>
          <cell r="G9">
            <v>38</v>
          </cell>
          <cell r="H9">
            <v>35.28</v>
          </cell>
          <cell r="I9" t="str">
            <v>NE</v>
          </cell>
          <cell r="J9">
            <v>65.160000000000011</v>
          </cell>
          <cell r="K9">
            <v>4</v>
          </cell>
        </row>
        <row r="10">
          <cell r="B10">
            <v>19.887499999999999</v>
          </cell>
          <cell r="C10">
            <v>25.5</v>
          </cell>
          <cell r="D10">
            <v>17</v>
          </cell>
          <cell r="E10">
            <v>85</v>
          </cell>
          <cell r="F10">
            <v>95</v>
          </cell>
          <cell r="G10">
            <v>67</v>
          </cell>
          <cell r="H10">
            <v>16.920000000000002</v>
          </cell>
          <cell r="I10" t="str">
            <v>S</v>
          </cell>
          <cell r="J10">
            <v>45.72</v>
          </cell>
          <cell r="K10">
            <v>3.4000000000000004</v>
          </cell>
        </row>
        <row r="11">
          <cell r="B11">
            <v>23.991666666666671</v>
          </cell>
          <cell r="C11">
            <v>33.1</v>
          </cell>
          <cell r="D11">
            <v>17.8</v>
          </cell>
          <cell r="E11">
            <v>76.916666666666671</v>
          </cell>
          <cell r="F11">
            <v>96</v>
          </cell>
          <cell r="G11">
            <v>44</v>
          </cell>
          <cell r="H11">
            <v>14.76</v>
          </cell>
          <cell r="I11" t="str">
            <v>SE</v>
          </cell>
          <cell r="J11">
            <v>32.04</v>
          </cell>
          <cell r="K11">
            <v>0.6</v>
          </cell>
        </row>
        <row r="12">
          <cell r="B12">
            <v>25.183333333333337</v>
          </cell>
          <cell r="C12">
            <v>32.6</v>
          </cell>
          <cell r="D12">
            <v>19.8</v>
          </cell>
          <cell r="E12">
            <v>73.458333333333329</v>
          </cell>
          <cell r="F12">
            <v>96</v>
          </cell>
          <cell r="G12">
            <v>46</v>
          </cell>
          <cell r="H12">
            <v>20.88</v>
          </cell>
          <cell r="I12" t="str">
            <v>N</v>
          </cell>
          <cell r="J12">
            <v>47.519999999999996</v>
          </cell>
          <cell r="K12">
            <v>0</v>
          </cell>
        </row>
        <row r="13">
          <cell r="B13">
            <v>22.962500000000002</v>
          </cell>
          <cell r="C13">
            <v>28.1</v>
          </cell>
          <cell r="D13">
            <v>19.5</v>
          </cell>
          <cell r="E13">
            <v>82.625</v>
          </cell>
          <cell r="F13">
            <v>96</v>
          </cell>
          <cell r="G13">
            <v>61</v>
          </cell>
          <cell r="H13">
            <v>14.76</v>
          </cell>
          <cell r="I13" t="str">
            <v>NE</v>
          </cell>
          <cell r="J13">
            <v>28.8</v>
          </cell>
          <cell r="K13">
            <v>0.60000000000000009</v>
          </cell>
        </row>
        <row r="14">
          <cell r="B14">
            <v>23.508333333333329</v>
          </cell>
          <cell r="C14">
            <v>28.1</v>
          </cell>
          <cell r="D14">
            <v>20.399999999999999</v>
          </cell>
          <cell r="E14">
            <v>80.041666666666671</v>
          </cell>
          <cell r="F14">
            <v>95</v>
          </cell>
          <cell r="G14">
            <v>64</v>
          </cell>
          <cell r="H14">
            <v>24.12</v>
          </cell>
          <cell r="I14" t="str">
            <v>NE</v>
          </cell>
          <cell r="J14">
            <v>38.519999999999996</v>
          </cell>
          <cell r="K14">
            <v>4</v>
          </cell>
        </row>
        <row r="15">
          <cell r="B15">
            <v>24.175000000000001</v>
          </cell>
          <cell r="C15">
            <v>30.2</v>
          </cell>
          <cell r="D15">
            <v>20.7</v>
          </cell>
          <cell r="E15">
            <v>85</v>
          </cell>
          <cell r="F15">
            <v>96</v>
          </cell>
          <cell r="G15">
            <v>61</v>
          </cell>
          <cell r="H15">
            <v>11.879999999999999</v>
          </cell>
          <cell r="I15" t="str">
            <v>NE</v>
          </cell>
          <cell r="J15">
            <v>20.16</v>
          </cell>
          <cell r="K15">
            <v>0.2</v>
          </cell>
        </row>
        <row r="16">
          <cell r="B16">
            <v>25.487500000000008</v>
          </cell>
          <cell r="C16">
            <v>32.6</v>
          </cell>
          <cell r="D16">
            <v>22.2</v>
          </cell>
          <cell r="E16">
            <v>78</v>
          </cell>
          <cell r="F16">
            <v>93</v>
          </cell>
          <cell r="G16">
            <v>48</v>
          </cell>
          <cell r="H16">
            <v>17.28</v>
          </cell>
          <cell r="I16" t="str">
            <v>SO</v>
          </cell>
          <cell r="J16">
            <v>33.119999999999997</v>
          </cell>
          <cell r="K16">
            <v>0</v>
          </cell>
        </row>
        <row r="17">
          <cell r="B17">
            <v>26.216666666666665</v>
          </cell>
          <cell r="C17">
            <v>32.9</v>
          </cell>
          <cell r="D17">
            <v>21.7</v>
          </cell>
          <cell r="E17">
            <v>75.291666666666671</v>
          </cell>
          <cell r="F17">
            <v>95</v>
          </cell>
          <cell r="G17">
            <v>46</v>
          </cell>
          <cell r="H17">
            <v>15.840000000000002</v>
          </cell>
          <cell r="I17" t="str">
            <v>N</v>
          </cell>
          <cell r="J17">
            <v>29.16</v>
          </cell>
          <cell r="K17">
            <v>0</v>
          </cell>
        </row>
        <row r="18">
          <cell r="B18">
            <v>23.266666666666669</v>
          </cell>
          <cell r="C18">
            <v>30.3</v>
          </cell>
          <cell r="D18">
            <v>19.3</v>
          </cell>
          <cell r="E18">
            <v>84.458333333333329</v>
          </cell>
          <cell r="F18">
            <v>96</v>
          </cell>
          <cell r="G18">
            <v>62</v>
          </cell>
          <cell r="H18">
            <v>25.2</v>
          </cell>
          <cell r="I18" t="str">
            <v>NE</v>
          </cell>
          <cell r="J18">
            <v>56.16</v>
          </cell>
          <cell r="K18">
            <v>8.4</v>
          </cell>
        </row>
        <row r="19">
          <cell r="B19">
            <v>21.770833333333329</v>
          </cell>
          <cell r="C19">
            <v>27.8</v>
          </cell>
          <cell r="D19">
            <v>18.899999999999999</v>
          </cell>
          <cell r="E19">
            <v>86.75</v>
          </cell>
          <cell r="F19">
            <v>97</v>
          </cell>
          <cell r="G19">
            <v>62</v>
          </cell>
          <cell r="H19">
            <v>11.16</v>
          </cell>
          <cell r="I19" t="str">
            <v>O</v>
          </cell>
          <cell r="J19">
            <v>21.6</v>
          </cell>
          <cell r="K19">
            <v>0.2</v>
          </cell>
        </row>
        <row r="20">
          <cell r="B20">
            <v>21.766666666666666</v>
          </cell>
          <cell r="C20">
            <v>28.9</v>
          </cell>
          <cell r="D20">
            <v>16.399999999999999</v>
          </cell>
          <cell r="E20">
            <v>80.75</v>
          </cell>
          <cell r="F20">
            <v>97</v>
          </cell>
          <cell r="G20">
            <v>54</v>
          </cell>
          <cell r="H20">
            <v>14.4</v>
          </cell>
          <cell r="I20" t="str">
            <v>S</v>
          </cell>
          <cell r="J20">
            <v>24.12</v>
          </cell>
          <cell r="K20">
            <v>0.2</v>
          </cell>
        </row>
        <row r="21">
          <cell r="B21">
            <v>23.691666666666666</v>
          </cell>
          <cell r="C21">
            <v>29.9</v>
          </cell>
          <cell r="D21">
            <v>19.2</v>
          </cell>
          <cell r="E21">
            <v>75.333333333333329</v>
          </cell>
          <cell r="F21">
            <v>94</v>
          </cell>
          <cell r="G21">
            <v>50</v>
          </cell>
          <cell r="H21">
            <v>14.4</v>
          </cell>
          <cell r="I21" t="str">
            <v>NE</v>
          </cell>
          <cell r="J21">
            <v>26.64</v>
          </cell>
          <cell r="K21">
            <v>0</v>
          </cell>
        </row>
        <row r="22">
          <cell r="B22">
            <v>23.362499999999997</v>
          </cell>
          <cell r="C22">
            <v>30.3</v>
          </cell>
          <cell r="D22">
            <v>16.2</v>
          </cell>
          <cell r="E22">
            <v>70.75</v>
          </cell>
          <cell r="F22">
            <v>97</v>
          </cell>
          <cell r="G22">
            <v>37</v>
          </cell>
          <cell r="H22">
            <v>19.440000000000001</v>
          </cell>
          <cell r="I22" t="str">
            <v>L</v>
          </cell>
          <cell r="J22">
            <v>27.720000000000002</v>
          </cell>
          <cell r="K22">
            <v>0</v>
          </cell>
        </row>
        <row r="23">
          <cell r="B23">
            <v>23.450000000000003</v>
          </cell>
          <cell r="C23">
            <v>30</v>
          </cell>
          <cell r="D23">
            <v>18</v>
          </cell>
          <cell r="E23">
            <v>70.041666666666671</v>
          </cell>
          <cell r="F23">
            <v>86</v>
          </cell>
          <cell r="G23">
            <v>51</v>
          </cell>
          <cell r="H23">
            <v>19.440000000000001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22.970833333333335</v>
          </cell>
          <cell r="C24">
            <v>26.3</v>
          </cell>
          <cell r="D24">
            <v>20</v>
          </cell>
          <cell r="E24">
            <v>88.291666666666671</v>
          </cell>
          <cell r="F24">
            <v>96</v>
          </cell>
          <cell r="G24">
            <v>70</v>
          </cell>
          <cell r="H24">
            <v>19.8</v>
          </cell>
          <cell r="I24" t="str">
            <v>S</v>
          </cell>
          <cell r="J24">
            <v>37.080000000000005</v>
          </cell>
          <cell r="K24">
            <v>1</v>
          </cell>
        </row>
        <row r="25">
          <cell r="B25">
            <v>21.258333333333329</v>
          </cell>
          <cell r="C25">
            <v>23.6</v>
          </cell>
          <cell r="D25">
            <v>19.600000000000001</v>
          </cell>
          <cell r="E25">
            <v>92.833333333333329</v>
          </cell>
          <cell r="F25">
            <v>97</v>
          </cell>
          <cell r="G25">
            <v>82</v>
          </cell>
          <cell r="H25">
            <v>20.88</v>
          </cell>
          <cell r="I25" t="str">
            <v>S</v>
          </cell>
          <cell r="J25">
            <v>37.440000000000005</v>
          </cell>
          <cell r="K25">
            <v>37.199999999999996</v>
          </cell>
        </row>
        <row r="26">
          <cell r="B26">
            <v>21.708333333333329</v>
          </cell>
          <cell r="C26">
            <v>27.9</v>
          </cell>
          <cell r="D26">
            <v>17</v>
          </cell>
          <cell r="E26">
            <v>77.333333333333329</v>
          </cell>
          <cell r="F26">
            <v>95</v>
          </cell>
          <cell r="G26">
            <v>56</v>
          </cell>
          <cell r="H26">
            <v>16.2</v>
          </cell>
          <cell r="I26" t="str">
            <v>S</v>
          </cell>
          <cell r="J26">
            <v>26.64</v>
          </cell>
          <cell r="K26">
            <v>0</v>
          </cell>
        </row>
        <row r="27">
          <cell r="B27">
            <v>21.579166666666666</v>
          </cell>
          <cell r="C27">
            <v>27.8</v>
          </cell>
          <cell r="D27">
            <v>17</v>
          </cell>
          <cell r="E27">
            <v>78.5</v>
          </cell>
          <cell r="F27">
            <v>96</v>
          </cell>
          <cell r="G27">
            <v>51</v>
          </cell>
          <cell r="H27">
            <v>14.76</v>
          </cell>
          <cell r="I27" t="str">
            <v>NE</v>
          </cell>
          <cell r="J27">
            <v>29.16</v>
          </cell>
          <cell r="K27">
            <v>0</v>
          </cell>
        </row>
        <row r="28">
          <cell r="B28">
            <v>22.412499999999998</v>
          </cell>
          <cell r="C28">
            <v>28.4</v>
          </cell>
          <cell r="D28">
            <v>16.600000000000001</v>
          </cell>
          <cell r="E28">
            <v>76.791666666666671</v>
          </cell>
          <cell r="F28">
            <v>97</v>
          </cell>
          <cell r="G28">
            <v>50</v>
          </cell>
          <cell r="H28">
            <v>15.120000000000001</v>
          </cell>
          <cell r="I28" t="str">
            <v>NE</v>
          </cell>
          <cell r="J28">
            <v>27</v>
          </cell>
          <cell r="K28">
            <v>0</v>
          </cell>
        </row>
        <row r="29">
          <cell r="B29">
            <v>21.649999999999995</v>
          </cell>
          <cell r="C29">
            <v>23.7</v>
          </cell>
          <cell r="D29">
            <v>19.8</v>
          </cell>
          <cell r="E29">
            <v>83.75</v>
          </cell>
          <cell r="F29">
            <v>95</v>
          </cell>
          <cell r="G29">
            <v>69</v>
          </cell>
          <cell r="H29">
            <v>14.4</v>
          </cell>
          <cell r="I29" t="str">
            <v>L</v>
          </cell>
          <cell r="J29">
            <v>23.400000000000002</v>
          </cell>
          <cell r="K29">
            <v>4.2</v>
          </cell>
        </row>
        <row r="30">
          <cell r="B30">
            <v>20.999999999999996</v>
          </cell>
          <cell r="C30">
            <v>23.8</v>
          </cell>
          <cell r="D30">
            <v>18.899999999999999</v>
          </cell>
          <cell r="E30">
            <v>91.736842105263165</v>
          </cell>
          <cell r="F30">
            <v>97</v>
          </cell>
          <cell r="G30">
            <v>77</v>
          </cell>
          <cell r="H30">
            <v>24.48</v>
          </cell>
          <cell r="I30" t="str">
            <v>N</v>
          </cell>
          <cell r="J30">
            <v>39.6</v>
          </cell>
          <cell r="K30">
            <v>11.200000000000001</v>
          </cell>
        </row>
        <row r="31">
          <cell r="B31">
            <v>19.975000000000001</v>
          </cell>
          <cell r="C31">
            <v>24.7</v>
          </cell>
          <cell r="D31">
            <v>16.7</v>
          </cell>
          <cell r="E31">
            <v>77.75</v>
          </cell>
          <cell r="F31">
            <v>92</v>
          </cell>
          <cell r="G31">
            <v>57</v>
          </cell>
          <cell r="H31">
            <v>19.079999999999998</v>
          </cell>
          <cell r="I31" t="str">
            <v>SO</v>
          </cell>
          <cell r="J31">
            <v>35.64</v>
          </cell>
          <cell r="K31">
            <v>0</v>
          </cell>
        </row>
        <row r="32">
          <cell r="B32">
            <v>20.366666666666664</v>
          </cell>
          <cell r="C32">
            <v>24.3</v>
          </cell>
          <cell r="D32">
            <v>18.5</v>
          </cell>
          <cell r="E32">
            <v>89.25</v>
          </cell>
          <cell r="F32">
            <v>97</v>
          </cell>
          <cell r="G32">
            <v>76</v>
          </cell>
          <cell r="H32">
            <v>21.240000000000002</v>
          </cell>
          <cell r="I32" t="str">
            <v>NE</v>
          </cell>
          <cell r="J32">
            <v>46.440000000000005</v>
          </cell>
          <cell r="K32">
            <v>22</v>
          </cell>
        </row>
        <row r="33">
          <cell r="B33">
            <v>16.687500000000004</v>
          </cell>
          <cell r="C33">
            <v>19.600000000000001</v>
          </cell>
          <cell r="D33">
            <v>14.3</v>
          </cell>
          <cell r="E33">
            <v>83</v>
          </cell>
          <cell r="F33">
            <v>95</v>
          </cell>
          <cell r="G33">
            <v>61</v>
          </cell>
          <cell r="H33">
            <v>16.920000000000002</v>
          </cell>
          <cell r="I33" t="str">
            <v>S</v>
          </cell>
          <cell r="J33">
            <v>39.6</v>
          </cell>
          <cell r="K33">
            <v>0</v>
          </cell>
        </row>
        <row r="34">
          <cell r="B34">
            <v>13.216666666666667</v>
          </cell>
          <cell r="C34">
            <v>19.2</v>
          </cell>
          <cell r="D34">
            <v>9.6999999999999993</v>
          </cell>
          <cell r="E34">
            <v>77.083333333333329</v>
          </cell>
          <cell r="F34">
            <v>96</v>
          </cell>
          <cell r="G34">
            <v>46</v>
          </cell>
          <cell r="H34">
            <v>16.2</v>
          </cell>
          <cell r="I34" t="str">
            <v>SO</v>
          </cell>
          <cell r="J34">
            <v>33.480000000000004</v>
          </cell>
          <cell r="K34">
            <v>0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>
        <row r="5">
          <cell r="B5">
            <v>23.125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22.245833333333334</v>
          </cell>
        </row>
      </sheetData>
      <sheetData sheetId="11">
        <row r="5">
          <cell r="B5">
            <v>26.016666666666669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25.987500000000001</v>
          </cell>
        </row>
      </sheetData>
      <sheetData sheetId="3">
        <row r="5">
          <cell r="B5">
            <v>24.866666666666671</v>
          </cell>
          <cell r="C5">
            <v>30.9</v>
          </cell>
          <cell r="D5">
            <v>19.8</v>
          </cell>
          <cell r="E5">
            <v>61.583333333333336</v>
          </cell>
          <cell r="F5">
            <v>81</v>
          </cell>
          <cell r="G5">
            <v>42</v>
          </cell>
          <cell r="H5">
            <v>15.840000000000002</v>
          </cell>
          <cell r="I5" t="str">
            <v>SE</v>
          </cell>
          <cell r="J5">
            <v>26.64</v>
          </cell>
          <cell r="K5">
            <v>0</v>
          </cell>
        </row>
        <row r="6">
          <cell r="B6">
            <v>25.595833333333335</v>
          </cell>
          <cell r="C6">
            <v>32.700000000000003</v>
          </cell>
          <cell r="D6">
            <v>20.3</v>
          </cell>
          <cell r="E6">
            <v>56.208333333333336</v>
          </cell>
          <cell r="F6">
            <v>78</v>
          </cell>
          <cell r="G6">
            <v>28</v>
          </cell>
          <cell r="H6">
            <v>14.76</v>
          </cell>
          <cell r="I6" t="str">
            <v>SE</v>
          </cell>
          <cell r="J6">
            <v>26.64</v>
          </cell>
          <cell r="K6">
            <v>0</v>
          </cell>
        </row>
        <row r="7">
          <cell r="B7">
            <v>26.258333333333329</v>
          </cell>
          <cell r="C7">
            <v>31.9</v>
          </cell>
          <cell r="D7">
            <v>21.6</v>
          </cell>
          <cell r="E7">
            <v>47.666666666666664</v>
          </cell>
          <cell r="F7">
            <v>70</v>
          </cell>
          <cell r="G7">
            <v>31</v>
          </cell>
          <cell r="H7">
            <v>12.24</v>
          </cell>
          <cell r="I7" t="str">
            <v>SE</v>
          </cell>
          <cell r="J7">
            <v>23.400000000000002</v>
          </cell>
          <cell r="K7">
            <v>0</v>
          </cell>
        </row>
        <row r="8">
          <cell r="B8">
            <v>26.629166666666663</v>
          </cell>
          <cell r="C8">
            <v>33.299999999999997</v>
          </cell>
          <cell r="D8">
            <v>21.4</v>
          </cell>
          <cell r="E8">
            <v>48.916666666666664</v>
          </cell>
          <cell r="F8">
            <v>65</v>
          </cell>
          <cell r="G8">
            <v>31</v>
          </cell>
          <cell r="H8">
            <v>12.24</v>
          </cell>
          <cell r="I8" t="str">
            <v>L</v>
          </cell>
          <cell r="J8">
            <v>26.28</v>
          </cell>
          <cell r="K8">
            <v>0</v>
          </cell>
        </row>
        <row r="9">
          <cell r="B9">
            <v>27.362499999999997</v>
          </cell>
          <cell r="C9">
            <v>33.700000000000003</v>
          </cell>
          <cell r="D9">
            <v>21.4</v>
          </cell>
          <cell r="E9">
            <v>55.333333333333336</v>
          </cell>
          <cell r="F9">
            <v>73</v>
          </cell>
          <cell r="G9">
            <v>42</v>
          </cell>
          <cell r="H9">
            <v>21.96</v>
          </cell>
          <cell r="I9" t="str">
            <v>NO</v>
          </cell>
          <cell r="J9">
            <v>38.159999999999997</v>
          </cell>
          <cell r="K9">
            <v>0</v>
          </cell>
        </row>
        <row r="10">
          <cell r="B10">
            <v>22.545833333333334</v>
          </cell>
          <cell r="C10">
            <v>29.2</v>
          </cell>
          <cell r="D10">
            <v>18.5</v>
          </cell>
          <cell r="E10">
            <v>79.916666666666671</v>
          </cell>
          <cell r="F10">
            <v>92</v>
          </cell>
          <cell r="G10">
            <v>59</v>
          </cell>
          <cell r="H10">
            <v>24.48</v>
          </cell>
          <cell r="I10" t="str">
            <v>SE</v>
          </cell>
          <cell r="J10">
            <v>47.519999999999996</v>
          </cell>
          <cell r="K10">
            <v>0</v>
          </cell>
        </row>
        <row r="11">
          <cell r="B11">
            <v>25.387500000000003</v>
          </cell>
          <cell r="C11">
            <v>32.700000000000003</v>
          </cell>
          <cell r="D11">
            <v>19.100000000000001</v>
          </cell>
          <cell r="E11">
            <v>71.958333333333329</v>
          </cell>
          <cell r="F11">
            <v>96</v>
          </cell>
          <cell r="G11">
            <v>39</v>
          </cell>
          <cell r="H11">
            <v>9.3600000000000012</v>
          </cell>
          <cell r="I11" t="str">
            <v>NE</v>
          </cell>
          <cell r="J11">
            <v>20.16</v>
          </cell>
          <cell r="K11">
            <v>0.2</v>
          </cell>
        </row>
        <row r="12">
          <cell r="B12">
            <v>26.270833333333343</v>
          </cell>
          <cell r="C12">
            <v>34.1</v>
          </cell>
          <cell r="D12">
            <v>20.399999999999999</v>
          </cell>
          <cell r="E12">
            <v>64.416666666666671</v>
          </cell>
          <cell r="F12">
            <v>88</v>
          </cell>
          <cell r="G12">
            <v>33</v>
          </cell>
          <cell r="H12">
            <v>14.76</v>
          </cell>
          <cell r="I12" t="str">
            <v>NO</v>
          </cell>
          <cell r="J12">
            <v>26.28</v>
          </cell>
          <cell r="K12">
            <v>0</v>
          </cell>
        </row>
        <row r="13">
          <cell r="B13">
            <v>23.741666666666664</v>
          </cell>
          <cell r="C13">
            <v>29.8</v>
          </cell>
          <cell r="D13">
            <v>19.8</v>
          </cell>
          <cell r="E13">
            <v>78.208333333333329</v>
          </cell>
          <cell r="F13">
            <v>95</v>
          </cell>
          <cell r="G13">
            <v>52</v>
          </cell>
          <cell r="H13">
            <v>15.120000000000001</v>
          </cell>
          <cell r="I13" t="str">
            <v>L</v>
          </cell>
          <cell r="J13">
            <v>37.800000000000004</v>
          </cell>
          <cell r="K13">
            <v>7.4</v>
          </cell>
        </row>
        <row r="14">
          <cell r="B14">
            <v>24.687499999999996</v>
          </cell>
          <cell r="C14">
            <v>29.7</v>
          </cell>
          <cell r="D14">
            <v>21.1</v>
          </cell>
          <cell r="E14">
            <v>74.833333333333329</v>
          </cell>
          <cell r="F14">
            <v>89</v>
          </cell>
          <cell r="G14">
            <v>57</v>
          </cell>
          <cell r="H14">
            <v>18.36</v>
          </cell>
          <cell r="I14" t="str">
            <v>L</v>
          </cell>
          <cell r="J14">
            <v>33.840000000000003</v>
          </cell>
          <cell r="K14">
            <v>0.4</v>
          </cell>
        </row>
        <row r="15">
          <cell r="B15">
            <v>24.970833333333331</v>
          </cell>
          <cell r="C15">
            <v>32.1</v>
          </cell>
          <cell r="D15">
            <v>20.7</v>
          </cell>
          <cell r="E15">
            <v>76.083333333333329</v>
          </cell>
          <cell r="F15">
            <v>93</v>
          </cell>
          <cell r="G15">
            <v>49</v>
          </cell>
          <cell r="H15">
            <v>12.24</v>
          </cell>
          <cell r="I15" t="str">
            <v>L</v>
          </cell>
          <cell r="J15">
            <v>25.92</v>
          </cell>
          <cell r="K15">
            <v>0</v>
          </cell>
        </row>
        <row r="16">
          <cell r="B16">
            <v>27.016666666666669</v>
          </cell>
          <cell r="C16">
            <v>33.5</v>
          </cell>
          <cell r="D16">
            <v>23.7</v>
          </cell>
          <cell r="E16">
            <v>70.166666666666671</v>
          </cell>
          <cell r="F16">
            <v>85</v>
          </cell>
          <cell r="G16">
            <v>41</v>
          </cell>
          <cell r="H16">
            <v>12.6</v>
          </cell>
          <cell r="I16" t="str">
            <v>SE</v>
          </cell>
          <cell r="J16">
            <v>26.64</v>
          </cell>
          <cell r="K16">
            <v>0</v>
          </cell>
        </row>
        <row r="17">
          <cell r="B17">
            <v>27.395833333333329</v>
          </cell>
          <cell r="C17">
            <v>33.6</v>
          </cell>
          <cell r="D17">
            <v>21.7</v>
          </cell>
          <cell r="E17">
            <v>67.666666666666671</v>
          </cell>
          <cell r="F17">
            <v>92</v>
          </cell>
          <cell r="G17">
            <v>41</v>
          </cell>
          <cell r="H17">
            <v>15.48</v>
          </cell>
          <cell r="I17" t="str">
            <v>S</v>
          </cell>
          <cell r="J17">
            <v>29.16</v>
          </cell>
          <cell r="K17">
            <v>0</v>
          </cell>
        </row>
        <row r="18">
          <cell r="B18">
            <v>24.770833333333329</v>
          </cell>
          <cell r="C18">
            <v>32.6</v>
          </cell>
          <cell r="D18">
            <v>19.899999999999999</v>
          </cell>
          <cell r="E18">
            <v>77.583333333333329</v>
          </cell>
          <cell r="F18">
            <v>96</v>
          </cell>
          <cell r="G18">
            <v>52</v>
          </cell>
          <cell r="H18">
            <v>25.56</v>
          </cell>
          <cell r="I18" t="str">
            <v>NE</v>
          </cell>
          <cell r="J18">
            <v>72.360000000000014</v>
          </cell>
          <cell r="K18">
            <v>4.8</v>
          </cell>
        </row>
        <row r="19">
          <cell r="B19">
            <v>22.362499999999997</v>
          </cell>
          <cell r="C19">
            <v>27.8</v>
          </cell>
          <cell r="D19">
            <v>19.3</v>
          </cell>
          <cell r="E19">
            <v>83.166666666666671</v>
          </cell>
          <cell r="F19">
            <v>96</v>
          </cell>
          <cell r="G19">
            <v>57</v>
          </cell>
          <cell r="H19">
            <v>12.96</v>
          </cell>
          <cell r="I19" t="str">
            <v>S</v>
          </cell>
          <cell r="J19">
            <v>25.92</v>
          </cell>
          <cell r="K19">
            <v>0.2</v>
          </cell>
        </row>
        <row r="20">
          <cell r="B20">
            <v>23.766666666666669</v>
          </cell>
          <cell r="C20">
            <v>29.7</v>
          </cell>
          <cell r="D20">
            <v>18.3</v>
          </cell>
          <cell r="E20">
            <v>74.25</v>
          </cell>
          <cell r="F20">
            <v>92</v>
          </cell>
          <cell r="G20">
            <v>50</v>
          </cell>
          <cell r="H20">
            <v>16.2</v>
          </cell>
          <cell r="I20" t="str">
            <v>S</v>
          </cell>
          <cell r="J20">
            <v>28.44</v>
          </cell>
          <cell r="K20">
            <v>0</v>
          </cell>
        </row>
        <row r="21">
          <cell r="B21">
            <v>24.695833333333329</v>
          </cell>
          <cell r="C21">
            <v>29.7</v>
          </cell>
          <cell r="D21">
            <v>20.7</v>
          </cell>
          <cell r="E21">
            <v>70</v>
          </cell>
          <cell r="F21">
            <v>89</v>
          </cell>
          <cell r="G21">
            <v>49</v>
          </cell>
          <cell r="H21">
            <v>16.559999999999999</v>
          </cell>
          <cell r="I21" t="str">
            <v>SE</v>
          </cell>
          <cell r="J21">
            <v>29.52</v>
          </cell>
          <cell r="K21">
            <v>0</v>
          </cell>
        </row>
        <row r="22">
          <cell r="B22">
            <v>25.037499999999998</v>
          </cell>
          <cell r="C22">
            <v>30.6</v>
          </cell>
          <cell r="D22">
            <v>19.7</v>
          </cell>
          <cell r="E22">
            <v>64.25</v>
          </cell>
          <cell r="F22">
            <v>85</v>
          </cell>
          <cell r="G22">
            <v>44</v>
          </cell>
          <cell r="H22">
            <v>15.840000000000002</v>
          </cell>
          <cell r="I22" t="str">
            <v>SE</v>
          </cell>
          <cell r="J22">
            <v>30.240000000000002</v>
          </cell>
          <cell r="K22">
            <v>0</v>
          </cell>
        </row>
        <row r="23">
          <cell r="B23">
            <v>25.683333333333337</v>
          </cell>
          <cell r="C23">
            <v>31.7</v>
          </cell>
          <cell r="D23">
            <v>20.2</v>
          </cell>
          <cell r="E23">
            <v>63.375</v>
          </cell>
          <cell r="F23">
            <v>83</v>
          </cell>
          <cell r="G23">
            <v>44</v>
          </cell>
          <cell r="H23">
            <v>16.2</v>
          </cell>
          <cell r="I23" t="str">
            <v>NE</v>
          </cell>
          <cell r="J23">
            <v>31.319999999999997</v>
          </cell>
          <cell r="K23">
            <v>0</v>
          </cell>
        </row>
        <row r="24">
          <cell r="B24">
            <v>26.049999999999997</v>
          </cell>
          <cell r="C24">
            <v>32.299999999999997</v>
          </cell>
          <cell r="D24">
            <v>21.6</v>
          </cell>
          <cell r="E24">
            <v>72.583333333333329</v>
          </cell>
          <cell r="F24">
            <v>91</v>
          </cell>
          <cell r="G24">
            <v>48</v>
          </cell>
          <cell r="H24">
            <v>14.04</v>
          </cell>
          <cell r="I24" t="str">
            <v>N</v>
          </cell>
          <cell r="J24">
            <v>42.84</v>
          </cell>
          <cell r="K24">
            <v>6.6</v>
          </cell>
        </row>
        <row r="25">
          <cell r="B25">
            <v>21.233333333333338</v>
          </cell>
          <cell r="C25">
            <v>25.5</v>
          </cell>
          <cell r="D25">
            <v>20</v>
          </cell>
          <cell r="E25">
            <v>92.208333333333329</v>
          </cell>
          <cell r="F25">
            <v>96</v>
          </cell>
          <cell r="G25">
            <v>65</v>
          </cell>
          <cell r="H25">
            <v>21.6</v>
          </cell>
          <cell r="I25" t="str">
            <v>SE</v>
          </cell>
          <cell r="J25">
            <v>61.92</v>
          </cell>
          <cell r="K25">
            <v>36.599999999999994</v>
          </cell>
        </row>
        <row r="26">
          <cell r="B26">
            <v>22.433333333333334</v>
          </cell>
          <cell r="C26">
            <v>28</v>
          </cell>
          <cell r="D26">
            <v>19.8</v>
          </cell>
          <cell r="E26">
            <v>83.5</v>
          </cell>
          <cell r="F26">
            <v>97</v>
          </cell>
          <cell r="G26">
            <v>53</v>
          </cell>
          <cell r="H26">
            <v>10.8</v>
          </cell>
          <cell r="I26" t="str">
            <v>S</v>
          </cell>
          <cell r="J26">
            <v>18</v>
          </cell>
          <cell r="K26">
            <v>0.2</v>
          </cell>
        </row>
        <row r="27">
          <cell r="B27">
            <v>22.787499999999998</v>
          </cell>
          <cell r="C27">
            <v>28.7</v>
          </cell>
          <cell r="D27">
            <v>18.899999999999999</v>
          </cell>
          <cell r="E27">
            <v>75.5</v>
          </cell>
          <cell r="F27">
            <v>93</v>
          </cell>
          <cell r="G27">
            <v>46</v>
          </cell>
          <cell r="H27">
            <v>14.04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23.683333333333341</v>
          </cell>
          <cell r="C28">
            <v>29.5</v>
          </cell>
          <cell r="D28">
            <v>19</v>
          </cell>
          <cell r="E28">
            <v>68.75</v>
          </cell>
          <cell r="F28">
            <v>92</v>
          </cell>
          <cell r="G28">
            <v>42</v>
          </cell>
          <cell r="H28">
            <v>14.4</v>
          </cell>
          <cell r="I28" t="str">
            <v>SE</v>
          </cell>
          <cell r="J28">
            <v>27.36</v>
          </cell>
          <cell r="K28">
            <v>0</v>
          </cell>
        </row>
        <row r="29">
          <cell r="B29">
            <v>24.058333333333334</v>
          </cell>
          <cell r="C29">
            <v>29.3</v>
          </cell>
          <cell r="D29">
            <v>21</v>
          </cell>
          <cell r="E29">
            <v>69.416666666666671</v>
          </cell>
          <cell r="F29">
            <v>97</v>
          </cell>
          <cell r="G29">
            <v>53</v>
          </cell>
          <cell r="H29">
            <v>15.840000000000002</v>
          </cell>
          <cell r="I29" t="str">
            <v>L</v>
          </cell>
          <cell r="J29">
            <v>33.480000000000004</v>
          </cell>
          <cell r="K29">
            <v>46.4</v>
          </cell>
        </row>
        <row r="30">
          <cell r="B30">
            <v>21.916666666666668</v>
          </cell>
          <cell r="C30">
            <v>26.4</v>
          </cell>
          <cell r="D30">
            <v>19.899999999999999</v>
          </cell>
          <cell r="E30">
            <v>89.708333333333329</v>
          </cell>
          <cell r="F30">
            <v>97</v>
          </cell>
          <cell r="G30">
            <v>73</v>
          </cell>
          <cell r="H30">
            <v>31.319999999999997</v>
          </cell>
          <cell r="I30" t="str">
            <v>NE</v>
          </cell>
          <cell r="J30">
            <v>63.360000000000007</v>
          </cell>
          <cell r="K30">
            <v>8.8000000000000007</v>
          </cell>
        </row>
        <row r="31">
          <cell r="B31">
            <v>19.945833333333336</v>
          </cell>
          <cell r="C31">
            <v>24.2</v>
          </cell>
          <cell r="D31">
            <v>17.3</v>
          </cell>
          <cell r="E31">
            <v>78.208333333333329</v>
          </cell>
          <cell r="F31">
            <v>92</v>
          </cell>
          <cell r="G31">
            <v>56</v>
          </cell>
          <cell r="H31">
            <v>14.4</v>
          </cell>
          <cell r="I31" t="str">
            <v>SO</v>
          </cell>
          <cell r="J31">
            <v>35.64</v>
          </cell>
          <cell r="K31">
            <v>0</v>
          </cell>
        </row>
        <row r="32">
          <cell r="B32">
            <v>21.516666666666669</v>
          </cell>
          <cell r="C32">
            <v>27.4</v>
          </cell>
          <cell r="D32">
            <v>18.8</v>
          </cell>
          <cell r="E32">
            <v>80.666666666666671</v>
          </cell>
          <cell r="F32">
            <v>93</v>
          </cell>
          <cell r="G32">
            <v>67</v>
          </cell>
          <cell r="H32">
            <v>24.48</v>
          </cell>
          <cell r="I32" t="str">
            <v>N</v>
          </cell>
          <cell r="J32">
            <v>54.72</v>
          </cell>
          <cell r="K32">
            <v>1.5999999999999999</v>
          </cell>
        </row>
        <row r="33">
          <cell r="B33">
            <v>17.408333333333335</v>
          </cell>
          <cell r="C33">
            <v>20</v>
          </cell>
          <cell r="D33">
            <v>14.8</v>
          </cell>
          <cell r="E33">
            <v>86.583333333333329</v>
          </cell>
          <cell r="F33">
            <v>96</v>
          </cell>
          <cell r="G33">
            <v>68</v>
          </cell>
          <cell r="H33">
            <v>20.88</v>
          </cell>
          <cell r="I33" t="str">
            <v>S</v>
          </cell>
          <cell r="J33">
            <v>37.080000000000005</v>
          </cell>
          <cell r="K33">
            <v>29.8</v>
          </cell>
        </row>
        <row r="34">
          <cell r="B34">
            <v>14.433333333333332</v>
          </cell>
          <cell r="C34">
            <v>19.2</v>
          </cell>
          <cell r="D34">
            <v>9.6999999999999993</v>
          </cell>
          <cell r="E34">
            <v>72.5</v>
          </cell>
          <cell r="F34">
            <v>93</v>
          </cell>
          <cell r="G34">
            <v>43</v>
          </cell>
          <cell r="H34">
            <v>23.400000000000002</v>
          </cell>
          <cell r="I34" t="str">
            <v>S</v>
          </cell>
          <cell r="J34">
            <v>38.159999999999997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>
        <row r="5">
          <cell r="B5">
            <v>24.524999999999995</v>
          </cell>
        </row>
      </sheetData>
      <sheetData sheetId="9">
        <row r="5">
          <cell r="B5">
            <v>28.5625</v>
          </cell>
        </row>
      </sheetData>
      <sheetData sheetId="10">
        <row r="5">
          <cell r="B5">
            <v>23.262500000000003</v>
          </cell>
        </row>
      </sheetData>
      <sheetData sheetId="11">
        <row r="5">
          <cell r="B5">
            <v>26.241666666666664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25.92916666666666</v>
          </cell>
        </row>
      </sheetData>
      <sheetData sheetId="3">
        <row r="5">
          <cell r="B5">
            <v>24.558333333333334</v>
          </cell>
          <cell r="C5">
            <v>33</v>
          </cell>
          <cell r="D5">
            <v>16.7</v>
          </cell>
          <cell r="E5">
            <v>69.25</v>
          </cell>
          <cell r="F5">
            <v>94</v>
          </cell>
          <cell r="G5">
            <v>37</v>
          </cell>
          <cell r="H5">
            <v>12.24</v>
          </cell>
          <cell r="I5" t="str">
            <v>NE</v>
          </cell>
          <cell r="J5">
            <v>24.48</v>
          </cell>
          <cell r="K5">
            <v>0</v>
          </cell>
        </row>
        <row r="6">
          <cell r="B6">
            <v>24.958333333333332</v>
          </cell>
          <cell r="C6">
            <v>31.6</v>
          </cell>
          <cell r="D6">
            <v>20.8</v>
          </cell>
          <cell r="E6">
            <v>72.041666666666671</v>
          </cell>
          <cell r="F6">
            <v>91</v>
          </cell>
          <cell r="G6">
            <v>47</v>
          </cell>
          <cell r="H6">
            <v>14.4</v>
          </cell>
          <cell r="I6" t="str">
            <v>SE</v>
          </cell>
          <cell r="J6">
            <v>53.28</v>
          </cell>
          <cell r="K6">
            <v>0</v>
          </cell>
        </row>
        <row r="7">
          <cell r="B7">
            <v>25.208333333333332</v>
          </cell>
          <cell r="C7">
            <v>33</v>
          </cell>
          <cell r="D7">
            <v>19.600000000000001</v>
          </cell>
          <cell r="E7">
            <v>70.541666666666671</v>
          </cell>
          <cell r="F7">
            <v>95</v>
          </cell>
          <cell r="G7">
            <v>37</v>
          </cell>
          <cell r="H7">
            <v>9.7200000000000006</v>
          </cell>
          <cell r="I7" t="str">
            <v>NE</v>
          </cell>
          <cell r="J7">
            <v>21.6</v>
          </cell>
          <cell r="K7">
            <v>0</v>
          </cell>
        </row>
        <row r="8">
          <cell r="B8">
            <v>26.179166666666664</v>
          </cell>
          <cell r="C8">
            <v>32.799999999999997</v>
          </cell>
          <cell r="D8">
            <v>19.600000000000001</v>
          </cell>
          <cell r="E8">
            <v>71.666666666666671</v>
          </cell>
          <cell r="F8">
            <v>94</v>
          </cell>
          <cell r="G8">
            <v>46</v>
          </cell>
          <cell r="H8">
            <v>15.120000000000001</v>
          </cell>
          <cell r="I8" t="str">
            <v>SE</v>
          </cell>
          <cell r="J8">
            <v>29.52</v>
          </cell>
          <cell r="K8">
            <v>0</v>
          </cell>
        </row>
        <row r="9">
          <cell r="B9">
            <v>26.291666666666671</v>
          </cell>
          <cell r="C9">
            <v>33</v>
          </cell>
          <cell r="D9">
            <v>22.1</v>
          </cell>
          <cell r="E9">
            <v>77.75</v>
          </cell>
          <cell r="F9">
            <v>91</v>
          </cell>
          <cell r="G9">
            <v>48</v>
          </cell>
          <cell r="H9">
            <v>16.920000000000002</v>
          </cell>
          <cell r="I9" t="str">
            <v>SE</v>
          </cell>
          <cell r="J9">
            <v>38.880000000000003</v>
          </cell>
          <cell r="K9">
            <v>4.5999999999999996</v>
          </cell>
        </row>
        <row r="10">
          <cell r="B10">
            <v>25.275000000000002</v>
          </cell>
          <cell r="C10">
            <v>32.299999999999997</v>
          </cell>
          <cell r="D10">
            <v>21.3</v>
          </cell>
          <cell r="E10">
            <v>78.208333333333329</v>
          </cell>
          <cell r="F10">
            <v>92</v>
          </cell>
          <cell r="G10">
            <v>57</v>
          </cell>
          <cell r="H10">
            <v>9.7200000000000006</v>
          </cell>
          <cell r="I10" t="str">
            <v>SE</v>
          </cell>
          <cell r="J10">
            <v>31.319999999999997</v>
          </cell>
          <cell r="K10">
            <v>0</v>
          </cell>
        </row>
        <row r="11">
          <cell r="B11">
            <v>25.320833333333329</v>
          </cell>
          <cell r="C11">
            <v>32</v>
          </cell>
          <cell r="D11">
            <v>21.9</v>
          </cell>
          <cell r="E11">
            <v>79.416666666666671</v>
          </cell>
          <cell r="F11">
            <v>94</v>
          </cell>
          <cell r="G11">
            <v>55</v>
          </cell>
          <cell r="H11">
            <v>17.28</v>
          </cell>
          <cell r="I11" t="str">
            <v>SE</v>
          </cell>
          <cell r="J11">
            <v>35.28</v>
          </cell>
          <cell r="K11">
            <v>0</v>
          </cell>
        </row>
        <row r="12">
          <cell r="B12">
            <v>25.891666666666666</v>
          </cell>
          <cell r="C12">
            <v>33</v>
          </cell>
          <cell r="D12">
            <v>20.399999999999999</v>
          </cell>
          <cell r="E12">
            <v>71.375</v>
          </cell>
          <cell r="F12">
            <v>93</v>
          </cell>
          <cell r="G12">
            <v>45</v>
          </cell>
          <cell r="H12">
            <v>9</v>
          </cell>
          <cell r="I12" t="str">
            <v>N</v>
          </cell>
          <cell r="J12">
            <v>24.840000000000003</v>
          </cell>
          <cell r="K12">
            <v>0</v>
          </cell>
        </row>
        <row r="13">
          <cell r="B13">
            <v>24.129166666666674</v>
          </cell>
          <cell r="C13">
            <v>27.6</v>
          </cell>
          <cell r="D13">
            <v>21.6</v>
          </cell>
          <cell r="E13">
            <v>77.791666666666671</v>
          </cell>
          <cell r="F13">
            <v>90</v>
          </cell>
          <cell r="G13">
            <v>66</v>
          </cell>
          <cell r="H13">
            <v>13.68</v>
          </cell>
          <cell r="I13" t="str">
            <v>L</v>
          </cell>
          <cell r="J13">
            <v>30.240000000000002</v>
          </cell>
          <cell r="K13">
            <v>0</v>
          </cell>
        </row>
        <row r="14">
          <cell r="B14">
            <v>23.875</v>
          </cell>
          <cell r="C14">
            <v>30.2</v>
          </cell>
          <cell r="D14">
            <v>20.6</v>
          </cell>
          <cell r="E14">
            <v>81.833333333333329</v>
          </cell>
          <cell r="F14">
            <v>94</v>
          </cell>
          <cell r="G14">
            <v>59</v>
          </cell>
          <cell r="H14">
            <v>9.7200000000000006</v>
          </cell>
          <cell r="I14" t="str">
            <v>N</v>
          </cell>
          <cell r="J14">
            <v>31.680000000000003</v>
          </cell>
          <cell r="K14">
            <v>0.2</v>
          </cell>
        </row>
        <row r="15">
          <cell r="B15">
            <v>25.216666666666669</v>
          </cell>
          <cell r="C15">
            <v>31.7</v>
          </cell>
          <cell r="D15">
            <v>20.9</v>
          </cell>
          <cell r="E15">
            <v>79.375</v>
          </cell>
          <cell r="F15">
            <v>95</v>
          </cell>
          <cell r="G15">
            <v>50</v>
          </cell>
          <cell r="H15">
            <v>10.44</v>
          </cell>
          <cell r="I15" t="str">
            <v>NE</v>
          </cell>
          <cell r="J15">
            <v>20.52</v>
          </cell>
          <cell r="K15">
            <v>0</v>
          </cell>
        </row>
        <row r="16">
          <cell r="B16">
            <v>26.404166666666665</v>
          </cell>
          <cell r="C16">
            <v>33.1</v>
          </cell>
          <cell r="D16">
            <v>21.7</v>
          </cell>
          <cell r="E16">
            <v>76.666666666666671</v>
          </cell>
          <cell r="F16">
            <v>94</v>
          </cell>
          <cell r="G16">
            <v>45</v>
          </cell>
          <cell r="H16">
            <v>12.24</v>
          </cell>
          <cell r="I16" t="str">
            <v>SE</v>
          </cell>
          <cell r="J16">
            <v>27</v>
          </cell>
          <cell r="K16">
            <v>0</v>
          </cell>
        </row>
        <row r="17">
          <cell r="B17">
            <v>26.966666666666669</v>
          </cell>
          <cell r="C17">
            <v>33.4</v>
          </cell>
          <cell r="D17">
            <v>21.1</v>
          </cell>
          <cell r="E17">
            <v>73.625</v>
          </cell>
          <cell r="F17">
            <v>95</v>
          </cell>
          <cell r="G17">
            <v>47</v>
          </cell>
          <cell r="H17">
            <v>12.96</v>
          </cell>
          <cell r="I17" t="str">
            <v>N</v>
          </cell>
          <cell r="J17">
            <v>27</v>
          </cell>
          <cell r="K17">
            <v>0</v>
          </cell>
        </row>
        <row r="18">
          <cell r="B18">
            <v>24.404166666666665</v>
          </cell>
          <cell r="C18">
            <v>31.3</v>
          </cell>
          <cell r="D18">
            <v>21.4</v>
          </cell>
          <cell r="E18">
            <v>85.208333333333329</v>
          </cell>
          <cell r="F18">
            <v>94</v>
          </cell>
          <cell r="G18">
            <v>60</v>
          </cell>
          <cell r="H18">
            <v>17.28</v>
          </cell>
          <cell r="I18" t="str">
            <v>SE</v>
          </cell>
          <cell r="J18">
            <v>32.4</v>
          </cell>
          <cell r="K18">
            <v>39.799999999999997</v>
          </cell>
        </row>
        <row r="19">
          <cell r="B19">
            <v>23.983333333333331</v>
          </cell>
          <cell r="C19">
            <v>28.7</v>
          </cell>
          <cell r="D19">
            <v>21.3</v>
          </cell>
          <cell r="E19">
            <v>83.708333333333329</v>
          </cell>
          <cell r="F19">
            <v>95</v>
          </cell>
          <cell r="G19">
            <v>59</v>
          </cell>
          <cell r="H19">
            <v>8.64</v>
          </cell>
          <cell r="I19" t="str">
            <v>S</v>
          </cell>
          <cell r="J19">
            <v>17.28</v>
          </cell>
          <cell r="K19">
            <v>1.4000000000000001</v>
          </cell>
        </row>
        <row r="20">
          <cell r="B20">
            <v>24.854166666666668</v>
          </cell>
          <cell r="C20">
            <v>30.8</v>
          </cell>
          <cell r="D20">
            <v>20.2</v>
          </cell>
          <cell r="E20">
            <v>78.5</v>
          </cell>
          <cell r="F20">
            <v>96</v>
          </cell>
          <cell r="G20">
            <v>53</v>
          </cell>
          <cell r="H20">
            <v>6.48</v>
          </cell>
          <cell r="I20" t="str">
            <v>S</v>
          </cell>
          <cell r="J20">
            <v>27.36</v>
          </cell>
          <cell r="K20">
            <v>0.2</v>
          </cell>
        </row>
        <row r="21">
          <cell r="B21">
            <v>26.295833333333334</v>
          </cell>
          <cell r="C21">
            <v>32.799999999999997</v>
          </cell>
          <cell r="D21">
            <v>20.5</v>
          </cell>
          <cell r="E21">
            <v>73.583333333333329</v>
          </cell>
          <cell r="F21">
            <v>95</v>
          </cell>
          <cell r="G21">
            <v>46</v>
          </cell>
          <cell r="H21">
            <v>6.48</v>
          </cell>
          <cell r="I21" t="str">
            <v>S</v>
          </cell>
          <cell r="J21">
            <v>18</v>
          </cell>
          <cell r="K21">
            <v>0</v>
          </cell>
        </row>
        <row r="22">
          <cell r="B22">
            <v>26.845833333333328</v>
          </cell>
          <cell r="C22">
            <v>32.799999999999997</v>
          </cell>
          <cell r="D22">
            <v>21.3</v>
          </cell>
          <cell r="E22">
            <v>68.208333333333329</v>
          </cell>
          <cell r="F22">
            <v>89</v>
          </cell>
          <cell r="G22">
            <v>43</v>
          </cell>
          <cell r="H22">
            <v>13.32</v>
          </cell>
          <cell r="I22" t="str">
            <v>SE</v>
          </cell>
          <cell r="J22">
            <v>26.28</v>
          </cell>
          <cell r="K22">
            <v>0</v>
          </cell>
        </row>
        <row r="23">
          <cell r="B23">
            <v>27.200000000000003</v>
          </cell>
          <cell r="C23">
            <v>33.1</v>
          </cell>
          <cell r="D23">
            <v>22.7</v>
          </cell>
          <cell r="E23">
            <v>69.25</v>
          </cell>
          <cell r="F23">
            <v>86</v>
          </cell>
          <cell r="G23">
            <v>47</v>
          </cell>
          <cell r="H23">
            <v>17.64</v>
          </cell>
          <cell r="I23" t="str">
            <v>SE</v>
          </cell>
          <cell r="J23">
            <v>29.52</v>
          </cell>
          <cell r="K23">
            <v>0</v>
          </cell>
        </row>
        <row r="24">
          <cell r="B24">
            <v>26.933333333333334</v>
          </cell>
          <cell r="C24">
            <v>32.6</v>
          </cell>
          <cell r="D24">
            <v>22.8</v>
          </cell>
          <cell r="E24">
            <v>77.208333333333329</v>
          </cell>
          <cell r="F24">
            <v>94</v>
          </cell>
          <cell r="G24">
            <v>54</v>
          </cell>
          <cell r="H24">
            <v>9.3600000000000012</v>
          </cell>
          <cell r="I24" t="str">
            <v>N</v>
          </cell>
          <cell r="J24">
            <v>21.96</v>
          </cell>
          <cell r="K24">
            <v>0</v>
          </cell>
        </row>
        <row r="25">
          <cell r="B25">
            <v>25.000000000000004</v>
          </cell>
          <cell r="C25">
            <v>28.9</v>
          </cell>
          <cell r="D25">
            <v>22.4</v>
          </cell>
          <cell r="E25">
            <v>85.166666666666671</v>
          </cell>
          <cell r="F25">
            <v>95</v>
          </cell>
          <cell r="G25">
            <v>60</v>
          </cell>
          <cell r="H25">
            <v>16.920000000000002</v>
          </cell>
          <cell r="I25" t="str">
            <v>S</v>
          </cell>
          <cell r="J25">
            <v>33.480000000000004</v>
          </cell>
          <cell r="K25">
            <v>16.2</v>
          </cell>
        </row>
        <row r="26">
          <cell r="B26">
            <v>24.287499999999998</v>
          </cell>
          <cell r="C26">
            <v>30.1</v>
          </cell>
          <cell r="D26">
            <v>20</v>
          </cell>
          <cell r="E26">
            <v>72.666666666666671</v>
          </cell>
          <cell r="F26">
            <v>94</v>
          </cell>
          <cell r="G26">
            <v>40</v>
          </cell>
          <cell r="H26">
            <v>6.12</v>
          </cell>
          <cell r="I26" t="str">
            <v>S</v>
          </cell>
          <cell r="J26">
            <v>18.720000000000002</v>
          </cell>
          <cell r="K26">
            <v>0</v>
          </cell>
        </row>
        <row r="27">
          <cell r="B27">
            <v>22.866666666666671</v>
          </cell>
          <cell r="C27">
            <v>30.1</v>
          </cell>
          <cell r="D27">
            <v>16.399999999999999</v>
          </cell>
          <cell r="E27">
            <v>73.458333333333329</v>
          </cell>
          <cell r="F27">
            <v>95</v>
          </cell>
          <cell r="G27">
            <v>46</v>
          </cell>
          <cell r="H27">
            <v>5.4</v>
          </cell>
          <cell r="I27" t="str">
            <v>S</v>
          </cell>
          <cell r="J27">
            <v>18.720000000000002</v>
          </cell>
          <cell r="K27">
            <v>0</v>
          </cell>
        </row>
        <row r="28">
          <cell r="B28">
            <v>24.8125</v>
          </cell>
          <cell r="C28">
            <v>30.8</v>
          </cell>
          <cell r="D28">
            <v>19.5</v>
          </cell>
          <cell r="E28">
            <v>72.833333333333329</v>
          </cell>
          <cell r="F28">
            <v>94</v>
          </cell>
          <cell r="G28">
            <v>49</v>
          </cell>
          <cell r="H28">
            <v>15.840000000000002</v>
          </cell>
          <cell r="I28" t="str">
            <v>S</v>
          </cell>
          <cell r="J28">
            <v>29.16</v>
          </cell>
          <cell r="K28">
            <v>0</v>
          </cell>
        </row>
        <row r="29">
          <cell r="B29">
            <v>24.529166666666669</v>
          </cell>
          <cell r="C29">
            <v>31.8</v>
          </cell>
          <cell r="D29">
            <v>20.8</v>
          </cell>
          <cell r="E29">
            <v>80.625</v>
          </cell>
          <cell r="F29">
            <v>93</v>
          </cell>
          <cell r="G29">
            <v>53</v>
          </cell>
          <cell r="H29">
            <v>33.480000000000004</v>
          </cell>
          <cell r="I29" t="str">
            <v>SE</v>
          </cell>
          <cell r="J29">
            <v>74.88000000000001</v>
          </cell>
          <cell r="K29">
            <v>4.5999999999999996</v>
          </cell>
        </row>
        <row r="30">
          <cell r="B30">
            <v>22.458333333333332</v>
          </cell>
          <cell r="C30">
            <v>27.3</v>
          </cell>
          <cell r="D30">
            <v>19.899999999999999</v>
          </cell>
          <cell r="E30">
            <v>87.666666666666671</v>
          </cell>
          <cell r="F30">
            <v>95</v>
          </cell>
          <cell r="G30">
            <v>69</v>
          </cell>
          <cell r="H30">
            <v>23.759999999999998</v>
          </cell>
          <cell r="I30" t="str">
            <v>N</v>
          </cell>
          <cell r="J30">
            <v>50.76</v>
          </cell>
          <cell r="K30">
            <v>23.2</v>
          </cell>
        </row>
        <row r="31">
          <cell r="B31">
            <v>20.454166666666666</v>
          </cell>
          <cell r="C31">
            <v>23.7</v>
          </cell>
          <cell r="D31">
            <v>17.399999999999999</v>
          </cell>
          <cell r="E31">
            <v>80.375</v>
          </cell>
          <cell r="F31">
            <v>93</v>
          </cell>
          <cell r="G31">
            <v>66</v>
          </cell>
          <cell r="H31">
            <v>10.44</v>
          </cell>
          <cell r="I31" t="str">
            <v>S</v>
          </cell>
          <cell r="J31">
            <v>22.32</v>
          </cell>
          <cell r="K31">
            <v>0</v>
          </cell>
        </row>
        <row r="32">
          <cell r="B32">
            <v>21.962500000000002</v>
          </cell>
          <cell r="C32">
            <v>25.9</v>
          </cell>
          <cell r="D32">
            <v>19.7</v>
          </cell>
          <cell r="E32">
            <v>87.458333333333329</v>
          </cell>
          <cell r="F32">
            <v>94</v>
          </cell>
          <cell r="G32">
            <v>76</v>
          </cell>
          <cell r="H32">
            <v>13.32</v>
          </cell>
          <cell r="I32" t="str">
            <v>N</v>
          </cell>
          <cell r="J32">
            <v>31.680000000000003</v>
          </cell>
          <cell r="K32">
            <v>21.6</v>
          </cell>
        </row>
        <row r="33">
          <cell r="B33">
            <v>18.408333333333335</v>
          </cell>
          <cell r="C33">
            <v>21.1</v>
          </cell>
          <cell r="D33">
            <v>16.2</v>
          </cell>
          <cell r="E33">
            <v>83.375</v>
          </cell>
          <cell r="F33">
            <v>94</v>
          </cell>
          <cell r="G33">
            <v>64</v>
          </cell>
          <cell r="H33">
            <v>11.16</v>
          </cell>
          <cell r="I33" t="str">
            <v>S</v>
          </cell>
          <cell r="J33">
            <v>36</v>
          </cell>
          <cell r="K33">
            <v>5.6000000000000005</v>
          </cell>
        </row>
        <row r="34">
          <cell r="B34">
            <v>15.774999999999997</v>
          </cell>
          <cell r="C34">
            <v>22</v>
          </cell>
          <cell r="D34">
            <v>11.3</v>
          </cell>
          <cell r="E34">
            <v>70.375</v>
          </cell>
          <cell r="F34">
            <v>91</v>
          </cell>
          <cell r="G34">
            <v>40</v>
          </cell>
          <cell r="H34">
            <v>8.64</v>
          </cell>
          <cell r="I34" t="str">
            <v>S</v>
          </cell>
          <cell r="J34">
            <v>31.319999999999997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>
        <row r="5">
          <cell r="B5">
            <v>24.970833333333331</v>
          </cell>
        </row>
      </sheetData>
      <sheetData sheetId="9">
        <row r="5">
          <cell r="B5">
            <v>29.887499999999992</v>
          </cell>
        </row>
      </sheetData>
      <sheetData sheetId="10">
        <row r="5">
          <cell r="B5">
            <v>24.204166666666669</v>
          </cell>
        </row>
      </sheetData>
      <sheetData sheetId="11">
        <row r="5">
          <cell r="B5">
            <v>27.900000000000002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24.816666666666666</v>
          </cell>
        </row>
      </sheetData>
      <sheetData sheetId="3">
        <row r="5">
          <cell r="B5">
            <v>23.995833333333334</v>
          </cell>
          <cell r="C5">
            <v>31.4</v>
          </cell>
          <cell r="D5">
            <v>16.399999999999999</v>
          </cell>
          <cell r="E5">
            <v>63.541666666666664</v>
          </cell>
          <cell r="F5">
            <v>92</v>
          </cell>
          <cell r="G5">
            <v>37</v>
          </cell>
          <cell r="H5">
            <v>9.3600000000000012</v>
          </cell>
          <cell r="I5" t="str">
            <v>SE</v>
          </cell>
          <cell r="J5">
            <v>21.240000000000002</v>
          </cell>
          <cell r="K5">
            <v>0</v>
          </cell>
        </row>
        <row r="6">
          <cell r="B6">
            <v>24.958333333333332</v>
          </cell>
          <cell r="C6">
            <v>32.9</v>
          </cell>
          <cell r="D6">
            <v>17</v>
          </cell>
          <cell r="E6">
            <v>57.916666666666664</v>
          </cell>
          <cell r="F6">
            <v>89</v>
          </cell>
          <cell r="G6">
            <v>28</v>
          </cell>
          <cell r="H6">
            <v>8.64</v>
          </cell>
          <cell r="I6" t="str">
            <v>L</v>
          </cell>
          <cell r="J6">
            <v>25.2</v>
          </cell>
          <cell r="K6">
            <v>0</v>
          </cell>
        </row>
        <row r="7">
          <cell r="B7">
            <v>25.474999999999998</v>
          </cell>
          <cell r="C7">
            <v>32.1</v>
          </cell>
          <cell r="D7">
            <v>20.6</v>
          </cell>
          <cell r="E7">
            <v>61.041666666666664</v>
          </cell>
          <cell r="F7">
            <v>91</v>
          </cell>
          <cell r="G7">
            <v>29</v>
          </cell>
          <cell r="H7">
            <v>8.2799999999999994</v>
          </cell>
          <cell r="I7" t="str">
            <v>NE</v>
          </cell>
          <cell r="J7">
            <v>22.32</v>
          </cell>
          <cell r="K7">
            <v>0</v>
          </cell>
        </row>
        <row r="8">
          <cell r="B8">
            <v>25.487500000000008</v>
          </cell>
          <cell r="C8">
            <v>33</v>
          </cell>
          <cell r="D8">
            <v>18.399999999999999</v>
          </cell>
          <cell r="E8">
            <v>54.875</v>
          </cell>
          <cell r="F8">
            <v>81</v>
          </cell>
          <cell r="G8">
            <v>30</v>
          </cell>
          <cell r="H8">
            <v>12.24</v>
          </cell>
          <cell r="I8" t="str">
            <v>N</v>
          </cell>
          <cell r="J8">
            <v>27.36</v>
          </cell>
          <cell r="K8">
            <v>0</v>
          </cell>
        </row>
        <row r="9">
          <cell r="B9">
            <v>26.762500000000003</v>
          </cell>
          <cell r="C9">
            <v>34.5</v>
          </cell>
          <cell r="D9">
            <v>20.3</v>
          </cell>
          <cell r="E9">
            <v>59.458333333333336</v>
          </cell>
          <cell r="F9">
            <v>94</v>
          </cell>
          <cell r="G9">
            <v>36</v>
          </cell>
          <cell r="H9">
            <v>16.2</v>
          </cell>
          <cell r="I9" t="str">
            <v>N</v>
          </cell>
          <cell r="J9">
            <v>49.32</v>
          </cell>
          <cell r="K9">
            <v>12.8</v>
          </cell>
        </row>
        <row r="10">
          <cell r="B10">
            <v>21.595833333333331</v>
          </cell>
          <cell r="C10">
            <v>30.6</v>
          </cell>
          <cell r="D10">
            <v>17.3</v>
          </cell>
          <cell r="E10">
            <v>78.625</v>
          </cell>
          <cell r="F10">
            <v>93</v>
          </cell>
          <cell r="G10">
            <v>39</v>
          </cell>
          <cell r="H10">
            <v>17.28</v>
          </cell>
          <cell r="I10" t="str">
            <v>NO</v>
          </cell>
          <cell r="J10">
            <v>40.32</v>
          </cell>
          <cell r="K10">
            <v>0.6</v>
          </cell>
        </row>
        <row r="11">
          <cell r="B11">
            <v>24.441666666666674</v>
          </cell>
          <cell r="C11">
            <v>33</v>
          </cell>
          <cell r="D11">
            <v>18.100000000000001</v>
          </cell>
          <cell r="E11">
            <v>74.166666666666671</v>
          </cell>
          <cell r="F11">
            <v>95</v>
          </cell>
          <cell r="G11">
            <v>38</v>
          </cell>
          <cell r="H11">
            <v>9.3600000000000012</v>
          </cell>
          <cell r="I11" t="str">
            <v>N</v>
          </cell>
          <cell r="J11">
            <v>24.48</v>
          </cell>
          <cell r="K11">
            <v>0</v>
          </cell>
        </row>
        <row r="12">
          <cell r="B12">
            <v>25.125</v>
          </cell>
          <cell r="C12">
            <v>33.700000000000003</v>
          </cell>
          <cell r="D12">
            <v>19.5</v>
          </cell>
          <cell r="E12">
            <v>71.875</v>
          </cell>
          <cell r="F12">
            <v>93</v>
          </cell>
          <cell r="G12">
            <v>37</v>
          </cell>
          <cell r="H12">
            <v>9</v>
          </cell>
          <cell r="I12" t="str">
            <v>NO</v>
          </cell>
          <cell r="J12">
            <v>48.96</v>
          </cell>
          <cell r="K12">
            <v>3</v>
          </cell>
        </row>
        <row r="13">
          <cell r="B13">
            <v>23.541666666666671</v>
          </cell>
          <cell r="C13">
            <v>28.4</v>
          </cell>
          <cell r="D13">
            <v>19.7</v>
          </cell>
          <cell r="E13">
            <v>77.833333333333329</v>
          </cell>
          <cell r="F13">
            <v>89</v>
          </cell>
          <cell r="G13">
            <v>62</v>
          </cell>
          <cell r="H13">
            <v>17.28</v>
          </cell>
          <cell r="I13" t="str">
            <v>L</v>
          </cell>
          <cell r="J13">
            <v>34.56</v>
          </cell>
          <cell r="K13">
            <v>0</v>
          </cell>
        </row>
        <row r="14">
          <cell r="B14">
            <v>24.025000000000002</v>
          </cell>
          <cell r="C14">
            <v>28.2</v>
          </cell>
          <cell r="D14">
            <v>21.2</v>
          </cell>
          <cell r="E14">
            <v>78.791666666666671</v>
          </cell>
          <cell r="F14">
            <v>90</v>
          </cell>
          <cell r="G14">
            <v>63</v>
          </cell>
          <cell r="H14">
            <v>17.64</v>
          </cell>
          <cell r="I14" t="str">
            <v>NE</v>
          </cell>
          <cell r="J14">
            <v>38.159999999999997</v>
          </cell>
          <cell r="K14">
            <v>0</v>
          </cell>
        </row>
        <row r="15">
          <cell r="B15">
            <v>23.991666666666664</v>
          </cell>
          <cell r="C15">
            <v>32.6</v>
          </cell>
          <cell r="D15">
            <v>20.2</v>
          </cell>
          <cell r="E15">
            <v>80.958333333333329</v>
          </cell>
          <cell r="F15">
            <v>94</v>
          </cell>
          <cell r="G15">
            <v>45</v>
          </cell>
          <cell r="H15">
            <v>8.64</v>
          </cell>
          <cell r="I15" t="str">
            <v>NE</v>
          </cell>
          <cell r="J15">
            <v>36.72</v>
          </cell>
          <cell r="K15">
            <v>18.8</v>
          </cell>
        </row>
        <row r="16">
          <cell r="B16">
            <v>24.341666666666665</v>
          </cell>
          <cell r="C16">
            <v>31.9</v>
          </cell>
          <cell r="D16">
            <v>21.6</v>
          </cell>
          <cell r="E16">
            <v>83.083333333333329</v>
          </cell>
          <cell r="F16">
            <v>95</v>
          </cell>
          <cell r="G16">
            <v>54</v>
          </cell>
          <cell r="H16">
            <v>5.4</v>
          </cell>
          <cell r="I16" t="str">
            <v>SE</v>
          </cell>
          <cell r="J16">
            <v>28.8</v>
          </cell>
          <cell r="K16">
            <v>0.2</v>
          </cell>
        </row>
        <row r="17">
          <cell r="B17">
            <v>25.904166666666669</v>
          </cell>
          <cell r="C17">
            <v>33.200000000000003</v>
          </cell>
          <cell r="D17">
            <v>20.6</v>
          </cell>
          <cell r="E17">
            <v>76</v>
          </cell>
          <cell r="F17">
            <v>95</v>
          </cell>
          <cell r="G17">
            <v>42</v>
          </cell>
          <cell r="H17">
            <v>6.12</v>
          </cell>
          <cell r="I17" t="str">
            <v>N</v>
          </cell>
          <cell r="J17">
            <v>18.36</v>
          </cell>
          <cell r="K17">
            <v>0</v>
          </cell>
        </row>
        <row r="18">
          <cell r="B18">
            <v>23.445833333333329</v>
          </cell>
          <cell r="C18">
            <v>30.3</v>
          </cell>
          <cell r="D18">
            <v>19.899999999999999</v>
          </cell>
          <cell r="E18">
            <v>85</v>
          </cell>
          <cell r="F18">
            <v>93</v>
          </cell>
          <cell r="G18">
            <v>61</v>
          </cell>
          <cell r="H18">
            <v>15.48</v>
          </cell>
          <cell r="I18" t="str">
            <v>NO</v>
          </cell>
          <cell r="J18">
            <v>48.24</v>
          </cell>
          <cell r="K18">
            <v>3.4000000000000004</v>
          </cell>
        </row>
        <row r="19">
          <cell r="B19">
            <v>22.179166666666664</v>
          </cell>
          <cell r="C19">
            <v>27</v>
          </cell>
          <cell r="D19">
            <v>19.3</v>
          </cell>
          <cell r="E19">
            <v>84.625</v>
          </cell>
          <cell r="F19">
            <v>96</v>
          </cell>
          <cell r="G19">
            <v>64</v>
          </cell>
          <cell r="H19">
            <v>5.04</v>
          </cell>
          <cell r="I19" t="str">
            <v>S</v>
          </cell>
          <cell r="J19">
            <v>17.64</v>
          </cell>
          <cell r="K19">
            <v>0</v>
          </cell>
        </row>
        <row r="20">
          <cell r="B20">
            <v>22.020833333333329</v>
          </cell>
          <cell r="C20">
            <v>30.1</v>
          </cell>
          <cell r="D20">
            <v>15.7</v>
          </cell>
          <cell r="E20">
            <v>78.875</v>
          </cell>
          <cell r="F20">
            <v>96</v>
          </cell>
          <cell r="G20">
            <v>49</v>
          </cell>
          <cell r="H20">
            <v>3.6</v>
          </cell>
          <cell r="I20" t="str">
            <v>SE</v>
          </cell>
          <cell r="J20">
            <v>16.559999999999999</v>
          </cell>
          <cell r="K20">
            <v>0.2</v>
          </cell>
        </row>
        <row r="21">
          <cell r="B21">
            <v>24.245833333333337</v>
          </cell>
          <cell r="C21">
            <v>31</v>
          </cell>
          <cell r="D21">
            <v>18.899999999999999</v>
          </cell>
          <cell r="E21">
            <v>73.791666666666671</v>
          </cell>
          <cell r="F21">
            <v>95</v>
          </cell>
          <cell r="G21">
            <v>45</v>
          </cell>
          <cell r="H21">
            <v>12.6</v>
          </cell>
          <cell r="I21" t="str">
            <v>L</v>
          </cell>
          <cell r="J21">
            <v>28.8</v>
          </cell>
          <cell r="K21">
            <v>0</v>
          </cell>
        </row>
        <row r="22">
          <cell r="B22">
            <v>24.454166666666662</v>
          </cell>
          <cell r="C22">
            <v>31.4</v>
          </cell>
          <cell r="D22">
            <v>18.600000000000001</v>
          </cell>
          <cell r="E22">
            <v>68.333333333333329</v>
          </cell>
          <cell r="F22">
            <v>92</v>
          </cell>
          <cell r="G22">
            <v>38</v>
          </cell>
          <cell r="H22">
            <v>9.7200000000000006</v>
          </cell>
          <cell r="I22" t="str">
            <v>L</v>
          </cell>
          <cell r="J22">
            <v>25.2</v>
          </cell>
          <cell r="K22">
            <v>0</v>
          </cell>
        </row>
        <row r="23">
          <cell r="B23">
            <v>24.9375</v>
          </cell>
          <cell r="C23">
            <v>31.5</v>
          </cell>
          <cell r="D23">
            <v>20</v>
          </cell>
          <cell r="E23">
            <v>66.708333333333329</v>
          </cell>
          <cell r="F23">
            <v>82</v>
          </cell>
          <cell r="G23">
            <v>47</v>
          </cell>
          <cell r="H23">
            <v>13.68</v>
          </cell>
          <cell r="I23" t="str">
            <v>NE</v>
          </cell>
          <cell r="J23">
            <v>29.52</v>
          </cell>
          <cell r="K23">
            <v>0</v>
          </cell>
        </row>
        <row r="24">
          <cell r="B24">
            <v>23.658333333333331</v>
          </cell>
          <cell r="C24">
            <v>29.8</v>
          </cell>
          <cell r="D24">
            <v>20.399999999999999</v>
          </cell>
          <cell r="E24">
            <v>84.75</v>
          </cell>
          <cell r="F24">
            <v>94</v>
          </cell>
          <cell r="G24">
            <v>61</v>
          </cell>
          <cell r="H24">
            <v>10.44</v>
          </cell>
          <cell r="I24" t="str">
            <v>L</v>
          </cell>
          <cell r="J24">
            <v>46.800000000000004</v>
          </cell>
          <cell r="K24">
            <v>18.8</v>
          </cell>
        </row>
        <row r="25">
          <cell r="B25">
            <v>21.316666666666663</v>
          </cell>
          <cell r="C25">
            <v>23.2</v>
          </cell>
          <cell r="D25">
            <v>19.2</v>
          </cell>
          <cell r="E25">
            <v>94.125</v>
          </cell>
          <cell r="F25">
            <v>96</v>
          </cell>
          <cell r="G25">
            <v>89</v>
          </cell>
          <cell r="H25">
            <v>14.04</v>
          </cell>
          <cell r="I25" t="str">
            <v>SE</v>
          </cell>
          <cell r="J25">
            <v>42.84</v>
          </cell>
          <cell r="K25">
            <v>65.8</v>
          </cell>
        </row>
        <row r="26">
          <cell r="B26">
            <v>21.312499999999996</v>
          </cell>
          <cell r="C26">
            <v>27.7</v>
          </cell>
          <cell r="D26">
            <v>15.9</v>
          </cell>
          <cell r="E26">
            <v>81.333333333333329</v>
          </cell>
          <cell r="F26">
            <v>96</v>
          </cell>
          <cell r="G26">
            <v>52</v>
          </cell>
          <cell r="H26">
            <v>6.84</v>
          </cell>
          <cell r="I26" t="str">
            <v>SE</v>
          </cell>
          <cell r="J26">
            <v>19.440000000000001</v>
          </cell>
          <cell r="K26">
            <v>0.2</v>
          </cell>
        </row>
        <row r="27">
          <cell r="B27">
            <v>21.962500000000002</v>
          </cell>
          <cell r="C27">
            <v>29.2</v>
          </cell>
          <cell r="D27">
            <v>16.600000000000001</v>
          </cell>
          <cell r="E27">
            <v>78.625</v>
          </cell>
          <cell r="F27">
            <v>95</v>
          </cell>
          <cell r="G27">
            <v>47</v>
          </cell>
          <cell r="H27">
            <v>9.3600000000000012</v>
          </cell>
          <cell r="I27" t="str">
            <v>SE</v>
          </cell>
          <cell r="J27">
            <v>22.32</v>
          </cell>
          <cell r="K27">
            <v>0.2</v>
          </cell>
        </row>
        <row r="28">
          <cell r="B28">
            <v>22.833333333333332</v>
          </cell>
          <cell r="C28">
            <v>29.1</v>
          </cell>
          <cell r="D28">
            <v>17</v>
          </cell>
          <cell r="E28">
            <v>74.291666666666671</v>
          </cell>
          <cell r="F28">
            <v>96</v>
          </cell>
          <cell r="G28">
            <v>46</v>
          </cell>
          <cell r="H28">
            <v>8.2799999999999994</v>
          </cell>
          <cell r="I28" t="str">
            <v>NE</v>
          </cell>
          <cell r="J28">
            <v>23.759999999999998</v>
          </cell>
          <cell r="K28">
            <v>0</v>
          </cell>
        </row>
        <row r="29">
          <cell r="B29">
            <v>23.833854166666658</v>
          </cell>
          <cell r="C29">
            <v>34.5</v>
          </cell>
          <cell r="D29">
            <v>15.7</v>
          </cell>
          <cell r="E29">
            <v>74.526041666666671</v>
          </cell>
          <cell r="F29">
            <v>96</v>
          </cell>
          <cell r="G29">
            <v>28</v>
          </cell>
          <cell r="H29">
            <v>12.96</v>
          </cell>
          <cell r="I29" t="str">
            <v>SE</v>
          </cell>
          <cell r="J29">
            <v>30.240000000000002</v>
          </cell>
          <cell r="K29">
            <v>7.8</v>
          </cell>
        </row>
        <row r="30">
          <cell r="B30">
            <v>21.425000000000001</v>
          </cell>
          <cell r="C30">
            <v>23.8</v>
          </cell>
          <cell r="D30">
            <v>19</v>
          </cell>
          <cell r="E30">
            <v>88.541666666666671</v>
          </cell>
          <cell r="F30">
            <v>95</v>
          </cell>
          <cell r="G30">
            <v>74</v>
          </cell>
          <cell r="H30">
            <v>15.840000000000002</v>
          </cell>
          <cell r="I30" t="str">
            <v>N</v>
          </cell>
          <cell r="J30">
            <v>38.519999999999996</v>
          </cell>
          <cell r="K30">
            <v>10.6</v>
          </cell>
        </row>
        <row r="31">
          <cell r="B31">
            <v>19.374999999999996</v>
          </cell>
          <cell r="C31">
            <v>24.9</v>
          </cell>
          <cell r="D31">
            <v>16.899999999999999</v>
          </cell>
          <cell r="E31">
            <v>78.625</v>
          </cell>
          <cell r="F31">
            <v>91</v>
          </cell>
          <cell r="G31">
            <v>56</v>
          </cell>
          <cell r="H31">
            <v>12.24</v>
          </cell>
          <cell r="I31" t="str">
            <v>SO</v>
          </cell>
          <cell r="J31">
            <v>30.6</v>
          </cell>
          <cell r="K31">
            <v>0</v>
          </cell>
        </row>
        <row r="32">
          <cell r="B32">
            <v>20.974999999999998</v>
          </cell>
          <cell r="C32">
            <v>25.9</v>
          </cell>
          <cell r="D32">
            <v>18.7</v>
          </cell>
          <cell r="E32">
            <v>85.833333333333329</v>
          </cell>
          <cell r="F32">
            <v>95</v>
          </cell>
          <cell r="G32">
            <v>73</v>
          </cell>
          <cell r="H32">
            <v>12.24</v>
          </cell>
          <cell r="I32" t="str">
            <v>N</v>
          </cell>
          <cell r="J32">
            <v>38.519999999999996</v>
          </cell>
          <cell r="K32">
            <v>14.399999999999999</v>
          </cell>
        </row>
        <row r="33">
          <cell r="B33">
            <v>17.275000000000002</v>
          </cell>
          <cell r="C33">
            <v>20.5</v>
          </cell>
          <cell r="D33">
            <v>14.6</v>
          </cell>
          <cell r="E33">
            <v>81.5</v>
          </cell>
          <cell r="F33">
            <v>95</v>
          </cell>
          <cell r="G33">
            <v>54</v>
          </cell>
          <cell r="H33">
            <v>10.8</v>
          </cell>
          <cell r="I33" t="str">
            <v>S</v>
          </cell>
          <cell r="J33">
            <v>30.96</v>
          </cell>
          <cell r="K33">
            <v>0.8</v>
          </cell>
        </row>
        <row r="34">
          <cell r="B34">
            <v>13.816666666666663</v>
          </cell>
          <cell r="C34">
            <v>19.5</v>
          </cell>
          <cell r="D34">
            <v>9.9</v>
          </cell>
          <cell r="E34">
            <v>73.125</v>
          </cell>
          <cell r="F34">
            <v>93</v>
          </cell>
          <cell r="G34">
            <v>43</v>
          </cell>
          <cell r="H34">
            <v>10.08</v>
          </cell>
          <cell r="I34" t="str">
            <v>S</v>
          </cell>
          <cell r="J34">
            <v>29.880000000000003</v>
          </cell>
          <cell r="K34">
            <v>0.2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>
        <row r="5">
          <cell r="B5">
            <v>23.545833333333334</v>
          </cell>
        </row>
      </sheetData>
      <sheetData sheetId="9">
        <row r="5">
          <cell r="B5">
            <v>28.970833333333331</v>
          </cell>
        </row>
      </sheetData>
      <sheetData sheetId="10">
        <row r="5">
          <cell r="B5">
            <v>21.974999999999998</v>
          </cell>
        </row>
      </sheetData>
      <sheetData sheetId="11">
        <row r="5">
          <cell r="B5">
            <v>26.375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25.518181818181816</v>
          </cell>
        </row>
      </sheetData>
      <sheetData sheetId="3">
        <row r="5">
          <cell r="B5">
            <v>23.358333333333299</v>
          </cell>
          <cell r="C5">
            <v>33.5</v>
          </cell>
          <cell r="D5">
            <v>15.6</v>
          </cell>
          <cell r="E5">
            <v>69.666666666666671</v>
          </cell>
          <cell r="F5">
            <v>99</v>
          </cell>
          <cell r="G5">
            <v>31</v>
          </cell>
          <cell r="H5">
            <v>9.3600000000000012</v>
          </cell>
          <cell r="I5" t="str">
            <v>O</v>
          </cell>
          <cell r="J5">
            <v>22.68</v>
          </cell>
          <cell r="K5">
            <v>0</v>
          </cell>
        </row>
        <row r="6">
          <cell r="B6">
            <v>23.787499999999998</v>
          </cell>
          <cell r="C6">
            <v>32.5</v>
          </cell>
          <cell r="D6">
            <v>16.899999999999999</v>
          </cell>
          <cell r="E6">
            <v>74.041666666666671</v>
          </cell>
          <cell r="F6">
            <v>99</v>
          </cell>
          <cell r="G6">
            <v>39</v>
          </cell>
          <cell r="H6">
            <v>19.440000000000001</v>
          </cell>
          <cell r="I6" t="str">
            <v>NE</v>
          </cell>
          <cell r="J6">
            <v>36</v>
          </cell>
          <cell r="K6">
            <v>0</v>
          </cell>
        </row>
        <row r="7">
          <cell r="B7">
            <v>23.987500000000001</v>
          </cell>
          <cell r="C7">
            <v>31.6</v>
          </cell>
          <cell r="D7">
            <v>18.3</v>
          </cell>
          <cell r="E7">
            <v>75.75</v>
          </cell>
          <cell r="F7">
            <v>100</v>
          </cell>
          <cell r="G7">
            <v>38</v>
          </cell>
          <cell r="H7">
            <v>7.2</v>
          </cell>
          <cell r="I7" t="str">
            <v>O</v>
          </cell>
          <cell r="J7">
            <v>19.8</v>
          </cell>
          <cell r="K7">
            <v>12.1</v>
          </cell>
        </row>
        <row r="8">
          <cell r="B8">
            <v>24.587500000000002</v>
          </cell>
          <cell r="C8">
            <v>33.6</v>
          </cell>
          <cell r="D8">
            <v>16.8</v>
          </cell>
          <cell r="E8">
            <v>69.958333333333329</v>
          </cell>
          <cell r="F8">
            <v>100</v>
          </cell>
          <cell r="G8">
            <v>37</v>
          </cell>
          <cell r="H8">
            <v>9</v>
          </cell>
          <cell r="I8" t="str">
            <v>O</v>
          </cell>
          <cell r="J8">
            <v>29.16</v>
          </cell>
          <cell r="K8">
            <v>0</v>
          </cell>
        </row>
        <row r="9">
          <cell r="B9">
            <v>25.604166666666668</v>
          </cell>
          <cell r="C9">
            <v>33.799999999999997</v>
          </cell>
          <cell r="D9">
            <v>19.899999999999999</v>
          </cell>
          <cell r="E9">
            <v>77.5</v>
          </cell>
          <cell r="F9">
            <v>100</v>
          </cell>
          <cell r="G9">
            <v>42</v>
          </cell>
          <cell r="H9">
            <v>15.120000000000001</v>
          </cell>
          <cell r="I9" t="str">
            <v>O</v>
          </cell>
          <cell r="J9">
            <v>32.4</v>
          </cell>
          <cell r="K9">
            <v>0</v>
          </cell>
        </row>
        <row r="10">
          <cell r="B10">
            <v>22.583333333333339</v>
          </cell>
          <cell r="C10">
            <v>26.4</v>
          </cell>
          <cell r="D10">
            <v>19.600000000000001</v>
          </cell>
          <cell r="E10">
            <v>88.541666666666671</v>
          </cell>
          <cell r="F10">
            <v>100</v>
          </cell>
          <cell r="G10">
            <v>67</v>
          </cell>
          <cell r="H10">
            <v>11.520000000000001</v>
          </cell>
          <cell r="I10" t="str">
            <v>SE</v>
          </cell>
          <cell r="J10">
            <v>30.96</v>
          </cell>
          <cell r="K10">
            <v>0</v>
          </cell>
        </row>
        <row r="11">
          <cell r="B11">
            <v>24.291666666666668</v>
          </cell>
          <cell r="C11">
            <v>33.200000000000003</v>
          </cell>
          <cell r="D11">
            <v>19.3</v>
          </cell>
          <cell r="E11">
            <v>82.083333333333329</v>
          </cell>
          <cell r="F11">
            <v>100</v>
          </cell>
          <cell r="G11">
            <v>43</v>
          </cell>
          <cell r="H11">
            <v>10.08</v>
          </cell>
          <cell r="I11" t="str">
            <v>O</v>
          </cell>
          <cell r="J11">
            <v>35.28</v>
          </cell>
          <cell r="K11">
            <v>0</v>
          </cell>
        </row>
        <row r="12">
          <cell r="B12">
            <v>23.625</v>
          </cell>
          <cell r="C12">
            <v>32.9</v>
          </cell>
          <cell r="D12">
            <v>18.2</v>
          </cell>
          <cell r="E12">
            <v>81.75</v>
          </cell>
          <cell r="F12">
            <v>100</v>
          </cell>
          <cell r="G12">
            <v>46</v>
          </cell>
          <cell r="H12">
            <v>10.08</v>
          </cell>
          <cell r="I12" t="str">
            <v>O</v>
          </cell>
          <cell r="J12">
            <v>33.119999999999997</v>
          </cell>
          <cell r="K12">
            <v>10.4</v>
          </cell>
        </row>
        <row r="13">
          <cell r="B13">
            <v>22.387499999999999</v>
          </cell>
          <cell r="C13">
            <v>27.5</v>
          </cell>
          <cell r="D13">
            <v>20.100000000000001</v>
          </cell>
          <cell r="E13">
            <v>87.708333333333329</v>
          </cell>
          <cell r="F13">
            <v>100</v>
          </cell>
          <cell r="G13">
            <v>68</v>
          </cell>
          <cell r="H13">
            <v>14.4</v>
          </cell>
          <cell r="I13" t="str">
            <v>L</v>
          </cell>
          <cell r="J13">
            <v>34.56</v>
          </cell>
          <cell r="K13">
            <v>6.6</v>
          </cell>
        </row>
        <row r="14">
          <cell r="B14">
            <v>22.291666666666668</v>
          </cell>
          <cell r="C14">
            <v>29</v>
          </cell>
          <cell r="D14">
            <v>17.8</v>
          </cell>
          <cell r="E14">
            <v>90.791666666666671</v>
          </cell>
          <cell r="F14">
            <v>100</v>
          </cell>
          <cell r="G14">
            <v>61</v>
          </cell>
          <cell r="H14">
            <v>6.84</v>
          </cell>
          <cell r="I14" t="str">
            <v>L</v>
          </cell>
          <cell r="J14">
            <v>24.12</v>
          </cell>
          <cell r="K14">
            <v>5.8</v>
          </cell>
        </row>
        <row r="15">
          <cell r="B15">
            <v>23.995833333333334</v>
          </cell>
          <cell r="C15">
            <v>31.9</v>
          </cell>
          <cell r="D15">
            <v>19.3</v>
          </cell>
          <cell r="E15">
            <v>85.75</v>
          </cell>
          <cell r="F15">
            <v>100</v>
          </cell>
          <cell r="G15">
            <v>45</v>
          </cell>
          <cell r="H15">
            <v>5.7600000000000007</v>
          </cell>
          <cell r="I15" t="str">
            <v>L</v>
          </cell>
          <cell r="J15">
            <v>16.559999999999999</v>
          </cell>
          <cell r="K15">
            <v>3.1</v>
          </cell>
        </row>
        <row r="16">
          <cell r="B16">
            <v>25.845833333333331</v>
          </cell>
          <cell r="C16">
            <v>32.700000000000003</v>
          </cell>
          <cell r="D16">
            <v>21.7</v>
          </cell>
          <cell r="E16">
            <v>80.25</v>
          </cell>
          <cell r="F16">
            <v>100</v>
          </cell>
          <cell r="G16">
            <v>46</v>
          </cell>
          <cell r="H16">
            <v>4.32</v>
          </cell>
          <cell r="I16" t="str">
            <v>S</v>
          </cell>
          <cell r="J16">
            <v>15.48</v>
          </cell>
          <cell r="K16">
            <v>0</v>
          </cell>
        </row>
        <row r="17">
          <cell r="B17">
            <v>25.712499999999995</v>
          </cell>
          <cell r="C17">
            <v>33</v>
          </cell>
          <cell r="D17">
            <v>19.899999999999999</v>
          </cell>
          <cell r="E17">
            <v>79.541666666666671</v>
          </cell>
          <cell r="F17">
            <v>100</v>
          </cell>
          <cell r="G17">
            <v>47</v>
          </cell>
          <cell r="H17">
            <v>3.6</v>
          </cell>
          <cell r="I17" t="str">
            <v>O</v>
          </cell>
          <cell r="J17">
            <v>19.8</v>
          </cell>
          <cell r="K17">
            <v>0</v>
          </cell>
        </row>
        <row r="18">
          <cell r="B18">
            <v>23.575000000000003</v>
          </cell>
          <cell r="C18">
            <v>30.7</v>
          </cell>
          <cell r="D18">
            <v>20.100000000000001</v>
          </cell>
          <cell r="E18">
            <v>91.708333333333329</v>
          </cell>
          <cell r="F18">
            <v>100</v>
          </cell>
          <cell r="G18">
            <v>57</v>
          </cell>
          <cell r="H18">
            <v>12.96</v>
          </cell>
          <cell r="I18" t="str">
            <v>O</v>
          </cell>
          <cell r="J18">
            <v>52.56</v>
          </cell>
          <cell r="K18">
            <v>0</v>
          </cell>
        </row>
        <row r="19">
          <cell r="B19">
            <v>22.112499999999997</v>
          </cell>
          <cell r="C19">
            <v>27.5</v>
          </cell>
          <cell r="D19">
            <v>19.2</v>
          </cell>
          <cell r="E19">
            <v>91.625</v>
          </cell>
          <cell r="F19">
            <v>100</v>
          </cell>
          <cell r="G19">
            <v>67</v>
          </cell>
          <cell r="H19">
            <v>6.12</v>
          </cell>
          <cell r="I19" t="str">
            <v>S</v>
          </cell>
          <cell r="J19">
            <v>14.76</v>
          </cell>
          <cell r="K19">
            <v>4.3</v>
          </cell>
        </row>
        <row r="20">
          <cell r="B20">
            <v>23.850000000000005</v>
          </cell>
          <cell r="C20">
            <v>29.6</v>
          </cell>
          <cell r="D20">
            <v>19.2</v>
          </cell>
          <cell r="E20">
            <v>82.25</v>
          </cell>
          <cell r="F20">
            <v>99</v>
          </cell>
          <cell r="G20">
            <v>55</v>
          </cell>
          <cell r="H20">
            <v>6.48</v>
          </cell>
          <cell r="I20" t="str">
            <v>SE</v>
          </cell>
          <cell r="J20">
            <v>18.36</v>
          </cell>
          <cell r="K20">
            <v>0.2</v>
          </cell>
        </row>
        <row r="21">
          <cell r="B21">
            <v>24.358333333333331</v>
          </cell>
          <cell r="C21">
            <v>30.4</v>
          </cell>
          <cell r="D21">
            <v>19.5</v>
          </cell>
          <cell r="E21">
            <v>80.708333333333329</v>
          </cell>
          <cell r="F21">
            <v>100</v>
          </cell>
          <cell r="G21">
            <v>52</v>
          </cell>
          <cell r="H21">
            <v>11.16</v>
          </cell>
          <cell r="I21" t="str">
            <v>SE</v>
          </cell>
          <cell r="J21">
            <v>20.88</v>
          </cell>
        </row>
        <row r="22">
          <cell r="B22">
            <v>24.437500000000004</v>
          </cell>
          <cell r="C22">
            <v>31.1</v>
          </cell>
          <cell r="D22">
            <v>17.7</v>
          </cell>
          <cell r="E22">
            <v>76.875</v>
          </cell>
          <cell r="F22">
            <v>100</v>
          </cell>
          <cell r="G22">
            <v>48</v>
          </cell>
          <cell r="H22">
            <v>10.08</v>
          </cell>
          <cell r="I22" t="str">
            <v>L</v>
          </cell>
          <cell r="J22">
            <v>23.759999999999998</v>
          </cell>
          <cell r="K22">
            <v>0</v>
          </cell>
        </row>
        <row r="23">
          <cell r="B23">
            <v>24.966666666666669</v>
          </cell>
          <cell r="C23">
            <v>33</v>
          </cell>
          <cell r="D23">
            <v>18.600000000000001</v>
          </cell>
          <cell r="E23">
            <v>78.958333333333329</v>
          </cell>
          <cell r="F23">
            <v>100</v>
          </cell>
          <cell r="G23">
            <v>46</v>
          </cell>
          <cell r="H23">
            <v>5.7600000000000007</v>
          </cell>
          <cell r="I23" t="str">
            <v>O</v>
          </cell>
          <cell r="J23">
            <v>22.32</v>
          </cell>
          <cell r="K23">
            <v>0</v>
          </cell>
        </row>
        <row r="24">
          <cell r="B24">
            <v>25.55</v>
          </cell>
          <cell r="C24">
            <v>32.5</v>
          </cell>
          <cell r="D24">
            <v>20.100000000000001</v>
          </cell>
          <cell r="E24">
            <v>83.125</v>
          </cell>
          <cell r="F24">
            <v>100</v>
          </cell>
          <cell r="G24">
            <v>51</v>
          </cell>
          <cell r="H24">
            <v>14.04</v>
          </cell>
          <cell r="I24" t="str">
            <v>O</v>
          </cell>
          <cell r="J24">
            <v>27.720000000000002</v>
          </cell>
          <cell r="K24">
            <v>0</v>
          </cell>
        </row>
        <row r="25">
          <cell r="B25">
            <v>22.816666666666663</v>
          </cell>
          <cell r="C25">
            <v>27</v>
          </cell>
          <cell r="D25">
            <v>20.8</v>
          </cell>
          <cell r="E25">
            <v>95.583333333333329</v>
          </cell>
          <cell r="F25">
            <v>100</v>
          </cell>
          <cell r="G25">
            <v>73</v>
          </cell>
          <cell r="H25">
            <v>10.44</v>
          </cell>
          <cell r="I25" t="str">
            <v>O</v>
          </cell>
          <cell r="J25">
            <v>27.36</v>
          </cell>
          <cell r="K25">
            <v>5.3</v>
          </cell>
        </row>
        <row r="26">
          <cell r="B26">
            <v>22.150000000000002</v>
          </cell>
          <cell r="C26">
            <v>27.4</v>
          </cell>
          <cell r="D26">
            <v>18.7</v>
          </cell>
          <cell r="E26">
            <v>84.25</v>
          </cell>
          <cell r="F26">
            <v>100</v>
          </cell>
          <cell r="G26">
            <v>48</v>
          </cell>
          <cell r="H26">
            <v>7.5600000000000005</v>
          </cell>
          <cell r="I26" t="str">
            <v>L</v>
          </cell>
          <cell r="J26">
            <v>20.88</v>
          </cell>
          <cell r="K26">
            <v>8.6999999999999993</v>
          </cell>
        </row>
        <row r="27">
          <cell r="B27">
            <v>21.037499999999998</v>
          </cell>
          <cell r="C27">
            <v>27.8</v>
          </cell>
          <cell r="D27">
            <v>15.5</v>
          </cell>
          <cell r="E27">
            <v>85.958333333333329</v>
          </cell>
          <cell r="F27">
            <v>100</v>
          </cell>
          <cell r="G27">
            <v>55</v>
          </cell>
          <cell r="H27">
            <v>5.4</v>
          </cell>
          <cell r="I27" t="str">
            <v>SE</v>
          </cell>
          <cell r="J27">
            <v>19.079999999999998</v>
          </cell>
          <cell r="K27">
            <v>0</v>
          </cell>
        </row>
        <row r="28">
          <cell r="B28">
            <v>23.470833333333335</v>
          </cell>
          <cell r="C28">
            <v>31</v>
          </cell>
          <cell r="D28">
            <v>19.100000000000001</v>
          </cell>
          <cell r="E28">
            <v>79.208333333333329</v>
          </cell>
          <cell r="F28">
            <v>99</v>
          </cell>
          <cell r="G28">
            <v>47</v>
          </cell>
          <cell r="H28">
            <v>6.12</v>
          </cell>
          <cell r="I28" t="str">
            <v>SE</v>
          </cell>
          <cell r="J28">
            <v>19.8</v>
          </cell>
          <cell r="K28">
            <v>0</v>
          </cell>
        </row>
        <row r="29">
          <cell r="B29">
            <v>23.041666666666671</v>
          </cell>
          <cell r="C29">
            <v>31.4</v>
          </cell>
          <cell r="D29">
            <v>18</v>
          </cell>
          <cell r="E29">
            <v>86.875</v>
          </cell>
          <cell r="F29">
            <v>100</v>
          </cell>
          <cell r="G29">
            <v>52</v>
          </cell>
          <cell r="H29">
            <v>8.64</v>
          </cell>
          <cell r="I29" t="str">
            <v>O</v>
          </cell>
          <cell r="J29">
            <v>63</v>
          </cell>
          <cell r="K29">
            <v>0</v>
          </cell>
        </row>
        <row r="30">
          <cell r="B30">
            <v>21.612500000000001</v>
          </cell>
          <cell r="C30">
            <v>26.3</v>
          </cell>
          <cell r="D30">
            <v>18.600000000000001</v>
          </cell>
          <cell r="E30">
            <v>93.458333333333329</v>
          </cell>
          <cell r="F30">
            <v>100</v>
          </cell>
          <cell r="G30">
            <v>68</v>
          </cell>
          <cell r="H30">
            <v>21.240000000000002</v>
          </cell>
          <cell r="I30" t="str">
            <v>O</v>
          </cell>
          <cell r="J30">
            <v>48.6</v>
          </cell>
          <cell r="K30">
            <v>15.6</v>
          </cell>
        </row>
        <row r="31">
          <cell r="B31">
            <v>18.820833333333336</v>
          </cell>
          <cell r="C31">
            <v>22.1</v>
          </cell>
          <cell r="D31">
            <v>17</v>
          </cell>
          <cell r="E31">
            <v>86.916666666666671</v>
          </cell>
          <cell r="F31">
            <v>100</v>
          </cell>
          <cell r="G31">
            <v>68</v>
          </cell>
          <cell r="H31">
            <v>9</v>
          </cell>
          <cell r="I31" t="str">
            <v>L</v>
          </cell>
          <cell r="J31">
            <v>18.720000000000002</v>
          </cell>
          <cell r="K31">
            <v>6.9</v>
          </cell>
        </row>
        <row r="32">
          <cell r="B32">
            <v>21.454166666666666</v>
          </cell>
          <cell r="C32">
            <v>28</v>
          </cell>
          <cell r="D32">
            <v>18.100000000000001</v>
          </cell>
          <cell r="E32">
            <v>92.166666666666671</v>
          </cell>
          <cell r="F32">
            <v>100</v>
          </cell>
          <cell r="G32">
            <v>65</v>
          </cell>
          <cell r="H32">
            <v>15.120000000000001</v>
          </cell>
          <cell r="I32" t="str">
            <v>NO</v>
          </cell>
          <cell r="J32">
            <v>39.6</v>
          </cell>
          <cell r="K32">
            <v>0</v>
          </cell>
        </row>
        <row r="33">
          <cell r="B33">
            <v>17.899999999999999</v>
          </cell>
          <cell r="C33">
            <v>22.1</v>
          </cell>
          <cell r="D33">
            <v>15.8</v>
          </cell>
          <cell r="E33">
            <v>89.833333333333329</v>
          </cell>
          <cell r="F33">
            <v>100</v>
          </cell>
          <cell r="G33">
            <v>64</v>
          </cell>
          <cell r="H33">
            <v>8.2799999999999994</v>
          </cell>
          <cell r="I33" t="str">
            <v>S</v>
          </cell>
          <cell r="J33">
            <v>39.6</v>
          </cell>
          <cell r="K33">
            <v>14.7</v>
          </cell>
        </row>
        <row r="34">
          <cell r="B34">
            <v>14.575000000000001</v>
          </cell>
          <cell r="C34">
            <v>20.100000000000001</v>
          </cell>
          <cell r="D34">
            <v>10.1</v>
          </cell>
          <cell r="E34">
            <v>75.916666666666671</v>
          </cell>
          <cell r="F34">
            <v>97</v>
          </cell>
          <cell r="G34">
            <v>41</v>
          </cell>
          <cell r="H34">
            <v>11.16</v>
          </cell>
          <cell r="I34" t="str">
            <v>S</v>
          </cell>
          <cell r="J34">
            <v>30.6</v>
          </cell>
          <cell r="K34">
            <v>5.8</v>
          </cell>
        </row>
        <row r="35">
          <cell r="I35" t="str">
            <v>O</v>
          </cell>
        </row>
      </sheetData>
      <sheetData sheetId="4"/>
      <sheetData sheetId="5"/>
      <sheetData sheetId="6"/>
      <sheetData sheetId="7"/>
      <sheetData sheetId="8">
        <row r="5">
          <cell r="B5">
            <v>21.670833333333334</v>
          </cell>
        </row>
      </sheetData>
      <sheetData sheetId="9">
        <row r="5">
          <cell r="B5">
            <v>27.166666666666668</v>
          </cell>
        </row>
      </sheetData>
      <sheetData sheetId="10">
        <row r="5">
          <cell r="B5">
            <v>22.8</v>
          </cell>
        </row>
      </sheetData>
      <sheetData sheetId="11">
        <row r="5">
          <cell r="B5">
            <v>26.237499999999994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Plan1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25.191666666666666</v>
          </cell>
        </row>
      </sheetData>
      <sheetData sheetId="3">
        <row r="5">
          <cell r="B5">
            <v>25.287499999999998</v>
          </cell>
          <cell r="C5">
            <v>34</v>
          </cell>
          <cell r="D5">
            <v>19</v>
          </cell>
          <cell r="E5">
            <v>71.458333333333329</v>
          </cell>
          <cell r="F5">
            <v>93</v>
          </cell>
          <cell r="G5">
            <v>39</v>
          </cell>
          <cell r="H5">
            <v>9</v>
          </cell>
          <cell r="I5" t="str">
            <v>S</v>
          </cell>
          <cell r="J5">
            <v>18.720000000000002</v>
          </cell>
          <cell r="K5">
            <v>0</v>
          </cell>
        </row>
        <row r="6">
          <cell r="B6">
            <v>25.945833333333336</v>
          </cell>
          <cell r="C6">
            <v>33.200000000000003</v>
          </cell>
          <cell r="D6">
            <v>21.7</v>
          </cell>
          <cell r="E6">
            <v>74.5</v>
          </cell>
          <cell r="F6">
            <v>94</v>
          </cell>
          <cell r="G6">
            <v>45</v>
          </cell>
          <cell r="H6">
            <v>9.7200000000000006</v>
          </cell>
          <cell r="I6" t="str">
            <v>S</v>
          </cell>
          <cell r="J6">
            <v>23.759999999999998</v>
          </cell>
          <cell r="K6">
            <v>0</v>
          </cell>
        </row>
        <row r="7">
          <cell r="B7">
            <v>25.933333333333334</v>
          </cell>
          <cell r="C7">
            <v>33.9</v>
          </cell>
          <cell r="D7">
            <v>21</v>
          </cell>
          <cell r="E7">
            <v>72.625</v>
          </cell>
          <cell r="F7">
            <v>93</v>
          </cell>
          <cell r="G7">
            <v>43</v>
          </cell>
          <cell r="H7">
            <v>6.84</v>
          </cell>
          <cell r="I7" t="str">
            <v>S</v>
          </cell>
          <cell r="J7">
            <v>16.2</v>
          </cell>
          <cell r="K7">
            <v>0</v>
          </cell>
        </row>
        <row r="8">
          <cell r="B8">
            <v>26.662500000000005</v>
          </cell>
          <cell r="C8">
            <v>33.200000000000003</v>
          </cell>
          <cell r="D8">
            <v>21.2</v>
          </cell>
          <cell r="E8">
            <v>75.25</v>
          </cell>
          <cell r="F8">
            <v>95</v>
          </cell>
          <cell r="G8">
            <v>47</v>
          </cell>
          <cell r="H8">
            <v>8.2799999999999994</v>
          </cell>
          <cell r="I8" t="str">
            <v>O</v>
          </cell>
          <cell r="J8">
            <v>23.400000000000002</v>
          </cell>
          <cell r="K8">
            <v>0</v>
          </cell>
        </row>
        <row r="9">
          <cell r="B9">
            <v>27.433333333333334</v>
          </cell>
          <cell r="C9">
            <v>34</v>
          </cell>
          <cell r="D9">
            <v>21.8</v>
          </cell>
          <cell r="E9">
            <v>77.166666666666671</v>
          </cell>
          <cell r="F9">
            <v>96</v>
          </cell>
          <cell r="G9">
            <v>48</v>
          </cell>
          <cell r="H9">
            <v>14.04</v>
          </cell>
          <cell r="I9" t="str">
            <v>N</v>
          </cell>
          <cell r="J9">
            <v>32.76</v>
          </cell>
          <cell r="K9">
            <v>0.6</v>
          </cell>
        </row>
        <row r="10">
          <cell r="B10">
            <v>26.845833333333342</v>
          </cell>
          <cell r="C10">
            <v>33.799999999999997</v>
          </cell>
          <cell r="D10">
            <v>23.2</v>
          </cell>
          <cell r="E10">
            <v>77.708333333333329</v>
          </cell>
          <cell r="F10">
            <v>95</v>
          </cell>
          <cell r="G10">
            <v>45</v>
          </cell>
          <cell r="H10">
            <v>9.7200000000000006</v>
          </cell>
          <cell r="I10" t="str">
            <v>SE</v>
          </cell>
          <cell r="J10">
            <v>34.200000000000003</v>
          </cell>
          <cell r="K10">
            <v>0</v>
          </cell>
        </row>
        <row r="11">
          <cell r="B11">
            <v>26.075000000000006</v>
          </cell>
          <cell r="C11">
            <v>31.7</v>
          </cell>
          <cell r="D11">
            <v>21.5</v>
          </cell>
          <cell r="E11">
            <v>79.291666666666671</v>
          </cell>
          <cell r="F11">
            <v>95</v>
          </cell>
          <cell r="G11">
            <v>57</v>
          </cell>
          <cell r="H11">
            <v>7.2</v>
          </cell>
          <cell r="I11" t="str">
            <v>SE</v>
          </cell>
          <cell r="J11">
            <v>16.2</v>
          </cell>
          <cell r="K11">
            <v>0</v>
          </cell>
        </row>
        <row r="12">
          <cell r="B12">
            <v>27.004166666666674</v>
          </cell>
          <cell r="C12">
            <v>34</v>
          </cell>
          <cell r="D12">
            <v>21.5</v>
          </cell>
          <cell r="E12">
            <v>74.75</v>
          </cell>
          <cell r="F12">
            <v>96</v>
          </cell>
          <cell r="G12">
            <v>42</v>
          </cell>
          <cell r="H12">
            <v>7.5600000000000005</v>
          </cell>
          <cell r="I12" t="str">
            <v>SO</v>
          </cell>
          <cell r="J12">
            <v>20.52</v>
          </cell>
          <cell r="K12">
            <v>0</v>
          </cell>
        </row>
        <row r="13">
          <cell r="B13">
            <v>24.266666666666669</v>
          </cell>
          <cell r="C13">
            <v>27.8</v>
          </cell>
          <cell r="D13">
            <v>21.2</v>
          </cell>
          <cell r="E13">
            <v>85.625</v>
          </cell>
          <cell r="F13">
            <v>93</v>
          </cell>
          <cell r="G13">
            <v>71</v>
          </cell>
          <cell r="H13">
            <v>12.24</v>
          </cell>
          <cell r="I13" t="str">
            <v>S</v>
          </cell>
          <cell r="J13">
            <v>34.200000000000003</v>
          </cell>
          <cell r="K13">
            <v>2.2000000000000002</v>
          </cell>
        </row>
        <row r="14">
          <cell r="B14">
            <v>23.795833333333331</v>
          </cell>
          <cell r="C14">
            <v>32</v>
          </cell>
          <cell r="D14">
            <v>21.2</v>
          </cell>
          <cell r="E14">
            <v>86</v>
          </cell>
          <cell r="F14">
            <v>95</v>
          </cell>
          <cell r="G14">
            <v>57</v>
          </cell>
          <cell r="H14">
            <v>10.08</v>
          </cell>
          <cell r="I14" t="str">
            <v>SO</v>
          </cell>
          <cell r="J14">
            <v>41.76</v>
          </cell>
          <cell r="K14">
            <v>5.6000000000000005</v>
          </cell>
        </row>
        <row r="15">
          <cell r="B15">
            <v>25.30416666666666</v>
          </cell>
          <cell r="C15">
            <v>32.5</v>
          </cell>
          <cell r="D15">
            <v>20.7</v>
          </cell>
          <cell r="E15">
            <v>82.25</v>
          </cell>
          <cell r="F15">
            <v>96</v>
          </cell>
          <cell r="G15">
            <v>54</v>
          </cell>
          <cell r="H15">
            <v>6.12</v>
          </cell>
          <cell r="I15" t="str">
            <v>S</v>
          </cell>
          <cell r="J15">
            <v>16.2</v>
          </cell>
          <cell r="K15">
            <v>0.2</v>
          </cell>
        </row>
        <row r="16">
          <cell r="B16">
            <v>26.666666666666671</v>
          </cell>
          <cell r="C16">
            <v>33.700000000000003</v>
          </cell>
          <cell r="D16">
            <v>22.7</v>
          </cell>
          <cell r="E16">
            <v>79.5</v>
          </cell>
          <cell r="F16">
            <v>93</v>
          </cell>
          <cell r="G16">
            <v>50</v>
          </cell>
          <cell r="H16">
            <v>5.7600000000000007</v>
          </cell>
          <cell r="I16" t="str">
            <v>S</v>
          </cell>
          <cell r="J16">
            <v>25.2</v>
          </cell>
          <cell r="K16">
            <v>1.4</v>
          </cell>
        </row>
        <row r="17">
          <cell r="B17">
            <v>27.337500000000002</v>
          </cell>
          <cell r="C17">
            <v>34</v>
          </cell>
          <cell r="D17">
            <v>22.9</v>
          </cell>
          <cell r="E17">
            <v>75.5</v>
          </cell>
          <cell r="F17">
            <v>93</v>
          </cell>
          <cell r="G17">
            <v>49</v>
          </cell>
          <cell r="H17">
            <v>6.84</v>
          </cell>
          <cell r="I17" t="str">
            <v>S</v>
          </cell>
          <cell r="J17">
            <v>18.36</v>
          </cell>
          <cell r="K17">
            <v>0</v>
          </cell>
        </row>
        <row r="18">
          <cell r="B18">
            <v>25.933333333333337</v>
          </cell>
          <cell r="C18">
            <v>32</v>
          </cell>
          <cell r="D18">
            <v>22.8</v>
          </cell>
          <cell r="E18">
            <v>84.666666666666671</v>
          </cell>
          <cell r="F18">
            <v>96</v>
          </cell>
          <cell r="G18">
            <v>61</v>
          </cell>
          <cell r="H18">
            <v>11.16</v>
          </cell>
          <cell r="I18" t="str">
            <v>S</v>
          </cell>
          <cell r="J18">
            <v>35.28</v>
          </cell>
          <cell r="K18">
            <v>1.4</v>
          </cell>
        </row>
        <row r="19">
          <cell r="B19">
            <v>24.620833333333337</v>
          </cell>
          <cell r="C19">
            <v>29.5</v>
          </cell>
          <cell r="D19">
            <v>21.9</v>
          </cell>
          <cell r="E19">
            <v>84.625</v>
          </cell>
          <cell r="F19">
            <v>96</v>
          </cell>
          <cell r="G19">
            <v>61</v>
          </cell>
          <cell r="H19">
            <v>6.84</v>
          </cell>
          <cell r="I19" t="str">
            <v>O</v>
          </cell>
          <cell r="J19">
            <v>19.440000000000001</v>
          </cell>
          <cell r="K19">
            <v>12.799999999999997</v>
          </cell>
        </row>
        <row r="20">
          <cell r="B20">
            <v>25.516666666666666</v>
          </cell>
          <cell r="C20">
            <v>30.8</v>
          </cell>
          <cell r="D20">
            <v>21.7</v>
          </cell>
          <cell r="E20">
            <v>81.25</v>
          </cell>
          <cell r="F20">
            <v>96</v>
          </cell>
          <cell r="G20">
            <v>56</v>
          </cell>
          <cell r="H20">
            <v>6.12</v>
          </cell>
          <cell r="I20" t="str">
            <v>S</v>
          </cell>
          <cell r="J20">
            <v>15.840000000000002</v>
          </cell>
          <cell r="K20">
            <v>0</v>
          </cell>
        </row>
        <row r="21">
          <cell r="B21">
            <v>26.950000000000003</v>
          </cell>
          <cell r="C21">
            <v>33.200000000000003</v>
          </cell>
          <cell r="D21">
            <v>22.4</v>
          </cell>
          <cell r="E21">
            <v>75.708333333333329</v>
          </cell>
          <cell r="F21">
            <v>94</v>
          </cell>
          <cell r="G21">
            <v>48</v>
          </cell>
          <cell r="H21">
            <v>7.2</v>
          </cell>
          <cell r="I21" t="str">
            <v>S</v>
          </cell>
          <cell r="J21">
            <v>16.559999999999999</v>
          </cell>
        </row>
        <row r="22">
          <cell r="B22">
            <v>27.033333333333331</v>
          </cell>
          <cell r="C22">
            <v>33.1</v>
          </cell>
          <cell r="D22">
            <v>22.7</v>
          </cell>
          <cell r="E22">
            <v>75.125</v>
          </cell>
          <cell r="F22">
            <v>95</v>
          </cell>
          <cell r="G22">
            <v>49</v>
          </cell>
          <cell r="H22">
            <v>7.9200000000000008</v>
          </cell>
          <cell r="I22" t="str">
            <v>S</v>
          </cell>
          <cell r="J22">
            <v>20.88</v>
          </cell>
          <cell r="K22">
            <v>0</v>
          </cell>
        </row>
        <row r="23">
          <cell r="B23">
            <v>27.562500000000004</v>
          </cell>
          <cell r="C23">
            <v>34.1</v>
          </cell>
          <cell r="D23">
            <v>23</v>
          </cell>
          <cell r="E23">
            <v>75.291666666666671</v>
          </cell>
          <cell r="F23">
            <v>94</v>
          </cell>
          <cell r="G23">
            <v>47</v>
          </cell>
          <cell r="H23">
            <v>10.44</v>
          </cell>
          <cell r="I23" t="str">
            <v>S</v>
          </cell>
          <cell r="J23">
            <v>36.72</v>
          </cell>
          <cell r="K23">
            <v>0</v>
          </cell>
        </row>
        <row r="24">
          <cell r="B24">
            <v>27.108333333333334</v>
          </cell>
          <cell r="C24">
            <v>33.299999999999997</v>
          </cell>
          <cell r="D24">
            <v>22.4</v>
          </cell>
          <cell r="E24">
            <v>77.333333333333329</v>
          </cell>
          <cell r="F24">
            <v>96</v>
          </cell>
          <cell r="G24">
            <v>51</v>
          </cell>
          <cell r="H24">
            <v>8.64</v>
          </cell>
          <cell r="I24" t="str">
            <v>N</v>
          </cell>
          <cell r="J24">
            <v>24.12</v>
          </cell>
          <cell r="K24">
            <v>0</v>
          </cell>
        </row>
        <row r="25">
          <cell r="B25">
            <v>25.966666666666669</v>
          </cell>
          <cell r="C25">
            <v>30.4</v>
          </cell>
          <cell r="D25">
            <v>22.5</v>
          </cell>
          <cell r="E25">
            <v>82.958333333333329</v>
          </cell>
          <cell r="F25">
            <v>96</v>
          </cell>
          <cell r="G25">
            <v>62</v>
          </cell>
          <cell r="H25">
            <v>12.6</v>
          </cell>
          <cell r="I25" t="str">
            <v>SO</v>
          </cell>
          <cell r="J25">
            <v>41.04</v>
          </cell>
          <cell r="K25">
            <v>14.2</v>
          </cell>
        </row>
        <row r="26">
          <cell r="B26">
            <v>24.250000000000004</v>
          </cell>
          <cell r="C26">
            <v>29.4</v>
          </cell>
          <cell r="D26">
            <v>21.1</v>
          </cell>
          <cell r="E26">
            <v>82.458333333333329</v>
          </cell>
          <cell r="F26">
            <v>95</v>
          </cell>
          <cell r="G26">
            <v>54</v>
          </cell>
          <cell r="H26">
            <v>10.44</v>
          </cell>
          <cell r="I26" t="str">
            <v>S</v>
          </cell>
          <cell r="J26">
            <v>23.040000000000003</v>
          </cell>
          <cell r="K26">
            <v>11</v>
          </cell>
        </row>
        <row r="27">
          <cell r="B27">
            <v>23.712500000000002</v>
          </cell>
          <cell r="C27">
            <v>29.5</v>
          </cell>
          <cell r="D27">
            <v>18.5</v>
          </cell>
          <cell r="E27">
            <v>78.375</v>
          </cell>
          <cell r="F27">
            <v>92</v>
          </cell>
          <cell r="G27">
            <v>56</v>
          </cell>
          <cell r="H27">
            <v>7.9200000000000008</v>
          </cell>
          <cell r="I27" t="str">
            <v>SO</v>
          </cell>
          <cell r="J27">
            <v>17.64</v>
          </cell>
          <cell r="K27">
            <v>0</v>
          </cell>
        </row>
        <row r="28">
          <cell r="B28">
            <v>25.349999999999998</v>
          </cell>
          <cell r="C28">
            <v>31.9</v>
          </cell>
          <cell r="D28">
            <v>20.6</v>
          </cell>
          <cell r="E28">
            <v>76.625</v>
          </cell>
          <cell r="F28">
            <v>95</v>
          </cell>
          <cell r="G28">
            <v>48</v>
          </cell>
          <cell r="H28">
            <v>8.64</v>
          </cell>
          <cell r="I28" t="str">
            <v>S</v>
          </cell>
          <cell r="J28">
            <v>18</v>
          </cell>
          <cell r="K28">
            <v>0</v>
          </cell>
        </row>
        <row r="29">
          <cell r="B29">
            <v>25.395833333333329</v>
          </cell>
          <cell r="C29">
            <v>32.4</v>
          </cell>
          <cell r="D29">
            <v>21.8</v>
          </cell>
          <cell r="E29">
            <v>82.083333333333329</v>
          </cell>
          <cell r="F29">
            <v>94</v>
          </cell>
          <cell r="G29">
            <v>53</v>
          </cell>
          <cell r="H29">
            <v>16.2</v>
          </cell>
          <cell r="I29" t="str">
            <v>SO</v>
          </cell>
          <cell r="J29">
            <v>47.519999999999996</v>
          </cell>
          <cell r="K29">
            <v>4</v>
          </cell>
        </row>
        <row r="30">
          <cell r="B30">
            <v>23.229166666666671</v>
          </cell>
          <cell r="C30">
            <v>29.8</v>
          </cell>
          <cell r="D30">
            <v>20.7</v>
          </cell>
          <cell r="E30">
            <v>88.583333333333329</v>
          </cell>
          <cell r="F30">
            <v>96</v>
          </cell>
          <cell r="G30">
            <v>67</v>
          </cell>
          <cell r="H30">
            <v>14.04</v>
          </cell>
          <cell r="I30" t="str">
            <v>NO</v>
          </cell>
          <cell r="J30">
            <v>39.24</v>
          </cell>
          <cell r="K30">
            <v>7</v>
          </cell>
        </row>
        <row r="31">
          <cell r="B31">
            <v>21.145833333333332</v>
          </cell>
          <cell r="C31">
            <v>25.3</v>
          </cell>
          <cell r="D31">
            <v>18.3</v>
          </cell>
          <cell r="E31">
            <v>82.416666666666671</v>
          </cell>
          <cell r="F31">
            <v>95</v>
          </cell>
          <cell r="G31">
            <v>64</v>
          </cell>
          <cell r="H31">
            <v>8.2799999999999994</v>
          </cell>
          <cell r="I31" t="str">
            <v>S</v>
          </cell>
          <cell r="J31">
            <v>21.6</v>
          </cell>
          <cell r="K31">
            <v>0</v>
          </cell>
        </row>
        <row r="32">
          <cell r="B32">
            <v>23.616666666666664</v>
          </cell>
          <cell r="C32">
            <v>29.6</v>
          </cell>
          <cell r="D32">
            <v>20.7</v>
          </cell>
          <cell r="E32">
            <v>85.375</v>
          </cell>
          <cell r="F32">
            <v>95</v>
          </cell>
          <cell r="G32">
            <v>64</v>
          </cell>
          <cell r="H32">
            <v>10.44</v>
          </cell>
          <cell r="I32" t="str">
            <v>S</v>
          </cell>
          <cell r="J32">
            <v>44.28</v>
          </cell>
          <cell r="K32">
            <v>5.2</v>
          </cell>
        </row>
        <row r="33">
          <cell r="B33">
            <v>19.74583333333333</v>
          </cell>
          <cell r="C33">
            <v>24</v>
          </cell>
          <cell r="D33">
            <v>17.899999999999999</v>
          </cell>
          <cell r="E33">
            <v>84.666666666666671</v>
          </cell>
          <cell r="F33">
            <v>96</v>
          </cell>
          <cell r="G33">
            <v>71</v>
          </cell>
          <cell r="H33">
            <v>11.16</v>
          </cell>
          <cell r="I33" t="str">
            <v>S</v>
          </cell>
          <cell r="J33">
            <v>27.720000000000002</v>
          </cell>
          <cell r="K33">
            <v>15.399999999999999</v>
          </cell>
        </row>
        <row r="34">
          <cell r="B34">
            <v>16.858333333333334</v>
          </cell>
          <cell r="C34">
            <v>21.1</v>
          </cell>
          <cell r="D34">
            <v>13.9</v>
          </cell>
          <cell r="E34">
            <v>68.666666666666671</v>
          </cell>
          <cell r="F34">
            <v>83</v>
          </cell>
          <cell r="G34">
            <v>48</v>
          </cell>
          <cell r="H34">
            <v>11.879999999999999</v>
          </cell>
          <cell r="I34" t="str">
            <v>S</v>
          </cell>
          <cell r="J34">
            <v>28.08</v>
          </cell>
          <cell r="K34">
            <v>0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>
        <row r="5">
          <cell r="B5">
            <v>26.425000000000001</v>
          </cell>
        </row>
      </sheetData>
      <sheetData sheetId="9">
        <row r="5">
          <cell r="B5">
            <v>28.525000000000002</v>
          </cell>
        </row>
      </sheetData>
      <sheetData sheetId="10">
        <row r="5">
          <cell r="B5">
            <v>27.499999999999996</v>
          </cell>
        </row>
      </sheetData>
      <sheetData sheetId="11">
        <row r="5">
          <cell r="B5">
            <v>27.520833333333329</v>
          </cell>
        </row>
      </sheetData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27.066666666666659</v>
          </cell>
        </row>
      </sheetData>
      <sheetData sheetId="3">
        <row r="5">
          <cell r="B5">
            <v>26.400000000000002</v>
          </cell>
          <cell r="C5">
            <v>35.799999999999997</v>
          </cell>
          <cell r="D5">
            <v>19.5</v>
          </cell>
          <cell r="E5">
            <v>73.083333333333329</v>
          </cell>
          <cell r="F5">
            <v>96</v>
          </cell>
          <cell r="G5">
            <v>34</v>
          </cell>
          <cell r="H5">
            <v>10.08</v>
          </cell>
          <cell r="I5" t="str">
            <v>NE</v>
          </cell>
          <cell r="J5">
            <v>24.840000000000003</v>
          </cell>
          <cell r="K5">
            <v>0</v>
          </cell>
        </row>
        <row r="6">
          <cell r="B6">
            <v>27.058333333333326</v>
          </cell>
          <cell r="C6">
            <v>35.5</v>
          </cell>
          <cell r="D6">
            <v>21.1</v>
          </cell>
          <cell r="E6">
            <v>75.125</v>
          </cell>
          <cell r="F6">
            <v>96</v>
          </cell>
          <cell r="G6">
            <v>39</v>
          </cell>
          <cell r="H6">
            <v>20.16</v>
          </cell>
          <cell r="I6" t="str">
            <v>NE</v>
          </cell>
          <cell r="J6">
            <v>38.159999999999997</v>
          </cell>
          <cell r="K6">
            <v>0</v>
          </cell>
        </row>
        <row r="7">
          <cell r="B7">
            <v>26.637499999999999</v>
          </cell>
          <cell r="C7">
            <v>34.700000000000003</v>
          </cell>
          <cell r="D7">
            <v>20.399999999999999</v>
          </cell>
          <cell r="E7">
            <v>75.041666666666671</v>
          </cell>
          <cell r="F7">
            <v>97</v>
          </cell>
          <cell r="G7">
            <v>43</v>
          </cell>
          <cell r="H7">
            <v>14.76</v>
          </cell>
          <cell r="I7" t="str">
            <v>SO</v>
          </cell>
          <cell r="J7">
            <v>47.519999999999996</v>
          </cell>
          <cell r="K7">
            <v>0</v>
          </cell>
        </row>
        <row r="8">
          <cell r="B8">
            <v>26.945833333333336</v>
          </cell>
          <cell r="C8">
            <v>33.9</v>
          </cell>
          <cell r="D8">
            <v>22.1</v>
          </cell>
          <cell r="E8">
            <v>80.625</v>
          </cell>
          <cell r="F8">
            <v>96</v>
          </cell>
          <cell r="G8">
            <v>51</v>
          </cell>
          <cell r="H8">
            <v>15.120000000000001</v>
          </cell>
          <cell r="I8" t="str">
            <v>N</v>
          </cell>
          <cell r="J8">
            <v>37.080000000000005</v>
          </cell>
          <cell r="K8">
            <v>5.4</v>
          </cell>
        </row>
        <row r="9">
          <cell r="B9">
            <v>28.091666666666665</v>
          </cell>
          <cell r="C9">
            <v>35</v>
          </cell>
          <cell r="D9">
            <v>22.6</v>
          </cell>
          <cell r="E9">
            <v>76.541666666666671</v>
          </cell>
          <cell r="F9">
            <v>97</v>
          </cell>
          <cell r="G9">
            <v>43</v>
          </cell>
          <cell r="H9">
            <v>21.96</v>
          </cell>
          <cell r="I9" t="str">
            <v>N</v>
          </cell>
          <cell r="J9">
            <v>45.72</v>
          </cell>
          <cell r="K9">
            <v>0</v>
          </cell>
        </row>
        <row r="10">
          <cell r="B10">
            <v>28.724999999999998</v>
          </cell>
          <cell r="C10">
            <v>36</v>
          </cell>
          <cell r="D10">
            <v>23.6</v>
          </cell>
          <cell r="E10">
            <v>73.916666666666671</v>
          </cell>
          <cell r="F10">
            <v>96</v>
          </cell>
          <cell r="G10">
            <v>40</v>
          </cell>
          <cell r="H10">
            <v>17.28</v>
          </cell>
          <cell r="I10" t="str">
            <v>NE</v>
          </cell>
          <cell r="J10">
            <v>33.840000000000003</v>
          </cell>
          <cell r="K10">
            <v>0</v>
          </cell>
        </row>
        <row r="11">
          <cell r="B11">
            <v>26.708333333333339</v>
          </cell>
          <cell r="C11">
            <v>34.1</v>
          </cell>
          <cell r="D11">
            <v>22</v>
          </cell>
          <cell r="E11">
            <v>79.666666666666671</v>
          </cell>
          <cell r="F11">
            <v>97</v>
          </cell>
          <cell r="G11">
            <v>48</v>
          </cell>
          <cell r="H11">
            <v>12.96</v>
          </cell>
          <cell r="I11" t="str">
            <v>NE</v>
          </cell>
          <cell r="J11">
            <v>24.48</v>
          </cell>
          <cell r="K11">
            <v>0</v>
          </cell>
        </row>
        <row r="12">
          <cell r="B12">
            <v>27.162499999999998</v>
          </cell>
          <cell r="C12">
            <v>36</v>
          </cell>
          <cell r="D12">
            <v>20.7</v>
          </cell>
          <cell r="E12">
            <v>75.083333333333329</v>
          </cell>
          <cell r="F12">
            <v>96</v>
          </cell>
          <cell r="G12">
            <v>34</v>
          </cell>
          <cell r="H12">
            <v>8.64</v>
          </cell>
          <cell r="I12" t="str">
            <v>L</v>
          </cell>
          <cell r="J12">
            <v>16.2</v>
          </cell>
          <cell r="K12">
            <v>0</v>
          </cell>
        </row>
        <row r="13">
          <cell r="B13">
            <v>26.695833333333329</v>
          </cell>
          <cell r="C13">
            <v>33.5</v>
          </cell>
          <cell r="D13">
            <v>21.4</v>
          </cell>
          <cell r="E13">
            <v>76.458333333333329</v>
          </cell>
          <cell r="F13">
            <v>95</v>
          </cell>
          <cell r="G13">
            <v>49</v>
          </cell>
          <cell r="H13">
            <v>16.559999999999999</v>
          </cell>
          <cell r="I13" t="str">
            <v>N</v>
          </cell>
          <cell r="J13">
            <v>36</v>
          </cell>
          <cell r="K13">
            <v>0</v>
          </cell>
        </row>
        <row r="14">
          <cell r="B14">
            <v>24.150000000000006</v>
          </cell>
          <cell r="C14">
            <v>31.9</v>
          </cell>
          <cell r="D14">
            <v>21.7</v>
          </cell>
          <cell r="E14">
            <v>89.666666666666671</v>
          </cell>
          <cell r="F14">
            <v>96</v>
          </cell>
          <cell r="G14">
            <v>59</v>
          </cell>
          <cell r="H14">
            <v>18.36</v>
          </cell>
          <cell r="I14" t="str">
            <v>SE</v>
          </cell>
          <cell r="J14">
            <v>51.480000000000004</v>
          </cell>
          <cell r="K14">
            <v>43.8</v>
          </cell>
        </row>
        <row r="15">
          <cell r="B15">
            <v>26.025000000000006</v>
          </cell>
          <cell r="C15">
            <v>33.1</v>
          </cell>
          <cell r="D15">
            <v>21.7</v>
          </cell>
          <cell r="E15">
            <v>84</v>
          </cell>
          <cell r="F15">
            <v>97</v>
          </cell>
          <cell r="G15">
            <v>54</v>
          </cell>
          <cell r="H15">
            <v>9.7200000000000006</v>
          </cell>
          <cell r="I15" t="str">
            <v>L</v>
          </cell>
          <cell r="J15">
            <v>18.720000000000002</v>
          </cell>
          <cell r="K15">
            <v>0</v>
          </cell>
        </row>
        <row r="16">
          <cell r="B16">
            <v>27.279166666666669</v>
          </cell>
          <cell r="C16">
            <v>34.9</v>
          </cell>
          <cell r="D16">
            <v>22.6</v>
          </cell>
          <cell r="E16">
            <v>80.041666666666671</v>
          </cell>
          <cell r="F16">
            <v>97</v>
          </cell>
          <cell r="G16">
            <v>46</v>
          </cell>
          <cell r="H16">
            <v>12.24</v>
          </cell>
          <cell r="I16" t="str">
            <v>S</v>
          </cell>
          <cell r="J16">
            <v>26.64</v>
          </cell>
          <cell r="K16">
            <v>0</v>
          </cell>
        </row>
        <row r="17">
          <cell r="B17">
            <v>26.774999999999995</v>
          </cell>
          <cell r="C17">
            <v>33.200000000000003</v>
          </cell>
          <cell r="D17">
            <v>22.6</v>
          </cell>
          <cell r="E17">
            <v>84</v>
          </cell>
          <cell r="F17">
            <v>97</v>
          </cell>
          <cell r="G17">
            <v>56</v>
          </cell>
          <cell r="H17">
            <v>13.68</v>
          </cell>
          <cell r="I17" t="str">
            <v>SO</v>
          </cell>
          <cell r="J17">
            <v>55.440000000000005</v>
          </cell>
          <cell r="K17">
            <v>3.4000000000000004</v>
          </cell>
        </row>
        <row r="18">
          <cell r="B18">
            <v>26.712500000000006</v>
          </cell>
          <cell r="C18">
            <v>33.200000000000003</v>
          </cell>
          <cell r="D18">
            <v>23.3</v>
          </cell>
          <cell r="E18">
            <v>85.625</v>
          </cell>
          <cell r="F18">
            <v>96</v>
          </cell>
          <cell r="G18">
            <v>56</v>
          </cell>
          <cell r="H18">
            <v>15.840000000000002</v>
          </cell>
          <cell r="I18" t="str">
            <v>N</v>
          </cell>
          <cell r="J18">
            <v>72</v>
          </cell>
          <cell r="K18">
            <v>7.6000000000000005</v>
          </cell>
        </row>
        <row r="19">
          <cell r="B19">
            <v>24.4375</v>
          </cell>
          <cell r="C19">
            <v>29.1</v>
          </cell>
          <cell r="D19">
            <v>21.7</v>
          </cell>
          <cell r="E19">
            <v>87.916666666666671</v>
          </cell>
          <cell r="F19">
            <v>96</v>
          </cell>
          <cell r="G19">
            <v>65</v>
          </cell>
          <cell r="H19">
            <v>17.28</v>
          </cell>
          <cell r="I19" t="str">
            <v>L</v>
          </cell>
          <cell r="J19">
            <v>33.119999999999997</v>
          </cell>
          <cell r="K19">
            <v>8.4</v>
          </cell>
        </row>
        <row r="20">
          <cell r="B20">
            <v>25.958333333333339</v>
          </cell>
          <cell r="C20">
            <v>32.4</v>
          </cell>
          <cell r="D20">
            <v>22.1</v>
          </cell>
          <cell r="E20">
            <v>84.541666666666671</v>
          </cell>
          <cell r="F20">
            <v>97</v>
          </cell>
          <cell r="G20">
            <v>55</v>
          </cell>
          <cell r="H20">
            <v>6.84</v>
          </cell>
          <cell r="I20" t="str">
            <v>SE</v>
          </cell>
          <cell r="J20">
            <v>15.120000000000001</v>
          </cell>
          <cell r="K20">
            <v>0.2</v>
          </cell>
        </row>
        <row r="21">
          <cell r="B21">
            <v>27.266666666666666</v>
          </cell>
          <cell r="C21">
            <v>34.200000000000003</v>
          </cell>
          <cell r="D21">
            <v>22.5</v>
          </cell>
          <cell r="E21">
            <v>79.833333333333329</v>
          </cell>
          <cell r="F21">
            <v>97</v>
          </cell>
          <cell r="G21">
            <v>46</v>
          </cell>
          <cell r="H21">
            <v>9.7200000000000006</v>
          </cell>
          <cell r="I21" t="str">
            <v>SE</v>
          </cell>
          <cell r="J21">
            <v>19.440000000000001</v>
          </cell>
        </row>
        <row r="22">
          <cell r="B22">
            <v>27.183333333333334</v>
          </cell>
          <cell r="C22">
            <v>34.6</v>
          </cell>
          <cell r="D22">
            <v>22.2</v>
          </cell>
          <cell r="E22">
            <v>78.166666666666671</v>
          </cell>
          <cell r="F22">
            <v>96</v>
          </cell>
          <cell r="G22">
            <v>45</v>
          </cell>
          <cell r="H22">
            <v>10.44</v>
          </cell>
          <cell r="I22" t="str">
            <v>NE</v>
          </cell>
          <cell r="J22">
            <v>21.96</v>
          </cell>
          <cell r="K22">
            <v>0</v>
          </cell>
        </row>
        <row r="23">
          <cell r="B23">
            <v>27.674999999999997</v>
          </cell>
          <cell r="C23">
            <v>34.700000000000003</v>
          </cell>
          <cell r="D23">
            <v>22.3</v>
          </cell>
          <cell r="E23">
            <v>78.291666666666671</v>
          </cell>
          <cell r="F23">
            <v>96</v>
          </cell>
          <cell r="G23">
            <v>46</v>
          </cell>
          <cell r="H23">
            <v>16.2</v>
          </cell>
          <cell r="I23" t="str">
            <v>NE</v>
          </cell>
          <cell r="J23">
            <v>30.240000000000002</v>
          </cell>
          <cell r="K23">
            <v>0</v>
          </cell>
        </row>
        <row r="24">
          <cell r="B24">
            <v>27.312499999999996</v>
          </cell>
          <cell r="C24">
            <v>34.700000000000003</v>
          </cell>
          <cell r="D24">
            <v>22.3</v>
          </cell>
          <cell r="E24">
            <v>81.041666666666671</v>
          </cell>
          <cell r="F24">
            <v>97</v>
          </cell>
          <cell r="G24">
            <v>47</v>
          </cell>
          <cell r="H24">
            <v>9.7200000000000006</v>
          </cell>
          <cell r="I24" t="str">
            <v>NE</v>
          </cell>
          <cell r="J24">
            <v>22.68</v>
          </cell>
          <cell r="K24">
            <v>0</v>
          </cell>
        </row>
        <row r="25">
          <cell r="B25">
            <v>26.808333333333334</v>
          </cell>
          <cell r="C25">
            <v>32.200000000000003</v>
          </cell>
          <cell r="D25">
            <v>23.2</v>
          </cell>
          <cell r="E25">
            <v>82.666666666666671</v>
          </cell>
          <cell r="F25">
            <v>96</v>
          </cell>
          <cell r="G25">
            <v>57</v>
          </cell>
          <cell r="H25">
            <v>23.040000000000003</v>
          </cell>
          <cell r="I25" t="str">
            <v>NE</v>
          </cell>
          <cell r="J25">
            <v>39.24</v>
          </cell>
          <cell r="K25">
            <v>0.2</v>
          </cell>
        </row>
        <row r="26">
          <cell r="B26">
            <v>25.241666666666671</v>
          </cell>
          <cell r="C26">
            <v>29.5</v>
          </cell>
          <cell r="D26">
            <v>22.6</v>
          </cell>
          <cell r="E26">
            <v>81.833333333333329</v>
          </cell>
          <cell r="F26">
            <v>96</v>
          </cell>
          <cell r="G26">
            <v>58</v>
          </cell>
          <cell r="H26">
            <v>12.6</v>
          </cell>
          <cell r="I26" t="str">
            <v>S</v>
          </cell>
          <cell r="J26">
            <v>21.96</v>
          </cell>
          <cell r="K26">
            <v>1.2</v>
          </cell>
        </row>
        <row r="27">
          <cell r="B27">
            <v>24.291666666666668</v>
          </cell>
          <cell r="C27">
            <v>31</v>
          </cell>
          <cell r="D27">
            <v>19.100000000000001</v>
          </cell>
          <cell r="E27">
            <v>83.541666666666671</v>
          </cell>
          <cell r="F27">
            <v>97</v>
          </cell>
          <cell r="G27">
            <v>57</v>
          </cell>
          <cell r="H27">
            <v>8.2799999999999994</v>
          </cell>
          <cell r="I27" t="str">
            <v>S</v>
          </cell>
          <cell r="J27">
            <v>14.4</v>
          </cell>
          <cell r="K27">
            <v>0.2</v>
          </cell>
        </row>
        <row r="28">
          <cell r="B28">
            <v>25.524999999999995</v>
          </cell>
          <cell r="C28">
            <v>33.799999999999997</v>
          </cell>
          <cell r="D28">
            <v>19.5</v>
          </cell>
          <cell r="E28">
            <v>79.458333333333329</v>
          </cell>
          <cell r="F28">
            <v>97</v>
          </cell>
          <cell r="G28">
            <v>43</v>
          </cell>
          <cell r="H28">
            <v>7.5600000000000005</v>
          </cell>
          <cell r="I28" t="str">
            <v>S</v>
          </cell>
          <cell r="J28">
            <v>19.8</v>
          </cell>
          <cell r="K28">
            <v>0</v>
          </cell>
        </row>
        <row r="29">
          <cell r="B29">
            <v>25.508333333333329</v>
          </cell>
          <cell r="C29">
            <v>33.700000000000003</v>
          </cell>
          <cell r="D29">
            <v>20.9</v>
          </cell>
          <cell r="E29">
            <v>84.291666666666671</v>
          </cell>
          <cell r="F29">
            <v>97</v>
          </cell>
          <cell r="G29">
            <v>53</v>
          </cell>
          <cell r="H29">
            <v>15.120000000000001</v>
          </cell>
          <cell r="I29" t="str">
            <v>NE</v>
          </cell>
          <cell r="J29">
            <v>40.680000000000007</v>
          </cell>
          <cell r="K29">
            <v>3</v>
          </cell>
        </row>
        <row r="30">
          <cell r="B30">
            <v>25.225000000000005</v>
          </cell>
          <cell r="C30">
            <v>32.4</v>
          </cell>
          <cell r="D30">
            <v>21.6</v>
          </cell>
          <cell r="E30">
            <v>84.583333333333329</v>
          </cell>
          <cell r="F30">
            <v>95</v>
          </cell>
          <cell r="G30">
            <v>54</v>
          </cell>
          <cell r="H30">
            <v>27</v>
          </cell>
          <cell r="I30" t="str">
            <v>NE</v>
          </cell>
          <cell r="J30">
            <v>61.92</v>
          </cell>
          <cell r="K30">
            <v>3.6</v>
          </cell>
        </row>
        <row r="31">
          <cell r="B31">
            <v>22.633333333333336</v>
          </cell>
          <cell r="C31">
            <v>27</v>
          </cell>
          <cell r="D31">
            <v>20.100000000000001</v>
          </cell>
          <cell r="E31">
            <v>84.875</v>
          </cell>
          <cell r="F31">
            <v>96</v>
          </cell>
          <cell r="G31">
            <v>65</v>
          </cell>
          <cell r="H31">
            <v>9.3600000000000012</v>
          </cell>
          <cell r="I31" t="str">
            <v>SO</v>
          </cell>
          <cell r="J31">
            <v>20.88</v>
          </cell>
          <cell r="K31">
            <v>0</v>
          </cell>
        </row>
        <row r="32">
          <cell r="B32">
            <v>25.424999999999997</v>
          </cell>
          <cell r="C32">
            <v>32</v>
          </cell>
          <cell r="D32">
            <v>21.5</v>
          </cell>
          <cell r="E32">
            <v>83.041666666666671</v>
          </cell>
          <cell r="F32">
            <v>97</v>
          </cell>
          <cell r="G32">
            <v>53</v>
          </cell>
          <cell r="H32">
            <v>16.2</v>
          </cell>
          <cell r="I32" t="str">
            <v>N</v>
          </cell>
          <cell r="J32">
            <v>30.240000000000002</v>
          </cell>
          <cell r="K32">
            <v>0.2</v>
          </cell>
        </row>
        <row r="33">
          <cell r="B33">
            <v>21.599999999999998</v>
          </cell>
          <cell r="C33">
            <v>25.7</v>
          </cell>
          <cell r="D33">
            <v>17.7</v>
          </cell>
          <cell r="E33">
            <v>90.75</v>
          </cell>
          <cell r="F33">
            <v>96</v>
          </cell>
          <cell r="G33">
            <v>81</v>
          </cell>
          <cell r="H33">
            <v>18.36</v>
          </cell>
          <cell r="I33" t="str">
            <v>SO</v>
          </cell>
          <cell r="J33">
            <v>34.92</v>
          </cell>
          <cell r="K33">
            <v>4</v>
          </cell>
        </row>
        <row r="34">
          <cell r="B34">
            <v>17.62083333333333</v>
          </cell>
          <cell r="C34">
            <v>21.6</v>
          </cell>
          <cell r="D34">
            <v>15.3</v>
          </cell>
          <cell r="E34">
            <v>76.791666666666671</v>
          </cell>
          <cell r="F34">
            <v>96</v>
          </cell>
          <cell r="G34">
            <v>54</v>
          </cell>
          <cell r="H34">
            <v>18.36</v>
          </cell>
          <cell r="I34" t="str">
            <v>S</v>
          </cell>
          <cell r="J34">
            <v>38.519999999999996</v>
          </cell>
          <cell r="K34">
            <v>5.8000000000000007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>
        <row r="5">
          <cell r="B5">
            <v>26.299999999999997</v>
          </cell>
        </row>
      </sheetData>
      <sheetData sheetId="9">
        <row r="5">
          <cell r="B5">
            <v>29.650000000000006</v>
          </cell>
        </row>
      </sheetData>
      <sheetData sheetId="10">
        <row r="5">
          <cell r="B5">
            <v>29.754166666666666</v>
          </cell>
        </row>
      </sheetData>
      <sheetData sheetId="11">
        <row r="5">
          <cell r="B5">
            <v>27.520833333333329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24.586666666666666</v>
          </cell>
        </row>
      </sheetData>
      <sheetData sheetId="3">
        <row r="5">
          <cell r="B5">
            <v>22.26923076923077</v>
          </cell>
          <cell r="C5">
            <v>26.8</v>
          </cell>
          <cell r="D5">
            <v>19.2</v>
          </cell>
          <cell r="E5">
            <v>81</v>
          </cell>
          <cell r="F5">
            <v>93</v>
          </cell>
          <cell r="G5">
            <v>60</v>
          </cell>
          <cell r="H5">
            <v>9.6000000000000014</v>
          </cell>
          <cell r="I5" t="str">
            <v>S</v>
          </cell>
          <cell r="J5">
            <v>12.16</v>
          </cell>
          <cell r="K5">
            <v>0</v>
          </cell>
        </row>
        <row r="6">
          <cell r="B6">
            <v>22.861538461538455</v>
          </cell>
          <cell r="C6">
            <v>27.8</v>
          </cell>
          <cell r="D6">
            <v>19.3</v>
          </cell>
          <cell r="E6">
            <v>74.769230769230774</v>
          </cell>
          <cell r="F6">
            <v>89</v>
          </cell>
          <cell r="G6">
            <v>50</v>
          </cell>
          <cell r="H6">
            <v>7.0400000000000009</v>
          </cell>
          <cell r="I6" t="str">
            <v>SE</v>
          </cell>
          <cell r="J6">
            <v>13.12</v>
          </cell>
          <cell r="K6">
            <v>0</v>
          </cell>
        </row>
        <row r="7">
          <cell r="B7">
            <v>23.531250000000004</v>
          </cell>
          <cell r="C7">
            <v>32.6</v>
          </cell>
          <cell r="D7">
            <v>18.5</v>
          </cell>
          <cell r="E7">
            <v>65.9375</v>
          </cell>
          <cell r="F7">
            <v>87</v>
          </cell>
          <cell r="G7">
            <v>30</v>
          </cell>
          <cell r="H7">
            <v>9.9200000000000017</v>
          </cell>
          <cell r="I7" t="str">
            <v>S</v>
          </cell>
          <cell r="J7">
            <v>16.64</v>
          </cell>
          <cell r="K7">
            <v>0</v>
          </cell>
        </row>
        <row r="8">
          <cell r="B8">
            <v>21.946153846153841</v>
          </cell>
          <cell r="C8">
            <v>29.6</v>
          </cell>
          <cell r="D8">
            <v>18.3</v>
          </cell>
          <cell r="E8">
            <v>74.230769230769226</v>
          </cell>
          <cell r="F8">
            <v>91</v>
          </cell>
          <cell r="G8">
            <v>48</v>
          </cell>
          <cell r="H8">
            <v>8</v>
          </cell>
          <cell r="I8" t="str">
            <v>SO</v>
          </cell>
          <cell r="J8">
            <v>13.76</v>
          </cell>
          <cell r="K8">
            <v>0</v>
          </cell>
        </row>
        <row r="9">
          <cell r="B9">
            <v>24.526666666666667</v>
          </cell>
          <cell r="C9">
            <v>28.3</v>
          </cell>
          <cell r="D9">
            <v>22</v>
          </cell>
          <cell r="E9">
            <v>75.333333333333329</v>
          </cell>
          <cell r="F9">
            <v>89</v>
          </cell>
          <cell r="G9">
            <v>53</v>
          </cell>
          <cell r="H9">
            <v>13.12</v>
          </cell>
          <cell r="I9" t="str">
            <v>L</v>
          </cell>
          <cell r="J9">
            <v>25.92</v>
          </cell>
          <cell r="K9">
            <v>0</v>
          </cell>
        </row>
        <row r="10">
          <cell r="B10">
            <v>24.4</v>
          </cell>
          <cell r="C10">
            <v>30.4</v>
          </cell>
          <cell r="D10">
            <v>22.1</v>
          </cell>
          <cell r="E10">
            <v>79.785714285714292</v>
          </cell>
          <cell r="F10">
            <v>91</v>
          </cell>
          <cell r="G10">
            <v>54</v>
          </cell>
          <cell r="H10">
            <v>8.64</v>
          </cell>
          <cell r="I10" t="str">
            <v>O</v>
          </cell>
          <cell r="J10">
            <v>20.480000000000004</v>
          </cell>
          <cell r="K10">
            <v>0</v>
          </cell>
        </row>
        <row r="11">
          <cell r="B11">
            <v>24.88</v>
          </cell>
          <cell r="C11">
            <v>30</v>
          </cell>
          <cell r="D11">
            <v>21.4</v>
          </cell>
          <cell r="E11">
            <v>82.066666666666663</v>
          </cell>
          <cell r="F11">
            <v>94</v>
          </cell>
          <cell r="G11">
            <v>60</v>
          </cell>
          <cell r="H11">
            <v>9.2799999999999994</v>
          </cell>
          <cell r="I11" t="str">
            <v>O</v>
          </cell>
          <cell r="J11">
            <v>22.080000000000002</v>
          </cell>
          <cell r="K11">
            <v>0</v>
          </cell>
        </row>
        <row r="12">
          <cell r="B12">
            <v>24.233333333333334</v>
          </cell>
          <cell r="C12">
            <v>27.2</v>
          </cell>
          <cell r="D12">
            <v>22</v>
          </cell>
          <cell r="E12">
            <v>76.222222222222229</v>
          </cell>
          <cell r="F12">
            <v>87</v>
          </cell>
          <cell r="G12">
            <v>54</v>
          </cell>
          <cell r="H12">
            <v>17.28</v>
          </cell>
          <cell r="I12" t="str">
            <v>O</v>
          </cell>
          <cell r="J12">
            <v>36.480000000000004</v>
          </cell>
          <cell r="K12">
            <v>0.2</v>
          </cell>
        </row>
        <row r="13">
          <cell r="B13">
            <v>21.530769230769234</v>
          </cell>
          <cell r="C13">
            <v>26.6</v>
          </cell>
          <cell r="D13">
            <v>19.7</v>
          </cell>
          <cell r="E13">
            <v>86.15384615384616</v>
          </cell>
          <cell r="F13">
            <v>94</v>
          </cell>
          <cell r="G13">
            <v>63</v>
          </cell>
          <cell r="H13">
            <v>7.3599999999999994</v>
          </cell>
          <cell r="I13" t="str">
            <v>SE</v>
          </cell>
          <cell r="J13">
            <v>10.88</v>
          </cell>
          <cell r="K13">
            <v>0</v>
          </cell>
        </row>
        <row r="14">
          <cell r="B14">
            <v>23.435714285714283</v>
          </cell>
          <cell r="C14">
            <v>27</v>
          </cell>
          <cell r="D14">
            <v>20.9</v>
          </cell>
          <cell r="E14">
            <v>81.714285714285708</v>
          </cell>
          <cell r="F14">
            <v>92</v>
          </cell>
          <cell r="G14">
            <v>66</v>
          </cell>
          <cell r="H14">
            <v>9.6000000000000014</v>
          </cell>
          <cell r="I14" t="str">
            <v>L</v>
          </cell>
          <cell r="J14">
            <v>17.919999999999998</v>
          </cell>
          <cell r="K14">
            <v>0</v>
          </cell>
        </row>
        <row r="15">
          <cell r="B15">
            <v>23.985714285714284</v>
          </cell>
          <cell r="C15">
            <v>30</v>
          </cell>
          <cell r="D15">
            <v>22</v>
          </cell>
          <cell r="E15">
            <v>81.5</v>
          </cell>
          <cell r="F15">
            <v>91</v>
          </cell>
          <cell r="G15">
            <v>55</v>
          </cell>
          <cell r="H15">
            <v>8.32</v>
          </cell>
          <cell r="I15" t="str">
            <v>SE</v>
          </cell>
          <cell r="J15">
            <v>14.080000000000002</v>
          </cell>
          <cell r="K15">
            <v>0</v>
          </cell>
        </row>
        <row r="16">
          <cell r="B16">
            <v>24.038461538461533</v>
          </cell>
          <cell r="C16">
            <v>28.7</v>
          </cell>
          <cell r="D16">
            <v>21.1</v>
          </cell>
          <cell r="E16">
            <v>81.84615384615384</v>
          </cell>
          <cell r="F16">
            <v>92</v>
          </cell>
          <cell r="G16">
            <v>56</v>
          </cell>
          <cell r="H16">
            <v>8.32</v>
          </cell>
          <cell r="I16" t="str">
            <v>SE</v>
          </cell>
          <cell r="J16">
            <v>12.48</v>
          </cell>
          <cell r="K16">
            <v>0</v>
          </cell>
        </row>
        <row r="17">
          <cell r="B17">
            <v>24.015384615384619</v>
          </cell>
          <cell r="C17">
            <v>29.6</v>
          </cell>
          <cell r="D17">
            <v>21.2</v>
          </cell>
          <cell r="E17">
            <v>80.538461538461533</v>
          </cell>
          <cell r="F17">
            <v>93</v>
          </cell>
          <cell r="G17">
            <v>49</v>
          </cell>
          <cell r="H17">
            <v>4.8000000000000007</v>
          </cell>
          <cell r="I17" t="str">
            <v>SO</v>
          </cell>
          <cell r="J17">
            <v>7.68</v>
          </cell>
          <cell r="K17">
            <v>0</v>
          </cell>
        </row>
        <row r="18">
          <cell r="B18">
            <v>24.7</v>
          </cell>
          <cell r="C18">
            <v>30.7</v>
          </cell>
          <cell r="D18">
            <v>20.8</v>
          </cell>
          <cell r="E18">
            <v>72.375</v>
          </cell>
          <cell r="F18">
            <v>90</v>
          </cell>
          <cell r="G18">
            <v>49</v>
          </cell>
          <cell r="H18">
            <v>8</v>
          </cell>
          <cell r="I18" t="str">
            <v>NE</v>
          </cell>
          <cell r="J18">
            <v>32.64</v>
          </cell>
          <cell r="K18">
            <v>0</v>
          </cell>
        </row>
        <row r="19">
          <cell r="B19">
            <v>22.857142857142858</v>
          </cell>
          <cell r="C19">
            <v>27.6</v>
          </cell>
          <cell r="D19">
            <v>22</v>
          </cell>
          <cell r="E19">
            <v>90.714285714285708</v>
          </cell>
          <cell r="F19">
            <v>95</v>
          </cell>
          <cell r="G19">
            <v>58</v>
          </cell>
          <cell r="H19">
            <v>20.8</v>
          </cell>
          <cell r="I19" t="str">
            <v>N</v>
          </cell>
          <cell r="J19">
            <v>35.839999999999996</v>
          </cell>
          <cell r="K19">
            <v>25.8</v>
          </cell>
        </row>
        <row r="20">
          <cell r="B20">
            <v>23.366666666666664</v>
          </cell>
          <cell r="C20">
            <v>26.5</v>
          </cell>
          <cell r="D20">
            <v>21.7</v>
          </cell>
          <cell r="E20">
            <v>86.416666666666671</v>
          </cell>
          <cell r="F20">
            <v>93</v>
          </cell>
          <cell r="G20">
            <v>75</v>
          </cell>
          <cell r="H20">
            <v>10.56</v>
          </cell>
          <cell r="I20" t="str">
            <v>S</v>
          </cell>
          <cell r="J20">
            <v>16.96</v>
          </cell>
          <cell r="K20">
            <v>0</v>
          </cell>
        </row>
        <row r="21">
          <cell r="B21">
            <v>24.606666666666666</v>
          </cell>
          <cell r="C21">
            <v>28.7</v>
          </cell>
          <cell r="D21">
            <v>21.7</v>
          </cell>
          <cell r="E21">
            <v>78.666666666666671</v>
          </cell>
          <cell r="F21">
            <v>87</v>
          </cell>
          <cell r="G21">
            <v>62</v>
          </cell>
          <cell r="H21">
            <v>10.88</v>
          </cell>
          <cell r="I21" t="str">
            <v>S</v>
          </cell>
          <cell r="J21">
            <v>18.240000000000002</v>
          </cell>
          <cell r="K21">
            <v>0</v>
          </cell>
        </row>
        <row r="22">
          <cell r="B22">
            <v>23.416666666666668</v>
          </cell>
          <cell r="C22">
            <v>26.3</v>
          </cell>
          <cell r="D22">
            <v>22.1</v>
          </cell>
          <cell r="E22">
            <v>85.666666666666671</v>
          </cell>
          <cell r="F22">
            <v>90</v>
          </cell>
          <cell r="G22">
            <v>72</v>
          </cell>
          <cell r="H22">
            <v>9.9200000000000017</v>
          </cell>
          <cell r="I22" t="str">
            <v>SO</v>
          </cell>
          <cell r="J22">
            <v>14.4</v>
          </cell>
          <cell r="K22">
            <v>0</v>
          </cell>
        </row>
        <row r="23">
          <cell r="B23">
            <v>23.915476190476188</v>
          </cell>
          <cell r="C23">
            <v>28.7</v>
          </cell>
          <cell r="D23">
            <v>21.9</v>
          </cell>
          <cell r="E23">
            <v>84.69047619047619</v>
          </cell>
          <cell r="F23">
            <v>93</v>
          </cell>
          <cell r="G23">
            <v>61</v>
          </cell>
          <cell r="H23">
            <v>31.744000000000007</v>
          </cell>
          <cell r="I23" t="str">
            <v>SE</v>
          </cell>
          <cell r="J23">
            <v>46.080000000000005</v>
          </cell>
          <cell r="K23">
            <v>0</v>
          </cell>
        </row>
        <row r="24">
          <cell r="B24">
            <v>24.12857142857143</v>
          </cell>
          <cell r="C24">
            <v>29</v>
          </cell>
          <cell r="D24">
            <v>22.6</v>
          </cell>
          <cell r="E24">
            <v>83.428571428571431</v>
          </cell>
          <cell r="F24">
            <v>90</v>
          </cell>
          <cell r="G24">
            <v>59</v>
          </cell>
          <cell r="H24">
            <v>9.6000000000000014</v>
          </cell>
          <cell r="I24" t="str">
            <v>SO</v>
          </cell>
          <cell r="J24">
            <v>16</v>
          </cell>
          <cell r="K24">
            <v>0</v>
          </cell>
        </row>
        <row r="25">
          <cell r="B25">
            <v>23.000000000000007</v>
          </cell>
          <cell r="C25">
            <v>28.1</v>
          </cell>
          <cell r="D25">
            <v>20.8</v>
          </cell>
          <cell r="E25">
            <v>88.111111111111114</v>
          </cell>
          <cell r="F25">
            <v>95</v>
          </cell>
          <cell r="G25">
            <v>64</v>
          </cell>
          <cell r="H25">
            <v>28.160000000000004</v>
          </cell>
          <cell r="I25" t="str">
            <v>N</v>
          </cell>
          <cell r="J25">
            <v>63.360000000000007</v>
          </cell>
          <cell r="K25">
            <v>20</v>
          </cell>
        </row>
        <row r="26">
          <cell r="B26">
            <v>21.285714285714285</v>
          </cell>
          <cell r="C26">
            <v>22.5</v>
          </cell>
          <cell r="D26">
            <v>20.8</v>
          </cell>
          <cell r="E26">
            <v>93.5</v>
          </cell>
          <cell r="F26">
            <v>95</v>
          </cell>
          <cell r="G26">
            <v>86</v>
          </cell>
          <cell r="H26">
            <v>10.88</v>
          </cell>
          <cell r="I26" t="str">
            <v>S</v>
          </cell>
          <cell r="J26">
            <v>18.240000000000002</v>
          </cell>
          <cell r="K26">
            <v>0.4</v>
          </cell>
        </row>
        <row r="27">
          <cell r="B27">
            <v>21.130769230769229</v>
          </cell>
          <cell r="C27">
            <v>24.1</v>
          </cell>
          <cell r="D27">
            <v>19.5</v>
          </cell>
          <cell r="E27">
            <v>91.230769230769226</v>
          </cell>
          <cell r="F27">
            <v>95</v>
          </cell>
          <cell r="G27">
            <v>77</v>
          </cell>
          <cell r="H27">
            <v>11.520000000000001</v>
          </cell>
          <cell r="I27" t="str">
            <v>S</v>
          </cell>
          <cell r="J27">
            <v>18.240000000000002</v>
          </cell>
          <cell r="K27">
            <v>0</v>
          </cell>
        </row>
        <row r="28">
          <cell r="B28">
            <v>20.946153846153848</v>
          </cell>
          <cell r="C28">
            <v>25.3</v>
          </cell>
          <cell r="D28">
            <v>18.7</v>
          </cell>
          <cell r="E28">
            <v>84.92307692307692</v>
          </cell>
          <cell r="F28">
            <v>94</v>
          </cell>
          <cell r="G28">
            <v>63</v>
          </cell>
          <cell r="H28">
            <v>9.6000000000000014</v>
          </cell>
          <cell r="I28" t="str">
            <v>SE</v>
          </cell>
          <cell r="J28">
            <v>12.8</v>
          </cell>
          <cell r="K28">
            <v>0</v>
          </cell>
        </row>
        <row r="29">
          <cell r="B29">
            <v>20.858333333333334</v>
          </cell>
          <cell r="C29">
            <v>25.1</v>
          </cell>
          <cell r="D29">
            <v>18.2</v>
          </cell>
          <cell r="E29">
            <v>85.166666666666671</v>
          </cell>
          <cell r="F29">
            <v>95</v>
          </cell>
          <cell r="G29">
            <v>62</v>
          </cell>
          <cell r="H29">
            <v>5.44</v>
          </cell>
          <cell r="I29" t="str">
            <v>NO</v>
          </cell>
          <cell r="J29">
            <v>16.64</v>
          </cell>
          <cell r="K29">
            <v>3.8</v>
          </cell>
        </row>
        <row r="30">
          <cell r="B30">
            <v>22.861538461538466</v>
          </cell>
          <cell r="C30">
            <v>26.1</v>
          </cell>
          <cell r="D30">
            <v>21.9</v>
          </cell>
          <cell r="E30">
            <v>88</v>
          </cell>
          <cell r="F30">
            <v>95</v>
          </cell>
          <cell r="G30">
            <v>70</v>
          </cell>
          <cell r="H30">
            <v>13.440000000000001</v>
          </cell>
          <cell r="I30" t="str">
            <v>N</v>
          </cell>
          <cell r="J30">
            <v>29.439999999999998</v>
          </cell>
          <cell r="K30">
            <v>4</v>
          </cell>
        </row>
        <row r="31">
          <cell r="B31">
            <v>21.694117647058825</v>
          </cell>
          <cell r="C31">
            <v>25</v>
          </cell>
          <cell r="D31">
            <v>20.2</v>
          </cell>
          <cell r="E31">
            <v>88.529411764705884</v>
          </cell>
          <cell r="F31">
            <v>93</v>
          </cell>
          <cell r="G31">
            <v>70</v>
          </cell>
          <cell r="H31">
            <v>10.56</v>
          </cell>
          <cell r="I31" t="str">
            <v>O</v>
          </cell>
          <cell r="J31">
            <v>34.24</v>
          </cell>
          <cell r="K31">
            <v>5.4</v>
          </cell>
        </row>
        <row r="32">
          <cell r="B32">
            <v>21.15</v>
          </cell>
          <cell r="C32">
            <v>22.9</v>
          </cell>
          <cell r="D32">
            <v>20.2</v>
          </cell>
          <cell r="E32">
            <v>91.5</v>
          </cell>
          <cell r="F32">
            <v>94</v>
          </cell>
          <cell r="G32">
            <v>80</v>
          </cell>
          <cell r="H32">
            <v>6.4</v>
          </cell>
          <cell r="I32" t="str">
            <v>SO</v>
          </cell>
          <cell r="J32">
            <v>9.2799999999999994</v>
          </cell>
          <cell r="K32">
            <v>0</v>
          </cell>
        </row>
        <row r="33">
          <cell r="B33">
            <v>23.035294117647055</v>
          </cell>
          <cell r="C33">
            <v>25.2</v>
          </cell>
          <cell r="D33">
            <v>21.6</v>
          </cell>
          <cell r="E33">
            <v>92.058823529411768</v>
          </cell>
          <cell r="F33">
            <v>95</v>
          </cell>
          <cell r="G33">
            <v>83</v>
          </cell>
          <cell r="H33">
            <v>10.240000000000002</v>
          </cell>
          <cell r="I33" t="str">
            <v>S</v>
          </cell>
          <cell r="J33">
            <v>19.200000000000003</v>
          </cell>
          <cell r="K33">
            <v>1.2</v>
          </cell>
        </row>
        <row r="34">
          <cell r="B34">
            <v>16.137499999999999</v>
          </cell>
          <cell r="C34">
            <v>22.5</v>
          </cell>
          <cell r="D34">
            <v>13.4</v>
          </cell>
          <cell r="E34">
            <v>91.791666666666671</v>
          </cell>
          <cell r="F34">
            <v>96</v>
          </cell>
          <cell r="G34">
            <v>77</v>
          </cell>
          <cell r="H34">
            <v>22.400000000000002</v>
          </cell>
          <cell r="I34" t="str">
            <v>SO</v>
          </cell>
          <cell r="J34">
            <v>36.160000000000004</v>
          </cell>
          <cell r="K34">
            <v>13.999999999999998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>
        <row r="5">
          <cell r="B5">
            <v>22.395000000000003</v>
          </cell>
        </row>
      </sheetData>
      <sheetData sheetId="9">
        <row r="5">
          <cell r="B5">
            <v>24.928571428571423</v>
          </cell>
        </row>
      </sheetData>
      <sheetData sheetId="10">
        <row r="5">
          <cell r="B5">
            <v>28.742857142857144</v>
          </cell>
        </row>
      </sheetData>
      <sheetData sheetId="11">
        <row r="5">
          <cell r="B5">
            <v>25.8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24.154166666666669</v>
          </cell>
        </row>
      </sheetData>
      <sheetData sheetId="3">
        <row r="5">
          <cell r="B5">
            <v>23.308333333333334</v>
          </cell>
          <cell r="C5">
            <v>31</v>
          </cell>
          <cell r="D5">
            <v>16.399999999999999</v>
          </cell>
          <cell r="E5">
            <v>64.25</v>
          </cell>
          <cell r="F5">
            <v>91</v>
          </cell>
          <cell r="G5">
            <v>33</v>
          </cell>
          <cell r="H5">
            <v>16.2</v>
          </cell>
          <cell r="I5" t="str">
            <v>NE</v>
          </cell>
          <cell r="J5">
            <v>29.16</v>
          </cell>
          <cell r="K5">
            <v>0</v>
          </cell>
        </row>
        <row r="6">
          <cell r="B6">
            <v>22.445833333333336</v>
          </cell>
          <cell r="C6">
            <v>30.1</v>
          </cell>
          <cell r="D6">
            <v>18.3</v>
          </cell>
          <cell r="E6">
            <v>72.75</v>
          </cell>
          <cell r="F6">
            <v>95</v>
          </cell>
          <cell r="G6">
            <v>43</v>
          </cell>
          <cell r="H6">
            <v>15.840000000000002</v>
          </cell>
          <cell r="I6" t="str">
            <v>NE</v>
          </cell>
          <cell r="J6">
            <v>41.4</v>
          </cell>
          <cell r="K6">
            <v>3.4000000000000004</v>
          </cell>
        </row>
        <row r="7">
          <cell r="B7">
            <v>23.75</v>
          </cell>
          <cell r="C7">
            <v>30</v>
          </cell>
          <cell r="D7">
            <v>19.399999999999999</v>
          </cell>
          <cell r="E7">
            <v>69</v>
          </cell>
          <cell r="F7">
            <v>95</v>
          </cell>
          <cell r="G7">
            <v>41</v>
          </cell>
          <cell r="H7">
            <v>11.879999999999999</v>
          </cell>
          <cell r="I7" t="str">
            <v>NE</v>
          </cell>
          <cell r="J7">
            <v>23.040000000000003</v>
          </cell>
          <cell r="K7">
            <v>0.8</v>
          </cell>
        </row>
        <row r="8">
          <cell r="B8">
            <v>24.041666666666668</v>
          </cell>
          <cell r="C8">
            <v>31.6</v>
          </cell>
          <cell r="D8">
            <v>18.3</v>
          </cell>
          <cell r="E8">
            <v>65.708333333333329</v>
          </cell>
          <cell r="F8">
            <v>84</v>
          </cell>
          <cell r="G8">
            <v>43</v>
          </cell>
          <cell r="H8">
            <v>16.920000000000002</v>
          </cell>
          <cell r="I8" t="str">
            <v>NE</v>
          </cell>
          <cell r="J8">
            <v>34.92</v>
          </cell>
          <cell r="K8">
            <v>0.4</v>
          </cell>
        </row>
        <row r="9">
          <cell r="B9">
            <v>25.174999999999997</v>
          </cell>
          <cell r="C9">
            <v>31.1</v>
          </cell>
          <cell r="D9">
            <v>20.2</v>
          </cell>
          <cell r="E9">
            <v>72.083333333333329</v>
          </cell>
          <cell r="F9">
            <v>92</v>
          </cell>
          <cell r="G9">
            <v>48</v>
          </cell>
          <cell r="H9">
            <v>16.920000000000002</v>
          </cell>
          <cell r="I9" t="str">
            <v>N</v>
          </cell>
          <cell r="J9">
            <v>35.64</v>
          </cell>
          <cell r="K9">
            <v>0.2</v>
          </cell>
        </row>
        <row r="10">
          <cell r="B10">
            <v>20.676190476190477</v>
          </cell>
          <cell r="C10">
            <v>28.5</v>
          </cell>
          <cell r="D10">
            <v>16.3</v>
          </cell>
          <cell r="E10">
            <v>82.476190476190482</v>
          </cell>
          <cell r="F10">
            <v>95</v>
          </cell>
          <cell r="G10">
            <v>56</v>
          </cell>
          <cell r="H10">
            <v>18.720000000000002</v>
          </cell>
          <cell r="I10" t="str">
            <v>NE</v>
          </cell>
          <cell r="J10">
            <v>38.159999999999997</v>
          </cell>
          <cell r="K10">
            <v>1</v>
          </cell>
        </row>
        <row r="11">
          <cell r="B11">
            <v>22.804166666666664</v>
          </cell>
          <cell r="C11">
            <v>29</v>
          </cell>
          <cell r="D11">
            <v>18.399999999999999</v>
          </cell>
          <cell r="E11">
            <v>84.375</v>
          </cell>
          <cell r="F11">
            <v>97</v>
          </cell>
          <cell r="G11">
            <v>54</v>
          </cell>
          <cell r="H11">
            <v>11.16</v>
          </cell>
          <cell r="I11" t="str">
            <v>NE</v>
          </cell>
          <cell r="J11">
            <v>34.56</v>
          </cell>
          <cell r="K11">
            <v>3.2</v>
          </cell>
        </row>
        <row r="12">
          <cell r="B12">
            <v>24.183333333333334</v>
          </cell>
          <cell r="C12">
            <v>29.3</v>
          </cell>
          <cell r="D12">
            <v>18.7</v>
          </cell>
          <cell r="E12">
            <v>75.416666666666671</v>
          </cell>
          <cell r="F12">
            <v>91</v>
          </cell>
          <cell r="G12">
            <v>53</v>
          </cell>
          <cell r="H12">
            <v>15.120000000000001</v>
          </cell>
          <cell r="I12" t="str">
            <v>NE</v>
          </cell>
          <cell r="J12">
            <v>30.6</v>
          </cell>
          <cell r="K12">
            <v>0</v>
          </cell>
        </row>
        <row r="13">
          <cell r="B13">
            <v>21.279166666666665</v>
          </cell>
          <cell r="C13">
            <v>24.1</v>
          </cell>
          <cell r="D13">
            <v>18.399999999999999</v>
          </cell>
          <cell r="E13">
            <v>86.958333333333329</v>
          </cell>
          <cell r="F13">
            <v>98</v>
          </cell>
          <cell r="G13">
            <v>70</v>
          </cell>
          <cell r="H13">
            <v>16.920000000000002</v>
          </cell>
          <cell r="I13" t="str">
            <v>NE</v>
          </cell>
          <cell r="J13">
            <v>34.200000000000003</v>
          </cell>
          <cell r="K13">
            <v>0</v>
          </cell>
        </row>
        <row r="14">
          <cell r="B14">
            <v>21.576470588235292</v>
          </cell>
          <cell r="C14">
            <v>25.4</v>
          </cell>
          <cell r="D14">
            <v>19.5</v>
          </cell>
          <cell r="E14">
            <v>88.17647058823529</v>
          </cell>
          <cell r="F14">
            <v>98</v>
          </cell>
          <cell r="G14">
            <v>73</v>
          </cell>
          <cell r="H14">
            <v>16.920000000000002</v>
          </cell>
          <cell r="I14" t="str">
            <v>NE</v>
          </cell>
          <cell r="J14">
            <v>36.36</v>
          </cell>
          <cell r="K14">
            <v>42.400000000000006</v>
          </cell>
        </row>
        <row r="15">
          <cell r="B15">
            <v>24.584615384615386</v>
          </cell>
          <cell r="C15">
            <v>29.2</v>
          </cell>
          <cell r="D15">
            <v>19.8</v>
          </cell>
          <cell r="E15">
            <v>78.384615384615387</v>
          </cell>
          <cell r="F15">
            <v>100</v>
          </cell>
          <cell r="G15">
            <v>57</v>
          </cell>
          <cell r="H15">
            <v>13.68</v>
          </cell>
          <cell r="I15" t="str">
            <v>NE</v>
          </cell>
          <cell r="J15">
            <v>23.759999999999998</v>
          </cell>
          <cell r="K15">
            <v>0.2</v>
          </cell>
        </row>
        <row r="16">
          <cell r="B16">
            <v>23.400000000000002</v>
          </cell>
          <cell r="C16">
            <v>28.3</v>
          </cell>
          <cell r="D16">
            <v>21.1</v>
          </cell>
          <cell r="E16">
            <v>82.541666666666671</v>
          </cell>
          <cell r="F16">
            <v>93</v>
          </cell>
          <cell r="G16">
            <v>65</v>
          </cell>
          <cell r="H16">
            <v>12.6</v>
          </cell>
          <cell r="I16" t="str">
            <v>NE</v>
          </cell>
          <cell r="J16">
            <v>26.28</v>
          </cell>
          <cell r="K16">
            <v>0</v>
          </cell>
        </row>
        <row r="17">
          <cell r="B17">
            <v>24.328571428571429</v>
          </cell>
          <cell r="C17">
            <v>30.4</v>
          </cell>
          <cell r="D17">
            <v>19.899999999999999</v>
          </cell>
          <cell r="E17">
            <v>80.80952380952381</v>
          </cell>
          <cell r="F17">
            <v>96</v>
          </cell>
          <cell r="G17">
            <v>53</v>
          </cell>
          <cell r="H17">
            <v>12.24</v>
          </cell>
          <cell r="I17" t="str">
            <v>NE</v>
          </cell>
          <cell r="J17">
            <v>33.480000000000004</v>
          </cell>
          <cell r="K17">
            <v>7</v>
          </cell>
        </row>
        <row r="18">
          <cell r="B18">
            <v>22.625</v>
          </cell>
          <cell r="C18">
            <v>26.7</v>
          </cell>
          <cell r="D18">
            <v>17.600000000000001</v>
          </cell>
          <cell r="E18">
            <v>84.5</v>
          </cell>
          <cell r="F18">
            <v>98</v>
          </cell>
          <cell r="G18">
            <v>70</v>
          </cell>
          <cell r="H18">
            <v>13.32</v>
          </cell>
          <cell r="I18" t="str">
            <v>NO</v>
          </cell>
          <cell r="J18">
            <v>34.92</v>
          </cell>
          <cell r="K18">
            <v>25.999999999999996</v>
          </cell>
        </row>
        <row r="19">
          <cell r="B19">
            <v>21.626666666666665</v>
          </cell>
          <cell r="C19">
            <v>24.7</v>
          </cell>
          <cell r="D19">
            <v>18.899999999999999</v>
          </cell>
          <cell r="E19">
            <v>87.666666666666671</v>
          </cell>
          <cell r="F19">
            <v>99</v>
          </cell>
          <cell r="G19">
            <v>73</v>
          </cell>
          <cell r="H19">
            <v>9</v>
          </cell>
          <cell r="I19" t="str">
            <v>S</v>
          </cell>
          <cell r="J19">
            <v>18</v>
          </cell>
          <cell r="K19">
            <v>0</v>
          </cell>
        </row>
        <row r="20">
          <cell r="B20">
            <v>22.07</v>
          </cell>
          <cell r="C20">
            <v>27</v>
          </cell>
          <cell r="D20">
            <v>16.3</v>
          </cell>
          <cell r="E20">
            <v>81.5</v>
          </cell>
          <cell r="F20">
            <v>99</v>
          </cell>
          <cell r="G20">
            <v>60</v>
          </cell>
          <cell r="H20">
            <v>9</v>
          </cell>
          <cell r="I20" t="str">
            <v>S</v>
          </cell>
          <cell r="J20">
            <v>19.079999999999998</v>
          </cell>
          <cell r="K20">
            <v>0.2</v>
          </cell>
        </row>
        <row r="21">
          <cell r="B21">
            <v>23.054166666666671</v>
          </cell>
          <cell r="C21">
            <v>29.2</v>
          </cell>
          <cell r="D21">
            <v>18.5</v>
          </cell>
          <cell r="E21">
            <v>78.958333333333329</v>
          </cell>
          <cell r="F21">
            <v>96</v>
          </cell>
          <cell r="G21">
            <v>52</v>
          </cell>
          <cell r="H21">
            <v>15.120000000000001</v>
          </cell>
          <cell r="I21" t="str">
            <v>NE</v>
          </cell>
          <cell r="J21">
            <v>28.8</v>
          </cell>
          <cell r="K21">
            <v>0.2</v>
          </cell>
        </row>
        <row r="22">
          <cell r="B22">
            <v>22.979166666666668</v>
          </cell>
          <cell r="C22">
            <v>29.3</v>
          </cell>
          <cell r="D22">
            <v>17.7</v>
          </cell>
          <cell r="E22">
            <v>76.333333333333329</v>
          </cell>
          <cell r="F22">
            <v>97</v>
          </cell>
          <cell r="G22">
            <v>48</v>
          </cell>
          <cell r="H22">
            <v>18.36</v>
          </cell>
          <cell r="I22" t="str">
            <v>NE</v>
          </cell>
          <cell r="J22">
            <v>33.119999999999997</v>
          </cell>
          <cell r="K22">
            <v>0</v>
          </cell>
        </row>
        <row r="23">
          <cell r="B23">
            <v>23.541666666666668</v>
          </cell>
          <cell r="C23">
            <v>29.9</v>
          </cell>
          <cell r="D23">
            <v>18.399999999999999</v>
          </cell>
          <cell r="E23">
            <v>74.5</v>
          </cell>
          <cell r="F23">
            <v>92</v>
          </cell>
          <cell r="G23">
            <v>49</v>
          </cell>
          <cell r="H23">
            <v>17.64</v>
          </cell>
          <cell r="I23" t="str">
            <v>NE</v>
          </cell>
          <cell r="J23">
            <v>34.92</v>
          </cell>
          <cell r="K23">
            <v>0</v>
          </cell>
        </row>
        <row r="24">
          <cell r="B24">
            <v>24.05</v>
          </cell>
          <cell r="C24">
            <v>29.6</v>
          </cell>
          <cell r="D24">
            <v>20</v>
          </cell>
          <cell r="E24">
            <v>81.625</v>
          </cell>
          <cell r="F24">
            <v>98</v>
          </cell>
          <cell r="G24">
            <v>59</v>
          </cell>
          <cell r="H24">
            <v>17.28</v>
          </cell>
          <cell r="I24" t="str">
            <v>NE</v>
          </cell>
          <cell r="J24">
            <v>29.880000000000003</v>
          </cell>
          <cell r="K24">
            <v>3.6</v>
          </cell>
        </row>
        <row r="25">
          <cell r="B25">
            <v>21.219047619047618</v>
          </cell>
          <cell r="C25">
            <v>23.3</v>
          </cell>
          <cell r="D25">
            <v>19.2</v>
          </cell>
          <cell r="E25">
            <v>96.761904761904759</v>
          </cell>
          <cell r="F25">
            <v>99</v>
          </cell>
          <cell r="G25">
            <v>88</v>
          </cell>
          <cell r="H25">
            <v>9</v>
          </cell>
          <cell r="I25" t="str">
            <v>NE</v>
          </cell>
          <cell r="J25">
            <v>37.080000000000005</v>
          </cell>
          <cell r="K25">
            <v>67.199999999999989</v>
          </cell>
        </row>
        <row r="26">
          <cell r="B26">
            <v>23.208333333333332</v>
          </cell>
          <cell r="C26">
            <v>25.7</v>
          </cell>
          <cell r="D26">
            <v>17.100000000000001</v>
          </cell>
          <cell r="E26">
            <v>51.666666666666664</v>
          </cell>
          <cell r="F26">
            <v>75</v>
          </cell>
          <cell r="G26">
            <v>35</v>
          </cell>
          <cell r="H26">
            <v>13.32</v>
          </cell>
          <cell r="I26" t="str">
            <v>SE</v>
          </cell>
          <cell r="J26">
            <v>25.2</v>
          </cell>
          <cell r="K26">
            <v>0</v>
          </cell>
        </row>
        <row r="27">
          <cell r="B27">
            <v>20.512499999999996</v>
          </cell>
          <cell r="C27">
            <v>26.8</v>
          </cell>
          <cell r="D27">
            <v>14.5</v>
          </cell>
          <cell r="E27">
            <v>74.416666666666671</v>
          </cell>
          <cell r="F27">
            <v>95</v>
          </cell>
          <cell r="G27">
            <v>50</v>
          </cell>
          <cell r="H27">
            <v>11.879999999999999</v>
          </cell>
          <cell r="I27" t="str">
            <v>NE</v>
          </cell>
          <cell r="J27">
            <v>23.040000000000003</v>
          </cell>
          <cell r="K27">
            <v>0</v>
          </cell>
        </row>
        <row r="28">
          <cell r="B28">
            <v>22.129166666666666</v>
          </cell>
          <cell r="C28">
            <v>27.6</v>
          </cell>
          <cell r="D28">
            <v>17.399999999999999</v>
          </cell>
          <cell r="E28">
            <v>75.833333333333329</v>
          </cell>
          <cell r="F28">
            <v>95</v>
          </cell>
          <cell r="G28">
            <v>52</v>
          </cell>
          <cell r="H28">
            <v>15.48</v>
          </cell>
          <cell r="I28" t="str">
            <v>NE</v>
          </cell>
          <cell r="J28">
            <v>27.36</v>
          </cell>
          <cell r="K28">
            <v>0</v>
          </cell>
        </row>
        <row r="29">
          <cell r="B29">
            <v>20.8</v>
          </cell>
          <cell r="C29">
            <v>23.7</v>
          </cell>
          <cell r="D29">
            <v>19.2</v>
          </cell>
          <cell r="E29">
            <v>89.652173913043484</v>
          </cell>
          <cell r="F29">
            <v>98</v>
          </cell>
          <cell r="G29">
            <v>76</v>
          </cell>
          <cell r="H29">
            <v>10.8</v>
          </cell>
          <cell r="I29" t="str">
            <v>NE</v>
          </cell>
          <cell r="J29">
            <v>24.48</v>
          </cell>
          <cell r="K29">
            <v>13.8</v>
          </cell>
        </row>
        <row r="30">
          <cell r="B30">
            <v>19.188888888888886</v>
          </cell>
          <cell r="C30">
            <v>23.2</v>
          </cell>
          <cell r="D30">
            <v>16.399999999999999</v>
          </cell>
          <cell r="E30">
            <v>89.777777777777771</v>
          </cell>
          <cell r="F30">
            <v>99</v>
          </cell>
          <cell r="G30">
            <v>81</v>
          </cell>
          <cell r="H30">
            <v>21.96</v>
          </cell>
          <cell r="I30" t="str">
            <v>SO</v>
          </cell>
          <cell r="J30">
            <v>40.32</v>
          </cell>
          <cell r="K30">
            <v>0.6</v>
          </cell>
        </row>
        <row r="31">
          <cell r="B31">
            <v>17.711764705882356</v>
          </cell>
          <cell r="C31">
            <v>21.2</v>
          </cell>
          <cell r="D31">
            <v>15</v>
          </cell>
          <cell r="E31">
            <v>85.058823529411768</v>
          </cell>
          <cell r="F31">
            <v>97</v>
          </cell>
          <cell r="G31">
            <v>69</v>
          </cell>
          <cell r="H31">
            <v>15.48</v>
          </cell>
          <cell r="I31" t="str">
            <v>NE</v>
          </cell>
          <cell r="J31">
            <v>32.76</v>
          </cell>
          <cell r="K31">
            <v>0</v>
          </cell>
        </row>
        <row r="32">
          <cell r="B32">
            <v>18.987499999999997</v>
          </cell>
          <cell r="C32">
            <v>24.5</v>
          </cell>
          <cell r="D32">
            <v>16.7</v>
          </cell>
          <cell r="E32">
            <v>91.416666666666671</v>
          </cell>
          <cell r="F32">
            <v>99</v>
          </cell>
          <cell r="G32">
            <v>74</v>
          </cell>
          <cell r="H32">
            <v>18.36</v>
          </cell>
          <cell r="I32" t="str">
            <v>NE</v>
          </cell>
          <cell r="J32">
            <v>35.64</v>
          </cell>
          <cell r="K32">
            <v>36.4</v>
          </cell>
        </row>
        <row r="33">
          <cell r="B33">
            <v>14.91764705882353</v>
          </cell>
          <cell r="C33">
            <v>17</v>
          </cell>
          <cell r="D33">
            <v>11.6</v>
          </cell>
          <cell r="E33">
            <v>85.470588235294116</v>
          </cell>
          <cell r="F33">
            <v>99</v>
          </cell>
          <cell r="G33">
            <v>66</v>
          </cell>
          <cell r="H33">
            <v>14.4</v>
          </cell>
          <cell r="I33" t="str">
            <v>S</v>
          </cell>
          <cell r="J33">
            <v>30.240000000000002</v>
          </cell>
          <cell r="K33">
            <v>0.60000000000000009</v>
          </cell>
        </row>
        <row r="34">
          <cell r="B34">
            <v>11.733333333333334</v>
          </cell>
          <cell r="C34">
            <v>17.100000000000001</v>
          </cell>
          <cell r="D34">
            <v>7.9</v>
          </cell>
          <cell r="E34">
            <v>80.5</v>
          </cell>
          <cell r="F34">
            <v>99</v>
          </cell>
          <cell r="G34">
            <v>47</v>
          </cell>
          <cell r="H34">
            <v>12.96</v>
          </cell>
          <cell r="I34" t="str">
            <v>S</v>
          </cell>
          <cell r="J34">
            <v>30.240000000000002</v>
          </cell>
          <cell r="K34">
            <v>0.2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>
        <row r="5">
          <cell r="B5">
            <v>22.829166666666669</v>
          </cell>
        </row>
      </sheetData>
      <sheetData sheetId="9">
        <row r="5">
          <cell r="B5">
            <v>26.991666666666664</v>
          </cell>
        </row>
      </sheetData>
      <sheetData sheetId="10">
        <row r="5">
          <cell r="B5">
            <v>20.891666666666662</v>
          </cell>
        </row>
      </sheetData>
      <sheetData sheetId="11">
        <row r="5">
          <cell r="B5">
            <v>25.170833333333334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25.424999999999997</v>
          </cell>
        </row>
      </sheetData>
      <sheetData sheetId="3">
        <row r="5">
          <cell r="B5">
            <v>23.112500000000001</v>
          </cell>
          <cell r="C5">
            <v>31.8</v>
          </cell>
          <cell r="D5">
            <v>14.7</v>
          </cell>
          <cell r="E5">
            <v>67.166666666666671</v>
          </cell>
          <cell r="F5">
            <v>95</v>
          </cell>
          <cell r="G5">
            <v>39</v>
          </cell>
          <cell r="H5">
            <v>16.2</v>
          </cell>
          <cell r="I5" t="str">
            <v>NE</v>
          </cell>
          <cell r="J5">
            <v>29.16</v>
          </cell>
          <cell r="K5">
            <v>0</v>
          </cell>
        </row>
        <row r="6">
          <cell r="B6">
            <v>22.991666666666664</v>
          </cell>
          <cell r="C6">
            <v>31.4</v>
          </cell>
          <cell r="D6">
            <v>16.5</v>
          </cell>
          <cell r="E6">
            <v>68.666666666666671</v>
          </cell>
          <cell r="F6">
            <v>95</v>
          </cell>
          <cell r="G6">
            <v>32</v>
          </cell>
          <cell r="H6">
            <v>11.520000000000001</v>
          </cell>
          <cell r="I6" t="str">
            <v>NE</v>
          </cell>
          <cell r="J6">
            <v>36.72</v>
          </cell>
          <cell r="K6">
            <v>0.4</v>
          </cell>
        </row>
        <row r="7">
          <cell r="B7">
            <v>23.987499999999997</v>
          </cell>
          <cell r="C7">
            <v>32.4</v>
          </cell>
          <cell r="D7">
            <v>19.3</v>
          </cell>
          <cell r="E7">
            <v>70.5</v>
          </cell>
          <cell r="F7">
            <v>94</v>
          </cell>
          <cell r="G7">
            <v>33</v>
          </cell>
          <cell r="H7">
            <v>11.16</v>
          </cell>
          <cell r="I7" t="str">
            <v>NE</v>
          </cell>
          <cell r="J7">
            <v>24.12</v>
          </cell>
          <cell r="K7">
            <v>0.2</v>
          </cell>
        </row>
        <row r="8">
          <cell r="B8">
            <v>24.375</v>
          </cell>
          <cell r="C8">
            <v>33.1</v>
          </cell>
          <cell r="D8">
            <v>16.600000000000001</v>
          </cell>
          <cell r="E8">
            <v>63.958333333333336</v>
          </cell>
          <cell r="F8">
            <v>93</v>
          </cell>
          <cell r="G8">
            <v>33</v>
          </cell>
          <cell r="H8">
            <v>16.2</v>
          </cell>
          <cell r="I8" t="str">
            <v>NE</v>
          </cell>
          <cell r="J8">
            <v>36.72</v>
          </cell>
          <cell r="K8">
            <v>0</v>
          </cell>
        </row>
        <row r="9">
          <cell r="B9">
            <v>25.549999999999994</v>
          </cell>
          <cell r="C9">
            <v>34.299999999999997</v>
          </cell>
          <cell r="D9">
            <v>18.2</v>
          </cell>
          <cell r="E9">
            <v>66.833333333333329</v>
          </cell>
          <cell r="F9">
            <v>91</v>
          </cell>
          <cell r="G9">
            <v>37</v>
          </cell>
          <cell r="H9">
            <v>37.440000000000005</v>
          </cell>
          <cell r="I9" t="str">
            <v>NO</v>
          </cell>
          <cell r="J9">
            <v>64.8</v>
          </cell>
          <cell r="K9">
            <v>0</v>
          </cell>
        </row>
        <row r="10">
          <cell r="B10">
            <v>21.966666666666669</v>
          </cell>
          <cell r="C10">
            <v>32.1</v>
          </cell>
          <cell r="D10">
            <v>16.5</v>
          </cell>
          <cell r="E10">
            <v>73.833333333333329</v>
          </cell>
          <cell r="F10">
            <v>91</v>
          </cell>
          <cell r="G10">
            <v>38</v>
          </cell>
          <cell r="H10">
            <v>14.4</v>
          </cell>
          <cell r="I10" t="str">
            <v>N</v>
          </cell>
          <cell r="J10">
            <v>50.76</v>
          </cell>
          <cell r="K10">
            <v>0</v>
          </cell>
        </row>
        <row r="11">
          <cell r="B11">
            <v>24.058333333333334</v>
          </cell>
          <cell r="C11">
            <v>32.4</v>
          </cell>
          <cell r="D11">
            <v>18.100000000000001</v>
          </cell>
          <cell r="E11">
            <v>75.458333333333329</v>
          </cell>
          <cell r="F11">
            <v>96</v>
          </cell>
          <cell r="G11">
            <v>41</v>
          </cell>
          <cell r="H11">
            <v>14.76</v>
          </cell>
          <cell r="I11" t="str">
            <v>NE</v>
          </cell>
          <cell r="J11">
            <v>25.92</v>
          </cell>
          <cell r="K11">
            <v>0</v>
          </cell>
        </row>
        <row r="12">
          <cell r="B12">
            <v>25.133333333333329</v>
          </cell>
          <cell r="C12">
            <v>33.200000000000003</v>
          </cell>
          <cell r="D12">
            <v>18.7</v>
          </cell>
          <cell r="E12">
            <v>73.166666666666671</v>
          </cell>
          <cell r="F12">
            <v>96</v>
          </cell>
          <cell r="G12">
            <v>38</v>
          </cell>
          <cell r="H12">
            <v>10.08</v>
          </cell>
          <cell r="I12" t="str">
            <v>O</v>
          </cell>
          <cell r="J12">
            <v>24.12</v>
          </cell>
          <cell r="K12">
            <v>0</v>
          </cell>
        </row>
        <row r="13">
          <cell r="B13">
            <v>22.879166666666674</v>
          </cell>
          <cell r="C13">
            <v>26.5</v>
          </cell>
          <cell r="D13">
            <v>20</v>
          </cell>
          <cell r="E13">
            <v>80.041666666666671</v>
          </cell>
          <cell r="F13">
            <v>94</v>
          </cell>
          <cell r="G13">
            <v>62</v>
          </cell>
          <cell r="H13">
            <v>18</v>
          </cell>
          <cell r="I13" t="str">
            <v>NE</v>
          </cell>
          <cell r="J13">
            <v>30.6</v>
          </cell>
          <cell r="K13">
            <v>4.4000000000000004</v>
          </cell>
        </row>
        <row r="14">
          <cell r="B14">
            <v>22.179166666666671</v>
          </cell>
          <cell r="C14">
            <v>27.1</v>
          </cell>
          <cell r="D14">
            <v>20.2</v>
          </cell>
          <cell r="E14">
            <v>89.625</v>
          </cell>
          <cell r="F14">
            <v>96</v>
          </cell>
          <cell r="G14">
            <v>70</v>
          </cell>
          <cell r="H14">
            <v>18</v>
          </cell>
          <cell r="I14" t="str">
            <v>NE</v>
          </cell>
          <cell r="J14">
            <v>37.080000000000005</v>
          </cell>
          <cell r="K14">
            <v>1.8</v>
          </cell>
        </row>
        <row r="15">
          <cell r="B15">
            <v>22.862500000000001</v>
          </cell>
          <cell r="C15">
            <v>30.3</v>
          </cell>
          <cell r="D15">
            <v>19.600000000000001</v>
          </cell>
          <cell r="E15">
            <v>86.958333333333329</v>
          </cell>
          <cell r="F15">
            <v>97</v>
          </cell>
          <cell r="G15">
            <v>57</v>
          </cell>
          <cell r="H15">
            <v>11.520000000000001</v>
          </cell>
          <cell r="I15" t="str">
            <v>L</v>
          </cell>
          <cell r="J15">
            <v>24.48</v>
          </cell>
          <cell r="K15">
            <v>8.8000000000000007</v>
          </cell>
        </row>
        <row r="16">
          <cell r="B16">
            <v>23.941666666666666</v>
          </cell>
          <cell r="C16">
            <v>31.2</v>
          </cell>
          <cell r="D16">
            <v>21.3</v>
          </cell>
          <cell r="E16">
            <v>86.75</v>
          </cell>
          <cell r="F16">
            <v>96</v>
          </cell>
          <cell r="G16">
            <v>55</v>
          </cell>
          <cell r="H16">
            <v>13.32</v>
          </cell>
          <cell r="I16" t="str">
            <v>S</v>
          </cell>
          <cell r="J16">
            <v>25.56</v>
          </cell>
          <cell r="K16">
            <v>2</v>
          </cell>
        </row>
        <row r="17">
          <cell r="B17">
            <v>24.499999999999996</v>
          </cell>
          <cell r="C17">
            <v>33.200000000000003</v>
          </cell>
          <cell r="D17">
            <v>19.600000000000001</v>
          </cell>
          <cell r="E17">
            <v>81.416666666666671</v>
          </cell>
          <cell r="F17">
            <v>96</v>
          </cell>
          <cell r="G17">
            <v>44</v>
          </cell>
          <cell r="H17">
            <v>10.44</v>
          </cell>
          <cell r="I17" t="str">
            <v>SO</v>
          </cell>
          <cell r="J17">
            <v>30.96</v>
          </cell>
          <cell r="K17">
            <v>0</v>
          </cell>
        </row>
        <row r="18">
          <cell r="B18">
            <v>21.333333333333332</v>
          </cell>
          <cell r="C18">
            <v>26.6</v>
          </cell>
          <cell r="D18">
            <v>18.8</v>
          </cell>
          <cell r="E18">
            <v>92.583333333333329</v>
          </cell>
          <cell r="F18">
            <v>96</v>
          </cell>
          <cell r="G18">
            <v>69</v>
          </cell>
          <cell r="H18">
            <v>34.56</v>
          </cell>
          <cell r="I18" t="str">
            <v>SO</v>
          </cell>
          <cell r="J18">
            <v>55.800000000000004</v>
          </cell>
          <cell r="K18">
            <v>25.400000000000002</v>
          </cell>
        </row>
        <row r="19">
          <cell r="B19">
            <v>21.454166666666666</v>
          </cell>
          <cell r="C19">
            <v>26.1</v>
          </cell>
          <cell r="D19">
            <v>18.899999999999999</v>
          </cell>
          <cell r="E19">
            <v>89.416666666666671</v>
          </cell>
          <cell r="F19">
            <v>97</v>
          </cell>
          <cell r="G19">
            <v>71</v>
          </cell>
          <cell r="H19">
            <v>11.16</v>
          </cell>
          <cell r="I19" t="str">
            <v>S</v>
          </cell>
          <cell r="J19">
            <v>25.92</v>
          </cell>
          <cell r="K19">
            <v>0.2</v>
          </cell>
        </row>
        <row r="20">
          <cell r="B20">
            <v>20.854166666666668</v>
          </cell>
          <cell r="C20">
            <v>28.3</v>
          </cell>
          <cell r="D20">
            <v>14.5</v>
          </cell>
          <cell r="E20">
            <v>82.458333333333329</v>
          </cell>
          <cell r="F20">
            <v>97</v>
          </cell>
          <cell r="G20">
            <v>55</v>
          </cell>
          <cell r="H20">
            <v>8.2799999999999994</v>
          </cell>
          <cell r="I20" t="str">
            <v>S</v>
          </cell>
          <cell r="J20">
            <v>18</v>
          </cell>
          <cell r="K20">
            <v>0</v>
          </cell>
        </row>
        <row r="21">
          <cell r="B21">
            <v>23.054166666666671</v>
          </cell>
          <cell r="C21">
            <v>30.1</v>
          </cell>
          <cell r="D21">
            <v>16.899999999999999</v>
          </cell>
          <cell r="E21">
            <v>79.125</v>
          </cell>
          <cell r="F21">
            <v>96</v>
          </cell>
          <cell r="G21">
            <v>49</v>
          </cell>
          <cell r="H21">
            <v>13.68</v>
          </cell>
          <cell r="I21" t="str">
            <v>NE</v>
          </cell>
          <cell r="J21">
            <v>27.720000000000002</v>
          </cell>
          <cell r="K21">
            <v>0.2</v>
          </cell>
        </row>
        <row r="22">
          <cell r="B22">
            <v>22.933333333333326</v>
          </cell>
          <cell r="C22">
            <v>30</v>
          </cell>
          <cell r="D22">
            <v>17.3</v>
          </cell>
          <cell r="E22">
            <v>77.458333333333329</v>
          </cell>
          <cell r="F22">
            <v>96</v>
          </cell>
          <cell r="G22">
            <v>47</v>
          </cell>
          <cell r="H22">
            <v>15.120000000000001</v>
          </cell>
          <cell r="I22" t="str">
            <v>L</v>
          </cell>
          <cell r="J22">
            <v>28.08</v>
          </cell>
          <cell r="K22">
            <v>0</v>
          </cell>
        </row>
        <row r="23">
          <cell r="B23">
            <v>23.304166666666664</v>
          </cell>
          <cell r="C23">
            <v>30.8</v>
          </cell>
          <cell r="D23">
            <v>16.7</v>
          </cell>
          <cell r="E23">
            <v>76.5</v>
          </cell>
          <cell r="F23">
            <v>95</v>
          </cell>
          <cell r="G23">
            <v>53</v>
          </cell>
          <cell r="H23">
            <v>15.48</v>
          </cell>
          <cell r="I23" t="str">
            <v>NE</v>
          </cell>
          <cell r="J23">
            <v>31.319999999999997</v>
          </cell>
          <cell r="K23">
            <v>0</v>
          </cell>
        </row>
        <row r="24">
          <cell r="B24">
            <v>22.850000000000005</v>
          </cell>
          <cell r="C24">
            <v>29.1</v>
          </cell>
          <cell r="D24">
            <v>19.7</v>
          </cell>
          <cell r="E24">
            <v>87.291666666666671</v>
          </cell>
          <cell r="F24">
            <v>96</v>
          </cell>
          <cell r="G24">
            <v>71</v>
          </cell>
          <cell r="H24">
            <v>16.920000000000002</v>
          </cell>
          <cell r="I24" t="str">
            <v>L</v>
          </cell>
          <cell r="J24">
            <v>30.6</v>
          </cell>
          <cell r="K24">
            <v>2.4000000000000004</v>
          </cell>
        </row>
        <row r="25">
          <cell r="B25">
            <v>21.770833333333329</v>
          </cell>
          <cell r="C25">
            <v>24.1</v>
          </cell>
          <cell r="D25">
            <v>20</v>
          </cell>
          <cell r="E25">
            <v>92.666666666666671</v>
          </cell>
          <cell r="F25">
            <v>96</v>
          </cell>
          <cell r="G25">
            <v>84</v>
          </cell>
          <cell r="H25">
            <v>13.32</v>
          </cell>
          <cell r="I25" t="str">
            <v>SE</v>
          </cell>
          <cell r="J25">
            <v>25.56</v>
          </cell>
          <cell r="K25">
            <v>26.799999999999997</v>
          </cell>
        </row>
        <row r="26">
          <cell r="B26">
            <v>21.154166666666669</v>
          </cell>
          <cell r="C26">
            <v>27.6</v>
          </cell>
          <cell r="D26">
            <v>14.9</v>
          </cell>
          <cell r="E26">
            <v>70.166666666666671</v>
          </cell>
          <cell r="F26">
            <v>96</v>
          </cell>
          <cell r="G26">
            <v>33</v>
          </cell>
          <cell r="H26">
            <v>15.48</v>
          </cell>
          <cell r="I26" t="str">
            <v>S</v>
          </cell>
          <cell r="J26">
            <v>28.8</v>
          </cell>
          <cell r="K26">
            <v>0</v>
          </cell>
        </row>
        <row r="27">
          <cell r="B27">
            <v>20.358333333333334</v>
          </cell>
          <cell r="C27">
            <v>28.1</v>
          </cell>
          <cell r="D27">
            <v>14.1</v>
          </cell>
          <cell r="E27">
            <v>76.875</v>
          </cell>
          <cell r="F27">
            <v>95</v>
          </cell>
          <cell r="G27">
            <v>49</v>
          </cell>
          <cell r="H27">
            <v>12.96</v>
          </cell>
          <cell r="I27" t="str">
            <v>NE</v>
          </cell>
          <cell r="J27">
            <v>20.16</v>
          </cell>
          <cell r="K27">
            <v>0</v>
          </cell>
        </row>
        <row r="28">
          <cell r="B28">
            <v>21.691666666666663</v>
          </cell>
          <cell r="C28">
            <v>29.2</v>
          </cell>
          <cell r="D28">
            <v>16.3</v>
          </cell>
          <cell r="E28">
            <v>79.625</v>
          </cell>
          <cell r="F28">
            <v>96</v>
          </cell>
          <cell r="G28">
            <v>47</v>
          </cell>
          <cell r="H28">
            <v>11.520000000000001</v>
          </cell>
          <cell r="I28" t="str">
            <v>NE</v>
          </cell>
          <cell r="J28">
            <v>23.759999999999998</v>
          </cell>
          <cell r="K28">
            <v>0</v>
          </cell>
        </row>
        <row r="29">
          <cell r="B29">
            <v>20.937499999999996</v>
          </cell>
          <cell r="C29">
            <v>23.4</v>
          </cell>
          <cell r="D29">
            <v>19.3</v>
          </cell>
          <cell r="E29">
            <v>90.25</v>
          </cell>
          <cell r="F29">
            <v>96</v>
          </cell>
          <cell r="G29">
            <v>74</v>
          </cell>
          <cell r="H29">
            <v>18</v>
          </cell>
          <cell r="I29" t="str">
            <v>L</v>
          </cell>
          <cell r="J29">
            <v>28.08</v>
          </cell>
          <cell r="K29">
            <v>8.4</v>
          </cell>
        </row>
        <row r="30">
          <cell r="B30">
            <v>20.695833333333333</v>
          </cell>
          <cell r="C30">
            <v>24.5</v>
          </cell>
          <cell r="D30">
            <v>18.399999999999999</v>
          </cell>
          <cell r="E30">
            <v>90.291666666666671</v>
          </cell>
          <cell r="F30">
            <v>96</v>
          </cell>
          <cell r="G30">
            <v>69</v>
          </cell>
          <cell r="H30">
            <v>20.52</v>
          </cell>
          <cell r="I30" t="str">
            <v>SO</v>
          </cell>
          <cell r="J30">
            <v>59.4</v>
          </cell>
          <cell r="K30">
            <v>49.999999999999993</v>
          </cell>
        </row>
        <row r="31">
          <cell r="B31">
            <v>18.579166666666669</v>
          </cell>
          <cell r="C31">
            <v>23</v>
          </cell>
          <cell r="D31">
            <v>16.100000000000001</v>
          </cell>
          <cell r="E31">
            <v>79.875</v>
          </cell>
          <cell r="F31">
            <v>92</v>
          </cell>
          <cell r="G31">
            <v>62</v>
          </cell>
          <cell r="H31">
            <v>14.4</v>
          </cell>
          <cell r="I31" t="str">
            <v>SO</v>
          </cell>
          <cell r="J31">
            <v>34.56</v>
          </cell>
          <cell r="K31">
            <v>0</v>
          </cell>
        </row>
        <row r="32">
          <cell r="B32">
            <v>19.733333333333338</v>
          </cell>
          <cell r="C32">
            <v>24.7</v>
          </cell>
          <cell r="D32">
            <v>17.399999999999999</v>
          </cell>
          <cell r="E32">
            <v>90.541666666666671</v>
          </cell>
          <cell r="F32">
            <v>96</v>
          </cell>
          <cell r="G32">
            <v>78</v>
          </cell>
          <cell r="H32">
            <v>14.4</v>
          </cell>
          <cell r="I32" t="str">
            <v>NE</v>
          </cell>
          <cell r="J32">
            <v>29.880000000000003</v>
          </cell>
          <cell r="K32">
            <v>11.200000000000001</v>
          </cell>
        </row>
        <row r="33">
          <cell r="B33">
            <v>16.208333333333332</v>
          </cell>
          <cell r="C33">
            <v>19</v>
          </cell>
          <cell r="D33">
            <v>13.5</v>
          </cell>
          <cell r="E33">
            <v>81.375</v>
          </cell>
          <cell r="F33">
            <v>94</v>
          </cell>
          <cell r="G33">
            <v>58</v>
          </cell>
          <cell r="H33">
            <v>18.720000000000002</v>
          </cell>
          <cell r="I33" t="str">
            <v>S</v>
          </cell>
          <cell r="J33">
            <v>39.96</v>
          </cell>
          <cell r="K33">
            <v>0</v>
          </cell>
        </row>
        <row r="34">
          <cell r="B34">
            <v>13.095833333333331</v>
          </cell>
          <cell r="C34">
            <v>19.399999999999999</v>
          </cell>
          <cell r="D34">
            <v>9.4</v>
          </cell>
          <cell r="E34">
            <v>76.541666666666671</v>
          </cell>
          <cell r="F34">
            <v>95</v>
          </cell>
          <cell r="G34">
            <v>40</v>
          </cell>
          <cell r="H34">
            <v>19.079999999999998</v>
          </cell>
          <cell r="I34" t="str">
            <v>S</v>
          </cell>
          <cell r="J34">
            <v>39.96</v>
          </cell>
          <cell r="K34">
            <v>0.2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>
        <row r="5">
          <cell r="B5">
            <v>20.983333333333338</v>
          </cell>
        </row>
      </sheetData>
      <sheetData sheetId="9">
        <row r="5">
          <cell r="B5">
            <v>27.216666666666672</v>
          </cell>
        </row>
      </sheetData>
      <sheetData sheetId="10">
        <row r="5">
          <cell r="B5">
            <v>21.508333333333336</v>
          </cell>
        </row>
      </sheetData>
      <sheetData sheetId="11">
        <row r="5">
          <cell r="B5">
            <v>25.512499999999999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</v>
          </cell>
        </row>
      </sheetData>
      <sheetData sheetId="1"/>
      <sheetData sheetId="2">
        <row r="5">
          <cell r="B5">
            <v>26.675000000000008</v>
          </cell>
        </row>
      </sheetData>
      <sheetData sheetId="3">
        <row r="5">
          <cell r="B5">
            <v>25.983333333333334</v>
          </cell>
          <cell r="C5">
            <v>33.9</v>
          </cell>
          <cell r="D5">
            <v>18.899999999999999</v>
          </cell>
          <cell r="E5">
            <v>68.708333333333329</v>
          </cell>
          <cell r="F5">
            <v>93</v>
          </cell>
          <cell r="G5">
            <v>37</v>
          </cell>
          <cell r="H5">
            <v>10.8</v>
          </cell>
          <cell r="I5" t="str">
            <v>SE</v>
          </cell>
          <cell r="J5">
            <v>21.240000000000002</v>
          </cell>
          <cell r="K5">
            <v>0</v>
          </cell>
        </row>
        <row r="6">
          <cell r="B6">
            <v>23.337500000000002</v>
          </cell>
          <cell r="C6">
            <v>28.2</v>
          </cell>
          <cell r="D6">
            <v>19.7</v>
          </cell>
          <cell r="E6">
            <v>83.5</v>
          </cell>
          <cell r="F6">
            <v>96</v>
          </cell>
          <cell r="G6">
            <v>65</v>
          </cell>
          <cell r="H6">
            <v>20.88</v>
          </cell>
          <cell r="I6" t="str">
            <v>SE</v>
          </cell>
          <cell r="J6">
            <v>50.76</v>
          </cell>
          <cell r="K6">
            <v>25.200000000000003</v>
          </cell>
        </row>
        <row r="7">
          <cell r="B7">
            <v>24.633333333333329</v>
          </cell>
          <cell r="C7">
            <v>32.4</v>
          </cell>
          <cell r="D7">
            <v>20.8</v>
          </cell>
          <cell r="E7">
            <v>82.291666666666671</v>
          </cell>
          <cell r="F7">
            <v>95</v>
          </cell>
          <cell r="G7">
            <v>50</v>
          </cell>
          <cell r="H7">
            <v>6.84</v>
          </cell>
          <cell r="I7" t="str">
            <v>S</v>
          </cell>
          <cell r="J7">
            <v>17.28</v>
          </cell>
          <cell r="K7">
            <v>0.60000000000000009</v>
          </cell>
        </row>
        <row r="8">
          <cell r="B8">
            <v>27.245833333333334</v>
          </cell>
          <cell r="C8">
            <v>33.1</v>
          </cell>
          <cell r="D8">
            <v>22.3</v>
          </cell>
          <cell r="E8">
            <v>76.333333333333329</v>
          </cell>
          <cell r="F8">
            <v>94</v>
          </cell>
          <cell r="G8">
            <v>51</v>
          </cell>
          <cell r="H8">
            <v>13.32</v>
          </cell>
          <cell r="I8" t="str">
            <v>S</v>
          </cell>
          <cell r="J8">
            <v>30.240000000000002</v>
          </cell>
          <cell r="K8">
            <v>0</v>
          </cell>
        </row>
        <row r="9">
          <cell r="B9">
            <v>28.820833333333336</v>
          </cell>
          <cell r="C9">
            <v>34.6</v>
          </cell>
          <cell r="D9">
            <v>24.2</v>
          </cell>
          <cell r="E9">
            <v>73</v>
          </cell>
          <cell r="F9">
            <v>90</v>
          </cell>
          <cell r="G9">
            <v>46</v>
          </cell>
          <cell r="H9">
            <v>14.76</v>
          </cell>
          <cell r="I9" t="str">
            <v>S</v>
          </cell>
          <cell r="J9">
            <v>33.119999999999997</v>
          </cell>
          <cell r="K9">
            <v>0</v>
          </cell>
        </row>
        <row r="10">
          <cell r="B10">
            <v>28.970833333333331</v>
          </cell>
          <cell r="C10">
            <v>34.4</v>
          </cell>
          <cell r="D10">
            <v>24.3</v>
          </cell>
          <cell r="E10">
            <v>72.125</v>
          </cell>
          <cell r="F10">
            <v>92</v>
          </cell>
          <cell r="G10">
            <v>46</v>
          </cell>
          <cell r="H10">
            <v>8.2799999999999994</v>
          </cell>
          <cell r="I10" t="str">
            <v>SE</v>
          </cell>
          <cell r="J10">
            <v>25.92</v>
          </cell>
          <cell r="K10">
            <v>0</v>
          </cell>
        </row>
        <row r="11">
          <cell r="B11">
            <v>25.966666666666672</v>
          </cell>
          <cell r="C11">
            <v>32</v>
          </cell>
          <cell r="D11">
            <v>23.4</v>
          </cell>
          <cell r="E11">
            <v>85.625</v>
          </cell>
          <cell r="F11">
            <v>94</v>
          </cell>
          <cell r="G11">
            <v>62</v>
          </cell>
          <cell r="H11">
            <v>10.8</v>
          </cell>
          <cell r="I11" t="str">
            <v>SE</v>
          </cell>
          <cell r="J11">
            <v>49.680000000000007</v>
          </cell>
          <cell r="K11">
            <v>13</v>
          </cell>
        </row>
        <row r="12">
          <cell r="B12">
            <v>26.945833333333329</v>
          </cell>
          <cell r="C12">
            <v>32.6</v>
          </cell>
          <cell r="D12">
            <v>22.8</v>
          </cell>
          <cell r="E12">
            <v>81.833333333333329</v>
          </cell>
          <cell r="F12">
            <v>95</v>
          </cell>
          <cell r="G12">
            <v>58</v>
          </cell>
          <cell r="H12">
            <v>9.7200000000000006</v>
          </cell>
          <cell r="I12" t="str">
            <v>SE</v>
          </cell>
          <cell r="J12">
            <v>21.6</v>
          </cell>
          <cell r="K12">
            <v>0</v>
          </cell>
        </row>
        <row r="13">
          <cell r="B13">
            <v>23.833333333333332</v>
          </cell>
          <cell r="C13">
            <v>28.3</v>
          </cell>
          <cell r="D13">
            <v>20.9</v>
          </cell>
          <cell r="E13">
            <v>87.708333333333329</v>
          </cell>
          <cell r="F13">
            <v>95</v>
          </cell>
          <cell r="G13">
            <v>76</v>
          </cell>
          <cell r="H13">
            <v>18.36</v>
          </cell>
          <cell r="I13" t="str">
            <v>L</v>
          </cell>
          <cell r="J13">
            <v>48.6</v>
          </cell>
          <cell r="K13">
            <v>52.4</v>
          </cell>
        </row>
        <row r="14">
          <cell r="B14">
            <v>23.754166666666666</v>
          </cell>
          <cell r="C14">
            <v>27.5</v>
          </cell>
          <cell r="D14">
            <v>21</v>
          </cell>
          <cell r="E14">
            <v>86.5</v>
          </cell>
          <cell r="F14">
            <v>94</v>
          </cell>
          <cell r="G14">
            <v>76</v>
          </cell>
          <cell r="H14">
            <v>21.6</v>
          </cell>
          <cell r="I14" t="str">
            <v>S</v>
          </cell>
          <cell r="J14">
            <v>36</v>
          </cell>
          <cell r="K14">
            <v>2.4</v>
          </cell>
        </row>
        <row r="15">
          <cell r="B15">
            <v>24.654166666666665</v>
          </cell>
          <cell r="C15">
            <v>30.9</v>
          </cell>
          <cell r="D15">
            <v>22.6</v>
          </cell>
          <cell r="E15">
            <v>87.208333333333329</v>
          </cell>
          <cell r="F15">
            <v>94</v>
          </cell>
          <cell r="G15">
            <v>63</v>
          </cell>
          <cell r="H15">
            <v>10.44</v>
          </cell>
          <cell r="I15" t="str">
            <v>SE</v>
          </cell>
          <cell r="J15">
            <v>29.880000000000003</v>
          </cell>
          <cell r="K15">
            <v>5.2</v>
          </cell>
        </row>
        <row r="16">
          <cell r="B16">
            <v>26.150000000000006</v>
          </cell>
          <cell r="C16">
            <v>32.5</v>
          </cell>
          <cell r="D16">
            <v>22.7</v>
          </cell>
          <cell r="E16">
            <v>83.375</v>
          </cell>
          <cell r="F16">
            <v>95</v>
          </cell>
          <cell r="G16">
            <v>55</v>
          </cell>
          <cell r="H16">
            <v>7.5600000000000005</v>
          </cell>
          <cell r="I16" t="str">
            <v>S</v>
          </cell>
          <cell r="J16">
            <v>16.559999999999999</v>
          </cell>
          <cell r="K16">
            <v>0</v>
          </cell>
        </row>
        <row r="17">
          <cell r="B17">
            <v>27.737499999999997</v>
          </cell>
          <cell r="C17">
            <v>33.4</v>
          </cell>
          <cell r="D17">
            <v>23.2</v>
          </cell>
          <cell r="E17">
            <v>78</v>
          </cell>
          <cell r="F17">
            <v>94</v>
          </cell>
          <cell r="G17">
            <v>49</v>
          </cell>
          <cell r="H17">
            <v>9.7200000000000006</v>
          </cell>
          <cell r="I17" t="str">
            <v>S</v>
          </cell>
          <cell r="J17">
            <v>24.48</v>
          </cell>
          <cell r="K17">
            <v>0</v>
          </cell>
        </row>
        <row r="18">
          <cell r="B18">
            <v>26.195833333333329</v>
          </cell>
          <cell r="C18">
            <v>31.4</v>
          </cell>
          <cell r="D18">
            <v>24.3</v>
          </cell>
          <cell r="E18">
            <v>85.708333333333329</v>
          </cell>
          <cell r="F18">
            <v>94</v>
          </cell>
          <cell r="G18">
            <v>63</v>
          </cell>
          <cell r="H18">
            <v>21.240000000000002</v>
          </cell>
          <cell r="I18" t="str">
            <v>SE</v>
          </cell>
          <cell r="J18">
            <v>38.880000000000003</v>
          </cell>
          <cell r="K18">
            <v>14.399999999999999</v>
          </cell>
        </row>
        <row r="19">
          <cell r="B19">
            <v>24.1875</v>
          </cell>
          <cell r="C19">
            <v>26.7</v>
          </cell>
          <cell r="D19">
            <v>22.2</v>
          </cell>
          <cell r="E19">
            <v>87.541666666666671</v>
          </cell>
          <cell r="F19">
            <v>95</v>
          </cell>
          <cell r="G19">
            <v>73</v>
          </cell>
          <cell r="H19">
            <v>11.520000000000001</v>
          </cell>
          <cell r="I19" t="str">
            <v>S</v>
          </cell>
          <cell r="J19">
            <v>29.52</v>
          </cell>
          <cell r="K19">
            <v>14.4</v>
          </cell>
        </row>
        <row r="20">
          <cell r="B20">
            <v>24.137500000000003</v>
          </cell>
          <cell r="C20">
            <v>30.6</v>
          </cell>
          <cell r="D20">
            <v>19.399999999999999</v>
          </cell>
          <cell r="E20">
            <v>81.458333333333329</v>
          </cell>
          <cell r="F20">
            <v>95</v>
          </cell>
          <cell r="G20">
            <v>58</v>
          </cell>
          <cell r="H20">
            <v>9</v>
          </cell>
          <cell r="I20" t="str">
            <v>S</v>
          </cell>
          <cell r="J20">
            <v>15.48</v>
          </cell>
          <cell r="K20">
            <v>0</v>
          </cell>
        </row>
        <row r="21">
          <cell r="B21">
            <v>26.724999999999998</v>
          </cell>
          <cell r="C21">
            <v>33.200000000000003</v>
          </cell>
          <cell r="D21">
            <v>21.8</v>
          </cell>
          <cell r="E21">
            <v>77.291666666666671</v>
          </cell>
          <cell r="F21">
            <v>94</v>
          </cell>
          <cell r="G21">
            <v>47</v>
          </cell>
          <cell r="H21">
            <v>5.4</v>
          </cell>
          <cell r="I21" t="str">
            <v>S</v>
          </cell>
          <cell r="J21">
            <v>14.4</v>
          </cell>
          <cell r="K21">
            <v>0</v>
          </cell>
        </row>
        <row r="22">
          <cell r="B22">
            <v>27.499999999999996</v>
          </cell>
          <cell r="C22">
            <v>32.700000000000003</v>
          </cell>
          <cell r="D22">
            <v>23.3</v>
          </cell>
          <cell r="E22">
            <v>74.916666666666671</v>
          </cell>
          <cell r="F22">
            <v>92</v>
          </cell>
          <cell r="G22">
            <v>53</v>
          </cell>
          <cell r="H22">
            <v>11.879999999999999</v>
          </cell>
          <cell r="I22" t="str">
            <v>SE</v>
          </cell>
          <cell r="J22">
            <v>24.840000000000003</v>
          </cell>
          <cell r="K22">
            <v>0</v>
          </cell>
        </row>
        <row r="23">
          <cell r="B23">
            <v>28.224999999999998</v>
          </cell>
          <cell r="C23">
            <v>33.6</v>
          </cell>
          <cell r="D23">
            <v>23.1</v>
          </cell>
          <cell r="E23">
            <v>74.625</v>
          </cell>
          <cell r="F23">
            <v>93</v>
          </cell>
          <cell r="G23">
            <v>50</v>
          </cell>
          <cell r="H23">
            <v>12.96</v>
          </cell>
          <cell r="I23" t="str">
            <v>S</v>
          </cell>
          <cell r="J23">
            <v>29.880000000000003</v>
          </cell>
          <cell r="K23">
            <v>0</v>
          </cell>
        </row>
        <row r="24">
          <cell r="B24">
            <v>28.295833333333338</v>
          </cell>
          <cell r="C24">
            <v>33.4</v>
          </cell>
          <cell r="D24">
            <v>24.1</v>
          </cell>
          <cell r="E24">
            <v>76.083333333333329</v>
          </cell>
          <cell r="F24">
            <v>92</v>
          </cell>
          <cell r="G24">
            <v>52</v>
          </cell>
          <cell r="H24">
            <v>11.16</v>
          </cell>
          <cell r="I24" t="str">
            <v>SO</v>
          </cell>
          <cell r="J24">
            <v>30.96</v>
          </cell>
          <cell r="K24">
            <v>0.60000000000000009</v>
          </cell>
        </row>
        <row r="25">
          <cell r="B25">
            <v>24.445833333333336</v>
          </cell>
          <cell r="C25">
            <v>28.7</v>
          </cell>
          <cell r="D25">
            <v>22.7</v>
          </cell>
          <cell r="E25">
            <v>91.125</v>
          </cell>
          <cell r="F25">
            <v>95</v>
          </cell>
          <cell r="G25">
            <v>76</v>
          </cell>
          <cell r="H25">
            <v>14.76</v>
          </cell>
          <cell r="I25" t="str">
            <v>S</v>
          </cell>
          <cell r="J25">
            <v>37.800000000000004</v>
          </cell>
          <cell r="K25">
            <v>46.600000000000009</v>
          </cell>
        </row>
        <row r="26">
          <cell r="B26">
            <v>23.366666666666664</v>
          </cell>
          <cell r="C26">
            <v>28.7</v>
          </cell>
          <cell r="D26">
            <v>19.3</v>
          </cell>
          <cell r="E26">
            <v>76.291666666666671</v>
          </cell>
          <cell r="F26">
            <v>94</v>
          </cell>
          <cell r="G26">
            <v>43</v>
          </cell>
          <cell r="H26">
            <v>12.24</v>
          </cell>
          <cell r="I26" t="str">
            <v>S</v>
          </cell>
          <cell r="J26">
            <v>23.400000000000002</v>
          </cell>
          <cell r="K26">
            <v>0</v>
          </cell>
        </row>
        <row r="27">
          <cell r="B27">
            <v>22.950000000000006</v>
          </cell>
          <cell r="C27">
            <v>30.1</v>
          </cell>
          <cell r="D27">
            <v>17.5</v>
          </cell>
          <cell r="E27">
            <v>75.791666666666671</v>
          </cell>
          <cell r="F27">
            <v>94</v>
          </cell>
          <cell r="G27">
            <v>45</v>
          </cell>
          <cell r="H27">
            <v>10.08</v>
          </cell>
          <cell r="I27" t="str">
            <v>S</v>
          </cell>
          <cell r="J27">
            <v>15.840000000000002</v>
          </cell>
          <cell r="K27">
            <v>0</v>
          </cell>
        </row>
        <row r="28">
          <cell r="B28">
            <v>25.091666666666669</v>
          </cell>
          <cell r="C28">
            <v>31.3</v>
          </cell>
          <cell r="D28">
            <v>19.600000000000001</v>
          </cell>
          <cell r="E28">
            <v>73.166666666666671</v>
          </cell>
          <cell r="F28">
            <v>92</v>
          </cell>
          <cell r="G28">
            <v>52</v>
          </cell>
          <cell r="H28">
            <v>8.2799999999999994</v>
          </cell>
          <cell r="I28" t="str">
            <v>SE</v>
          </cell>
          <cell r="J28">
            <v>20.16</v>
          </cell>
          <cell r="K28">
            <v>0</v>
          </cell>
        </row>
        <row r="29">
          <cell r="B29">
            <v>26.19583333333334</v>
          </cell>
          <cell r="C29">
            <v>31.1</v>
          </cell>
          <cell r="D29">
            <v>23.7</v>
          </cell>
          <cell r="E29">
            <v>82.75</v>
          </cell>
          <cell r="F29">
            <v>91</v>
          </cell>
          <cell r="G29">
            <v>62</v>
          </cell>
          <cell r="H29">
            <v>10.08</v>
          </cell>
          <cell r="I29" t="str">
            <v>L</v>
          </cell>
          <cell r="J29">
            <v>25.56</v>
          </cell>
          <cell r="K29">
            <v>0.8</v>
          </cell>
        </row>
        <row r="30">
          <cell r="B30">
            <v>23.4375</v>
          </cell>
          <cell r="C30">
            <v>27.8</v>
          </cell>
          <cell r="D30">
            <v>18.899999999999999</v>
          </cell>
          <cell r="E30">
            <v>85.375</v>
          </cell>
          <cell r="F30">
            <v>95</v>
          </cell>
          <cell r="G30">
            <v>72</v>
          </cell>
          <cell r="H30">
            <v>20.88</v>
          </cell>
          <cell r="I30" t="str">
            <v>S</v>
          </cell>
          <cell r="J30">
            <v>37.440000000000005</v>
          </cell>
          <cell r="K30">
            <v>17.999999999999996</v>
          </cell>
        </row>
        <row r="31">
          <cell r="B31">
            <v>20.350000000000005</v>
          </cell>
          <cell r="C31">
            <v>23.4</v>
          </cell>
          <cell r="D31">
            <v>18.399999999999999</v>
          </cell>
          <cell r="E31">
            <v>81.333333333333329</v>
          </cell>
          <cell r="F31">
            <v>92</v>
          </cell>
          <cell r="G31">
            <v>66</v>
          </cell>
          <cell r="H31">
            <v>9.7200000000000006</v>
          </cell>
          <cell r="I31" t="str">
            <v>S</v>
          </cell>
          <cell r="J31">
            <v>18.36</v>
          </cell>
          <cell r="K31">
            <v>0</v>
          </cell>
        </row>
        <row r="32">
          <cell r="B32">
            <v>21.837500000000002</v>
          </cell>
          <cell r="C32">
            <v>25.5</v>
          </cell>
          <cell r="D32">
            <v>19.5</v>
          </cell>
          <cell r="E32">
            <v>89.875</v>
          </cell>
          <cell r="F32">
            <v>94</v>
          </cell>
          <cell r="G32">
            <v>79</v>
          </cell>
          <cell r="H32">
            <v>13.68</v>
          </cell>
          <cell r="I32" t="str">
            <v>S</v>
          </cell>
          <cell r="J32">
            <v>27.720000000000002</v>
          </cell>
          <cell r="K32">
            <v>5.0000000000000009</v>
          </cell>
        </row>
        <row r="33">
          <cell r="B33">
            <v>17.920833333333331</v>
          </cell>
          <cell r="C33">
            <v>19.899999999999999</v>
          </cell>
          <cell r="D33">
            <v>16</v>
          </cell>
          <cell r="E33">
            <v>81</v>
          </cell>
          <cell r="F33">
            <v>94</v>
          </cell>
          <cell r="G33">
            <v>63</v>
          </cell>
          <cell r="H33">
            <v>18.36</v>
          </cell>
          <cell r="I33" t="str">
            <v>S</v>
          </cell>
          <cell r="J33">
            <v>35.28</v>
          </cell>
          <cell r="K33">
            <v>0.8</v>
          </cell>
        </row>
        <row r="34">
          <cell r="B34">
            <v>15.3125</v>
          </cell>
          <cell r="C34">
            <v>20.8</v>
          </cell>
          <cell r="D34">
            <v>11.1</v>
          </cell>
          <cell r="E34">
            <v>76.208333333333329</v>
          </cell>
          <cell r="F34">
            <v>92</v>
          </cell>
          <cell r="G34">
            <v>49</v>
          </cell>
          <cell r="H34">
            <v>16.559999999999999</v>
          </cell>
          <cell r="I34" t="str">
            <v>S</v>
          </cell>
          <cell r="J34">
            <v>29.880000000000003</v>
          </cell>
          <cell r="K34">
            <v>0.2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>
        <row r="5">
          <cell r="B5">
            <v>28.9</v>
          </cell>
        </row>
      </sheetData>
      <sheetData sheetId="9">
        <row r="5">
          <cell r="B5">
            <v>33.483333333333327</v>
          </cell>
        </row>
      </sheetData>
      <sheetData sheetId="10">
        <row r="5">
          <cell r="B5">
            <v>26.550000000000008</v>
          </cell>
        </row>
      </sheetData>
      <sheetData sheetId="11">
        <row r="5">
          <cell r="B5">
            <v>28.525000000000002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26.191666666666666</v>
          </cell>
        </row>
      </sheetData>
      <sheetData sheetId="3">
        <row r="5">
          <cell r="B5">
            <v>24.108333333333334</v>
          </cell>
          <cell r="C5">
            <v>32.9</v>
          </cell>
          <cell r="D5">
            <v>15.2</v>
          </cell>
          <cell r="E5">
            <v>69.5</v>
          </cell>
          <cell r="F5">
            <v>97</v>
          </cell>
          <cell r="G5">
            <v>38</v>
          </cell>
          <cell r="H5">
            <v>10.08</v>
          </cell>
          <cell r="I5" t="str">
            <v>SE</v>
          </cell>
          <cell r="J5">
            <v>24.12</v>
          </cell>
          <cell r="K5">
            <v>0</v>
          </cell>
        </row>
        <row r="6">
          <cell r="B6">
            <v>24.879166666666666</v>
          </cell>
          <cell r="C6">
            <v>32.799999999999997</v>
          </cell>
          <cell r="D6">
            <v>16.399999999999999</v>
          </cell>
          <cell r="E6">
            <v>65.583333333333329</v>
          </cell>
          <cell r="F6">
            <v>96</v>
          </cell>
          <cell r="G6">
            <v>33</v>
          </cell>
          <cell r="H6">
            <v>10.8</v>
          </cell>
          <cell r="I6" t="str">
            <v>NE</v>
          </cell>
          <cell r="J6">
            <v>28.08</v>
          </cell>
          <cell r="K6">
            <v>0</v>
          </cell>
        </row>
        <row r="7">
          <cell r="B7">
            <v>24.55</v>
          </cell>
          <cell r="C7">
            <v>32.200000000000003</v>
          </cell>
          <cell r="D7">
            <v>19.5</v>
          </cell>
          <cell r="E7">
            <v>70.666666666666671</v>
          </cell>
          <cell r="F7">
            <v>95</v>
          </cell>
          <cell r="G7">
            <v>34</v>
          </cell>
          <cell r="H7">
            <v>8.2799999999999994</v>
          </cell>
          <cell r="I7" t="str">
            <v>SE</v>
          </cell>
          <cell r="J7">
            <v>19.8</v>
          </cell>
          <cell r="K7">
            <v>0</v>
          </cell>
        </row>
        <row r="8">
          <cell r="B8">
            <v>25.262499999999999</v>
          </cell>
          <cell r="C8">
            <v>33.799999999999997</v>
          </cell>
          <cell r="D8">
            <v>16.7</v>
          </cell>
          <cell r="E8">
            <v>61.833333333333336</v>
          </cell>
          <cell r="F8">
            <v>95</v>
          </cell>
          <cell r="G8">
            <v>31</v>
          </cell>
          <cell r="H8">
            <v>11.16</v>
          </cell>
          <cell r="I8" t="str">
            <v>NE</v>
          </cell>
          <cell r="J8">
            <v>23.759999999999998</v>
          </cell>
          <cell r="K8">
            <v>0</v>
          </cell>
        </row>
        <row r="9">
          <cell r="B9">
            <v>26.470833333333331</v>
          </cell>
          <cell r="C9">
            <v>33.700000000000003</v>
          </cell>
          <cell r="D9">
            <v>20.8</v>
          </cell>
          <cell r="E9">
            <v>68.541666666666671</v>
          </cell>
          <cell r="F9">
            <v>90</v>
          </cell>
          <cell r="G9">
            <v>46</v>
          </cell>
          <cell r="H9">
            <v>19.440000000000001</v>
          </cell>
          <cell r="I9" t="str">
            <v>N</v>
          </cell>
          <cell r="J9">
            <v>34.200000000000003</v>
          </cell>
          <cell r="K9">
            <v>0.2</v>
          </cell>
        </row>
        <row r="10">
          <cell r="B10">
            <v>22.308333333333334</v>
          </cell>
          <cell r="C10">
            <v>25.7</v>
          </cell>
          <cell r="D10">
            <v>18.7</v>
          </cell>
          <cell r="E10">
            <v>87.958333333333329</v>
          </cell>
          <cell r="F10">
            <v>96</v>
          </cell>
          <cell r="G10">
            <v>75</v>
          </cell>
          <cell r="H10">
            <v>15.840000000000002</v>
          </cell>
          <cell r="I10" t="str">
            <v>S</v>
          </cell>
          <cell r="J10">
            <v>38.880000000000003</v>
          </cell>
          <cell r="K10">
            <v>0.2</v>
          </cell>
        </row>
        <row r="11">
          <cell r="B11">
            <v>23.575000000000003</v>
          </cell>
          <cell r="C11">
            <v>33.1</v>
          </cell>
          <cell r="D11">
            <v>18.100000000000001</v>
          </cell>
          <cell r="E11">
            <v>82.041666666666671</v>
          </cell>
          <cell r="F11">
            <v>97</v>
          </cell>
          <cell r="G11">
            <v>45</v>
          </cell>
          <cell r="H11">
            <v>23.400000000000002</v>
          </cell>
          <cell r="I11" t="str">
            <v>SE</v>
          </cell>
          <cell r="J11">
            <v>47.88</v>
          </cell>
          <cell r="K11">
            <v>0.2</v>
          </cell>
        </row>
        <row r="12">
          <cell r="B12">
            <v>24.600000000000005</v>
          </cell>
          <cell r="C12">
            <v>33.700000000000003</v>
          </cell>
          <cell r="D12">
            <v>18.3</v>
          </cell>
          <cell r="E12">
            <v>74.291666666666671</v>
          </cell>
          <cell r="F12">
            <v>96</v>
          </cell>
          <cell r="G12">
            <v>40</v>
          </cell>
          <cell r="H12">
            <v>11.879999999999999</v>
          </cell>
          <cell r="I12" t="str">
            <v>NO</v>
          </cell>
          <cell r="J12">
            <v>41.4</v>
          </cell>
          <cell r="K12">
            <v>0</v>
          </cell>
        </row>
        <row r="13">
          <cell r="B13">
            <v>23.412499999999998</v>
          </cell>
          <cell r="C13">
            <v>30</v>
          </cell>
          <cell r="D13">
            <v>19.7</v>
          </cell>
          <cell r="E13">
            <v>78.791666666666671</v>
          </cell>
          <cell r="F13">
            <v>95</v>
          </cell>
          <cell r="G13">
            <v>58</v>
          </cell>
          <cell r="H13">
            <v>24.12</v>
          </cell>
          <cell r="I13" t="str">
            <v>NE</v>
          </cell>
          <cell r="J13">
            <v>47.16</v>
          </cell>
          <cell r="K13">
            <v>6.6000000000000005</v>
          </cell>
        </row>
        <row r="14">
          <cell r="B14">
            <v>22.3125</v>
          </cell>
          <cell r="C14">
            <v>29.9</v>
          </cell>
          <cell r="D14">
            <v>19</v>
          </cell>
          <cell r="E14">
            <v>88.458333333333329</v>
          </cell>
          <cell r="F14">
            <v>97</v>
          </cell>
          <cell r="G14">
            <v>61</v>
          </cell>
          <cell r="H14">
            <v>24.48</v>
          </cell>
          <cell r="I14" t="str">
            <v>NE</v>
          </cell>
          <cell r="J14">
            <v>57.960000000000008</v>
          </cell>
          <cell r="K14">
            <v>8.1999999999999993</v>
          </cell>
        </row>
        <row r="15">
          <cell r="B15">
            <v>24.233333333333324</v>
          </cell>
          <cell r="C15">
            <v>32.4</v>
          </cell>
          <cell r="D15">
            <v>19</v>
          </cell>
          <cell r="E15">
            <v>82.833333333333329</v>
          </cell>
          <cell r="F15">
            <v>97</v>
          </cell>
          <cell r="G15">
            <v>50</v>
          </cell>
          <cell r="H15">
            <v>2.8800000000000003</v>
          </cell>
          <cell r="I15" t="str">
            <v>NE</v>
          </cell>
          <cell r="J15">
            <v>19.079999999999998</v>
          </cell>
          <cell r="K15">
            <v>1.2</v>
          </cell>
        </row>
        <row r="16">
          <cell r="B16">
            <v>26.049999999999997</v>
          </cell>
          <cell r="C16">
            <v>33.1</v>
          </cell>
          <cell r="D16">
            <v>21.9</v>
          </cell>
          <cell r="E16">
            <v>78.5</v>
          </cell>
          <cell r="F16">
            <v>96</v>
          </cell>
          <cell r="G16">
            <v>47</v>
          </cell>
          <cell r="H16">
            <v>4.32</v>
          </cell>
          <cell r="I16" t="str">
            <v>S</v>
          </cell>
          <cell r="J16">
            <v>33.119999999999997</v>
          </cell>
          <cell r="K16">
            <v>0</v>
          </cell>
        </row>
        <row r="17">
          <cell r="B17">
            <v>25.974999999999998</v>
          </cell>
          <cell r="C17">
            <v>33.700000000000003</v>
          </cell>
          <cell r="D17">
            <v>19.8</v>
          </cell>
          <cell r="E17">
            <v>78</v>
          </cell>
          <cell r="F17">
            <v>97</v>
          </cell>
          <cell r="G17">
            <v>44</v>
          </cell>
          <cell r="H17">
            <v>7.2</v>
          </cell>
          <cell r="I17" t="str">
            <v>NO</v>
          </cell>
          <cell r="J17">
            <v>22.32</v>
          </cell>
          <cell r="K17">
            <v>0</v>
          </cell>
        </row>
        <row r="18">
          <cell r="B18">
            <v>24.099999999999994</v>
          </cell>
          <cell r="C18">
            <v>31.1</v>
          </cell>
          <cell r="D18">
            <v>20.3</v>
          </cell>
          <cell r="E18">
            <v>85.875</v>
          </cell>
          <cell r="F18">
            <v>96</v>
          </cell>
          <cell r="G18">
            <v>64</v>
          </cell>
          <cell r="H18">
            <v>20.88</v>
          </cell>
          <cell r="I18" t="str">
            <v>NE</v>
          </cell>
          <cell r="J18">
            <v>52.2</v>
          </cell>
          <cell r="K18">
            <v>9</v>
          </cell>
        </row>
        <row r="19">
          <cell r="B19">
            <v>21.937500000000004</v>
          </cell>
          <cell r="C19">
            <v>26.2</v>
          </cell>
          <cell r="D19">
            <v>19.600000000000001</v>
          </cell>
          <cell r="E19">
            <v>89.416666666666671</v>
          </cell>
          <cell r="F19">
            <v>97</v>
          </cell>
          <cell r="G19">
            <v>72</v>
          </cell>
          <cell r="H19">
            <v>8.64</v>
          </cell>
          <cell r="I19" t="str">
            <v>S</v>
          </cell>
          <cell r="J19">
            <v>19.079999999999998</v>
          </cell>
          <cell r="K19">
            <v>0.2</v>
          </cell>
        </row>
        <row r="20">
          <cell r="B20">
            <v>20.316666666666666</v>
          </cell>
          <cell r="C20">
            <v>23.5</v>
          </cell>
          <cell r="D20">
            <v>17.899999999999999</v>
          </cell>
          <cell r="E20">
            <v>95.583333333333329</v>
          </cell>
          <cell r="F20">
            <v>97</v>
          </cell>
          <cell r="G20">
            <v>87</v>
          </cell>
          <cell r="H20">
            <v>0</v>
          </cell>
          <cell r="I20" t="str">
            <v>S</v>
          </cell>
          <cell r="J20">
            <v>0</v>
          </cell>
          <cell r="K20">
            <v>0</v>
          </cell>
        </row>
        <row r="21">
          <cell r="B21">
            <v>24.650000000000002</v>
          </cell>
          <cell r="C21">
            <v>31</v>
          </cell>
          <cell r="D21">
            <v>20.399999999999999</v>
          </cell>
          <cell r="E21">
            <v>78.875</v>
          </cell>
          <cell r="F21">
            <v>95</v>
          </cell>
          <cell r="G21">
            <v>51</v>
          </cell>
          <cell r="H21">
            <v>5.4</v>
          </cell>
          <cell r="I21" t="str">
            <v>SE</v>
          </cell>
          <cell r="J21">
            <v>19.8</v>
          </cell>
          <cell r="K21">
            <v>0</v>
          </cell>
        </row>
        <row r="22">
          <cell r="B22">
            <v>24.55</v>
          </cell>
          <cell r="C22">
            <v>32</v>
          </cell>
          <cell r="D22">
            <v>17.899999999999999</v>
          </cell>
          <cell r="E22">
            <v>74.208333333333329</v>
          </cell>
          <cell r="F22">
            <v>97</v>
          </cell>
          <cell r="G22">
            <v>46</v>
          </cell>
          <cell r="H22">
            <v>5.04</v>
          </cell>
          <cell r="I22" t="str">
            <v>SE</v>
          </cell>
          <cell r="J22">
            <v>21.96</v>
          </cell>
          <cell r="K22">
            <v>0</v>
          </cell>
        </row>
        <row r="23">
          <cell r="B23">
            <v>21.566666666666663</v>
          </cell>
          <cell r="C23">
            <v>25.1</v>
          </cell>
          <cell r="D23">
            <v>19.600000000000001</v>
          </cell>
          <cell r="E23">
            <v>84.333333333333329</v>
          </cell>
          <cell r="F23">
            <v>94</v>
          </cell>
          <cell r="G23">
            <v>72</v>
          </cell>
          <cell r="H23">
            <v>1.8</v>
          </cell>
          <cell r="I23" t="str">
            <v>SE</v>
          </cell>
          <cell r="J23">
            <v>10.44</v>
          </cell>
          <cell r="K23">
            <v>0</v>
          </cell>
        </row>
        <row r="24">
          <cell r="B24">
            <v>25.562500000000004</v>
          </cell>
          <cell r="C24">
            <v>31.7</v>
          </cell>
          <cell r="D24">
            <v>20.5</v>
          </cell>
          <cell r="E24">
            <v>81.208333333333329</v>
          </cell>
          <cell r="F24">
            <v>96</v>
          </cell>
          <cell r="G24">
            <v>57</v>
          </cell>
          <cell r="H24">
            <v>11.879999999999999</v>
          </cell>
          <cell r="I24" t="str">
            <v>NO</v>
          </cell>
          <cell r="J24">
            <v>89.28</v>
          </cell>
          <cell r="K24">
            <v>14.2</v>
          </cell>
        </row>
        <row r="25">
          <cell r="B25">
            <v>21.758333333333329</v>
          </cell>
          <cell r="C25">
            <v>25.7</v>
          </cell>
          <cell r="D25">
            <v>20.3</v>
          </cell>
          <cell r="E25">
            <v>93.708333333333329</v>
          </cell>
          <cell r="F25">
            <v>97</v>
          </cell>
          <cell r="G25">
            <v>82</v>
          </cell>
          <cell r="H25">
            <v>13.32</v>
          </cell>
          <cell r="I25" t="str">
            <v>SE</v>
          </cell>
          <cell r="J25">
            <v>38.519999999999996</v>
          </cell>
          <cell r="K25">
            <v>33.20000000000001</v>
          </cell>
        </row>
        <row r="26">
          <cell r="B26">
            <v>22.254166666666666</v>
          </cell>
          <cell r="C26">
            <v>28</v>
          </cell>
          <cell r="D26">
            <v>19.100000000000001</v>
          </cell>
          <cell r="E26">
            <v>85.666666666666671</v>
          </cell>
          <cell r="F26">
            <v>97</v>
          </cell>
          <cell r="G26">
            <v>56</v>
          </cell>
          <cell r="H26">
            <v>6.12</v>
          </cell>
          <cell r="I26" t="str">
            <v>SE</v>
          </cell>
          <cell r="J26">
            <v>17.28</v>
          </cell>
          <cell r="K26">
            <v>0.2</v>
          </cell>
        </row>
        <row r="27">
          <cell r="B27">
            <v>21.870833333333337</v>
          </cell>
          <cell r="C27">
            <v>29.1</v>
          </cell>
          <cell r="D27">
            <v>16.3</v>
          </cell>
          <cell r="E27">
            <v>82.875</v>
          </cell>
          <cell r="F27">
            <v>97</v>
          </cell>
          <cell r="G27">
            <v>54</v>
          </cell>
          <cell r="H27">
            <v>5.4</v>
          </cell>
          <cell r="I27" t="str">
            <v>SE</v>
          </cell>
          <cell r="J27">
            <v>23.040000000000003</v>
          </cell>
          <cell r="K27">
            <v>0.2</v>
          </cell>
        </row>
        <row r="28">
          <cell r="B28">
            <v>23.266666666666666</v>
          </cell>
          <cell r="C28">
            <v>30.4</v>
          </cell>
          <cell r="D28">
            <v>17.8</v>
          </cell>
          <cell r="E28">
            <v>78.333333333333329</v>
          </cell>
          <cell r="F28">
            <v>97</v>
          </cell>
          <cell r="G28">
            <v>46</v>
          </cell>
          <cell r="H28">
            <v>9.3600000000000012</v>
          </cell>
          <cell r="I28" t="str">
            <v>L</v>
          </cell>
          <cell r="J28">
            <v>23.400000000000002</v>
          </cell>
          <cell r="K28">
            <v>0</v>
          </cell>
        </row>
        <row r="29">
          <cell r="B29">
            <v>24.054166666666671</v>
          </cell>
          <cell r="C29">
            <v>31.8</v>
          </cell>
          <cell r="D29">
            <v>19.899999999999999</v>
          </cell>
          <cell r="E29">
            <v>79.083333333333329</v>
          </cell>
          <cell r="F29">
            <v>95</v>
          </cell>
          <cell r="G29">
            <v>53</v>
          </cell>
          <cell r="H29">
            <v>10.08</v>
          </cell>
          <cell r="I29" t="str">
            <v>NE</v>
          </cell>
          <cell r="J29">
            <v>40.680000000000007</v>
          </cell>
          <cell r="K29">
            <v>4.5999999999999996</v>
          </cell>
        </row>
        <row r="30">
          <cell r="B30">
            <v>22.337499999999999</v>
          </cell>
          <cell r="C30">
            <v>27.6</v>
          </cell>
          <cell r="D30">
            <v>20.2</v>
          </cell>
          <cell r="E30">
            <v>89.5</v>
          </cell>
          <cell r="F30">
            <v>97</v>
          </cell>
          <cell r="G30">
            <v>71</v>
          </cell>
          <cell r="H30">
            <v>25.92</v>
          </cell>
          <cell r="I30" t="str">
            <v>NO</v>
          </cell>
          <cell r="J30">
            <v>55.800000000000004</v>
          </cell>
          <cell r="K30">
            <v>20.2</v>
          </cell>
        </row>
        <row r="31">
          <cell r="B31">
            <v>19.612500000000001</v>
          </cell>
          <cell r="C31">
            <v>23.6</v>
          </cell>
          <cell r="D31">
            <v>17.399999999999999</v>
          </cell>
          <cell r="E31">
            <v>82.958333333333329</v>
          </cell>
          <cell r="F31">
            <v>95</v>
          </cell>
          <cell r="G31">
            <v>63</v>
          </cell>
          <cell r="H31">
            <v>9.7200000000000006</v>
          </cell>
          <cell r="I31" t="str">
            <v>SO</v>
          </cell>
          <cell r="J31">
            <v>17.64</v>
          </cell>
          <cell r="K31">
            <v>0</v>
          </cell>
        </row>
        <row r="32">
          <cell r="B32">
            <v>21.766666666666666</v>
          </cell>
          <cell r="C32">
            <v>27</v>
          </cell>
          <cell r="D32">
            <v>18.399999999999999</v>
          </cell>
          <cell r="E32">
            <v>87.791666666666671</v>
          </cell>
          <cell r="F32">
            <v>96</v>
          </cell>
          <cell r="G32">
            <v>72</v>
          </cell>
          <cell r="H32">
            <v>18</v>
          </cell>
          <cell r="I32" t="str">
            <v>NO</v>
          </cell>
          <cell r="J32">
            <v>36.72</v>
          </cell>
          <cell r="K32">
            <v>0</v>
          </cell>
        </row>
        <row r="33">
          <cell r="B33">
            <v>18.091666666666665</v>
          </cell>
          <cell r="C33">
            <v>23.6</v>
          </cell>
          <cell r="D33">
            <v>15.9</v>
          </cell>
          <cell r="E33">
            <v>89.25</v>
          </cell>
          <cell r="F33">
            <v>96</v>
          </cell>
          <cell r="G33">
            <v>69</v>
          </cell>
          <cell r="H33">
            <v>13.68</v>
          </cell>
          <cell r="I33" t="str">
            <v>S</v>
          </cell>
          <cell r="J33">
            <v>33.480000000000004</v>
          </cell>
          <cell r="K33">
            <v>21.599999999999998</v>
          </cell>
        </row>
        <row r="34">
          <cell r="B34">
            <v>14.858333333333334</v>
          </cell>
          <cell r="C34">
            <v>20.5</v>
          </cell>
          <cell r="D34">
            <v>10</v>
          </cell>
          <cell r="E34">
            <v>74.541666666666671</v>
          </cell>
          <cell r="F34">
            <v>95</v>
          </cell>
          <cell r="G34">
            <v>43</v>
          </cell>
          <cell r="H34">
            <v>14.04</v>
          </cell>
          <cell r="I34" t="str">
            <v>S</v>
          </cell>
          <cell r="J34">
            <v>30.6</v>
          </cell>
          <cell r="K34">
            <v>0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>
        <row r="5">
          <cell r="B5">
            <v>23.075000000000003</v>
          </cell>
        </row>
      </sheetData>
      <sheetData sheetId="9">
        <row r="5">
          <cell r="B5">
            <v>28.929166666666664</v>
          </cell>
        </row>
      </sheetData>
      <sheetData sheetId="10">
        <row r="5">
          <cell r="B5">
            <v>23.420833333333331</v>
          </cell>
        </row>
      </sheetData>
      <sheetData sheetId="11">
        <row r="5">
          <cell r="B5">
            <v>26.858333333333334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24.058333333333337</v>
          </cell>
        </row>
      </sheetData>
      <sheetData sheetId="3">
        <row r="5">
          <cell r="B5">
            <v>24.383333333333336</v>
          </cell>
          <cell r="C5">
            <v>31.6</v>
          </cell>
          <cell r="D5">
            <v>18.899999999999999</v>
          </cell>
          <cell r="E5">
            <v>62.875</v>
          </cell>
          <cell r="F5">
            <v>85</v>
          </cell>
          <cell r="G5">
            <v>38</v>
          </cell>
          <cell r="H5">
            <v>16.559999999999999</v>
          </cell>
          <cell r="I5" t="str">
            <v>SE</v>
          </cell>
          <cell r="J5">
            <v>29.52</v>
          </cell>
          <cell r="K5">
            <v>0</v>
          </cell>
        </row>
        <row r="6">
          <cell r="B6">
            <v>24.420833333333334</v>
          </cell>
          <cell r="C6">
            <v>31.6</v>
          </cell>
          <cell r="D6">
            <v>18.600000000000001</v>
          </cell>
          <cell r="E6">
            <v>69.75</v>
          </cell>
          <cell r="F6">
            <v>93</v>
          </cell>
          <cell r="G6">
            <v>38</v>
          </cell>
          <cell r="H6">
            <v>19.440000000000001</v>
          </cell>
          <cell r="I6" t="str">
            <v>L</v>
          </cell>
          <cell r="J6">
            <v>36.36</v>
          </cell>
          <cell r="K6">
            <v>0</v>
          </cell>
        </row>
        <row r="7">
          <cell r="B7">
            <v>24.545833333333331</v>
          </cell>
          <cell r="C7">
            <v>31.7</v>
          </cell>
          <cell r="D7">
            <v>18.7</v>
          </cell>
          <cell r="E7">
            <v>65</v>
          </cell>
          <cell r="F7">
            <v>89</v>
          </cell>
          <cell r="G7">
            <v>40</v>
          </cell>
          <cell r="H7">
            <v>18.720000000000002</v>
          </cell>
          <cell r="I7" t="str">
            <v>L</v>
          </cell>
          <cell r="J7">
            <v>30.240000000000002</v>
          </cell>
          <cell r="K7">
            <v>0</v>
          </cell>
        </row>
        <row r="8">
          <cell r="B8">
            <v>24.962499999999995</v>
          </cell>
          <cell r="C8">
            <v>32.1</v>
          </cell>
          <cell r="D8">
            <v>19</v>
          </cell>
          <cell r="E8">
            <v>69.333333333333329</v>
          </cell>
          <cell r="F8">
            <v>94</v>
          </cell>
          <cell r="G8">
            <v>39</v>
          </cell>
          <cell r="H8">
            <v>14.4</v>
          </cell>
          <cell r="I8" t="str">
            <v>NE</v>
          </cell>
          <cell r="J8">
            <v>30.96</v>
          </cell>
          <cell r="K8">
            <v>0</v>
          </cell>
        </row>
        <row r="9">
          <cell r="B9">
            <v>25.658333333333335</v>
          </cell>
          <cell r="C9">
            <v>32.799999999999997</v>
          </cell>
          <cell r="D9">
            <v>20.399999999999999</v>
          </cell>
          <cell r="E9">
            <v>69.958333333333329</v>
          </cell>
          <cell r="F9">
            <v>92</v>
          </cell>
          <cell r="G9">
            <v>39</v>
          </cell>
          <cell r="H9">
            <v>22.32</v>
          </cell>
          <cell r="I9" t="str">
            <v>NO</v>
          </cell>
          <cell r="J9">
            <v>46.440000000000005</v>
          </cell>
          <cell r="K9">
            <v>0</v>
          </cell>
        </row>
        <row r="10">
          <cell r="B10">
            <v>24.666666666666661</v>
          </cell>
          <cell r="C10">
            <v>33</v>
          </cell>
          <cell r="D10">
            <v>19.100000000000001</v>
          </cell>
          <cell r="E10">
            <v>74.583333333333329</v>
          </cell>
          <cell r="F10">
            <v>94</v>
          </cell>
          <cell r="G10">
            <v>40</v>
          </cell>
          <cell r="H10">
            <v>21.96</v>
          </cell>
          <cell r="I10" t="str">
            <v>O</v>
          </cell>
          <cell r="J10">
            <v>41.04</v>
          </cell>
          <cell r="K10">
            <v>0</v>
          </cell>
        </row>
        <row r="11">
          <cell r="B11">
            <v>24.599999999999998</v>
          </cell>
          <cell r="C11">
            <v>31.7</v>
          </cell>
          <cell r="D11">
            <v>20.2</v>
          </cell>
          <cell r="E11">
            <v>77.666666666666671</v>
          </cell>
          <cell r="F11">
            <v>95</v>
          </cell>
          <cell r="G11">
            <v>47</v>
          </cell>
          <cell r="H11">
            <v>15.48</v>
          </cell>
          <cell r="I11" t="str">
            <v>L</v>
          </cell>
          <cell r="J11">
            <v>32.4</v>
          </cell>
          <cell r="K11">
            <v>0</v>
          </cell>
        </row>
        <row r="12">
          <cell r="B12">
            <v>24.270833333333332</v>
          </cell>
          <cell r="C12">
            <v>32.6</v>
          </cell>
          <cell r="D12">
            <v>17.600000000000001</v>
          </cell>
          <cell r="E12">
            <v>67.583333333333329</v>
          </cell>
          <cell r="F12">
            <v>95</v>
          </cell>
          <cell r="G12">
            <v>33</v>
          </cell>
          <cell r="H12">
            <v>22.32</v>
          </cell>
          <cell r="I12" t="str">
            <v>L</v>
          </cell>
          <cell r="J12">
            <v>43.56</v>
          </cell>
          <cell r="K12">
            <v>1</v>
          </cell>
        </row>
        <row r="13">
          <cell r="B13">
            <v>23.283333333333331</v>
          </cell>
          <cell r="C13">
            <v>30.1</v>
          </cell>
          <cell r="D13">
            <v>19.7</v>
          </cell>
          <cell r="E13">
            <v>79.666666666666671</v>
          </cell>
          <cell r="F13">
            <v>94</v>
          </cell>
          <cell r="G13">
            <v>54</v>
          </cell>
          <cell r="H13">
            <v>18.720000000000002</v>
          </cell>
          <cell r="I13" t="str">
            <v>L</v>
          </cell>
          <cell r="J13">
            <v>37.080000000000005</v>
          </cell>
          <cell r="K13">
            <v>5.2</v>
          </cell>
        </row>
        <row r="14">
          <cell r="B14">
            <v>23.183333333333334</v>
          </cell>
          <cell r="C14">
            <v>29.8</v>
          </cell>
          <cell r="D14">
            <v>19.100000000000001</v>
          </cell>
          <cell r="E14">
            <v>80</v>
          </cell>
          <cell r="F14">
            <v>95</v>
          </cell>
          <cell r="G14">
            <v>49</v>
          </cell>
          <cell r="H14">
            <v>12.6</v>
          </cell>
          <cell r="I14" t="str">
            <v>L</v>
          </cell>
          <cell r="J14">
            <v>27.720000000000002</v>
          </cell>
          <cell r="K14">
            <v>10.400000000000002</v>
          </cell>
        </row>
        <row r="15">
          <cell r="B15">
            <v>23.962500000000006</v>
          </cell>
          <cell r="C15">
            <v>30.8</v>
          </cell>
          <cell r="D15">
            <v>19.899999999999999</v>
          </cell>
          <cell r="E15">
            <v>78.833333333333329</v>
          </cell>
          <cell r="F15">
            <v>95</v>
          </cell>
          <cell r="G15">
            <v>45</v>
          </cell>
          <cell r="H15">
            <v>20.52</v>
          </cell>
          <cell r="I15" t="str">
            <v>L</v>
          </cell>
          <cell r="J15">
            <v>35.28</v>
          </cell>
          <cell r="K15">
            <v>2.4000000000000004</v>
          </cell>
        </row>
        <row r="16">
          <cell r="B16">
            <v>24.845833333333335</v>
          </cell>
          <cell r="C16">
            <v>32</v>
          </cell>
          <cell r="D16">
            <v>20.6</v>
          </cell>
          <cell r="E16">
            <v>75.416666666666671</v>
          </cell>
          <cell r="F16">
            <v>92</v>
          </cell>
          <cell r="G16">
            <v>41</v>
          </cell>
          <cell r="H16">
            <v>14.4</v>
          </cell>
          <cell r="I16" t="str">
            <v>L</v>
          </cell>
          <cell r="J16">
            <v>24.12</v>
          </cell>
          <cell r="K16">
            <v>0</v>
          </cell>
        </row>
        <row r="17">
          <cell r="B17">
            <v>25.316666666666663</v>
          </cell>
          <cell r="C17">
            <v>32.1</v>
          </cell>
          <cell r="D17">
            <v>19.899999999999999</v>
          </cell>
          <cell r="E17">
            <v>72.416666666666671</v>
          </cell>
          <cell r="F17">
            <v>93</v>
          </cell>
          <cell r="G17">
            <v>39</v>
          </cell>
          <cell r="H17">
            <v>9.3600000000000012</v>
          </cell>
          <cell r="I17" t="str">
            <v>SE</v>
          </cell>
          <cell r="J17">
            <v>29.880000000000003</v>
          </cell>
          <cell r="K17">
            <v>0</v>
          </cell>
        </row>
        <row r="18">
          <cell r="B18">
            <v>22.579166666666666</v>
          </cell>
          <cell r="C18">
            <v>29</v>
          </cell>
          <cell r="D18">
            <v>19.899999999999999</v>
          </cell>
          <cell r="E18">
            <v>87.541666666666671</v>
          </cell>
          <cell r="F18">
            <v>94</v>
          </cell>
          <cell r="G18">
            <v>62</v>
          </cell>
          <cell r="H18">
            <v>16.920000000000002</v>
          </cell>
          <cell r="I18" t="str">
            <v>NO</v>
          </cell>
          <cell r="J18">
            <v>50.4</v>
          </cell>
          <cell r="K18">
            <v>2.8000000000000003</v>
          </cell>
        </row>
        <row r="19">
          <cell r="B19">
            <v>22.250000000000004</v>
          </cell>
          <cell r="C19">
            <v>28.4</v>
          </cell>
          <cell r="D19">
            <v>19</v>
          </cell>
          <cell r="E19">
            <v>87.125</v>
          </cell>
          <cell r="F19">
            <v>96</v>
          </cell>
          <cell r="G19">
            <v>59</v>
          </cell>
          <cell r="H19">
            <v>23.759999999999998</v>
          </cell>
          <cell r="I19" t="str">
            <v>L</v>
          </cell>
          <cell r="J19">
            <v>40.680000000000007</v>
          </cell>
          <cell r="K19">
            <v>0.2</v>
          </cell>
        </row>
        <row r="20">
          <cell r="B20">
            <v>23.204166666666666</v>
          </cell>
          <cell r="C20">
            <v>29.6</v>
          </cell>
          <cell r="D20">
            <v>20</v>
          </cell>
          <cell r="E20">
            <v>83.708333333333329</v>
          </cell>
          <cell r="F20">
            <v>96</v>
          </cell>
          <cell r="G20">
            <v>55</v>
          </cell>
          <cell r="H20">
            <v>21.96</v>
          </cell>
          <cell r="I20" t="str">
            <v>L</v>
          </cell>
          <cell r="J20">
            <v>30.6</v>
          </cell>
          <cell r="K20">
            <v>0</v>
          </cell>
        </row>
        <row r="21">
          <cell r="B21">
            <v>23.3</v>
          </cell>
          <cell r="C21">
            <v>30.3</v>
          </cell>
          <cell r="D21">
            <v>20.8</v>
          </cell>
          <cell r="E21">
            <v>83.5</v>
          </cell>
          <cell r="F21">
            <v>93</v>
          </cell>
          <cell r="G21">
            <v>55</v>
          </cell>
          <cell r="H21">
            <v>16.2</v>
          </cell>
          <cell r="I21" t="str">
            <v>L</v>
          </cell>
          <cell r="J21">
            <v>30.6</v>
          </cell>
          <cell r="K21">
            <v>0</v>
          </cell>
        </row>
        <row r="22">
          <cell r="B22">
            <v>23.962499999999995</v>
          </cell>
          <cell r="C22">
            <v>31.3</v>
          </cell>
          <cell r="D22">
            <v>19.600000000000001</v>
          </cell>
          <cell r="E22">
            <v>79.208333333333329</v>
          </cell>
          <cell r="F22">
            <v>96</v>
          </cell>
          <cell r="G22">
            <v>46</v>
          </cell>
          <cell r="H22">
            <v>20.88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24.258333333333336</v>
          </cell>
          <cell r="C23">
            <v>32</v>
          </cell>
          <cell r="D23">
            <v>19.100000000000001</v>
          </cell>
          <cell r="E23">
            <v>80.583333333333329</v>
          </cell>
          <cell r="F23">
            <v>96</v>
          </cell>
          <cell r="G23">
            <v>48</v>
          </cell>
          <cell r="H23">
            <v>15.120000000000001</v>
          </cell>
          <cell r="I23" t="str">
            <v>L</v>
          </cell>
          <cell r="J23">
            <v>28.44</v>
          </cell>
          <cell r="K23">
            <v>9.6000000000000014</v>
          </cell>
        </row>
        <row r="24">
          <cell r="B24">
            <v>24.616666666666664</v>
          </cell>
          <cell r="C24">
            <v>30.6</v>
          </cell>
          <cell r="D24">
            <v>20.399999999999999</v>
          </cell>
          <cell r="E24">
            <v>80.541666666666671</v>
          </cell>
          <cell r="F24">
            <v>96</v>
          </cell>
          <cell r="G24">
            <v>49</v>
          </cell>
          <cell r="H24">
            <v>8.64</v>
          </cell>
          <cell r="I24" t="str">
            <v>O</v>
          </cell>
          <cell r="J24">
            <v>25.92</v>
          </cell>
          <cell r="K24">
            <v>15.799999999999999</v>
          </cell>
        </row>
        <row r="25">
          <cell r="B25">
            <v>22.904166666666669</v>
          </cell>
          <cell r="C25">
            <v>28.4</v>
          </cell>
          <cell r="D25">
            <v>20.6</v>
          </cell>
          <cell r="E25">
            <v>88.041666666666671</v>
          </cell>
          <cell r="F25">
            <v>95</v>
          </cell>
          <cell r="G25">
            <v>63</v>
          </cell>
          <cell r="H25">
            <v>15.840000000000002</v>
          </cell>
          <cell r="I25" t="str">
            <v>O</v>
          </cell>
          <cell r="J25">
            <v>33.480000000000004</v>
          </cell>
          <cell r="K25">
            <v>2.6000000000000005</v>
          </cell>
        </row>
        <row r="26">
          <cell r="B26">
            <v>21.141666666666662</v>
          </cell>
          <cell r="C26">
            <v>24.8</v>
          </cell>
          <cell r="D26">
            <v>19.7</v>
          </cell>
          <cell r="E26">
            <v>90.916666666666671</v>
          </cell>
          <cell r="F26">
            <v>97</v>
          </cell>
          <cell r="G26">
            <v>74</v>
          </cell>
          <cell r="H26">
            <v>12.96</v>
          </cell>
          <cell r="I26" t="str">
            <v>L</v>
          </cell>
          <cell r="J26">
            <v>25.56</v>
          </cell>
          <cell r="K26">
            <v>1.5999999999999999</v>
          </cell>
        </row>
        <row r="27">
          <cell r="B27">
            <v>22.120833333333334</v>
          </cell>
          <cell r="C27">
            <v>28.7</v>
          </cell>
          <cell r="D27">
            <v>17.8</v>
          </cell>
          <cell r="E27">
            <v>83.875</v>
          </cell>
          <cell r="F27">
            <v>97</v>
          </cell>
          <cell r="G27">
            <v>56</v>
          </cell>
          <cell r="H27">
            <v>16.2</v>
          </cell>
          <cell r="I27" t="str">
            <v>L</v>
          </cell>
          <cell r="J27">
            <v>29.52</v>
          </cell>
          <cell r="K27">
            <v>0</v>
          </cell>
        </row>
        <row r="28">
          <cell r="B28">
            <v>22.999999999999996</v>
          </cell>
          <cell r="C28">
            <v>29</v>
          </cell>
          <cell r="D28">
            <v>18.600000000000001</v>
          </cell>
          <cell r="E28">
            <v>78.25</v>
          </cell>
          <cell r="F28">
            <v>94</v>
          </cell>
          <cell r="G28">
            <v>51</v>
          </cell>
          <cell r="H28">
            <v>13.32</v>
          </cell>
          <cell r="I28" t="str">
            <v>L</v>
          </cell>
          <cell r="J28">
            <v>23.400000000000002</v>
          </cell>
          <cell r="K28">
            <v>0</v>
          </cell>
        </row>
        <row r="29">
          <cell r="B29">
            <v>23.462500000000002</v>
          </cell>
          <cell r="C29">
            <v>29.8</v>
          </cell>
          <cell r="D29">
            <v>18.8</v>
          </cell>
          <cell r="E29">
            <v>78.958333333333329</v>
          </cell>
          <cell r="F29">
            <v>95</v>
          </cell>
          <cell r="G29">
            <v>51</v>
          </cell>
          <cell r="H29">
            <v>11.879999999999999</v>
          </cell>
          <cell r="I29" t="str">
            <v>L</v>
          </cell>
          <cell r="J29">
            <v>28.08</v>
          </cell>
          <cell r="K29">
            <v>0</v>
          </cell>
        </row>
        <row r="30">
          <cell r="B30">
            <v>22.325000000000003</v>
          </cell>
          <cell r="C30">
            <v>29</v>
          </cell>
          <cell r="D30">
            <v>19.100000000000001</v>
          </cell>
          <cell r="E30">
            <v>84.791666666666671</v>
          </cell>
          <cell r="F30">
            <v>96</v>
          </cell>
          <cell r="G30">
            <v>59</v>
          </cell>
          <cell r="H30">
            <v>42.12</v>
          </cell>
          <cell r="I30" t="str">
            <v>NO</v>
          </cell>
          <cell r="J30">
            <v>60.839999999999996</v>
          </cell>
          <cell r="K30">
            <v>20.200000000000003</v>
          </cell>
        </row>
        <row r="31">
          <cell r="B31">
            <v>19.204166666666669</v>
          </cell>
          <cell r="C31">
            <v>22.3</v>
          </cell>
          <cell r="D31">
            <v>17.5</v>
          </cell>
          <cell r="E31">
            <v>92.166666666666671</v>
          </cell>
          <cell r="F31">
            <v>97</v>
          </cell>
          <cell r="G31">
            <v>81</v>
          </cell>
          <cell r="H31">
            <v>9.3600000000000012</v>
          </cell>
          <cell r="I31" t="str">
            <v>L</v>
          </cell>
          <cell r="J31">
            <v>21.6</v>
          </cell>
          <cell r="K31">
            <v>1</v>
          </cell>
        </row>
        <row r="32">
          <cell r="B32">
            <v>21.737499999999997</v>
          </cell>
          <cell r="C32">
            <v>26.9</v>
          </cell>
          <cell r="D32">
            <v>18.7</v>
          </cell>
          <cell r="E32">
            <v>88.75</v>
          </cell>
          <cell r="F32">
            <v>96</v>
          </cell>
          <cell r="G32">
            <v>65</v>
          </cell>
          <cell r="H32">
            <v>16.2</v>
          </cell>
          <cell r="I32" t="str">
            <v>L</v>
          </cell>
          <cell r="J32">
            <v>29.52</v>
          </cell>
          <cell r="K32">
            <v>0.8</v>
          </cell>
        </row>
        <row r="33">
          <cell r="B33">
            <v>20.183333333333334</v>
          </cell>
          <cell r="C33">
            <v>22.7</v>
          </cell>
          <cell r="D33">
            <v>17.5</v>
          </cell>
          <cell r="E33">
            <v>95.083333333333329</v>
          </cell>
          <cell r="F33">
            <v>96</v>
          </cell>
          <cell r="G33">
            <v>91</v>
          </cell>
          <cell r="H33">
            <v>15.48</v>
          </cell>
          <cell r="I33" t="str">
            <v>S</v>
          </cell>
          <cell r="J33">
            <v>31.680000000000003</v>
          </cell>
          <cell r="K33">
            <v>13.400000000000002</v>
          </cell>
        </row>
        <row r="34">
          <cell r="B34">
            <v>14.645833333333336</v>
          </cell>
          <cell r="C34">
            <v>18.3</v>
          </cell>
          <cell r="D34">
            <v>11.9</v>
          </cell>
          <cell r="E34">
            <v>85.583333333333329</v>
          </cell>
          <cell r="F34">
            <v>97</v>
          </cell>
          <cell r="G34">
            <v>57</v>
          </cell>
          <cell r="H34">
            <v>21.240000000000002</v>
          </cell>
          <cell r="I34" t="str">
            <v>S</v>
          </cell>
          <cell r="J34">
            <v>41.4</v>
          </cell>
          <cell r="K34">
            <v>2.6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>
        <row r="5">
          <cell r="B5">
            <v>24.745833333333337</v>
          </cell>
        </row>
      </sheetData>
      <sheetData sheetId="9">
        <row r="5">
          <cell r="B5">
            <v>26.866666666666664</v>
          </cell>
        </row>
      </sheetData>
      <sheetData sheetId="10">
        <row r="5">
          <cell r="B5">
            <v>26.312499999999996</v>
          </cell>
        </row>
      </sheetData>
      <sheetData sheetId="11">
        <row r="5">
          <cell r="B5">
            <v>24.370833333333341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25.554166666666664</v>
          </cell>
        </row>
      </sheetData>
      <sheetData sheetId="3">
        <row r="5">
          <cell r="B5">
            <v>24.158333333333335</v>
          </cell>
          <cell r="C5">
            <v>30.5</v>
          </cell>
          <cell r="D5">
            <v>18.600000000000001</v>
          </cell>
          <cell r="E5">
            <v>61</v>
          </cell>
          <cell r="F5">
            <v>68</v>
          </cell>
          <cell r="G5">
            <v>53</v>
          </cell>
          <cell r="H5">
            <v>21.240000000000002</v>
          </cell>
          <cell r="I5" t="str">
            <v>NE</v>
          </cell>
          <cell r="J5">
            <v>33.480000000000004</v>
          </cell>
          <cell r="K5">
            <v>0</v>
          </cell>
        </row>
        <row r="6">
          <cell r="B6">
            <v>24.63333333333334</v>
          </cell>
          <cell r="C6">
            <v>30.7</v>
          </cell>
          <cell r="D6">
            <v>18.8</v>
          </cell>
          <cell r="E6">
            <v>60.916666666666664</v>
          </cell>
          <cell r="F6">
            <v>67</v>
          </cell>
          <cell r="G6">
            <v>54</v>
          </cell>
          <cell r="H6">
            <v>16.2</v>
          </cell>
          <cell r="I6" t="str">
            <v>L</v>
          </cell>
          <cell r="J6">
            <v>28.8</v>
          </cell>
          <cell r="K6">
            <v>0</v>
          </cell>
        </row>
        <row r="7">
          <cell r="B7">
            <v>25.183333333333326</v>
          </cell>
          <cell r="C7">
            <v>29.3</v>
          </cell>
          <cell r="D7">
            <v>22</v>
          </cell>
          <cell r="E7">
            <v>61.833333333333336</v>
          </cell>
          <cell r="F7">
            <v>65</v>
          </cell>
          <cell r="G7">
            <v>55</v>
          </cell>
          <cell r="H7">
            <v>16.920000000000002</v>
          </cell>
          <cell r="I7" t="str">
            <v>SE</v>
          </cell>
          <cell r="J7">
            <v>26.28</v>
          </cell>
          <cell r="K7">
            <v>0</v>
          </cell>
        </row>
        <row r="8">
          <cell r="B8">
            <v>25.529166666666669</v>
          </cell>
          <cell r="C8">
            <v>31.9</v>
          </cell>
          <cell r="D8">
            <v>20.8</v>
          </cell>
          <cell r="E8">
            <v>61.083333333333336</v>
          </cell>
          <cell r="F8">
            <v>67</v>
          </cell>
          <cell r="G8">
            <v>54</v>
          </cell>
          <cell r="H8">
            <v>19.8</v>
          </cell>
          <cell r="I8" t="str">
            <v>NE</v>
          </cell>
          <cell r="J8">
            <v>39.24</v>
          </cell>
          <cell r="K8">
            <v>0</v>
          </cell>
        </row>
        <row r="9">
          <cell r="B9">
            <v>25.229166666666668</v>
          </cell>
          <cell r="C9">
            <v>33.1</v>
          </cell>
          <cell r="D9">
            <v>19.399999999999999</v>
          </cell>
          <cell r="E9">
            <v>64.208333333333329</v>
          </cell>
          <cell r="F9">
            <v>69</v>
          </cell>
          <cell r="G9">
            <v>56</v>
          </cell>
          <cell r="H9">
            <v>28.08</v>
          </cell>
          <cell r="I9" t="str">
            <v>N</v>
          </cell>
          <cell r="J9">
            <v>64.44</v>
          </cell>
          <cell r="K9">
            <v>0</v>
          </cell>
        </row>
        <row r="10">
          <cell r="B10">
            <v>19.516666666666669</v>
          </cell>
          <cell r="C10">
            <v>21.8</v>
          </cell>
          <cell r="D10">
            <v>17.5</v>
          </cell>
          <cell r="E10">
            <v>73.666666666666671</v>
          </cell>
          <cell r="F10">
            <v>79</v>
          </cell>
          <cell r="G10">
            <v>68</v>
          </cell>
          <cell r="H10">
            <v>20.16</v>
          </cell>
          <cell r="I10" t="str">
            <v>SE</v>
          </cell>
          <cell r="J10">
            <v>40.680000000000007</v>
          </cell>
          <cell r="K10">
            <v>57.400000000000006</v>
          </cell>
        </row>
        <row r="11">
          <cell r="B11">
            <v>23.966666666666669</v>
          </cell>
          <cell r="C11">
            <v>30.3</v>
          </cell>
          <cell r="D11">
            <v>19.600000000000001</v>
          </cell>
          <cell r="E11">
            <v>76.75</v>
          </cell>
          <cell r="F11">
            <v>80</v>
          </cell>
          <cell r="G11">
            <v>70</v>
          </cell>
          <cell r="H11">
            <v>12.96</v>
          </cell>
          <cell r="I11" t="str">
            <v>NE</v>
          </cell>
          <cell r="J11">
            <v>31.680000000000003</v>
          </cell>
          <cell r="K11">
            <v>1.2</v>
          </cell>
        </row>
        <row r="12">
          <cell r="B12">
            <v>25.695833333333329</v>
          </cell>
          <cell r="C12">
            <v>31.1</v>
          </cell>
          <cell r="D12">
            <v>22</v>
          </cell>
          <cell r="E12">
            <v>74.458333333333329</v>
          </cell>
          <cell r="F12">
            <v>80</v>
          </cell>
          <cell r="G12">
            <v>66</v>
          </cell>
          <cell r="H12">
            <v>14.4</v>
          </cell>
          <cell r="I12" t="str">
            <v>NE</v>
          </cell>
          <cell r="J12">
            <v>36</v>
          </cell>
          <cell r="K12">
            <v>0</v>
          </cell>
        </row>
        <row r="13">
          <cell r="B13">
            <v>23.1875</v>
          </cell>
          <cell r="C13">
            <v>26.4</v>
          </cell>
          <cell r="D13">
            <v>20.9</v>
          </cell>
          <cell r="E13">
            <v>76.333333333333329</v>
          </cell>
          <cell r="F13">
            <v>79</v>
          </cell>
          <cell r="G13">
            <v>72</v>
          </cell>
          <cell r="H13">
            <v>17.64</v>
          </cell>
          <cell r="I13" t="str">
            <v>NE</v>
          </cell>
          <cell r="J13">
            <v>34.92</v>
          </cell>
          <cell r="K13">
            <v>0</v>
          </cell>
        </row>
        <row r="14">
          <cell r="B14">
            <v>22.712500000000002</v>
          </cell>
          <cell r="C14">
            <v>24.7</v>
          </cell>
          <cell r="D14">
            <v>21.3</v>
          </cell>
          <cell r="E14">
            <v>78.541666666666671</v>
          </cell>
          <cell r="F14">
            <v>81</v>
          </cell>
          <cell r="G14">
            <v>77</v>
          </cell>
          <cell r="H14">
            <v>21.96</v>
          </cell>
          <cell r="I14" t="str">
            <v>NE</v>
          </cell>
          <cell r="J14">
            <v>41.04</v>
          </cell>
          <cell r="K14">
            <v>19.999999999999996</v>
          </cell>
        </row>
        <row r="15">
          <cell r="B15">
            <v>24.033333333333331</v>
          </cell>
          <cell r="C15">
            <v>28.9</v>
          </cell>
          <cell r="D15">
            <v>21</v>
          </cell>
          <cell r="E15">
            <v>80.916666666666671</v>
          </cell>
          <cell r="F15">
            <v>83</v>
          </cell>
          <cell r="G15">
            <v>76</v>
          </cell>
          <cell r="H15">
            <v>15.120000000000001</v>
          </cell>
          <cell r="I15" t="str">
            <v>NE</v>
          </cell>
          <cell r="J15">
            <v>24.840000000000003</v>
          </cell>
          <cell r="K15">
            <v>1.4</v>
          </cell>
        </row>
        <row r="16">
          <cell r="B16">
            <v>25.2</v>
          </cell>
          <cell r="C16">
            <v>29.7</v>
          </cell>
          <cell r="D16">
            <v>23.4</v>
          </cell>
          <cell r="E16">
            <v>80.333333333333329</v>
          </cell>
          <cell r="F16">
            <v>82</v>
          </cell>
          <cell r="G16">
            <v>76</v>
          </cell>
          <cell r="H16">
            <v>12.24</v>
          </cell>
          <cell r="I16" t="str">
            <v>L</v>
          </cell>
          <cell r="J16">
            <v>54.72</v>
          </cell>
          <cell r="K16">
            <v>18.399999999999999</v>
          </cell>
        </row>
        <row r="17">
          <cell r="B17">
            <v>25.145833333333332</v>
          </cell>
          <cell r="C17">
            <v>30</v>
          </cell>
          <cell r="D17">
            <v>22.2</v>
          </cell>
          <cell r="E17">
            <v>80.083333333333329</v>
          </cell>
          <cell r="F17">
            <v>84</v>
          </cell>
          <cell r="G17">
            <v>75</v>
          </cell>
          <cell r="H17">
            <v>11.520000000000001</v>
          </cell>
          <cell r="I17" t="str">
            <v>NE</v>
          </cell>
          <cell r="J17">
            <v>25.56</v>
          </cell>
          <cell r="K17">
            <v>0</v>
          </cell>
        </row>
        <row r="18">
          <cell r="B18">
            <v>22.783333333333335</v>
          </cell>
          <cell r="C18">
            <v>25.4</v>
          </cell>
          <cell r="D18">
            <v>20.3</v>
          </cell>
          <cell r="E18">
            <v>80.625</v>
          </cell>
          <cell r="F18">
            <v>83</v>
          </cell>
          <cell r="G18">
            <v>77</v>
          </cell>
          <cell r="H18">
            <v>25.56</v>
          </cell>
          <cell r="I18" t="str">
            <v>NO</v>
          </cell>
          <cell r="J18">
            <v>48.96</v>
          </cell>
          <cell r="K18">
            <v>13.6</v>
          </cell>
        </row>
        <row r="19">
          <cell r="B19">
            <v>21.904166666666665</v>
          </cell>
          <cell r="C19">
            <v>25.6</v>
          </cell>
          <cell r="D19">
            <v>19.8</v>
          </cell>
          <cell r="E19">
            <v>82.625</v>
          </cell>
          <cell r="F19">
            <v>85</v>
          </cell>
          <cell r="G19">
            <v>78</v>
          </cell>
          <cell r="H19">
            <v>12.96</v>
          </cell>
          <cell r="I19" t="str">
            <v>SO</v>
          </cell>
          <cell r="J19">
            <v>23.040000000000003</v>
          </cell>
          <cell r="K19">
            <v>0</v>
          </cell>
        </row>
        <row r="20">
          <cell r="B20">
            <v>21.345833333333331</v>
          </cell>
          <cell r="C20">
            <v>27.6</v>
          </cell>
          <cell r="D20">
            <v>16.7</v>
          </cell>
          <cell r="E20">
            <v>80.041666666666671</v>
          </cell>
          <cell r="F20">
            <v>84</v>
          </cell>
          <cell r="G20">
            <v>71</v>
          </cell>
          <cell r="H20">
            <v>15.120000000000001</v>
          </cell>
          <cell r="I20" t="str">
            <v>S</v>
          </cell>
          <cell r="J20">
            <v>23.759999999999998</v>
          </cell>
          <cell r="K20">
            <v>0.2</v>
          </cell>
        </row>
        <row r="21">
          <cell r="B21">
            <v>23.783333333333335</v>
          </cell>
          <cell r="C21">
            <v>29.2</v>
          </cell>
          <cell r="D21">
            <v>19.600000000000001</v>
          </cell>
          <cell r="E21">
            <v>76.666666666666671</v>
          </cell>
          <cell r="F21">
            <v>81</v>
          </cell>
          <cell r="G21">
            <v>70</v>
          </cell>
          <cell r="H21">
            <v>16.559999999999999</v>
          </cell>
          <cell r="I21" t="str">
            <v>NE</v>
          </cell>
          <cell r="J21">
            <v>26.28</v>
          </cell>
          <cell r="K21">
            <v>0</v>
          </cell>
        </row>
        <row r="22">
          <cell r="B22">
            <v>23.795833333333334</v>
          </cell>
          <cell r="C22">
            <v>28.9</v>
          </cell>
          <cell r="D22">
            <v>19.5</v>
          </cell>
          <cell r="E22">
            <v>73</v>
          </cell>
          <cell r="F22">
            <v>79</v>
          </cell>
          <cell r="G22">
            <v>60</v>
          </cell>
          <cell r="H22">
            <v>20.52</v>
          </cell>
          <cell r="I22" t="str">
            <v>L</v>
          </cell>
          <cell r="J22">
            <v>31.680000000000003</v>
          </cell>
          <cell r="K22">
            <v>0</v>
          </cell>
        </row>
        <row r="23">
          <cell r="B23">
            <v>23.7</v>
          </cell>
          <cell r="C23">
            <v>29.2</v>
          </cell>
          <cell r="D23">
            <v>19.600000000000001</v>
          </cell>
          <cell r="E23">
            <v>69.583333333333329</v>
          </cell>
          <cell r="F23">
            <v>72</v>
          </cell>
          <cell r="G23">
            <v>66</v>
          </cell>
          <cell r="H23">
            <v>20.16</v>
          </cell>
          <cell r="I23" t="str">
            <v>NE</v>
          </cell>
          <cell r="J23">
            <v>32.76</v>
          </cell>
          <cell r="K23">
            <v>10.4</v>
          </cell>
        </row>
        <row r="24">
          <cell r="B24">
            <v>22.108333333333331</v>
          </cell>
          <cell r="C24">
            <v>25.4</v>
          </cell>
          <cell r="D24">
            <v>20.5</v>
          </cell>
          <cell r="E24">
            <v>78.833333333333329</v>
          </cell>
          <cell r="F24">
            <v>83</v>
          </cell>
          <cell r="G24">
            <v>72</v>
          </cell>
          <cell r="H24">
            <v>23.759999999999998</v>
          </cell>
          <cell r="I24" t="str">
            <v>SE</v>
          </cell>
          <cell r="J24">
            <v>69.48</v>
          </cell>
          <cell r="K24">
            <v>38.199999999999996</v>
          </cell>
        </row>
        <row r="25">
          <cell r="B25">
            <v>22.066666666666666</v>
          </cell>
          <cell r="C25">
            <v>24.3</v>
          </cell>
          <cell r="D25">
            <v>20.7</v>
          </cell>
          <cell r="E25">
            <v>83.125</v>
          </cell>
          <cell r="F25">
            <v>85</v>
          </cell>
          <cell r="G25">
            <v>81</v>
          </cell>
          <cell r="H25">
            <v>14.4</v>
          </cell>
          <cell r="I25" t="str">
            <v>S</v>
          </cell>
          <cell r="J25">
            <v>25.2</v>
          </cell>
          <cell r="K25">
            <v>75.400000000000006</v>
          </cell>
        </row>
        <row r="26">
          <cell r="B26">
            <v>20.587500000000002</v>
          </cell>
          <cell r="C26">
            <v>26</v>
          </cell>
          <cell r="D26">
            <v>15.9</v>
          </cell>
          <cell r="E26">
            <v>77.083333333333329</v>
          </cell>
          <cell r="F26">
            <v>83</v>
          </cell>
          <cell r="G26">
            <v>66</v>
          </cell>
          <cell r="H26">
            <v>16.2</v>
          </cell>
          <cell r="I26" t="str">
            <v>S</v>
          </cell>
          <cell r="J26">
            <v>25.56</v>
          </cell>
          <cell r="K26">
            <v>0</v>
          </cell>
        </row>
        <row r="27">
          <cell r="B27">
            <v>21.762499999999999</v>
          </cell>
          <cell r="C27">
            <v>27.4</v>
          </cell>
          <cell r="D27">
            <v>17.600000000000001</v>
          </cell>
          <cell r="E27">
            <v>74.166666666666671</v>
          </cell>
          <cell r="F27">
            <v>79</v>
          </cell>
          <cell r="G27">
            <v>67</v>
          </cell>
          <cell r="H27">
            <v>13.68</v>
          </cell>
          <cell r="I27" t="str">
            <v>SE</v>
          </cell>
          <cell r="J27">
            <v>24.840000000000003</v>
          </cell>
          <cell r="K27">
            <v>0</v>
          </cell>
        </row>
        <row r="28">
          <cell r="B28">
            <v>23.074999999999999</v>
          </cell>
          <cell r="C28">
            <v>27.2</v>
          </cell>
          <cell r="D28">
            <v>19.600000000000001</v>
          </cell>
          <cell r="E28">
            <v>74.208333333333329</v>
          </cell>
          <cell r="F28">
            <v>80</v>
          </cell>
          <cell r="G28">
            <v>68</v>
          </cell>
          <cell r="H28">
            <v>15.840000000000002</v>
          </cell>
          <cell r="I28" t="str">
            <v>SE</v>
          </cell>
          <cell r="J28">
            <v>28.8</v>
          </cell>
          <cell r="K28">
            <v>0</v>
          </cell>
        </row>
        <row r="29">
          <cell r="B29">
            <v>21.666666666666661</v>
          </cell>
          <cell r="C29">
            <v>24.8</v>
          </cell>
          <cell r="D29">
            <v>20.7</v>
          </cell>
          <cell r="E29">
            <v>78.5</v>
          </cell>
          <cell r="F29">
            <v>83</v>
          </cell>
          <cell r="G29">
            <v>70</v>
          </cell>
          <cell r="H29">
            <v>14.4</v>
          </cell>
          <cell r="I29" t="str">
            <v>SE</v>
          </cell>
          <cell r="J29">
            <v>24.840000000000003</v>
          </cell>
          <cell r="K29">
            <v>8.1999999999999993</v>
          </cell>
        </row>
        <row r="30">
          <cell r="B30">
            <v>20.737500000000001</v>
          </cell>
          <cell r="C30">
            <v>22</v>
          </cell>
          <cell r="D30">
            <v>18.600000000000001</v>
          </cell>
          <cell r="E30">
            <v>83.708333333333329</v>
          </cell>
          <cell r="F30">
            <v>86</v>
          </cell>
          <cell r="G30">
            <v>82</v>
          </cell>
          <cell r="H30">
            <v>26.64</v>
          </cell>
          <cell r="I30" t="str">
            <v>N</v>
          </cell>
          <cell r="J30">
            <v>48.24</v>
          </cell>
          <cell r="K30">
            <v>85</v>
          </cell>
        </row>
        <row r="31">
          <cell r="B31">
            <v>18.37916666666667</v>
          </cell>
          <cell r="C31">
            <v>21.9</v>
          </cell>
          <cell r="D31">
            <v>15.9</v>
          </cell>
          <cell r="E31">
            <v>81.916666666666671</v>
          </cell>
          <cell r="F31">
            <v>84</v>
          </cell>
          <cell r="G31">
            <v>77</v>
          </cell>
          <cell r="H31">
            <v>18</v>
          </cell>
          <cell r="I31" t="str">
            <v>SO</v>
          </cell>
          <cell r="J31">
            <v>34.200000000000003</v>
          </cell>
          <cell r="K31">
            <v>0</v>
          </cell>
        </row>
        <row r="32">
          <cell r="B32">
            <v>19.675000000000001</v>
          </cell>
          <cell r="C32">
            <v>20.6</v>
          </cell>
          <cell r="D32">
            <v>18.8</v>
          </cell>
          <cell r="E32">
            <v>82.458333333333329</v>
          </cell>
          <cell r="F32">
            <v>85</v>
          </cell>
          <cell r="G32">
            <v>79</v>
          </cell>
          <cell r="H32">
            <v>20.52</v>
          </cell>
          <cell r="I32" t="str">
            <v>NE</v>
          </cell>
          <cell r="J32">
            <v>32.04</v>
          </cell>
          <cell r="K32">
            <v>72.199999999999974</v>
          </cell>
        </row>
        <row r="33">
          <cell r="B33">
            <v>15.320833333333333</v>
          </cell>
          <cell r="C33">
            <v>18.899999999999999</v>
          </cell>
          <cell r="D33">
            <v>12.5</v>
          </cell>
          <cell r="E33">
            <v>83.916666666666671</v>
          </cell>
          <cell r="F33">
            <v>86</v>
          </cell>
          <cell r="G33">
            <v>79</v>
          </cell>
          <cell r="H33">
            <v>22.32</v>
          </cell>
          <cell r="I33" t="str">
            <v>SO</v>
          </cell>
          <cell r="J33">
            <v>37.440000000000005</v>
          </cell>
          <cell r="K33">
            <v>0</v>
          </cell>
        </row>
        <row r="34">
          <cell r="B34">
            <v>12.879166666666665</v>
          </cell>
          <cell r="C34">
            <v>16.899999999999999</v>
          </cell>
          <cell r="D34">
            <v>10.5</v>
          </cell>
          <cell r="E34">
            <v>80</v>
          </cell>
          <cell r="F34">
            <v>85</v>
          </cell>
          <cell r="G34">
            <v>72</v>
          </cell>
          <cell r="H34">
            <v>22.68</v>
          </cell>
          <cell r="I34" t="str">
            <v>S</v>
          </cell>
          <cell r="J34">
            <v>38.519999999999996</v>
          </cell>
          <cell r="K34">
            <v>0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>
        <row r="5">
          <cell r="B5">
            <v>23.583333333333339</v>
          </cell>
        </row>
      </sheetData>
      <sheetData sheetId="9">
        <row r="5">
          <cell r="B5">
            <v>27.562499999999996</v>
          </cell>
        </row>
      </sheetData>
      <sheetData sheetId="10">
        <row r="5">
          <cell r="B5">
            <v>21.733333333333334</v>
          </cell>
        </row>
      </sheetData>
      <sheetData sheetId="11">
        <row r="5">
          <cell r="B5">
            <v>25.833333333333332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NO</v>
          </cell>
        </row>
      </sheetData>
      <sheetData sheetId="1"/>
      <sheetData sheetId="2">
        <row r="5">
          <cell r="B5">
            <v>26.241666666666664</v>
          </cell>
        </row>
      </sheetData>
      <sheetData sheetId="3">
        <row r="5">
          <cell r="B5">
            <v>24.875000000000004</v>
          </cell>
          <cell r="C5">
            <v>33.6</v>
          </cell>
          <cell r="D5">
            <v>17.5</v>
          </cell>
          <cell r="E5">
            <v>61.708333333333336</v>
          </cell>
          <cell r="F5">
            <v>88</v>
          </cell>
          <cell r="G5">
            <v>30</v>
          </cell>
          <cell r="H5">
            <v>7.68</v>
          </cell>
          <cell r="I5" t="str">
            <v>SE</v>
          </cell>
          <cell r="J5">
            <v>20.8</v>
          </cell>
          <cell r="K5">
            <v>0</v>
          </cell>
        </row>
        <row r="6">
          <cell r="B6">
            <v>25.524999999999995</v>
          </cell>
          <cell r="C6">
            <v>33.799999999999997</v>
          </cell>
          <cell r="D6">
            <v>21</v>
          </cell>
          <cell r="E6">
            <v>60.375</v>
          </cell>
          <cell r="F6">
            <v>81</v>
          </cell>
          <cell r="G6">
            <v>32</v>
          </cell>
          <cell r="H6">
            <v>14.4</v>
          </cell>
          <cell r="I6" t="str">
            <v>SE</v>
          </cell>
          <cell r="J6">
            <v>41.6</v>
          </cell>
          <cell r="K6">
            <v>0</v>
          </cell>
        </row>
        <row r="7">
          <cell r="B7">
            <v>24.716666666666665</v>
          </cell>
          <cell r="C7">
            <v>33.200000000000003</v>
          </cell>
          <cell r="D7">
            <v>18.3</v>
          </cell>
          <cell r="E7">
            <v>64.833333333333329</v>
          </cell>
          <cell r="F7">
            <v>93</v>
          </cell>
          <cell r="G7">
            <v>31</v>
          </cell>
          <cell r="H7">
            <v>12.16</v>
          </cell>
          <cell r="I7" t="str">
            <v>SE</v>
          </cell>
          <cell r="J7">
            <v>23.36</v>
          </cell>
          <cell r="K7">
            <v>0</v>
          </cell>
        </row>
        <row r="8">
          <cell r="B8">
            <v>26.150000000000006</v>
          </cell>
          <cell r="C8">
            <v>34.1</v>
          </cell>
          <cell r="D8">
            <v>20.399999999999999</v>
          </cell>
          <cell r="E8">
            <v>59.75</v>
          </cell>
          <cell r="F8">
            <v>76</v>
          </cell>
          <cell r="G8">
            <v>37</v>
          </cell>
          <cell r="H8">
            <v>13.440000000000001</v>
          </cell>
          <cell r="I8" t="str">
            <v>N</v>
          </cell>
          <cell r="J8">
            <v>33.92</v>
          </cell>
          <cell r="K8">
            <v>1</v>
          </cell>
        </row>
        <row r="9">
          <cell r="B9">
            <v>26.483333333333338</v>
          </cell>
          <cell r="C9">
            <v>33.200000000000003</v>
          </cell>
          <cell r="D9">
            <v>22.1</v>
          </cell>
          <cell r="E9">
            <v>68.708333333333329</v>
          </cell>
          <cell r="F9">
            <v>85</v>
          </cell>
          <cell r="G9">
            <v>41</v>
          </cell>
          <cell r="H9">
            <v>15.36</v>
          </cell>
          <cell r="I9" t="str">
            <v>NO</v>
          </cell>
          <cell r="J9">
            <v>33.6</v>
          </cell>
          <cell r="K9">
            <v>0</v>
          </cell>
        </row>
        <row r="10">
          <cell r="B10">
            <v>24.216666666666669</v>
          </cell>
          <cell r="C10">
            <v>32</v>
          </cell>
          <cell r="D10">
            <v>19.8</v>
          </cell>
          <cell r="E10">
            <v>80.333333333333329</v>
          </cell>
          <cell r="F10">
            <v>96</v>
          </cell>
          <cell r="G10">
            <v>52</v>
          </cell>
          <cell r="H10">
            <v>14.719999999999999</v>
          </cell>
          <cell r="I10" t="str">
            <v>SE</v>
          </cell>
          <cell r="J10">
            <v>42.88</v>
          </cell>
          <cell r="K10">
            <v>0.2</v>
          </cell>
        </row>
        <row r="11">
          <cell r="B11">
            <v>24.470833333333335</v>
          </cell>
          <cell r="C11">
            <v>32.4</v>
          </cell>
          <cell r="D11">
            <v>19.3</v>
          </cell>
          <cell r="E11">
            <v>76.208333333333329</v>
          </cell>
          <cell r="F11">
            <v>94</v>
          </cell>
          <cell r="G11">
            <v>47</v>
          </cell>
          <cell r="H11">
            <v>20.16</v>
          </cell>
          <cell r="I11" t="str">
            <v>N</v>
          </cell>
          <cell r="J11">
            <v>47.04</v>
          </cell>
          <cell r="K11">
            <v>14.4</v>
          </cell>
        </row>
        <row r="12">
          <cell r="B12">
            <v>25.083333333333329</v>
          </cell>
          <cell r="C12">
            <v>33.6</v>
          </cell>
          <cell r="D12">
            <v>18.8</v>
          </cell>
          <cell r="E12">
            <v>69.291666666666671</v>
          </cell>
          <cell r="F12">
            <v>92</v>
          </cell>
          <cell r="G12">
            <v>33</v>
          </cell>
          <cell r="H12">
            <v>7.68</v>
          </cell>
          <cell r="I12" t="str">
            <v>NO</v>
          </cell>
          <cell r="J12">
            <v>24.64</v>
          </cell>
          <cell r="K12">
            <v>0.2</v>
          </cell>
        </row>
        <row r="13">
          <cell r="B13">
            <v>23.558333333333334</v>
          </cell>
          <cell r="C13">
            <v>30.5</v>
          </cell>
          <cell r="D13">
            <v>20.7</v>
          </cell>
          <cell r="E13">
            <v>77.083333333333329</v>
          </cell>
          <cell r="F13">
            <v>93</v>
          </cell>
          <cell r="G13">
            <v>50</v>
          </cell>
          <cell r="H13">
            <v>11.840000000000002</v>
          </cell>
          <cell r="I13" t="str">
            <v>NE</v>
          </cell>
          <cell r="J13">
            <v>28.160000000000004</v>
          </cell>
          <cell r="K13">
            <v>2.2000000000000002</v>
          </cell>
        </row>
        <row r="14">
          <cell r="B14">
            <v>23.850000000000005</v>
          </cell>
          <cell r="C14">
            <v>31.5</v>
          </cell>
          <cell r="D14">
            <v>19.399999999999999</v>
          </cell>
          <cell r="E14">
            <v>79.458333333333329</v>
          </cell>
          <cell r="F14">
            <v>94</v>
          </cell>
          <cell r="G14">
            <v>48</v>
          </cell>
          <cell r="H14">
            <v>11.840000000000002</v>
          </cell>
          <cell r="I14" t="str">
            <v>SE</v>
          </cell>
          <cell r="J14">
            <v>27.84</v>
          </cell>
          <cell r="K14">
            <v>17.399999999999999</v>
          </cell>
        </row>
        <row r="15">
          <cell r="B15">
            <v>24.195833333333336</v>
          </cell>
          <cell r="C15">
            <v>31.7</v>
          </cell>
          <cell r="D15">
            <v>19.3</v>
          </cell>
          <cell r="E15">
            <v>78.583333333333329</v>
          </cell>
          <cell r="F15">
            <v>95</v>
          </cell>
          <cell r="G15">
            <v>48</v>
          </cell>
          <cell r="H15">
            <v>14.719999999999999</v>
          </cell>
          <cell r="I15" t="str">
            <v>SE</v>
          </cell>
          <cell r="J15">
            <v>26.24</v>
          </cell>
          <cell r="K15">
            <v>0.8</v>
          </cell>
        </row>
        <row r="16">
          <cell r="B16">
            <v>25.366666666666671</v>
          </cell>
          <cell r="C16">
            <v>32.5</v>
          </cell>
          <cell r="D16">
            <v>20.3</v>
          </cell>
          <cell r="E16">
            <v>77.75</v>
          </cell>
          <cell r="F16">
            <v>95</v>
          </cell>
          <cell r="G16">
            <v>46</v>
          </cell>
          <cell r="H16">
            <v>5.44</v>
          </cell>
          <cell r="I16" t="str">
            <v>SE</v>
          </cell>
          <cell r="J16">
            <v>28.160000000000004</v>
          </cell>
          <cell r="K16">
            <v>1.6</v>
          </cell>
        </row>
        <row r="17">
          <cell r="B17">
            <v>26.016666666666666</v>
          </cell>
          <cell r="C17">
            <v>33.299999999999997</v>
          </cell>
          <cell r="D17">
            <v>20.3</v>
          </cell>
          <cell r="E17">
            <v>73.708333333333329</v>
          </cell>
          <cell r="F17">
            <v>95</v>
          </cell>
          <cell r="G17">
            <v>41</v>
          </cell>
          <cell r="H17">
            <v>10.240000000000002</v>
          </cell>
          <cell r="I17" t="str">
            <v>SE</v>
          </cell>
          <cell r="J17">
            <v>21.12</v>
          </cell>
          <cell r="K17">
            <v>0</v>
          </cell>
        </row>
        <row r="18">
          <cell r="B18">
            <v>24.375</v>
          </cell>
          <cell r="C18">
            <v>29.7</v>
          </cell>
          <cell r="D18">
            <v>19.399999999999999</v>
          </cell>
          <cell r="E18">
            <v>80</v>
          </cell>
          <cell r="F18">
            <v>96</v>
          </cell>
          <cell r="G18">
            <v>62</v>
          </cell>
          <cell r="H18">
            <v>13.12</v>
          </cell>
          <cell r="I18" t="str">
            <v>NO</v>
          </cell>
          <cell r="J18">
            <v>35.520000000000003</v>
          </cell>
          <cell r="K18">
            <v>24.4</v>
          </cell>
        </row>
        <row r="19">
          <cell r="B19">
            <v>22.179166666666664</v>
          </cell>
          <cell r="C19">
            <v>28.7</v>
          </cell>
          <cell r="D19">
            <v>19.2</v>
          </cell>
          <cell r="E19">
            <v>87.166666666666671</v>
          </cell>
          <cell r="F19">
            <v>96</v>
          </cell>
          <cell r="G19">
            <v>62</v>
          </cell>
          <cell r="H19">
            <v>13.12</v>
          </cell>
          <cell r="I19" t="str">
            <v>SE</v>
          </cell>
          <cell r="J19">
            <v>27.52</v>
          </cell>
          <cell r="K19">
            <v>0</v>
          </cell>
        </row>
        <row r="20">
          <cell r="B20">
            <v>23.354166666666661</v>
          </cell>
          <cell r="C20">
            <v>29.5</v>
          </cell>
          <cell r="D20">
            <v>18.8</v>
          </cell>
          <cell r="E20">
            <v>83.5</v>
          </cell>
          <cell r="F20">
            <v>97</v>
          </cell>
          <cell r="G20">
            <v>57</v>
          </cell>
          <cell r="H20">
            <v>7.68</v>
          </cell>
          <cell r="I20" t="str">
            <v>SE</v>
          </cell>
          <cell r="J20">
            <v>17.600000000000001</v>
          </cell>
          <cell r="K20">
            <v>0.2</v>
          </cell>
        </row>
        <row r="21">
          <cell r="B21">
            <v>24.529166666666658</v>
          </cell>
          <cell r="C21">
            <v>30.3</v>
          </cell>
          <cell r="D21">
            <v>20.7</v>
          </cell>
          <cell r="E21">
            <v>79.708333333333329</v>
          </cell>
          <cell r="F21">
            <v>94</v>
          </cell>
          <cell r="G21">
            <v>56</v>
          </cell>
          <cell r="H21">
            <v>9.6000000000000014</v>
          </cell>
          <cell r="I21" t="str">
            <v>SE</v>
          </cell>
          <cell r="J21">
            <v>23.040000000000003</v>
          </cell>
          <cell r="K21">
            <v>0.8</v>
          </cell>
        </row>
        <row r="22">
          <cell r="B22">
            <v>24.579166666666666</v>
          </cell>
          <cell r="C22">
            <v>31.4</v>
          </cell>
          <cell r="D22">
            <v>18.899999999999999</v>
          </cell>
          <cell r="E22">
            <v>74.458333333333329</v>
          </cell>
          <cell r="F22">
            <v>94</v>
          </cell>
          <cell r="G22">
            <v>46</v>
          </cell>
          <cell r="H22">
            <v>10.88</v>
          </cell>
          <cell r="I22" t="str">
            <v>SE</v>
          </cell>
          <cell r="J22">
            <v>24.96</v>
          </cell>
          <cell r="K22">
            <v>0</v>
          </cell>
        </row>
        <row r="23">
          <cell r="B23">
            <v>25.904166666666665</v>
          </cell>
          <cell r="C23">
            <v>32.9</v>
          </cell>
          <cell r="D23">
            <v>21</v>
          </cell>
          <cell r="E23">
            <v>69.791666666666671</v>
          </cell>
          <cell r="F23">
            <v>87</v>
          </cell>
          <cell r="G23">
            <v>44</v>
          </cell>
          <cell r="H23">
            <v>13.76</v>
          </cell>
          <cell r="I23" t="str">
            <v>NE</v>
          </cell>
          <cell r="J23">
            <v>29.439999999999998</v>
          </cell>
          <cell r="K23">
            <v>0</v>
          </cell>
        </row>
        <row r="24">
          <cell r="B24">
            <v>25.737500000000008</v>
          </cell>
          <cell r="C24">
            <v>31.4</v>
          </cell>
          <cell r="D24">
            <v>22</v>
          </cell>
          <cell r="E24">
            <v>75.791666666666671</v>
          </cell>
          <cell r="F24">
            <v>89</v>
          </cell>
          <cell r="G24">
            <v>53</v>
          </cell>
          <cell r="H24">
            <v>14.080000000000002</v>
          </cell>
          <cell r="I24" t="str">
            <v>NO</v>
          </cell>
          <cell r="J24">
            <v>24.96</v>
          </cell>
          <cell r="K24">
            <v>0</v>
          </cell>
        </row>
        <row r="25">
          <cell r="B25">
            <v>23.425000000000001</v>
          </cell>
          <cell r="C25">
            <v>28.4</v>
          </cell>
          <cell r="D25">
            <v>20</v>
          </cell>
          <cell r="E25">
            <v>86.166666666666671</v>
          </cell>
          <cell r="F25">
            <v>96</v>
          </cell>
          <cell r="G25">
            <v>67</v>
          </cell>
          <cell r="H25">
            <v>20.480000000000004</v>
          </cell>
          <cell r="I25" t="str">
            <v>NE</v>
          </cell>
          <cell r="J25">
            <v>45.760000000000005</v>
          </cell>
          <cell r="K25">
            <v>18.399999999999999</v>
          </cell>
        </row>
        <row r="26">
          <cell r="B26">
            <v>22.224999999999998</v>
          </cell>
          <cell r="C26">
            <v>27.7</v>
          </cell>
          <cell r="D26">
            <v>19.3</v>
          </cell>
          <cell r="E26">
            <v>83</v>
          </cell>
          <cell r="F26">
            <v>96</v>
          </cell>
          <cell r="G26">
            <v>56</v>
          </cell>
          <cell r="H26">
            <v>11.200000000000001</v>
          </cell>
          <cell r="I26" t="str">
            <v>SE</v>
          </cell>
          <cell r="J26">
            <v>21.44</v>
          </cell>
          <cell r="K26">
            <v>0.60000000000000009</v>
          </cell>
        </row>
        <row r="27">
          <cell r="B27">
            <v>22.066666666666666</v>
          </cell>
          <cell r="C27">
            <v>28.5</v>
          </cell>
          <cell r="D27">
            <v>16.5</v>
          </cell>
          <cell r="E27">
            <v>81.083333333333329</v>
          </cell>
          <cell r="F27">
            <v>97</v>
          </cell>
          <cell r="G27">
            <v>55</v>
          </cell>
          <cell r="H27">
            <v>8.9599999999999991</v>
          </cell>
          <cell r="I27" t="str">
            <v>SE</v>
          </cell>
          <cell r="J27">
            <v>18.240000000000002</v>
          </cell>
          <cell r="K27">
            <v>0.2</v>
          </cell>
        </row>
        <row r="28">
          <cell r="B28">
            <v>23.591666666666665</v>
          </cell>
          <cell r="C28">
            <v>29.7</v>
          </cell>
          <cell r="D28">
            <v>19.2</v>
          </cell>
          <cell r="E28">
            <v>74.333333333333329</v>
          </cell>
          <cell r="F28">
            <v>91</v>
          </cell>
          <cell r="G28">
            <v>49</v>
          </cell>
          <cell r="H28">
            <v>8.9599999999999991</v>
          </cell>
          <cell r="I28" t="str">
            <v>SE</v>
          </cell>
          <cell r="J28">
            <v>21.12</v>
          </cell>
          <cell r="K28">
            <v>0</v>
          </cell>
        </row>
        <row r="29">
          <cell r="B29">
            <v>24.650000000000002</v>
          </cell>
          <cell r="C29">
            <v>31.4</v>
          </cell>
          <cell r="D29">
            <v>20.9</v>
          </cell>
          <cell r="E29">
            <v>74.291666666666671</v>
          </cell>
          <cell r="F29">
            <v>93</v>
          </cell>
          <cell r="G29">
            <v>51</v>
          </cell>
          <cell r="H29">
            <v>14.4</v>
          </cell>
          <cell r="I29" t="str">
            <v>NE</v>
          </cell>
          <cell r="J29">
            <v>27.52</v>
          </cell>
          <cell r="K29">
            <v>0.4</v>
          </cell>
        </row>
        <row r="30">
          <cell r="B30">
            <v>21.975000000000005</v>
          </cell>
          <cell r="C30">
            <v>27.5</v>
          </cell>
          <cell r="D30">
            <v>19.600000000000001</v>
          </cell>
          <cell r="E30">
            <v>88.708333333333329</v>
          </cell>
          <cell r="F30">
            <v>95</v>
          </cell>
          <cell r="G30">
            <v>68</v>
          </cell>
          <cell r="H30">
            <v>20.8</v>
          </cell>
          <cell r="I30" t="str">
            <v>NO</v>
          </cell>
          <cell r="J30">
            <v>44.800000000000004</v>
          </cell>
          <cell r="K30">
            <v>15.599999999999998</v>
          </cell>
        </row>
        <row r="31">
          <cell r="B31">
            <v>18.966666666666661</v>
          </cell>
          <cell r="C31">
            <v>23.3</v>
          </cell>
          <cell r="D31">
            <v>15.3</v>
          </cell>
          <cell r="E31">
            <v>85.708333333333329</v>
          </cell>
          <cell r="F31">
            <v>96</v>
          </cell>
          <cell r="G31">
            <v>66</v>
          </cell>
          <cell r="H31">
            <v>9.9200000000000017</v>
          </cell>
          <cell r="I31" t="str">
            <v>SE</v>
          </cell>
          <cell r="J31">
            <v>19.200000000000003</v>
          </cell>
          <cell r="K31">
            <v>0.2</v>
          </cell>
        </row>
        <row r="32">
          <cell r="B32">
            <v>22.145833333333329</v>
          </cell>
          <cell r="C32">
            <v>27.8</v>
          </cell>
          <cell r="D32">
            <v>18.600000000000001</v>
          </cell>
          <cell r="E32">
            <v>85.291666666666671</v>
          </cell>
          <cell r="F32">
            <v>95</v>
          </cell>
          <cell r="G32">
            <v>68</v>
          </cell>
          <cell r="H32">
            <v>14.719999999999999</v>
          </cell>
          <cell r="I32" t="str">
            <v>NO</v>
          </cell>
          <cell r="J32">
            <v>27.52</v>
          </cell>
          <cell r="K32">
            <v>1.2</v>
          </cell>
        </row>
        <row r="33">
          <cell r="B33">
            <v>17.912499999999998</v>
          </cell>
          <cell r="C33">
            <v>23.9</v>
          </cell>
          <cell r="D33">
            <v>15.7</v>
          </cell>
          <cell r="E33">
            <v>92.125</v>
          </cell>
          <cell r="F33">
            <v>95</v>
          </cell>
          <cell r="G33">
            <v>86</v>
          </cell>
          <cell r="H33">
            <v>15.680000000000001</v>
          </cell>
          <cell r="I33" t="str">
            <v>S</v>
          </cell>
          <cell r="J33">
            <v>27.84</v>
          </cell>
          <cell r="K33">
            <v>17.8</v>
          </cell>
        </row>
        <row r="34">
          <cell r="B34">
            <v>14.195833333333333</v>
          </cell>
          <cell r="C34">
            <v>19.3</v>
          </cell>
          <cell r="D34">
            <v>10.5</v>
          </cell>
          <cell r="E34">
            <v>78.208333333333329</v>
          </cell>
          <cell r="F34">
            <v>93</v>
          </cell>
          <cell r="G34">
            <v>48</v>
          </cell>
          <cell r="H34">
            <v>14.080000000000002</v>
          </cell>
          <cell r="I34" t="str">
            <v>S</v>
          </cell>
          <cell r="J34">
            <v>30.72</v>
          </cell>
          <cell r="K34">
            <v>1.6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>
        <row r="5">
          <cell r="B5">
            <v>25.779166666666669</v>
          </cell>
        </row>
      </sheetData>
      <sheetData sheetId="9">
        <row r="5">
          <cell r="B5">
            <v>29.208333333333329</v>
          </cell>
        </row>
      </sheetData>
      <sheetData sheetId="10">
        <row r="5">
          <cell r="B5">
            <v>24.491666666666671</v>
          </cell>
        </row>
      </sheetData>
      <sheetData sheetId="11">
        <row r="5">
          <cell r="B5">
            <v>26.029166666666672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28.537500000000009</v>
          </cell>
        </row>
      </sheetData>
      <sheetData sheetId="3">
        <row r="5">
          <cell r="B5">
            <v>26.291666666666671</v>
          </cell>
          <cell r="C5">
            <v>33.5</v>
          </cell>
          <cell r="D5">
            <v>20.3</v>
          </cell>
          <cell r="E5">
            <v>62.625</v>
          </cell>
          <cell r="F5">
            <v>82</v>
          </cell>
          <cell r="G5">
            <v>35</v>
          </cell>
          <cell r="H5">
            <v>8.9599999999999991</v>
          </cell>
          <cell r="I5" t="str">
            <v>S</v>
          </cell>
          <cell r="J5">
            <v>20.16</v>
          </cell>
          <cell r="K5">
            <v>0</v>
          </cell>
        </row>
        <row r="6">
          <cell r="B6">
            <v>26.308333333333334</v>
          </cell>
          <cell r="C6">
            <v>34.700000000000003</v>
          </cell>
          <cell r="D6">
            <v>18.8</v>
          </cell>
          <cell r="E6">
            <v>56.416666666666664</v>
          </cell>
          <cell r="F6">
            <v>81</v>
          </cell>
          <cell r="G6">
            <v>26</v>
          </cell>
          <cell r="H6">
            <v>8.9599999999999991</v>
          </cell>
          <cell r="I6" t="str">
            <v>SO</v>
          </cell>
          <cell r="J6">
            <v>22.400000000000002</v>
          </cell>
          <cell r="K6">
            <v>0</v>
          </cell>
        </row>
        <row r="7">
          <cell r="B7">
            <v>26.558333333333326</v>
          </cell>
          <cell r="C7">
            <v>34.700000000000003</v>
          </cell>
          <cell r="D7">
            <v>18.5</v>
          </cell>
          <cell r="E7">
            <v>48.125</v>
          </cell>
          <cell r="F7">
            <v>72</v>
          </cell>
          <cell r="G7">
            <v>22</v>
          </cell>
          <cell r="H7">
            <v>8.64</v>
          </cell>
          <cell r="I7" t="str">
            <v>S</v>
          </cell>
          <cell r="J7">
            <v>21.12</v>
          </cell>
          <cell r="K7">
            <v>0</v>
          </cell>
        </row>
        <row r="8">
          <cell r="B8">
            <v>27.012500000000003</v>
          </cell>
          <cell r="C8">
            <v>35.299999999999997</v>
          </cell>
          <cell r="D8">
            <v>19.399999999999999</v>
          </cell>
          <cell r="E8">
            <v>52.75</v>
          </cell>
          <cell r="F8">
            <v>79</v>
          </cell>
          <cell r="G8">
            <v>21</v>
          </cell>
          <cell r="H8">
            <v>7.0400000000000009</v>
          </cell>
          <cell r="I8" t="str">
            <v>S</v>
          </cell>
          <cell r="J8">
            <v>17.919999999999998</v>
          </cell>
          <cell r="K8">
            <v>0</v>
          </cell>
        </row>
        <row r="9">
          <cell r="B9">
            <v>26.666666666666671</v>
          </cell>
          <cell r="C9">
            <v>35.200000000000003</v>
          </cell>
          <cell r="D9">
            <v>22.5</v>
          </cell>
          <cell r="E9">
            <v>67.875</v>
          </cell>
          <cell r="F9">
            <v>88</v>
          </cell>
          <cell r="G9">
            <v>35</v>
          </cell>
          <cell r="H9">
            <v>9.2799999999999994</v>
          </cell>
          <cell r="I9" t="str">
            <v>N</v>
          </cell>
          <cell r="J9">
            <v>41.28</v>
          </cell>
          <cell r="K9">
            <v>1</v>
          </cell>
        </row>
        <row r="10">
          <cell r="B10">
            <v>26.69583333333334</v>
          </cell>
          <cell r="C10">
            <v>33.4</v>
          </cell>
          <cell r="D10">
            <v>22.3</v>
          </cell>
          <cell r="E10">
            <v>75.166666666666671</v>
          </cell>
          <cell r="F10">
            <v>93</v>
          </cell>
          <cell r="G10">
            <v>45</v>
          </cell>
          <cell r="H10">
            <v>9.6000000000000014</v>
          </cell>
          <cell r="I10" t="str">
            <v>S</v>
          </cell>
          <cell r="J10">
            <v>20.480000000000004</v>
          </cell>
          <cell r="K10">
            <v>0</v>
          </cell>
        </row>
        <row r="11">
          <cell r="B11">
            <v>27.733333333333334</v>
          </cell>
          <cell r="C11">
            <v>35.6</v>
          </cell>
          <cell r="D11">
            <v>23</v>
          </cell>
          <cell r="E11">
            <v>70.416666666666671</v>
          </cell>
          <cell r="F11">
            <v>92</v>
          </cell>
          <cell r="G11">
            <v>40</v>
          </cell>
          <cell r="H11">
            <v>12.16</v>
          </cell>
          <cell r="I11" t="str">
            <v>S</v>
          </cell>
          <cell r="J11">
            <v>35.200000000000003</v>
          </cell>
          <cell r="K11">
            <v>1.6</v>
          </cell>
        </row>
        <row r="12">
          <cell r="B12">
            <v>26.458333333333329</v>
          </cell>
          <cell r="C12">
            <v>32.799999999999997</v>
          </cell>
          <cell r="D12">
            <v>22.3</v>
          </cell>
          <cell r="E12">
            <v>66.958333333333329</v>
          </cell>
          <cell r="F12">
            <v>86</v>
          </cell>
          <cell r="G12">
            <v>42</v>
          </cell>
          <cell r="H12">
            <v>19.840000000000003</v>
          </cell>
          <cell r="I12" t="str">
            <v>NE</v>
          </cell>
          <cell r="J12">
            <v>44.480000000000004</v>
          </cell>
          <cell r="K12">
            <v>0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>
            <v>27.158333333333335</v>
          </cell>
          <cell r="C14">
            <v>33.9</v>
          </cell>
          <cell r="D14">
            <v>20.9</v>
          </cell>
          <cell r="E14">
            <v>63.833333333333336</v>
          </cell>
          <cell r="F14">
            <v>89</v>
          </cell>
          <cell r="G14">
            <v>32</v>
          </cell>
          <cell r="H14">
            <v>10.240000000000002</v>
          </cell>
          <cell r="I14" t="str">
            <v>SE</v>
          </cell>
          <cell r="J14">
            <v>24</v>
          </cell>
          <cell r="K14">
            <v>0</v>
          </cell>
        </row>
        <row r="15">
          <cell r="B15">
            <v>27.304166666666671</v>
          </cell>
          <cell r="C15">
            <v>33.700000000000003</v>
          </cell>
          <cell r="D15">
            <v>22.6</v>
          </cell>
          <cell r="E15">
            <v>66.708333333333329</v>
          </cell>
          <cell r="F15">
            <v>87</v>
          </cell>
          <cell r="G15">
            <v>40</v>
          </cell>
          <cell r="H15">
            <v>8.32</v>
          </cell>
          <cell r="I15" t="str">
            <v>SE</v>
          </cell>
          <cell r="J15">
            <v>23.36</v>
          </cell>
          <cell r="K15">
            <v>0</v>
          </cell>
        </row>
        <row r="16">
          <cell r="B16">
            <v>27.424999999999997</v>
          </cell>
          <cell r="C16">
            <v>35.5</v>
          </cell>
          <cell r="D16">
            <v>21.7</v>
          </cell>
          <cell r="E16">
            <v>65.5</v>
          </cell>
          <cell r="F16">
            <v>90</v>
          </cell>
          <cell r="G16">
            <v>36</v>
          </cell>
          <cell r="H16">
            <v>6.7200000000000006</v>
          </cell>
          <cell r="I16" t="str">
            <v>S</v>
          </cell>
          <cell r="J16">
            <v>20.8</v>
          </cell>
          <cell r="K16">
            <v>0</v>
          </cell>
        </row>
        <row r="17">
          <cell r="B17">
            <v>28.345833333333331</v>
          </cell>
          <cell r="C17">
            <v>35.299999999999997</v>
          </cell>
          <cell r="D17">
            <v>22.8</v>
          </cell>
          <cell r="E17">
            <v>61.5</v>
          </cell>
          <cell r="F17">
            <v>87</v>
          </cell>
          <cell r="G17">
            <v>34</v>
          </cell>
          <cell r="H17">
            <v>10.240000000000002</v>
          </cell>
          <cell r="I17" t="str">
            <v>N</v>
          </cell>
          <cell r="J17">
            <v>24.64</v>
          </cell>
          <cell r="K17">
            <v>0</v>
          </cell>
        </row>
        <row r="18">
          <cell r="B18">
            <v>27.533333333333335</v>
          </cell>
          <cell r="C18">
            <v>34.9</v>
          </cell>
          <cell r="D18">
            <v>22.6</v>
          </cell>
          <cell r="E18">
            <v>66.75</v>
          </cell>
          <cell r="F18">
            <v>91</v>
          </cell>
          <cell r="G18">
            <v>39</v>
          </cell>
          <cell r="H18">
            <v>21.44</v>
          </cell>
          <cell r="I18" t="str">
            <v>N</v>
          </cell>
          <cell r="J18">
            <v>45.44</v>
          </cell>
          <cell r="K18">
            <v>0.8</v>
          </cell>
        </row>
        <row r="19">
          <cell r="B19">
            <v>25.229166666666661</v>
          </cell>
          <cell r="C19">
            <v>31.1</v>
          </cell>
          <cell r="D19">
            <v>21.2</v>
          </cell>
          <cell r="E19">
            <v>78.25</v>
          </cell>
          <cell r="F19">
            <v>95</v>
          </cell>
          <cell r="G19">
            <v>55</v>
          </cell>
          <cell r="H19">
            <v>10.88</v>
          </cell>
          <cell r="I19" t="str">
            <v>S</v>
          </cell>
          <cell r="J19">
            <v>21.12</v>
          </cell>
          <cell r="K19">
            <v>0</v>
          </cell>
        </row>
        <row r="20">
          <cell r="B20">
            <v>26.216666666666669</v>
          </cell>
          <cell r="C20">
            <v>33.6</v>
          </cell>
          <cell r="D20">
            <v>20.9</v>
          </cell>
          <cell r="E20">
            <v>70.25</v>
          </cell>
          <cell r="F20">
            <v>90</v>
          </cell>
          <cell r="G20">
            <v>40</v>
          </cell>
          <cell r="H20">
            <v>8.9599999999999991</v>
          </cell>
          <cell r="I20" t="str">
            <v>S</v>
          </cell>
          <cell r="J20">
            <v>18.880000000000003</v>
          </cell>
          <cell r="K20">
            <v>0</v>
          </cell>
        </row>
        <row r="21">
          <cell r="B21">
            <v>25.025000000000002</v>
          </cell>
          <cell r="C21">
            <v>28.6</v>
          </cell>
          <cell r="D21">
            <v>21.4</v>
          </cell>
          <cell r="E21">
            <v>68.5</v>
          </cell>
          <cell r="F21">
            <v>76</v>
          </cell>
          <cell r="G21">
            <v>56</v>
          </cell>
          <cell r="H21">
            <v>10.56</v>
          </cell>
          <cell r="I21" t="str">
            <v>SE</v>
          </cell>
          <cell r="J21">
            <v>19.52</v>
          </cell>
          <cell r="K21">
            <v>0</v>
          </cell>
        </row>
        <row r="22">
          <cell r="B22">
            <v>26.424999999999997</v>
          </cell>
          <cell r="C22">
            <v>34.1</v>
          </cell>
          <cell r="D22">
            <v>20.5</v>
          </cell>
          <cell r="E22">
            <v>64.541666666666671</v>
          </cell>
          <cell r="F22">
            <v>84</v>
          </cell>
          <cell r="G22">
            <v>39</v>
          </cell>
          <cell r="H22">
            <v>8</v>
          </cell>
          <cell r="I22" t="str">
            <v>S</v>
          </cell>
          <cell r="J22">
            <v>19.52</v>
          </cell>
          <cell r="K22">
            <v>0</v>
          </cell>
        </row>
        <row r="23">
          <cell r="B23">
            <v>27.324999999999999</v>
          </cell>
          <cell r="C23">
            <v>34.200000000000003</v>
          </cell>
          <cell r="D23">
            <v>21</v>
          </cell>
          <cell r="E23">
            <v>63.666666666666664</v>
          </cell>
          <cell r="F23">
            <v>82</v>
          </cell>
          <cell r="G23">
            <v>41</v>
          </cell>
          <cell r="H23">
            <v>9.6000000000000014</v>
          </cell>
          <cell r="I23" t="str">
            <v>S</v>
          </cell>
          <cell r="J23">
            <v>21.76</v>
          </cell>
          <cell r="K23">
            <v>0</v>
          </cell>
        </row>
        <row r="24">
          <cell r="B24">
            <v>27.695833333333329</v>
          </cell>
          <cell r="C24">
            <v>33.4</v>
          </cell>
          <cell r="D24">
            <v>22.7</v>
          </cell>
          <cell r="E24">
            <v>70.5</v>
          </cell>
          <cell r="F24">
            <v>92</v>
          </cell>
          <cell r="G24">
            <v>47</v>
          </cell>
          <cell r="H24">
            <v>11.840000000000002</v>
          </cell>
          <cell r="I24" t="str">
            <v>N</v>
          </cell>
          <cell r="J24">
            <v>32</v>
          </cell>
          <cell r="K24">
            <v>0.2</v>
          </cell>
        </row>
        <row r="25">
          <cell r="B25">
            <v>24.095454545454547</v>
          </cell>
          <cell r="C25">
            <v>28.8</v>
          </cell>
          <cell r="D25">
            <v>19.8</v>
          </cell>
          <cell r="E25">
            <v>83.13636363636364</v>
          </cell>
          <cell r="F25">
            <v>96</v>
          </cell>
          <cell r="G25">
            <v>65</v>
          </cell>
          <cell r="H25">
            <v>15.680000000000001</v>
          </cell>
          <cell r="I25" t="str">
            <v>N</v>
          </cell>
          <cell r="J25">
            <v>34.880000000000003</v>
          </cell>
          <cell r="K25">
            <v>16</v>
          </cell>
        </row>
        <row r="26">
          <cell r="B26">
            <v>25</v>
          </cell>
          <cell r="C26">
            <v>25</v>
          </cell>
          <cell r="D26">
            <v>24</v>
          </cell>
          <cell r="E26">
            <v>70</v>
          </cell>
          <cell r="F26">
            <v>76</v>
          </cell>
          <cell r="G26">
            <v>70</v>
          </cell>
          <cell r="H26">
            <v>3.84</v>
          </cell>
          <cell r="I26" t="str">
            <v>SE</v>
          </cell>
          <cell r="J26">
            <v>6.4</v>
          </cell>
          <cell r="K26">
            <v>0</v>
          </cell>
        </row>
        <row r="27">
          <cell r="B27">
            <v>23.887500000000003</v>
          </cell>
          <cell r="C27">
            <v>30.3</v>
          </cell>
          <cell r="D27">
            <v>18.5</v>
          </cell>
          <cell r="E27">
            <v>72.541666666666671</v>
          </cell>
          <cell r="F27">
            <v>92</v>
          </cell>
          <cell r="G27">
            <v>47</v>
          </cell>
          <cell r="H27">
            <v>7.68</v>
          </cell>
          <cell r="I27" t="str">
            <v>SE</v>
          </cell>
          <cell r="J27">
            <v>19.52</v>
          </cell>
          <cell r="K27">
            <v>0</v>
          </cell>
        </row>
        <row r="28">
          <cell r="B28">
            <v>24.387499999999999</v>
          </cell>
          <cell r="C28">
            <v>31.5</v>
          </cell>
          <cell r="D28">
            <v>17.899999999999999</v>
          </cell>
          <cell r="E28">
            <v>68.791666666666671</v>
          </cell>
          <cell r="F28">
            <v>93</v>
          </cell>
          <cell r="G28">
            <v>36</v>
          </cell>
          <cell r="H28">
            <v>7.0400000000000009</v>
          </cell>
          <cell r="I28" t="str">
            <v>S</v>
          </cell>
          <cell r="J28">
            <v>15.36</v>
          </cell>
          <cell r="K28">
            <v>0</v>
          </cell>
        </row>
        <row r="29">
          <cell r="B29">
            <v>25.658333333333342</v>
          </cell>
          <cell r="C29">
            <v>32.9</v>
          </cell>
          <cell r="D29">
            <v>19.7</v>
          </cell>
          <cell r="E29">
            <v>66.458333333333329</v>
          </cell>
          <cell r="F29">
            <v>92</v>
          </cell>
          <cell r="G29">
            <v>41</v>
          </cell>
          <cell r="H29">
            <v>10.56</v>
          </cell>
          <cell r="I29" t="str">
            <v>N</v>
          </cell>
          <cell r="J29">
            <v>23.040000000000003</v>
          </cell>
          <cell r="K29">
            <v>0</v>
          </cell>
        </row>
        <row r="30">
          <cell r="B30">
            <v>25.750000000000004</v>
          </cell>
          <cell r="C30">
            <v>33</v>
          </cell>
          <cell r="D30">
            <v>22.7</v>
          </cell>
          <cell r="E30">
            <v>74.791666666666671</v>
          </cell>
          <cell r="F30">
            <v>93</v>
          </cell>
          <cell r="G30">
            <v>46</v>
          </cell>
          <cell r="H30">
            <v>17.28</v>
          </cell>
          <cell r="I30" t="str">
            <v>N</v>
          </cell>
          <cell r="J30">
            <v>45.760000000000005</v>
          </cell>
          <cell r="K30">
            <v>14.2</v>
          </cell>
        </row>
        <row r="31">
          <cell r="B31">
            <v>22.0625</v>
          </cell>
          <cell r="C31">
            <v>27.1</v>
          </cell>
          <cell r="D31">
            <v>18.2</v>
          </cell>
          <cell r="E31">
            <v>78.083333333333329</v>
          </cell>
          <cell r="F31">
            <v>92</v>
          </cell>
          <cell r="G31">
            <v>54</v>
          </cell>
          <cell r="H31">
            <v>14.4</v>
          </cell>
          <cell r="I31" t="str">
            <v>SO</v>
          </cell>
          <cell r="J31">
            <v>28.480000000000004</v>
          </cell>
          <cell r="K31">
            <v>0.4</v>
          </cell>
        </row>
        <row r="32">
          <cell r="B32">
            <v>22.433333333333334</v>
          </cell>
          <cell r="C32">
            <v>25.5</v>
          </cell>
          <cell r="D32">
            <v>19.8</v>
          </cell>
          <cell r="E32">
            <v>83.375</v>
          </cell>
          <cell r="F32">
            <v>90</v>
          </cell>
          <cell r="G32">
            <v>71</v>
          </cell>
          <cell r="H32">
            <v>9.6000000000000014</v>
          </cell>
          <cell r="I32" t="str">
            <v>S</v>
          </cell>
          <cell r="J32">
            <v>19.840000000000003</v>
          </cell>
          <cell r="K32">
            <v>0.8</v>
          </cell>
        </row>
        <row r="33">
          <cell r="B33">
            <v>21.283333333333335</v>
          </cell>
          <cell r="C33">
            <v>23.9</v>
          </cell>
          <cell r="D33">
            <v>18.7</v>
          </cell>
          <cell r="E33">
            <v>90.291666666666671</v>
          </cell>
          <cell r="F33">
            <v>94</v>
          </cell>
          <cell r="G33">
            <v>79</v>
          </cell>
          <cell r="H33">
            <v>11.840000000000002</v>
          </cell>
          <cell r="I33" t="str">
            <v>S</v>
          </cell>
          <cell r="J33">
            <v>24.64</v>
          </cell>
          <cell r="K33">
            <v>3.4000000000000004</v>
          </cell>
        </row>
        <row r="34">
          <cell r="B34">
            <v>17.029166666666672</v>
          </cell>
          <cell r="C34">
            <v>21.5</v>
          </cell>
          <cell r="D34">
            <v>14.7</v>
          </cell>
          <cell r="E34">
            <v>81.416666666666671</v>
          </cell>
          <cell r="F34">
            <v>95</v>
          </cell>
          <cell r="G34">
            <v>52</v>
          </cell>
          <cell r="H34">
            <v>11.200000000000001</v>
          </cell>
          <cell r="I34" t="str">
            <v>SO</v>
          </cell>
          <cell r="J34">
            <v>24.96</v>
          </cell>
          <cell r="K34">
            <v>8.7999999999999989</v>
          </cell>
        </row>
        <row r="35">
          <cell r="I35" t="str">
            <v>S</v>
          </cell>
        </row>
      </sheetData>
      <sheetData sheetId="4"/>
      <sheetData sheetId="5"/>
      <sheetData sheetId="6"/>
      <sheetData sheetId="7"/>
      <sheetData sheetId="8">
        <row r="5">
          <cell r="B5">
            <v>24.037499999999998</v>
          </cell>
        </row>
      </sheetData>
      <sheetData sheetId="9">
        <row r="5">
          <cell r="B5">
            <v>29.354166666666668</v>
          </cell>
        </row>
      </sheetData>
      <sheetData sheetId="10">
        <row r="5">
          <cell r="B5">
            <v>29.158333333333335</v>
          </cell>
        </row>
      </sheetData>
      <sheetData sheetId="11">
        <row r="5">
          <cell r="B5">
            <v>27.358333333333338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SE</v>
          </cell>
        </row>
      </sheetData>
      <sheetData sheetId="1"/>
      <sheetData sheetId="2">
        <row r="5">
          <cell r="B5">
            <v>26.925000000000001</v>
          </cell>
        </row>
      </sheetData>
      <sheetData sheetId="3">
        <row r="5">
          <cell r="B5">
            <v>25.887499999999999</v>
          </cell>
          <cell r="C5">
            <v>34.6</v>
          </cell>
          <cell r="D5">
            <v>18.600000000000001</v>
          </cell>
          <cell r="E5">
            <v>70.333333333333329</v>
          </cell>
          <cell r="F5">
            <v>95</v>
          </cell>
          <cell r="G5">
            <v>37</v>
          </cell>
          <cell r="H5">
            <v>9.3600000000000012</v>
          </cell>
          <cell r="I5" t="str">
            <v>SE</v>
          </cell>
          <cell r="J5">
            <v>20.52</v>
          </cell>
          <cell r="K5">
            <v>0</v>
          </cell>
        </row>
        <row r="6">
          <cell r="B6">
            <v>26.545833333333331</v>
          </cell>
          <cell r="C6">
            <v>34.299999999999997</v>
          </cell>
          <cell r="D6">
            <v>22.2</v>
          </cell>
          <cell r="E6">
            <v>71.291666666666671</v>
          </cell>
          <cell r="F6">
            <v>92</v>
          </cell>
          <cell r="G6">
            <v>45</v>
          </cell>
          <cell r="H6">
            <v>15.840000000000002</v>
          </cell>
          <cell r="I6" t="str">
            <v>SE</v>
          </cell>
          <cell r="J6">
            <v>37.800000000000004</v>
          </cell>
          <cell r="K6">
            <v>0</v>
          </cell>
        </row>
        <row r="7">
          <cell r="B7">
            <v>26.179166666666664</v>
          </cell>
          <cell r="C7">
            <v>34.5</v>
          </cell>
          <cell r="D7">
            <v>21.4</v>
          </cell>
          <cell r="E7">
            <v>70.416666666666671</v>
          </cell>
          <cell r="F7">
            <v>89</v>
          </cell>
          <cell r="G7">
            <v>42</v>
          </cell>
          <cell r="H7">
            <v>6.48</v>
          </cell>
          <cell r="I7" t="str">
            <v>S</v>
          </cell>
          <cell r="J7">
            <v>28.08</v>
          </cell>
          <cell r="K7">
            <v>0</v>
          </cell>
        </row>
        <row r="8">
          <cell r="B8">
            <v>27.016666666666662</v>
          </cell>
          <cell r="C8">
            <v>34.200000000000003</v>
          </cell>
          <cell r="D8">
            <v>21</v>
          </cell>
          <cell r="E8">
            <v>73.541666666666671</v>
          </cell>
          <cell r="F8">
            <v>95</v>
          </cell>
          <cell r="G8">
            <v>44</v>
          </cell>
          <cell r="H8">
            <v>12.96</v>
          </cell>
          <cell r="I8" t="str">
            <v>SE</v>
          </cell>
          <cell r="J8">
            <v>25.92</v>
          </cell>
          <cell r="K8">
            <v>0</v>
          </cell>
        </row>
        <row r="9">
          <cell r="B9">
            <v>28.083333333333339</v>
          </cell>
          <cell r="C9">
            <v>35</v>
          </cell>
          <cell r="D9">
            <v>22.1</v>
          </cell>
          <cell r="E9">
            <v>72.333333333333329</v>
          </cell>
          <cell r="F9">
            <v>95</v>
          </cell>
          <cell r="G9">
            <v>43</v>
          </cell>
          <cell r="H9">
            <v>14.4</v>
          </cell>
          <cell r="I9" t="str">
            <v>NO</v>
          </cell>
          <cell r="J9">
            <v>34.200000000000003</v>
          </cell>
          <cell r="K9">
            <v>0</v>
          </cell>
        </row>
        <row r="10">
          <cell r="B10">
            <v>26.033333333333335</v>
          </cell>
          <cell r="C10">
            <v>34.1</v>
          </cell>
          <cell r="D10">
            <v>21.9</v>
          </cell>
          <cell r="E10">
            <v>82.291666666666671</v>
          </cell>
          <cell r="F10">
            <v>95</v>
          </cell>
          <cell r="G10">
            <v>55</v>
          </cell>
          <cell r="H10">
            <v>8.64</v>
          </cell>
          <cell r="I10" t="str">
            <v>SE</v>
          </cell>
          <cell r="J10">
            <v>38.880000000000003</v>
          </cell>
          <cell r="K10">
            <v>24</v>
          </cell>
        </row>
        <row r="11">
          <cell r="B11">
            <v>25.516666666666666</v>
          </cell>
          <cell r="C11">
            <v>32.4</v>
          </cell>
          <cell r="D11">
            <v>21.6</v>
          </cell>
          <cell r="E11">
            <v>83.958333333333329</v>
          </cell>
          <cell r="F11">
            <v>96</v>
          </cell>
          <cell r="G11">
            <v>58</v>
          </cell>
          <cell r="H11">
            <v>9.7200000000000006</v>
          </cell>
          <cell r="I11" t="str">
            <v>SE</v>
          </cell>
          <cell r="J11">
            <v>19.8</v>
          </cell>
          <cell r="K11">
            <v>0</v>
          </cell>
        </row>
        <row r="12">
          <cell r="B12">
            <v>26.391666666666666</v>
          </cell>
          <cell r="C12">
            <v>33.9</v>
          </cell>
          <cell r="D12">
            <v>20.399999999999999</v>
          </cell>
          <cell r="E12">
            <v>76.041666666666671</v>
          </cell>
          <cell r="F12">
            <v>96</v>
          </cell>
          <cell r="G12">
            <v>43</v>
          </cell>
          <cell r="H12">
            <v>9</v>
          </cell>
          <cell r="I12" t="str">
            <v>SE</v>
          </cell>
          <cell r="J12">
            <v>15.840000000000002</v>
          </cell>
          <cell r="K12">
            <v>0</v>
          </cell>
        </row>
        <row r="13">
          <cell r="B13">
            <v>25.120833333333334</v>
          </cell>
          <cell r="C13">
            <v>30.6</v>
          </cell>
          <cell r="D13">
            <v>22.1</v>
          </cell>
          <cell r="E13">
            <v>80.458333333333329</v>
          </cell>
          <cell r="F13">
            <v>91</v>
          </cell>
          <cell r="G13">
            <v>61</v>
          </cell>
          <cell r="H13">
            <v>14.4</v>
          </cell>
          <cell r="I13" t="str">
            <v>SE</v>
          </cell>
          <cell r="J13">
            <v>35.64</v>
          </cell>
          <cell r="K13">
            <v>0</v>
          </cell>
        </row>
        <row r="14">
          <cell r="B14">
            <v>24.770833333333332</v>
          </cell>
          <cell r="C14">
            <v>33.1</v>
          </cell>
          <cell r="D14">
            <v>21.4</v>
          </cell>
          <cell r="E14">
            <v>82.541666666666671</v>
          </cell>
          <cell r="F14">
            <v>95</v>
          </cell>
          <cell r="G14">
            <v>52</v>
          </cell>
          <cell r="H14">
            <v>13.68</v>
          </cell>
          <cell r="I14" t="str">
            <v>SE</v>
          </cell>
          <cell r="J14">
            <v>52.92</v>
          </cell>
          <cell r="K14">
            <v>9.9999999999999982</v>
          </cell>
        </row>
        <row r="15">
          <cell r="B15">
            <v>26.124999999999996</v>
          </cell>
          <cell r="C15">
            <v>33.6</v>
          </cell>
          <cell r="D15">
            <v>21.8</v>
          </cell>
          <cell r="E15">
            <v>79</v>
          </cell>
          <cell r="F15">
            <v>96</v>
          </cell>
          <cell r="G15">
            <v>50</v>
          </cell>
          <cell r="H15">
            <v>14.4</v>
          </cell>
          <cell r="I15" t="str">
            <v>L</v>
          </cell>
          <cell r="J15">
            <v>29.16</v>
          </cell>
          <cell r="K15">
            <v>0</v>
          </cell>
        </row>
        <row r="16">
          <cell r="B16">
            <v>27.141666666666655</v>
          </cell>
          <cell r="C16">
            <v>34.1</v>
          </cell>
          <cell r="D16">
            <v>22.7</v>
          </cell>
          <cell r="E16">
            <v>78.083333333333329</v>
          </cell>
          <cell r="F16">
            <v>94</v>
          </cell>
          <cell r="G16">
            <v>48</v>
          </cell>
          <cell r="H16">
            <v>7.2</v>
          </cell>
          <cell r="I16" t="str">
            <v>S</v>
          </cell>
          <cell r="J16">
            <v>24.12</v>
          </cell>
          <cell r="K16">
            <v>0</v>
          </cell>
        </row>
        <row r="17">
          <cell r="B17">
            <v>27.791666666666668</v>
          </cell>
          <cell r="C17">
            <v>34.5</v>
          </cell>
          <cell r="D17">
            <v>22.9</v>
          </cell>
          <cell r="E17">
            <v>73.708333333333329</v>
          </cell>
          <cell r="F17">
            <v>93</v>
          </cell>
          <cell r="G17">
            <v>43</v>
          </cell>
          <cell r="H17">
            <v>9.3600000000000012</v>
          </cell>
          <cell r="I17" t="str">
            <v>SE</v>
          </cell>
          <cell r="J17">
            <v>20.16</v>
          </cell>
          <cell r="K17">
            <v>0</v>
          </cell>
        </row>
        <row r="18">
          <cell r="B18">
            <v>25.491666666666664</v>
          </cell>
          <cell r="C18">
            <v>31.2</v>
          </cell>
          <cell r="D18">
            <v>22.7</v>
          </cell>
          <cell r="E18">
            <v>86.833333333333329</v>
          </cell>
          <cell r="F18">
            <v>96</v>
          </cell>
          <cell r="G18">
            <v>66</v>
          </cell>
          <cell r="H18">
            <v>11.16</v>
          </cell>
          <cell r="I18" t="str">
            <v>SE</v>
          </cell>
          <cell r="J18">
            <v>29.880000000000003</v>
          </cell>
          <cell r="K18">
            <v>11.999999999999998</v>
          </cell>
        </row>
        <row r="19">
          <cell r="B19">
            <v>24.6875</v>
          </cell>
          <cell r="C19">
            <v>29.3</v>
          </cell>
          <cell r="D19">
            <v>21.6</v>
          </cell>
          <cell r="E19">
            <v>83.375</v>
          </cell>
          <cell r="F19">
            <v>95</v>
          </cell>
          <cell r="G19">
            <v>66</v>
          </cell>
          <cell r="H19">
            <v>9.7200000000000006</v>
          </cell>
          <cell r="I19" t="str">
            <v>O</v>
          </cell>
          <cell r="J19">
            <v>20.52</v>
          </cell>
          <cell r="K19">
            <v>0.2</v>
          </cell>
        </row>
        <row r="20">
          <cell r="B20">
            <v>26.004166666666674</v>
          </cell>
          <cell r="C20">
            <v>32.1</v>
          </cell>
          <cell r="D20">
            <v>21.9</v>
          </cell>
          <cell r="E20">
            <v>77.833333333333329</v>
          </cell>
          <cell r="F20">
            <v>96</v>
          </cell>
          <cell r="G20">
            <v>51</v>
          </cell>
          <cell r="H20">
            <v>5.7600000000000007</v>
          </cell>
          <cell r="I20" t="str">
            <v>S</v>
          </cell>
          <cell r="J20">
            <v>17.28</v>
          </cell>
          <cell r="K20">
            <v>0</v>
          </cell>
        </row>
        <row r="21">
          <cell r="B21">
            <v>27.224999999999998</v>
          </cell>
          <cell r="C21">
            <v>33.5</v>
          </cell>
          <cell r="D21">
            <v>22.5</v>
          </cell>
          <cell r="E21">
            <v>74.916666666666671</v>
          </cell>
          <cell r="F21">
            <v>92</v>
          </cell>
          <cell r="G21">
            <v>47</v>
          </cell>
          <cell r="H21">
            <v>9.3600000000000012</v>
          </cell>
          <cell r="I21" t="str">
            <v>SE</v>
          </cell>
          <cell r="J21">
            <v>20.16</v>
          </cell>
          <cell r="K21">
            <v>0</v>
          </cell>
        </row>
        <row r="22">
          <cell r="B22">
            <v>27.220833333333331</v>
          </cell>
          <cell r="C22">
            <v>34</v>
          </cell>
          <cell r="D22">
            <v>22.7</v>
          </cell>
          <cell r="E22">
            <v>72.208333333333329</v>
          </cell>
          <cell r="F22">
            <v>91</v>
          </cell>
          <cell r="G22">
            <v>46</v>
          </cell>
          <cell r="H22">
            <v>10.8</v>
          </cell>
          <cell r="I22" t="str">
            <v>SE</v>
          </cell>
          <cell r="J22">
            <v>22.68</v>
          </cell>
          <cell r="K22">
            <v>0</v>
          </cell>
        </row>
        <row r="23">
          <cell r="B23">
            <v>27.645833333333332</v>
          </cell>
          <cell r="C23">
            <v>34.700000000000003</v>
          </cell>
          <cell r="D23">
            <v>22.4</v>
          </cell>
          <cell r="E23">
            <v>74.583333333333329</v>
          </cell>
          <cell r="F23">
            <v>94</v>
          </cell>
          <cell r="G23">
            <v>45</v>
          </cell>
          <cell r="H23">
            <v>9.7200000000000006</v>
          </cell>
          <cell r="I23" t="str">
            <v>SE</v>
          </cell>
          <cell r="J23">
            <v>25.56</v>
          </cell>
          <cell r="K23">
            <v>0</v>
          </cell>
        </row>
        <row r="24">
          <cell r="B24">
            <v>27.612499999999997</v>
          </cell>
          <cell r="C24">
            <v>34.200000000000003</v>
          </cell>
          <cell r="D24">
            <v>22.8</v>
          </cell>
          <cell r="E24">
            <v>76.75</v>
          </cell>
          <cell r="F24">
            <v>94</v>
          </cell>
          <cell r="G24">
            <v>48</v>
          </cell>
          <cell r="H24">
            <v>6.84</v>
          </cell>
          <cell r="I24" t="str">
            <v>SE</v>
          </cell>
          <cell r="J24">
            <v>27.720000000000002</v>
          </cell>
          <cell r="K24">
            <v>0</v>
          </cell>
        </row>
        <row r="25">
          <cell r="B25">
            <v>26.083333333333339</v>
          </cell>
          <cell r="C25">
            <v>31.8</v>
          </cell>
          <cell r="D25">
            <v>21.9</v>
          </cell>
          <cell r="E25">
            <v>83.666666666666671</v>
          </cell>
          <cell r="F25">
            <v>94</v>
          </cell>
          <cell r="G25">
            <v>61</v>
          </cell>
          <cell r="H25">
            <v>7.5600000000000005</v>
          </cell>
          <cell r="I25" t="str">
            <v>SE</v>
          </cell>
          <cell r="J25">
            <v>32.4</v>
          </cell>
          <cell r="K25">
            <v>7.2</v>
          </cell>
        </row>
        <row r="26">
          <cell r="B26">
            <v>24.349999999999994</v>
          </cell>
          <cell r="C26">
            <v>29.5</v>
          </cell>
          <cell r="D26">
            <v>20.9</v>
          </cell>
          <cell r="E26">
            <v>80.666666666666671</v>
          </cell>
          <cell r="F26">
            <v>96</v>
          </cell>
          <cell r="G26">
            <v>54</v>
          </cell>
          <cell r="H26">
            <v>11.16</v>
          </cell>
          <cell r="I26" t="str">
            <v>SE</v>
          </cell>
          <cell r="J26">
            <v>21.96</v>
          </cell>
          <cell r="K26">
            <v>0.4</v>
          </cell>
        </row>
        <row r="27">
          <cell r="B27">
            <v>24.045833333333331</v>
          </cell>
          <cell r="C27">
            <v>30.6</v>
          </cell>
          <cell r="D27">
            <v>19.100000000000001</v>
          </cell>
          <cell r="E27">
            <v>78.791666666666671</v>
          </cell>
          <cell r="F27">
            <v>94</v>
          </cell>
          <cell r="G27">
            <v>53</v>
          </cell>
          <cell r="H27">
            <v>5.7600000000000007</v>
          </cell>
          <cell r="I27" t="str">
            <v>SE</v>
          </cell>
          <cell r="J27">
            <v>16.559999999999999</v>
          </cell>
          <cell r="K27">
            <v>0</v>
          </cell>
        </row>
        <row r="28">
          <cell r="B28">
            <v>25.904166666666669</v>
          </cell>
          <cell r="C28">
            <v>32.4</v>
          </cell>
          <cell r="D28">
            <v>21.4</v>
          </cell>
          <cell r="E28">
            <v>73.5</v>
          </cell>
          <cell r="F28">
            <v>94</v>
          </cell>
          <cell r="G28">
            <v>46</v>
          </cell>
          <cell r="H28">
            <v>6.84</v>
          </cell>
          <cell r="I28" t="str">
            <v>SE</v>
          </cell>
          <cell r="J28">
            <v>18.720000000000002</v>
          </cell>
          <cell r="K28">
            <v>0</v>
          </cell>
        </row>
        <row r="29">
          <cell r="B29">
            <v>25.220833333333342</v>
          </cell>
          <cell r="C29">
            <v>33.5</v>
          </cell>
          <cell r="D29">
            <v>21.6</v>
          </cell>
          <cell r="E29">
            <v>82.958333333333329</v>
          </cell>
          <cell r="F29">
            <v>95</v>
          </cell>
          <cell r="G29">
            <v>51</v>
          </cell>
          <cell r="H29">
            <v>7.9200000000000008</v>
          </cell>
          <cell r="I29" t="str">
            <v>SE</v>
          </cell>
          <cell r="J29">
            <v>58.680000000000007</v>
          </cell>
          <cell r="K29">
            <v>7.8</v>
          </cell>
        </row>
        <row r="30">
          <cell r="B30">
            <v>23.900000000000002</v>
          </cell>
          <cell r="C30">
            <v>31.1</v>
          </cell>
          <cell r="D30">
            <v>19.8</v>
          </cell>
          <cell r="E30">
            <v>84.5</v>
          </cell>
          <cell r="F30">
            <v>96</v>
          </cell>
          <cell r="G30">
            <v>64</v>
          </cell>
          <cell r="H30">
            <v>18</v>
          </cell>
          <cell r="I30" t="str">
            <v>NO</v>
          </cell>
          <cell r="J30">
            <v>64.44</v>
          </cell>
          <cell r="K30">
            <v>29.8</v>
          </cell>
        </row>
        <row r="31">
          <cell r="B31">
            <v>21.370833333333334</v>
          </cell>
          <cell r="C31">
            <v>26.3</v>
          </cell>
          <cell r="D31">
            <v>18.100000000000001</v>
          </cell>
          <cell r="E31">
            <v>84.75</v>
          </cell>
          <cell r="F31">
            <v>96</v>
          </cell>
          <cell r="G31">
            <v>63</v>
          </cell>
          <cell r="H31">
            <v>10.44</v>
          </cell>
          <cell r="I31" t="str">
            <v>S</v>
          </cell>
          <cell r="J31">
            <v>23.040000000000003</v>
          </cell>
          <cell r="K31">
            <v>0.2</v>
          </cell>
        </row>
        <row r="32">
          <cell r="B32">
            <v>24.020833333333329</v>
          </cell>
          <cell r="C32">
            <v>30.5</v>
          </cell>
          <cell r="D32">
            <v>20.7</v>
          </cell>
          <cell r="E32">
            <v>85.541666666666671</v>
          </cell>
          <cell r="F32">
            <v>95</v>
          </cell>
          <cell r="G32">
            <v>61</v>
          </cell>
          <cell r="H32">
            <v>10.08</v>
          </cell>
          <cell r="I32" t="str">
            <v>SE</v>
          </cell>
          <cell r="J32">
            <v>40.680000000000007</v>
          </cell>
          <cell r="K32">
            <v>3.6</v>
          </cell>
        </row>
        <row r="33">
          <cell r="B33">
            <v>20.016666666666666</v>
          </cell>
          <cell r="C33">
            <v>23.9</v>
          </cell>
          <cell r="D33">
            <v>18.100000000000001</v>
          </cell>
          <cell r="E33">
            <v>89.916666666666671</v>
          </cell>
          <cell r="F33">
            <v>96</v>
          </cell>
          <cell r="G33">
            <v>81</v>
          </cell>
          <cell r="H33">
            <v>9.7200000000000006</v>
          </cell>
          <cell r="I33" t="str">
            <v>S</v>
          </cell>
          <cell r="J33">
            <v>25.2</v>
          </cell>
          <cell r="K33">
            <v>8.1999999999999993</v>
          </cell>
        </row>
        <row r="34">
          <cell r="B34">
            <v>16.704166666666669</v>
          </cell>
          <cell r="C34">
            <v>21.3</v>
          </cell>
          <cell r="D34">
            <v>12.9</v>
          </cell>
          <cell r="E34">
            <v>76.458333333333329</v>
          </cell>
          <cell r="F34">
            <v>92</v>
          </cell>
          <cell r="G34">
            <v>50</v>
          </cell>
          <cell r="H34">
            <v>9.3600000000000012</v>
          </cell>
          <cell r="I34" t="str">
            <v>S</v>
          </cell>
          <cell r="J34">
            <v>23.400000000000002</v>
          </cell>
          <cell r="K34">
            <v>1.4</v>
          </cell>
        </row>
        <row r="35">
          <cell r="I35" t="str">
            <v>SE</v>
          </cell>
        </row>
      </sheetData>
      <sheetData sheetId="4"/>
      <sheetData sheetId="5"/>
      <sheetData sheetId="6"/>
      <sheetData sheetId="7"/>
      <sheetData sheetId="8">
        <row r="5">
          <cell r="B5">
            <v>26.583333333333332</v>
          </cell>
        </row>
      </sheetData>
      <sheetData sheetId="9">
        <row r="5">
          <cell r="B5">
            <v>29.13333333333334</v>
          </cell>
        </row>
      </sheetData>
      <sheetData sheetId="10">
        <row r="5">
          <cell r="B5">
            <v>27.370833333333326</v>
          </cell>
        </row>
      </sheetData>
      <sheetData sheetId="11">
        <row r="5">
          <cell r="B5">
            <v>28.245833333333334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NE</v>
          </cell>
        </row>
      </sheetData>
      <sheetData sheetId="1"/>
      <sheetData sheetId="2">
        <row r="5">
          <cell r="B5">
            <v>25.066666666666666</v>
          </cell>
        </row>
      </sheetData>
      <sheetData sheetId="3">
        <row r="5">
          <cell r="B5">
            <v>23.537499999999998</v>
          </cell>
          <cell r="C5">
            <v>33.799999999999997</v>
          </cell>
          <cell r="D5">
            <v>15.6</v>
          </cell>
          <cell r="E5">
            <v>73.333333333333329</v>
          </cell>
          <cell r="F5">
            <v>96</v>
          </cell>
          <cell r="G5">
            <v>36</v>
          </cell>
          <cell r="H5">
            <v>8.32</v>
          </cell>
          <cell r="I5" t="str">
            <v>NE</v>
          </cell>
          <cell r="J5">
            <v>18.240000000000002</v>
          </cell>
          <cell r="K5">
            <v>0</v>
          </cell>
        </row>
        <row r="6">
          <cell r="B6">
            <v>23.454166666666669</v>
          </cell>
          <cell r="C6">
            <v>30.4</v>
          </cell>
          <cell r="D6">
            <v>18.899999999999999</v>
          </cell>
          <cell r="E6">
            <v>79.458333333333329</v>
          </cell>
          <cell r="F6">
            <v>95</v>
          </cell>
          <cell r="G6">
            <v>51</v>
          </cell>
          <cell r="H6">
            <v>21.44</v>
          </cell>
          <cell r="I6" t="str">
            <v>NE</v>
          </cell>
          <cell r="J6">
            <v>41.92</v>
          </cell>
          <cell r="K6">
            <v>0.8</v>
          </cell>
        </row>
        <row r="7">
          <cell r="B7">
            <v>24.466666666666665</v>
          </cell>
          <cell r="C7">
            <v>32.6</v>
          </cell>
          <cell r="D7">
            <v>19.600000000000001</v>
          </cell>
          <cell r="E7">
            <v>77.083333333333329</v>
          </cell>
          <cell r="F7">
            <v>96</v>
          </cell>
          <cell r="G7">
            <v>43</v>
          </cell>
          <cell r="H7">
            <v>7.3599999999999994</v>
          </cell>
          <cell r="I7" t="str">
            <v>N</v>
          </cell>
          <cell r="J7">
            <v>19.52</v>
          </cell>
          <cell r="K7">
            <v>0</v>
          </cell>
        </row>
        <row r="8">
          <cell r="B8">
            <v>25.291666666666668</v>
          </cell>
          <cell r="C8">
            <v>33.9</v>
          </cell>
          <cell r="D8">
            <v>18.600000000000001</v>
          </cell>
          <cell r="E8">
            <v>75.958333333333329</v>
          </cell>
          <cell r="F8">
            <v>96</v>
          </cell>
          <cell r="G8">
            <v>46</v>
          </cell>
          <cell r="H8">
            <v>11.520000000000001</v>
          </cell>
          <cell r="I8" t="str">
            <v>N</v>
          </cell>
          <cell r="J8">
            <v>24.96</v>
          </cell>
          <cell r="K8">
            <v>0</v>
          </cell>
        </row>
        <row r="9">
          <cell r="B9">
            <v>26.641666666666666</v>
          </cell>
          <cell r="C9">
            <v>34</v>
          </cell>
          <cell r="D9">
            <v>21.4</v>
          </cell>
          <cell r="E9">
            <v>76.541666666666671</v>
          </cell>
          <cell r="F9">
            <v>95</v>
          </cell>
          <cell r="G9">
            <v>45</v>
          </cell>
          <cell r="H9">
            <v>11.200000000000001</v>
          </cell>
          <cell r="I9" t="str">
            <v>NE</v>
          </cell>
          <cell r="J9">
            <v>23.040000000000003</v>
          </cell>
          <cell r="K9">
            <v>0</v>
          </cell>
        </row>
        <row r="10">
          <cell r="B10">
            <v>24.941666666666666</v>
          </cell>
          <cell r="C10">
            <v>31.6</v>
          </cell>
          <cell r="D10">
            <v>20.399999999999999</v>
          </cell>
          <cell r="E10">
            <v>76.125</v>
          </cell>
          <cell r="F10">
            <v>91</v>
          </cell>
          <cell r="G10">
            <v>53</v>
          </cell>
          <cell r="H10">
            <v>18.880000000000003</v>
          </cell>
          <cell r="I10" t="str">
            <v>NE</v>
          </cell>
          <cell r="J10">
            <v>31.360000000000003</v>
          </cell>
          <cell r="K10">
            <v>0</v>
          </cell>
        </row>
        <row r="11">
          <cell r="B11">
            <v>24.212499999999995</v>
          </cell>
          <cell r="C11">
            <v>30.3</v>
          </cell>
          <cell r="D11">
            <v>21.7</v>
          </cell>
          <cell r="E11">
            <v>83.916666666666671</v>
          </cell>
          <cell r="F11">
            <v>94</v>
          </cell>
          <cell r="G11">
            <v>58</v>
          </cell>
          <cell r="H11">
            <v>13.12</v>
          </cell>
          <cell r="I11" t="str">
            <v>NE</v>
          </cell>
          <cell r="J11">
            <v>44.480000000000004</v>
          </cell>
          <cell r="K11">
            <v>4</v>
          </cell>
        </row>
        <row r="12">
          <cell r="B12">
            <v>25.429166666666671</v>
          </cell>
          <cell r="C12">
            <v>34.1</v>
          </cell>
          <cell r="D12">
            <v>19.5</v>
          </cell>
          <cell r="E12">
            <v>78.166666666666671</v>
          </cell>
          <cell r="F12">
            <v>95</v>
          </cell>
          <cell r="G12">
            <v>45</v>
          </cell>
          <cell r="H12">
            <v>7.0400000000000009</v>
          </cell>
          <cell r="I12" t="str">
            <v>NE</v>
          </cell>
          <cell r="J12">
            <v>15.680000000000001</v>
          </cell>
          <cell r="K12">
            <v>0</v>
          </cell>
        </row>
        <row r="13">
          <cell r="B13">
            <v>22.600000000000005</v>
          </cell>
          <cell r="C13">
            <v>25.7</v>
          </cell>
          <cell r="D13">
            <v>20.7</v>
          </cell>
          <cell r="E13">
            <v>88.958333333333329</v>
          </cell>
          <cell r="F13">
            <v>95</v>
          </cell>
          <cell r="G13">
            <v>78</v>
          </cell>
          <cell r="H13">
            <v>10.240000000000002</v>
          </cell>
          <cell r="I13" t="str">
            <v>NE</v>
          </cell>
          <cell r="J13">
            <v>24</v>
          </cell>
          <cell r="K13">
            <v>6.0000000000000009</v>
          </cell>
        </row>
        <row r="14">
          <cell r="B14">
            <v>22.916666666666668</v>
          </cell>
          <cell r="C14">
            <v>27.3</v>
          </cell>
          <cell r="D14">
            <v>20.7</v>
          </cell>
          <cell r="E14">
            <v>88.083333333333329</v>
          </cell>
          <cell r="F14">
            <v>96</v>
          </cell>
          <cell r="G14">
            <v>70</v>
          </cell>
          <cell r="H14">
            <v>14.719999999999999</v>
          </cell>
          <cell r="I14" t="str">
            <v>NE</v>
          </cell>
          <cell r="J14">
            <v>26.560000000000002</v>
          </cell>
          <cell r="K14">
            <v>1.4</v>
          </cell>
        </row>
        <row r="15">
          <cell r="B15">
            <v>24.808333333333334</v>
          </cell>
          <cell r="C15">
            <v>32.4</v>
          </cell>
          <cell r="D15">
            <v>21.1</v>
          </cell>
          <cell r="E15">
            <v>83.041666666666671</v>
          </cell>
          <cell r="F15">
            <v>95</v>
          </cell>
          <cell r="G15">
            <v>52</v>
          </cell>
          <cell r="H15">
            <v>6.08</v>
          </cell>
          <cell r="I15" t="str">
            <v>NE</v>
          </cell>
          <cell r="J15">
            <v>13.440000000000001</v>
          </cell>
          <cell r="K15">
            <v>0.6</v>
          </cell>
        </row>
        <row r="16">
          <cell r="B16">
            <v>25.450000000000003</v>
          </cell>
          <cell r="C16">
            <v>33.299999999999997</v>
          </cell>
          <cell r="D16">
            <v>22.2</v>
          </cell>
          <cell r="E16">
            <v>82.458333333333329</v>
          </cell>
          <cell r="F16">
            <v>96</v>
          </cell>
          <cell r="G16">
            <v>50</v>
          </cell>
          <cell r="H16">
            <v>13.12</v>
          </cell>
          <cell r="I16" t="str">
            <v>L</v>
          </cell>
          <cell r="J16">
            <v>26.24</v>
          </cell>
          <cell r="K16">
            <v>0</v>
          </cell>
        </row>
        <row r="17">
          <cell r="B17">
            <v>25.575000000000003</v>
          </cell>
          <cell r="C17">
            <v>33.700000000000003</v>
          </cell>
          <cell r="D17">
            <v>19.8</v>
          </cell>
          <cell r="E17">
            <v>80.541666666666671</v>
          </cell>
          <cell r="F17">
            <v>96</v>
          </cell>
          <cell r="G17">
            <v>50</v>
          </cell>
          <cell r="H17">
            <v>10.88</v>
          </cell>
          <cell r="I17" t="str">
            <v>N</v>
          </cell>
          <cell r="J17">
            <v>23.680000000000003</v>
          </cell>
          <cell r="K17">
            <v>0</v>
          </cell>
        </row>
        <row r="18">
          <cell r="B18">
            <v>23.195833333333336</v>
          </cell>
          <cell r="C18">
            <v>28.9</v>
          </cell>
          <cell r="D18">
            <v>19.8</v>
          </cell>
          <cell r="E18">
            <v>90</v>
          </cell>
          <cell r="F18">
            <v>96</v>
          </cell>
          <cell r="G18">
            <v>73</v>
          </cell>
          <cell r="H18">
            <v>23.36</v>
          </cell>
          <cell r="I18" t="str">
            <v>NE</v>
          </cell>
          <cell r="J18">
            <v>48.32</v>
          </cell>
          <cell r="K18">
            <v>25.599999999999998</v>
          </cell>
        </row>
        <row r="19">
          <cell r="B19">
            <v>23.633333333333326</v>
          </cell>
          <cell r="C19">
            <v>28.4</v>
          </cell>
          <cell r="D19">
            <v>21.1</v>
          </cell>
          <cell r="E19">
            <v>84.208333333333329</v>
          </cell>
          <cell r="F19">
            <v>95</v>
          </cell>
          <cell r="G19">
            <v>64</v>
          </cell>
          <cell r="H19">
            <v>9.2799999999999994</v>
          </cell>
          <cell r="I19" t="str">
            <v>S</v>
          </cell>
          <cell r="J19">
            <v>18.559999999999999</v>
          </cell>
          <cell r="K19">
            <v>0.2</v>
          </cell>
        </row>
        <row r="20">
          <cell r="B20">
            <v>23.545833333333334</v>
          </cell>
          <cell r="C20">
            <v>30.7</v>
          </cell>
          <cell r="D20">
            <v>17.899999999999999</v>
          </cell>
          <cell r="E20">
            <v>80.291666666666671</v>
          </cell>
          <cell r="F20">
            <v>96</v>
          </cell>
          <cell r="G20">
            <v>54</v>
          </cell>
          <cell r="H20">
            <v>5.44</v>
          </cell>
          <cell r="I20" t="str">
            <v>S</v>
          </cell>
          <cell r="J20">
            <v>14.080000000000002</v>
          </cell>
          <cell r="K20">
            <v>0</v>
          </cell>
        </row>
        <row r="21">
          <cell r="B21">
            <v>25.212499999999995</v>
          </cell>
          <cell r="C21">
            <v>33.5</v>
          </cell>
          <cell r="D21">
            <v>18.8</v>
          </cell>
          <cell r="E21">
            <v>78.458333333333329</v>
          </cell>
          <cell r="F21">
            <v>97</v>
          </cell>
          <cell r="G21">
            <v>43</v>
          </cell>
          <cell r="H21">
            <v>8.32</v>
          </cell>
          <cell r="I21" t="str">
            <v>S</v>
          </cell>
          <cell r="J21">
            <v>14.4</v>
          </cell>
          <cell r="K21">
            <v>0</v>
          </cell>
        </row>
        <row r="22">
          <cell r="B22">
            <v>25.508333333333329</v>
          </cell>
          <cell r="C22">
            <v>32.799999999999997</v>
          </cell>
          <cell r="D22">
            <v>19.5</v>
          </cell>
          <cell r="E22">
            <v>77.791666666666671</v>
          </cell>
          <cell r="F22">
            <v>96</v>
          </cell>
          <cell r="G22">
            <v>48</v>
          </cell>
          <cell r="H22">
            <v>12.8</v>
          </cell>
          <cell r="I22" t="str">
            <v>NE</v>
          </cell>
          <cell r="J22">
            <v>25.6</v>
          </cell>
          <cell r="K22">
            <v>0</v>
          </cell>
        </row>
        <row r="23">
          <cell r="B23">
            <v>25.854166666666668</v>
          </cell>
          <cell r="C23">
            <v>33.5</v>
          </cell>
          <cell r="D23">
            <v>19.600000000000001</v>
          </cell>
          <cell r="E23">
            <v>79.791666666666671</v>
          </cell>
          <cell r="F23">
            <v>94</v>
          </cell>
          <cell r="G23">
            <v>54</v>
          </cell>
          <cell r="H23">
            <v>9.2799999999999994</v>
          </cell>
          <cell r="I23" t="str">
            <v>NE</v>
          </cell>
          <cell r="J23">
            <v>23.36</v>
          </cell>
          <cell r="K23">
            <v>0</v>
          </cell>
        </row>
        <row r="24">
          <cell r="B24">
            <v>26.370833333333337</v>
          </cell>
          <cell r="C24">
            <v>33.4</v>
          </cell>
          <cell r="D24">
            <v>22</v>
          </cell>
          <cell r="E24">
            <v>81</v>
          </cell>
          <cell r="F24">
            <v>93</v>
          </cell>
          <cell r="G24">
            <v>54</v>
          </cell>
          <cell r="H24">
            <v>8</v>
          </cell>
          <cell r="I24" t="str">
            <v>NE</v>
          </cell>
          <cell r="J24">
            <v>21.12</v>
          </cell>
          <cell r="K24">
            <v>0</v>
          </cell>
        </row>
        <row r="25">
          <cell r="B25">
            <v>23.629166666666674</v>
          </cell>
          <cell r="C25">
            <v>26.3</v>
          </cell>
          <cell r="D25">
            <v>22</v>
          </cell>
          <cell r="E25">
            <v>91.541666666666671</v>
          </cell>
          <cell r="F25">
            <v>95</v>
          </cell>
          <cell r="G25">
            <v>82</v>
          </cell>
          <cell r="H25">
            <v>9.6000000000000014</v>
          </cell>
          <cell r="I25" t="str">
            <v>S</v>
          </cell>
          <cell r="J25">
            <v>32.32</v>
          </cell>
          <cell r="K25">
            <v>34.799999999999997</v>
          </cell>
        </row>
        <row r="26">
          <cell r="B26">
            <v>22.5625</v>
          </cell>
          <cell r="C26">
            <v>29.2</v>
          </cell>
          <cell r="D26">
            <v>18.3</v>
          </cell>
          <cell r="E26">
            <v>81.166666666666671</v>
          </cell>
          <cell r="F26">
            <v>96</v>
          </cell>
          <cell r="G26">
            <v>45</v>
          </cell>
          <cell r="H26">
            <v>10.56</v>
          </cell>
          <cell r="I26" t="str">
            <v>S</v>
          </cell>
          <cell r="J26">
            <v>20.16</v>
          </cell>
          <cell r="K26">
            <v>0.2</v>
          </cell>
        </row>
        <row r="27">
          <cell r="B27">
            <v>21.229166666666668</v>
          </cell>
          <cell r="C27">
            <v>30.6</v>
          </cell>
          <cell r="D27">
            <v>14.6</v>
          </cell>
          <cell r="E27">
            <v>82.416666666666671</v>
          </cell>
          <cell r="F27">
            <v>95</v>
          </cell>
          <cell r="G27">
            <v>60</v>
          </cell>
          <cell r="H27">
            <v>5.44</v>
          </cell>
          <cell r="I27" t="str">
            <v>NE</v>
          </cell>
          <cell r="J27">
            <v>13.12</v>
          </cell>
          <cell r="K27">
            <v>0.2</v>
          </cell>
        </row>
        <row r="28">
          <cell r="B28">
            <v>23.670833333333331</v>
          </cell>
          <cell r="C28">
            <v>31.7</v>
          </cell>
          <cell r="D28">
            <v>17.5</v>
          </cell>
          <cell r="E28">
            <v>80.291666666666671</v>
          </cell>
          <cell r="F28">
            <v>95</v>
          </cell>
          <cell r="G28">
            <v>54</v>
          </cell>
          <cell r="H28">
            <v>8.64</v>
          </cell>
          <cell r="I28" t="str">
            <v>N</v>
          </cell>
          <cell r="J28">
            <v>36.160000000000004</v>
          </cell>
          <cell r="K28">
            <v>10.199999999999999</v>
          </cell>
        </row>
        <row r="29">
          <cell r="B29">
            <v>23.141666666666666</v>
          </cell>
          <cell r="C29">
            <v>28.9</v>
          </cell>
          <cell r="D29">
            <v>20.7</v>
          </cell>
          <cell r="E29">
            <v>90.166666666666671</v>
          </cell>
          <cell r="F29">
            <v>94</v>
          </cell>
          <cell r="G29">
            <v>79</v>
          </cell>
          <cell r="H29">
            <v>11.520000000000001</v>
          </cell>
          <cell r="I29" t="str">
            <v>NE</v>
          </cell>
          <cell r="J29">
            <v>30.72</v>
          </cell>
          <cell r="K29">
            <v>0.6</v>
          </cell>
        </row>
        <row r="30">
          <cell r="B30">
            <v>22.024999999999995</v>
          </cell>
          <cell r="C30">
            <v>26.5</v>
          </cell>
          <cell r="D30">
            <v>19.399999999999999</v>
          </cell>
          <cell r="E30">
            <v>88.125</v>
          </cell>
          <cell r="F30">
            <v>93</v>
          </cell>
          <cell r="G30">
            <v>79</v>
          </cell>
          <cell r="H30">
            <v>19.200000000000003</v>
          </cell>
          <cell r="I30" t="str">
            <v>N</v>
          </cell>
          <cell r="J30">
            <v>40</v>
          </cell>
          <cell r="K30">
            <v>22.8</v>
          </cell>
        </row>
        <row r="31">
          <cell r="B31">
            <v>19.879166666666666</v>
          </cell>
          <cell r="C31">
            <v>24.4</v>
          </cell>
          <cell r="D31">
            <v>17.399999999999999</v>
          </cell>
          <cell r="E31">
            <v>83.333333333333329</v>
          </cell>
          <cell r="F31">
            <v>92</v>
          </cell>
          <cell r="G31">
            <v>71</v>
          </cell>
          <cell r="H31">
            <v>10.88</v>
          </cell>
          <cell r="I31" t="str">
            <v>SO</v>
          </cell>
          <cell r="J31">
            <v>24.96</v>
          </cell>
          <cell r="K31">
            <v>0.2</v>
          </cell>
        </row>
        <row r="32">
          <cell r="B32">
            <v>21.279166666666665</v>
          </cell>
          <cell r="C32">
            <v>26.5</v>
          </cell>
          <cell r="D32">
            <v>18.899999999999999</v>
          </cell>
          <cell r="E32">
            <v>89.458333333333329</v>
          </cell>
          <cell r="F32">
            <v>93</v>
          </cell>
          <cell r="G32">
            <v>81</v>
          </cell>
          <cell r="H32">
            <v>13.12</v>
          </cell>
          <cell r="I32" t="str">
            <v>NE</v>
          </cell>
          <cell r="J32">
            <v>37.44</v>
          </cell>
          <cell r="K32">
            <v>23.8</v>
          </cell>
        </row>
        <row r="33">
          <cell r="B33">
            <v>17.016666666666666</v>
          </cell>
          <cell r="C33">
            <v>19.5</v>
          </cell>
          <cell r="D33">
            <v>14.7</v>
          </cell>
          <cell r="E33">
            <v>83.5</v>
          </cell>
          <cell r="F33">
            <v>94</v>
          </cell>
          <cell r="G33">
            <v>64</v>
          </cell>
          <cell r="H33">
            <v>15.36</v>
          </cell>
          <cell r="I33" t="str">
            <v>S</v>
          </cell>
          <cell r="J33">
            <v>26.880000000000003</v>
          </cell>
          <cell r="K33">
            <v>2.2000000000000002</v>
          </cell>
        </row>
        <row r="34">
          <cell r="B34">
            <v>14.233333333333333</v>
          </cell>
          <cell r="C34">
            <v>20.399999999999999</v>
          </cell>
          <cell r="D34">
            <v>10.4</v>
          </cell>
          <cell r="E34">
            <v>76.791666666666671</v>
          </cell>
          <cell r="F34">
            <v>92</v>
          </cell>
          <cell r="G34">
            <v>49</v>
          </cell>
          <cell r="H34">
            <v>12.8</v>
          </cell>
          <cell r="I34" t="str">
            <v>S</v>
          </cell>
          <cell r="J34">
            <v>25.28</v>
          </cell>
          <cell r="K34">
            <v>0</v>
          </cell>
        </row>
        <row r="35">
          <cell r="I35" t="str">
            <v>NE</v>
          </cell>
        </row>
      </sheetData>
      <sheetData sheetId="4"/>
      <sheetData sheetId="5"/>
      <sheetData sheetId="6"/>
      <sheetData sheetId="7"/>
      <sheetData sheetId="8">
        <row r="5">
          <cell r="B5">
            <v>22.220833333333331</v>
          </cell>
        </row>
      </sheetData>
      <sheetData sheetId="9">
        <row r="5">
          <cell r="B5">
            <v>29.704166666666701</v>
          </cell>
        </row>
      </sheetData>
      <sheetData sheetId="10">
        <row r="5">
          <cell r="B5">
            <v>24.200000000000003</v>
          </cell>
        </row>
      </sheetData>
      <sheetData sheetId="11">
        <row r="5">
          <cell r="B5">
            <v>27.412500000000005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25.608333333333331</v>
          </cell>
        </row>
      </sheetData>
      <sheetData sheetId="3">
        <row r="5">
          <cell r="B5">
            <v>26.50833333333334</v>
          </cell>
          <cell r="C5">
            <v>33.200000000000003</v>
          </cell>
          <cell r="D5">
            <v>21.6</v>
          </cell>
          <cell r="E5">
            <v>53.083333333333336</v>
          </cell>
          <cell r="F5">
            <v>72</v>
          </cell>
          <cell r="G5">
            <v>28</v>
          </cell>
          <cell r="H5">
            <v>18.559999999999999</v>
          </cell>
          <cell r="I5" t="str">
            <v>L</v>
          </cell>
          <cell r="J5">
            <v>32.32</v>
          </cell>
          <cell r="K5">
            <v>0</v>
          </cell>
        </row>
        <row r="6">
          <cell r="B6">
            <v>26.704166666666666</v>
          </cell>
          <cell r="C6">
            <v>32.9</v>
          </cell>
          <cell r="D6">
            <v>22.7</v>
          </cell>
          <cell r="E6">
            <v>52.458333333333336</v>
          </cell>
          <cell r="F6">
            <v>66</v>
          </cell>
          <cell r="G6">
            <v>32</v>
          </cell>
          <cell r="H6">
            <v>19.52</v>
          </cell>
          <cell r="I6" t="str">
            <v>L</v>
          </cell>
          <cell r="J6">
            <v>39.360000000000007</v>
          </cell>
          <cell r="K6">
            <v>0</v>
          </cell>
        </row>
        <row r="7">
          <cell r="B7">
            <v>25.75</v>
          </cell>
          <cell r="C7">
            <v>33.1</v>
          </cell>
          <cell r="D7">
            <v>20.5</v>
          </cell>
          <cell r="E7">
            <v>54.291666666666664</v>
          </cell>
          <cell r="F7">
            <v>78</v>
          </cell>
          <cell r="G7">
            <v>31</v>
          </cell>
          <cell r="H7">
            <v>17.919999999999998</v>
          </cell>
          <cell r="I7" t="str">
            <v>L</v>
          </cell>
          <cell r="J7">
            <v>30.72</v>
          </cell>
          <cell r="K7">
            <v>0</v>
          </cell>
        </row>
        <row r="8">
          <cell r="B8">
            <v>26.591666666666665</v>
          </cell>
          <cell r="C8">
            <v>32.9</v>
          </cell>
          <cell r="D8">
            <v>21.1</v>
          </cell>
          <cell r="E8">
            <v>56.875</v>
          </cell>
          <cell r="F8">
            <v>79</v>
          </cell>
          <cell r="G8">
            <v>38</v>
          </cell>
          <cell r="H8">
            <v>15.680000000000001</v>
          </cell>
          <cell r="I8" t="str">
            <v>NE</v>
          </cell>
          <cell r="J8">
            <v>26.24</v>
          </cell>
          <cell r="K8">
            <v>0</v>
          </cell>
        </row>
        <row r="9">
          <cell r="B9">
            <v>26.445833333333336</v>
          </cell>
          <cell r="C9">
            <v>32.700000000000003</v>
          </cell>
          <cell r="D9">
            <v>21.8</v>
          </cell>
          <cell r="E9">
            <v>65.083333333333329</v>
          </cell>
          <cell r="F9">
            <v>84</v>
          </cell>
          <cell r="G9">
            <v>40</v>
          </cell>
          <cell r="H9">
            <v>18.880000000000003</v>
          </cell>
          <cell r="I9" t="str">
            <v>N</v>
          </cell>
          <cell r="J9">
            <v>36.800000000000004</v>
          </cell>
          <cell r="K9">
            <v>0</v>
          </cell>
        </row>
        <row r="10">
          <cell r="B10">
            <v>24.583333333333332</v>
          </cell>
          <cell r="C10">
            <v>32.799999999999997</v>
          </cell>
          <cell r="D10">
            <v>19.899999999999999</v>
          </cell>
          <cell r="E10">
            <v>75.833333333333329</v>
          </cell>
          <cell r="F10">
            <v>94</v>
          </cell>
          <cell r="G10">
            <v>43</v>
          </cell>
          <cell r="H10">
            <v>11.840000000000002</v>
          </cell>
          <cell r="I10" t="str">
            <v>N</v>
          </cell>
          <cell r="J10">
            <v>55.04</v>
          </cell>
          <cell r="K10">
            <v>39.199999999999996</v>
          </cell>
        </row>
        <row r="11">
          <cell r="B11">
            <v>24.529166666666665</v>
          </cell>
          <cell r="C11">
            <v>31.9</v>
          </cell>
          <cell r="D11">
            <v>20.100000000000001</v>
          </cell>
          <cell r="E11">
            <v>78.333333333333329</v>
          </cell>
          <cell r="F11">
            <v>95</v>
          </cell>
          <cell r="G11">
            <v>44</v>
          </cell>
          <cell r="H11">
            <v>18.880000000000003</v>
          </cell>
          <cell r="I11" t="str">
            <v>N</v>
          </cell>
          <cell r="J11">
            <v>54.720000000000006</v>
          </cell>
          <cell r="K11">
            <v>2</v>
          </cell>
        </row>
        <row r="12">
          <cell r="B12">
            <v>25.116666666666671</v>
          </cell>
          <cell r="C12">
            <v>33</v>
          </cell>
          <cell r="D12">
            <v>18.399999999999999</v>
          </cell>
          <cell r="E12">
            <v>64.875</v>
          </cell>
          <cell r="F12">
            <v>91</v>
          </cell>
          <cell r="G12">
            <v>30</v>
          </cell>
          <cell r="H12">
            <v>17.28</v>
          </cell>
          <cell r="I12" t="str">
            <v>N</v>
          </cell>
          <cell r="J12">
            <v>32.32</v>
          </cell>
          <cell r="K12">
            <v>0</v>
          </cell>
        </row>
        <row r="13">
          <cell r="B13">
            <v>23.937499999999996</v>
          </cell>
          <cell r="C13">
            <v>29.7</v>
          </cell>
          <cell r="D13">
            <v>20.100000000000001</v>
          </cell>
          <cell r="E13">
            <v>73.75</v>
          </cell>
          <cell r="F13">
            <v>92</v>
          </cell>
          <cell r="G13">
            <v>53</v>
          </cell>
          <cell r="H13">
            <v>18.880000000000003</v>
          </cell>
          <cell r="I13" t="str">
            <v>L</v>
          </cell>
          <cell r="J13">
            <v>34.880000000000003</v>
          </cell>
          <cell r="K13">
            <v>11</v>
          </cell>
        </row>
        <row r="14">
          <cell r="B14">
            <v>24.662499999999998</v>
          </cell>
          <cell r="C14">
            <v>31.2</v>
          </cell>
          <cell r="D14">
            <v>20.8</v>
          </cell>
          <cell r="E14">
            <v>74.041666666666671</v>
          </cell>
          <cell r="F14">
            <v>92</v>
          </cell>
          <cell r="G14">
            <v>48</v>
          </cell>
          <cell r="H14">
            <v>14.719999999999999</v>
          </cell>
          <cell r="I14" t="str">
            <v>N</v>
          </cell>
          <cell r="J14">
            <v>30.400000000000002</v>
          </cell>
          <cell r="K14">
            <v>1.2</v>
          </cell>
        </row>
        <row r="15">
          <cell r="B15">
            <v>24.270833333333339</v>
          </cell>
          <cell r="C15">
            <v>31.6</v>
          </cell>
          <cell r="D15">
            <v>20.7</v>
          </cell>
          <cell r="E15">
            <v>75.083333333333329</v>
          </cell>
          <cell r="F15">
            <v>90</v>
          </cell>
          <cell r="G15">
            <v>43</v>
          </cell>
          <cell r="H15">
            <v>17.600000000000001</v>
          </cell>
          <cell r="I15" t="str">
            <v>L</v>
          </cell>
          <cell r="J15">
            <v>32</v>
          </cell>
          <cell r="K15">
            <v>0</v>
          </cell>
        </row>
        <row r="16">
          <cell r="B16">
            <v>25.679166666666671</v>
          </cell>
          <cell r="C16">
            <v>31.9</v>
          </cell>
          <cell r="D16">
            <v>21</v>
          </cell>
          <cell r="E16">
            <v>71.875</v>
          </cell>
          <cell r="F16">
            <v>90</v>
          </cell>
          <cell r="G16">
            <v>46</v>
          </cell>
          <cell r="H16">
            <v>11.840000000000002</v>
          </cell>
          <cell r="I16" t="str">
            <v>L</v>
          </cell>
          <cell r="J16">
            <v>19.200000000000003</v>
          </cell>
          <cell r="K16">
            <v>0</v>
          </cell>
        </row>
        <row r="17">
          <cell r="B17">
            <v>26.470833333333331</v>
          </cell>
          <cell r="C17">
            <v>33</v>
          </cell>
          <cell r="D17">
            <v>20.7</v>
          </cell>
          <cell r="E17">
            <v>68.291666666666671</v>
          </cell>
          <cell r="F17">
            <v>94</v>
          </cell>
          <cell r="G17">
            <v>36</v>
          </cell>
          <cell r="H17">
            <v>9.9200000000000017</v>
          </cell>
          <cell r="I17" t="str">
            <v>SE</v>
          </cell>
          <cell r="J17">
            <v>21.76</v>
          </cell>
          <cell r="K17">
            <v>0</v>
          </cell>
        </row>
        <row r="18">
          <cell r="B18">
            <v>24.25</v>
          </cell>
          <cell r="C18">
            <v>29.7</v>
          </cell>
          <cell r="D18">
            <v>20.100000000000001</v>
          </cell>
          <cell r="E18">
            <v>78.791666666666671</v>
          </cell>
          <cell r="F18">
            <v>95</v>
          </cell>
          <cell r="G18">
            <v>56</v>
          </cell>
          <cell r="H18">
            <v>14.4</v>
          </cell>
          <cell r="I18" t="str">
            <v>N</v>
          </cell>
          <cell r="J18">
            <v>35.200000000000003</v>
          </cell>
          <cell r="K18">
            <v>7.2</v>
          </cell>
        </row>
        <row r="19">
          <cell r="B19">
            <v>22.920833333333334</v>
          </cell>
          <cell r="C19">
            <v>29.3</v>
          </cell>
          <cell r="D19">
            <v>18.8</v>
          </cell>
          <cell r="E19">
            <v>81.541666666666671</v>
          </cell>
          <cell r="F19">
            <v>96</v>
          </cell>
          <cell r="G19">
            <v>57</v>
          </cell>
          <cell r="H19">
            <v>13.76</v>
          </cell>
          <cell r="I19" t="str">
            <v>N</v>
          </cell>
          <cell r="J19">
            <v>21.76</v>
          </cell>
          <cell r="K19">
            <v>0</v>
          </cell>
        </row>
        <row r="20">
          <cell r="B20">
            <v>24.320833333333329</v>
          </cell>
          <cell r="C20">
            <v>30.3</v>
          </cell>
          <cell r="D20">
            <v>20.5</v>
          </cell>
          <cell r="E20">
            <v>76.041666666666671</v>
          </cell>
          <cell r="F20">
            <v>95</v>
          </cell>
          <cell r="G20">
            <v>52</v>
          </cell>
          <cell r="H20">
            <v>18.240000000000002</v>
          </cell>
          <cell r="I20" t="str">
            <v>SE</v>
          </cell>
          <cell r="J20">
            <v>40.32</v>
          </cell>
          <cell r="K20">
            <v>38.4</v>
          </cell>
        </row>
        <row r="21">
          <cell r="B21">
            <v>24.924999999999997</v>
          </cell>
          <cell r="C21">
            <v>31.1</v>
          </cell>
          <cell r="D21">
            <v>21.5</v>
          </cell>
          <cell r="E21">
            <v>76.416666666666671</v>
          </cell>
          <cell r="F21">
            <v>94</v>
          </cell>
          <cell r="G21">
            <v>52</v>
          </cell>
          <cell r="H21">
            <v>18.559999999999999</v>
          </cell>
          <cell r="I21" t="str">
            <v>SE</v>
          </cell>
          <cell r="J21">
            <v>31.360000000000003</v>
          </cell>
          <cell r="K21">
            <v>0.2</v>
          </cell>
        </row>
        <row r="22">
          <cell r="B22">
            <v>25.716666666666665</v>
          </cell>
          <cell r="C22">
            <v>31.8</v>
          </cell>
          <cell r="D22">
            <v>21.8</v>
          </cell>
          <cell r="E22">
            <v>67.083333333333329</v>
          </cell>
          <cell r="F22">
            <v>88</v>
          </cell>
          <cell r="G22">
            <v>45</v>
          </cell>
          <cell r="H22">
            <v>19.200000000000003</v>
          </cell>
          <cell r="I22" t="str">
            <v>SE</v>
          </cell>
          <cell r="J22">
            <v>36.160000000000004</v>
          </cell>
          <cell r="K22">
            <v>6.4</v>
          </cell>
        </row>
        <row r="23">
          <cell r="B23">
            <v>25.683333333333334</v>
          </cell>
          <cell r="C23">
            <v>32.200000000000003</v>
          </cell>
          <cell r="D23">
            <v>21.9</v>
          </cell>
          <cell r="E23">
            <v>72.541666666666671</v>
          </cell>
          <cell r="F23">
            <v>93</v>
          </cell>
          <cell r="G23">
            <v>44</v>
          </cell>
          <cell r="H23">
            <v>17.28</v>
          </cell>
          <cell r="I23" t="str">
            <v>L</v>
          </cell>
          <cell r="J23">
            <v>36.160000000000004</v>
          </cell>
          <cell r="K23">
            <v>6.8</v>
          </cell>
        </row>
        <row r="24">
          <cell r="B24">
            <v>25.566666666666666</v>
          </cell>
          <cell r="C24">
            <v>31.1</v>
          </cell>
          <cell r="D24">
            <v>21</v>
          </cell>
          <cell r="E24">
            <v>74.833333333333329</v>
          </cell>
          <cell r="F24">
            <v>90</v>
          </cell>
          <cell r="G24">
            <v>49</v>
          </cell>
          <cell r="H24">
            <v>12.16</v>
          </cell>
          <cell r="I24" t="str">
            <v>N</v>
          </cell>
          <cell r="J24">
            <v>26.24</v>
          </cell>
          <cell r="K24">
            <v>0</v>
          </cell>
        </row>
        <row r="25">
          <cell r="B25">
            <v>22.770833333333339</v>
          </cell>
          <cell r="C25">
            <v>27.5</v>
          </cell>
          <cell r="D25">
            <v>19.899999999999999</v>
          </cell>
          <cell r="E25">
            <v>85.708333333333329</v>
          </cell>
          <cell r="F25">
            <v>95</v>
          </cell>
          <cell r="G25">
            <v>71</v>
          </cell>
          <cell r="H25">
            <v>19.200000000000003</v>
          </cell>
          <cell r="I25" t="str">
            <v>NE</v>
          </cell>
          <cell r="J25">
            <v>58.879999999999995</v>
          </cell>
          <cell r="K25">
            <v>45.800000000000004</v>
          </cell>
        </row>
        <row r="26">
          <cell r="B26">
            <v>21.700000000000003</v>
          </cell>
          <cell r="C26">
            <v>26.9</v>
          </cell>
          <cell r="D26">
            <v>18.5</v>
          </cell>
          <cell r="E26">
            <v>82.583333333333329</v>
          </cell>
          <cell r="F26">
            <v>95</v>
          </cell>
          <cell r="G26">
            <v>58</v>
          </cell>
          <cell r="H26">
            <v>15.040000000000001</v>
          </cell>
          <cell r="I26" t="str">
            <v>SE</v>
          </cell>
          <cell r="J26">
            <v>24.96</v>
          </cell>
          <cell r="K26">
            <v>2.2000000000000002</v>
          </cell>
        </row>
        <row r="27">
          <cell r="B27">
            <v>22.387500000000003</v>
          </cell>
          <cell r="C27">
            <v>28.8</v>
          </cell>
          <cell r="D27">
            <v>17.2</v>
          </cell>
          <cell r="E27">
            <v>78.166666666666671</v>
          </cell>
          <cell r="F27">
            <v>95</v>
          </cell>
          <cell r="G27">
            <v>53</v>
          </cell>
          <cell r="H27">
            <v>15.680000000000001</v>
          </cell>
          <cell r="I27" t="str">
            <v>L</v>
          </cell>
          <cell r="J27">
            <v>24.64</v>
          </cell>
          <cell r="K27">
            <v>0</v>
          </cell>
        </row>
        <row r="28">
          <cell r="B28">
            <v>24.370833333333337</v>
          </cell>
          <cell r="C28">
            <v>29.7</v>
          </cell>
          <cell r="D28">
            <v>20.6</v>
          </cell>
          <cell r="E28">
            <v>67.75</v>
          </cell>
          <cell r="F28">
            <v>81</v>
          </cell>
          <cell r="G28">
            <v>47</v>
          </cell>
          <cell r="H28">
            <v>17.28</v>
          </cell>
          <cell r="I28" t="str">
            <v>L</v>
          </cell>
          <cell r="J28">
            <v>30.080000000000002</v>
          </cell>
          <cell r="K28">
            <v>0</v>
          </cell>
        </row>
        <row r="29">
          <cell r="B29">
            <v>24.262500000000003</v>
          </cell>
          <cell r="C29">
            <v>30.5</v>
          </cell>
          <cell r="D29">
            <v>20.8</v>
          </cell>
          <cell r="E29">
            <v>74</v>
          </cell>
          <cell r="F29">
            <v>93</v>
          </cell>
          <cell r="G29">
            <v>50</v>
          </cell>
          <cell r="H29">
            <v>13.440000000000001</v>
          </cell>
          <cell r="I29" t="str">
            <v>L</v>
          </cell>
          <cell r="J29">
            <v>28.8</v>
          </cell>
          <cell r="K29">
            <v>1.2</v>
          </cell>
        </row>
        <row r="30">
          <cell r="B30">
            <v>22.416666666666668</v>
          </cell>
          <cell r="C30">
            <v>28.6</v>
          </cell>
          <cell r="D30">
            <v>19</v>
          </cell>
          <cell r="E30">
            <v>83.583333333333329</v>
          </cell>
          <cell r="F30">
            <v>95</v>
          </cell>
          <cell r="G30">
            <v>61</v>
          </cell>
          <cell r="H30">
            <v>22.080000000000002</v>
          </cell>
          <cell r="I30" t="str">
            <v>N</v>
          </cell>
          <cell r="J30">
            <v>54.400000000000006</v>
          </cell>
          <cell r="K30">
            <v>11.200000000000001</v>
          </cell>
        </row>
        <row r="31">
          <cell r="B31">
            <v>19.712499999999995</v>
          </cell>
          <cell r="C31">
            <v>24.6</v>
          </cell>
          <cell r="D31">
            <v>16.5</v>
          </cell>
          <cell r="E31">
            <v>83.166666666666671</v>
          </cell>
          <cell r="F31">
            <v>96</v>
          </cell>
          <cell r="G31">
            <v>62</v>
          </cell>
          <cell r="H31">
            <v>16.32</v>
          </cell>
          <cell r="I31" t="str">
            <v>N</v>
          </cell>
          <cell r="J31">
            <v>25.92</v>
          </cell>
          <cell r="K31">
            <v>0</v>
          </cell>
        </row>
        <row r="32">
          <cell r="B32">
            <v>22.5625</v>
          </cell>
          <cell r="C32">
            <v>27</v>
          </cell>
          <cell r="D32">
            <v>19.600000000000001</v>
          </cell>
          <cell r="E32">
            <v>83.666666666666671</v>
          </cell>
          <cell r="F32">
            <v>94</v>
          </cell>
          <cell r="G32">
            <v>69</v>
          </cell>
          <cell r="H32">
            <v>12.48</v>
          </cell>
          <cell r="I32" t="str">
            <v>N</v>
          </cell>
          <cell r="J32">
            <v>27.200000000000003</v>
          </cell>
          <cell r="K32">
            <v>1.7999999999999998</v>
          </cell>
        </row>
        <row r="33">
          <cell r="B33">
            <v>18.495833333333341</v>
          </cell>
          <cell r="C33">
            <v>23.1</v>
          </cell>
          <cell r="D33">
            <v>15.3</v>
          </cell>
          <cell r="E33">
            <v>92.333333333333329</v>
          </cell>
          <cell r="F33">
            <v>96</v>
          </cell>
          <cell r="G33">
            <v>78</v>
          </cell>
          <cell r="H33">
            <v>21.12</v>
          </cell>
          <cell r="I33" t="str">
            <v>N</v>
          </cell>
          <cell r="J33">
            <v>36.480000000000004</v>
          </cell>
          <cell r="K33">
            <v>56.4</v>
          </cell>
        </row>
        <row r="34">
          <cell r="B34">
            <v>14.35</v>
          </cell>
          <cell r="C34">
            <v>18.899999999999999</v>
          </cell>
          <cell r="D34">
            <v>10.7</v>
          </cell>
          <cell r="E34">
            <v>78.958333333333329</v>
          </cell>
          <cell r="F34">
            <v>93</v>
          </cell>
          <cell r="G34">
            <v>47</v>
          </cell>
          <cell r="H34">
            <v>20.480000000000004</v>
          </cell>
          <cell r="I34" t="str">
            <v>N</v>
          </cell>
          <cell r="J34">
            <v>35.520000000000003</v>
          </cell>
          <cell r="K34">
            <v>3.8</v>
          </cell>
        </row>
        <row r="35">
          <cell r="I35" t="str">
            <v>N</v>
          </cell>
        </row>
      </sheetData>
      <sheetData sheetId="4"/>
      <sheetData sheetId="5"/>
      <sheetData sheetId="6"/>
      <sheetData sheetId="7"/>
      <sheetData sheetId="8">
        <row r="5">
          <cell r="B5">
            <v>26.704166666666666</v>
          </cell>
        </row>
      </sheetData>
      <sheetData sheetId="9">
        <row r="5">
          <cell r="B5">
            <v>28.320833333333329</v>
          </cell>
        </row>
      </sheetData>
      <sheetData sheetId="10">
        <row r="5">
          <cell r="B5">
            <v>25.612500000000001</v>
          </cell>
        </row>
      </sheetData>
      <sheetData sheetId="11">
        <row r="5">
          <cell r="B5">
            <v>25.566666666666666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O</v>
          </cell>
        </row>
      </sheetData>
      <sheetData sheetId="1"/>
      <sheetData sheetId="2">
        <row r="5">
          <cell r="B5">
            <v>25.233333333333338</v>
          </cell>
        </row>
      </sheetData>
      <sheetData sheetId="3">
        <row r="5">
          <cell r="B5">
            <v>25.383333333333336</v>
          </cell>
          <cell r="C5">
            <v>33.1</v>
          </cell>
          <cell r="D5">
            <v>18.7</v>
          </cell>
          <cell r="E5">
            <v>68</v>
          </cell>
          <cell r="F5">
            <v>93</v>
          </cell>
          <cell r="G5">
            <v>35</v>
          </cell>
          <cell r="H5">
            <v>8.64</v>
          </cell>
          <cell r="I5" t="str">
            <v>O</v>
          </cell>
          <cell r="J5">
            <v>18.36</v>
          </cell>
          <cell r="K5">
            <v>0</v>
          </cell>
        </row>
        <row r="6">
          <cell r="B6">
            <v>25.729166666666668</v>
          </cell>
          <cell r="C6">
            <v>32.5</v>
          </cell>
          <cell r="D6">
            <v>19.100000000000001</v>
          </cell>
          <cell r="E6">
            <v>68.416666666666671</v>
          </cell>
          <cell r="F6">
            <v>93</v>
          </cell>
          <cell r="G6">
            <v>37</v>
          </cell>
          <cell r="H6">
            <v>6.84</v>
          </cell>
          <cell r="I6" t="str">
            <v>O</v>
          </cell>
          <cell r="J6">
            <v>16.559999999999999</v>
          </cell>
          <cell r="K6">
            <v>0</v>
          </cell>
        </row>
        <row r="7">
          <cell r="B7">
            <v>25.537500000000005</v>
          </cell>
          <cell r="C7">
            <v>32.9</v>
          </cell>
          <cell r="D7">
            <v>19.2</v>
          </cell>
          <cell r="E7">
            <v>63.125</v>
          </cell>
          <cell r="F7">
            <v>88</v>
          </cell>
          <cell r="G7">
            <v>33</v>
          </cell>
          <cell r="H7">
            <v>12.6</v>
          </cell>
          <cell r="I7" t="str">
            <v>L</v>
          </cell>
          <cell r="J7">
            <v>24.48</v>
          </cell>
          <cell r="K7">
            <v>0</v>
          </cell>
        </row>
        <row r="8">
          <cell r="B8">
            <v>25.429166666666664</v>
          </cell>
          <cell r="C8">
            <v>33.4</v>
          </cell>
          <cell r="D8">
            <v>18.600000000000001</v>
          </cell>
          <cell r="E8">
            <v>66.333333333333329</v>
          </cell>
          <cell r="F8">
            <v>91</v>
          </cell>
          <cell r="G8">
            <v>37</v>
          </cell>
          <cell r="H8">
            <v>9</v>
          </cell>
          <cell r="I8" t="str">
            <v>NE</v>
          </cell>
          <cell r="J8">
            <v>22.68</v>
          </cell>
          <cell r="K8">
            <v>0</v>
          </cell>
        </row>
        <row r="9">
          <cell r="B9">
            <v>26.125</v>
          </cell>
          <cell r="C9">
            <v>33.200000000000003</v>
          </cell>
          <cell r="D9">
            <v>20.7</v>
          </cell>
          <cell r="E9">
            <v>69.083333333333329</v>
          </cell>
          <cell r="F9">
            <v>91</v>
          </cell>
          <cell r="G9">
            <v>34</v>
          </cell>
          <cell r="H9">
            <v>11.520000000000001</v>
          </cell>
          <cell r="I9" t="str">
            <v>SO</v>
          </cell>
          <cell r="J9">
            <v>32.4</v>
          </cell>
          <cell r="K9">
            <v>0.4</v>
          </cell>
        </row>
        <row r="10">
          <cell r="B10">
            <v>25.479166666666668</v>
          </cell>
          <cell r="C10">
            <v>34.4</v>
          </cell>
          <cell r="D10">
            <v>20</v>
          </cell>
          <cell r="E10">
            <v>72.291666666666671</v>
          </cell>
          <cell r="F10">
            <v>94</v>
          </cell>
          <cell r="G10">
            <v>37</v>
          </cell>
          <cell r="H10">
            <v>8.2799999999999994</v>
          </cell>
          <cell r="I10" t="str">
            <v>O</v>
          </cell>
          <cell r="J10">
            <v>33.480000000000004</v>
          </cell>
          <cell r="K10">
            <v>0</v>
          </cell>
        </row>
        <row r="11">
          <cell r="B11">
            <v>26.137499999999999</v>
          </cell>
          <cell r="C11">
            <v>32.9</v>
          </cell>
          <cell r="D11">
            <v>20.9</v>
          </cell>
          <cell r="E11">
            <v>71.25</v>
          </cell>
          <cell r="F11">
            <v>92</v>
          </cell>
          <cell r="G11">
            <v>37</v>
          </cell>
          <cell r="H11">
            <v>7.2</v>
          </cell>
          <cell r="I11" t="str">
            <v>O</v>
          </cell>
          <cell r="J11">
            <v>16.559999999999999</v>
          </cell>
          <cell r="K11">
            <v>0</v>
          </cell>
        </row>
        <row r="12">
          <cell r="B12">
            <v>22.708333333333332</v>
          </cell>
          <cell r="C12">
            <v>27.2</v>
          </cell>
          <cell r="D12">
            <v>19.100000000000001</v>
          </cell>
          <cell r="E12">
            <v>77.75</v>
          </cell>
          <cell r="F12">
            <v>94</v>
          </cell>
          <cell r="G12">
            <v>61</v>
          </cell>
          <cell r="H12">
            <v>16.559999999999999</v>
          </cell>
          <cell r="I12" t="str">
            <v>L</v>
          </cell>
          <cell r="J12">
            <v>30.240000000000002</v>
          </cell>
          <cell r="K12">
            <v>21.4</v>
          </cell>
        </row>
        <row r="13">
          <cell r="B13">
            <v>23.641666666666669</v>
          </cell>
          <cell r="C13">
            <v>29.7</v>
          </cell>
          <cell r="D13">
            <v>19.600000000000001</v>
          </cell>
          <cell r="E13">
            <v>78.708333333333329</v>
          </cell>
          <cell r="F13">
            <v>95</v>
          </cell>
          <cell r="G13">
            <v>52</v>
          </cell>
          <cell r="H13">
            <v>10.8</v>
          </cell>
          <cell r="I13" t="str">
            <v>L</v>
          </cell>
          <cell r="J13">
            <v>22.32</v>
          </cell>
          <cell r="K13">
            <v>0</v>
          </cell>
        </row>
        <row r="14">
          <cell r="B14">
            <v>25.054166666666671</v>
          </cell>
          <cell r="C14">
            <v>32.4</v>
          </cell>
          <cell r="D14">
            <v>20.3</v>
          </cell>
          <cell r="E14">
            <v>74.083333333333329</v>
          </cell>
          <cell r="F14">
            <v>94</v>
          </cell>
          <cell r="G14">
            <v>42</v>
          </cell>
          <cell r="H14">
            <v>13.68</v>
          </cell>
          <cell r="I14" t="str">
            <v>NE</v>
          </cell>
          <cell r="J14">
            <v>24.12</v>
          </cell>
          <cell r="K14">
            <v>0</v>
          </cell>
        </row>
        <row r="15">
          <cell r="B15">
            <v>25.124999999999996</v>
          </cell>
          <cell r="C15">
            <v>32.4</v>
          </cell>
          <cell r="D15">
            <v>20.9</v>
          </cell>
          <cell r="E15">
            <v>73.875</v>
          </cell>
          <cell r="F15">
            <v>94</v>
          </cell>
          <cell r="G15">
            <v>43</v>
          </cell>
          <cell r="H15">
            <v>8.64</v>
          </cell>
          <cell r="I15" t="str">
            <v>SO</v>
          </cell>
          <cell r="J15">
            <v>26.64</v>
          </cell>
          <cell r="K15">
            <v>0</v>
          </cell>
        </row>
        <row r="16">
          <cell r="B16">
            <v>25.491666666666664</v>
          </cell>
          <cell r="C16">
            <v>32.700000000000003</v>
          </cell>
          <cell r="D16">
            <v>20</v>
          </cell>
          <cell r="E16">
            <v>72.416666666666671</v>
          </cell>
          <cell r="F16">
            <v>94</v>
          </cell>
          <cell r="G16">
            <v>38</v>
          </cell>
          <cell r="H16">
            <v>9.7200000000000006</v>
          </cell>
          <cell r="I16" t="str">
            <v>O</v>
          </cell>
          <cell r="J16">
            <v>17.64</v>
          </cell>
          <cell r="K16">
            <v>0</v>
          </cell>
        </row>
        <row r="17">
          <cell r="B17">
            <v>26.208333333333332</v>
          </cell>
          <cell r="C17">
            <v>33.4</v>
          </cell>
          <cell r="D17">
            <v>20.100000000000001</v>
          </cell>
          <cell r="E17">
            <v>68.125</v>
          </cell>
          <cell r="F17">
            <v>93</v>
          </cell>
          <cell r="G17">
            <v>36</v>
          </cell>
          <cell r="H17">
            <v>8.64</v>
          </cell>
          <cell r="I17" t="str">
            <v>O</v>
          </cell>
          <cell r="J17">
            <v>22.32</v>
          </cell>
          <cell r="K17">
            <v>0</v>
          </cell>
        </row>
        <row r="18">
          <cell r="B18">
            <v>25.174999999999997</v>
          </cell>
          <cell r="C18">
            <v>32.200000000000003</v>
          </cell>
          <cell r="D18">
            <v>19.600000000000001</v>
          </cell>
          <cell r="E18">
            <v>72.416666666666671</v>
          </cell>
          <cell r="F18">
            <v>91</v>
          </cell>
          <cell r="G18">
            <v>48</v>
          </cell>
          <cell r="H18">
            <v>15.840000000000002</v>
          </cell>
          <cell r="I18" t="str">
            <v>SO</v>
          </cell>
          <cell r="J18">
            <v>35.28</v>
          </cell>
          <cell r="K18">
            <v>4</v>
          </cell>
        </row>
        <row r="19">
          <cell r="B19">
            <v>24.487499999999997</v>
          </cell>
          <cell r="C19">
            <v>31.8</v>
          </cell>
          <cell r="D19">
            <v>20.6</v>
          </cell>
          <cell r="E19">
            <v>79.875</v>
          </cell>
          <cell r="F19">
            <v>94</v>
          </cell>
          <cell r="G19">
            <v>44</v>
          </cell>
          <cell r="H19">
            <v>12.6</v>
          </cell>
          <cell r="I19" t="str">
            <v>O</v>
          </cell>
          <cell r="J19">
            <v>35.28</v>
          </cell>
          <cell r="K19">
            <v>0</v>
          </cell>
        </row>
        <row r="20">
          <cell r="B20">
            <v>25.629166666666666</v>
          </cell>
          <cell r="C20">
            <v>31.4</v>
          </cell>
          <cell r="D20">
            <v>21.4</v>
          </cell>
          <cell r="E20">
            <v>75</v>
          </cell>
          <cell r="F20">
            <v>93</v>
          </cell>
          <cell r="G20">
            <v>51</v>
          </cell>
          <cell r="H20">
            <v>10.08</v>
          </cell>
          <cell r="I20" t="str">
            <v>L</v>
          </cell>
          <cell r="J20">
            <v>19.079999999999998</v>
          </cell>
          <cell r="K20">
            <v>0</v>
          </cell>
        </row>
        <row r="21">
          <cell r="B21">
            <v>24.766666666666662</v>
          </cell>
          <cell r="C21">
            <v>31.7</v>
          </cell>
          <cell r="D21">
            <v>21.9</v>
          </cell>
          <cell r="E21">
            <v>78.416666666666671</v>
          </cell>
          <cell r="F21">
            <v>93</v>
          </cell>
          <cell r="G21">
            <v>51</v>
          </cell>
          <cell r="H21">
            <v>11.879999999999999</v>
          </cell>
          <cell r="I21" t="str">
            <v>L</v>
          </cell>
          <cell r="J21">
            <v>29.880000000000003</v>
          </cell>
          <cell r="K21">
            <v>8.4</v>
          </cell>
        </row>
        <row r="22">
          <cell r="B22">
            <v>24.712500000000002</v>
          </cell>
          <cell r="C22">
            <v>30.8</v>
          </cell>
          <cell r="D22">
            <v>19.8</v>
          </cell>
          <cell r="E22">
            <v>79.875</v>
          </cell>
          <cell r="F22">
            <v>96</v>
          </cell>
          <cell r="G22">
            <v>51</v>
          </cell>
          <cell r="H22">
            <v>8.64</v>
          </cell>
          <cell r="I22" t="str">
            <v>O</v>
          </cell>
          <cell r="J22">
            <v>19.440000000000001</v>
          </cell>
          <cell r="K22">
            <v>0.2</v>
          </cell>
        </row>
        <row r="23">
          <cell r="B23">
            <v>25.845833333333331</v>
          </cell>
          <cell r="C23">
            <v>32.799999999999997</v>
          </cell>
          <cell r="D23">
            <v>21.1</v>
          </cell>
          <cell r="E23">
            <v>76.208333333333329</v>
          </cell>
          <cell r="F23">
            <v>94</v>
          </cell>
          <cell r="G23">
            <v>45</v>
          </cell>
          <cell r="H23">
            <v>10.08</v>
          </cell>
          <cell r="I23" t="str">
            <v>SO</v>
          </cell>
          <cell r="J23">
            <v>23.040000000000003</v>
          </cell>
          <cell r="K23">
            <v>0</v>
          </cell>
        </row>
        <row r="24">
          <cell r="B24">
            <v>26.158333333333335</v>
          </cell>
          <cell r="C24">
            <v>32.1</v>
          </cell>
          <cell r="D24">
            <v>22</v>
          </cell>
          <cell r="E24">
            <v>73.375</v>
          </cell>
          <cell r="F24">
            <v>90</v>
          </cell>
          <cell r="G24">
            <v>47</v>
          </cell>
          <cell r="H24">
            <v>9.7200000000000006</v>
          </cell>
          <cell r="I24" t="str">
            <v>O</v>
          </cell>
          <cell r="J24">
            <v>22.68</v>
          </cell>
          <cell r="K24">
            <v>0</v>
          </cell>
        </row>
        <row r="25">
          <cell r="B25">
            <v>23.641666666666669</v>
          </cell>
          <cell r="C25">
            <v>30.7</v>
          </cell>
          <cell r="D25">
            <v>21.2</v>
          </cell>
          <cell r="E25">
            <v>84.875</v>
          </cell>
          <cell r="F25">
            <v>94</v>
          </cell>
          <cell r="G25">
            <v>56</v>
          </cell>
          <cell r="H25">
            <v>10.8</v>
          </cell>
          <cell r="I25" t="str">
            <v>O</v>
          </cell>
          <cell r="J25">
            <v>32.04</v>
          </cell>
          <cell r="K25">
            <v>6.3999999999999995</v>
          </cell>
        </row>
        <row r="26">
          <cell r="B26">
            <v>22.074999999999999</v>
          </cell>
          <cell r="C26">
            <v>25.9</v>
          </cell>
          <cell r="D26">
            <v>20.6</v>
          </cell>
          <cell r="E26">
            <v>87.166666666666671</v>
          </cell>
          <cell r="F26">
            <v>95</v>
          </cell>
          <cell r="G26">
            <v>66</v>
          </cell>
          <cell r="H26">
            <v>10.8</v>
          </cell>
          <cell r="I26" t="str">
            <v>L</v>
          </cell>
          <cell r="J26">
            <v>19.079999999999998</v>
          </cell>
          <cell r="K26">
            <v>8</v>
          </cell>
        </row>
        <row r="27">
          <cell r="B27">
            <v>23.100000000000005</v>
          </cell>
          <cell r="C27">
            <v>29.1</v>
          </cell>
          <cell r="D27">
            <v>18.7</v>
          </cell>
          <cell r="E27">
            <v>81.5</v>
          </cell>
          <cell r="F27">
            <v>96</v>
          </cell>
          <cell r="G27">
            <v>54</v>
          </cell>
          <cell r="H27">
            <v>9</v>
          </cell>
          <cell r="I27" t="str">
            <v>SO</v>
          </cell>
          <cell r="J27">
            <v>19.440000000000001</v>
          </cell>
          <cell r="K27">
            <v>0</v>
          </cell>
        </row>
        <row r="28">
          <cell r="B28">
            <v>24.433333333333334</v>
          </cell>
          <cell r="C28">
            <v>30.6</v>
          </cell>
          <cell r="D28">
            <v>19.8</v>
          </cell>
          <cell r="E28">
            <v>71.625</v>
          </cell>
          <cell r="F28">
            <v>92</v>
          </cell>
          <cell r="G28">
            <v>46</v>
          </cell>
          <cell r="H28">
            <v>9.7200000000000006</v>
          </cell>
          <cell r="I28" t="str">
            <v>L</v>
          </cell>
          <cell r="J28">
            <v>20.88</v>
          </cell>
          <cell r="K28">
            <v>0</v>
          </cell>
        </row>
        <row r="29">
          <cell r="B29">
            <v>24.429166666666671</v>
          </cell>
          <cell r="C29">
            <v>32.4</v>
          </cell>
          <cell r="D29">
            <v>18.399999999999999</v>
          </cell>
          <cell r="E29">
            <v>73.541666666666671</v>
          </cell>
          <cell r="F29">
            <v>93</v>
          </cell>
          <cell r="G29">
            <v>44</v>
          </cell>
          <cell r="H29">
            <v>11.16</v>
          </cell>
          <cell r="I29" t="str">
            <v>SO</v>
          </cell>
          <cell r="J29">
            <v>38.519999999999996</v>
          </cell>
          <cell r="K29">
            <v>0</v>
          </cell>
        </row>
        <row r="30">
          <cell r="B30">
            <v>24.070833333333329</v>
          </cell>
          <cell r="C30">
            <v>30.5</v>
          </cell>
          <cell r="D30">
            <v>20.399999999999999</v>
          </cell>
          <cell r="E30">
            <v>81.416666666666671</v>
          </cell>
          <cell r="F30">
            <v>95</v>
          </cell>
          <cell r="G30">
            <v>60</v>
          </cell>
          <cell r="H30">
            <v>17.64</v>
          </cell>
          <cell r="I30" t="str">
            <v>NO</v>
          </cell>
          <cell r="J30">
            <v>45.36</v>
          </cell>
          <cell r="K30">
            <v>3.6</v>
          </cell>
        </row>
        <row r="31">
          <cell r="B31">
            <v>22.433333333333334</v>
          </cell>
          <cell r="C31">
            <v>26.1</v>
          </cell>
          <cell r="D31">
            <v>20.5</v>
          </cell>
          <cell r="E31">
            <v>82.916666666666671</v>
          </cell>
          <cell r="F31">
            <v>93</v>
          </cell>
          <cell r="G31">
            <v>64</v>
          </cell>
          <cell r="H31">
            <v>9.3600000000000012</v>
          </cell>
          <cell r="I31" t="str">
            <v>SO</v>
          </cell>
          <cell r="J31">
            <v>39.24</v>
          </cell>
          <cell r="K31">
            <v>0.60000000000000009</v>
          </cell>
        </row>
        <row r="32">
          <cell r="B32">
            <v>23.583333333333339</v>
          </cell>
          <cell r="C32">
            <v>29.6</v>
          </cell>
          <cell r="D32">
            <v>19.7</v>
          </cell>
          <cell r="E32">
            <v>81</v>
          </cell>
          <cell r="F32">
            <v>95</v>
          </cell>
          <cell r="G32">
            <v>57</v>
          </cell>
          <cell r="H32">
            <v>6.84</v>
          </cell>
          <cell r="I32" t="str">
            <v>O</v>
          </cell>
          <cell r="J32">
            <v>20.52</v>
          </cell>
          <cell r="K32">
            <v>0</v>
          </cell>
        </row>
        <row r="33">
          <cell r="B33">
            <v>23.599999999999998</v>
          </cell>
          <cell r="C33">
            <v>27.1</v>
          </cell>
          <cell r="D33">
            <v>21.7</v>
          </cell>
          <cell r="E33">
            <v>86.041666666666671</v>
          </cell>
          <cell r="F33">
            <v>94</v>
          </cell>
          <cell r="G33">
            <v>68</v>
          </cell>
          <cell r="H33">
            <v>8.64</v>
          </cell>
          <cell r="I33" t="str">
            <v>NO</v>
          </cell>
          <cell r="J33">
            <v>18</v>
          </cell>
          <cell r="K33">
            <v>1.8</v>
          </cell>
        </row>
        <row r="34">
          <cell r="B34">
            <v>16.495833333333334</v>
          </cell>
          <cell r="C34">
            <v>22.4</v>
          </cell>
          <cell r="D34">
            <v>13.4</v>
          </cell>
          <cell r="E34">
            <v>87.75</v>
          </cell>
          <cell r="F34">
            <v>93</v>
          </cell>
          <cell r="G34">
            <v>77</v>
          </cell>
          <cell r="H34">
            <v>13.68</v>
          </cell>
          <cell r="I34" t="str">
            <v>SO</v>
          </cell>
          <cell r="J34">
            <v>25.2</v>
          </cell>
          <cell r="K34">
            <v>6.8000000000000007</v>
          </cell>
        </row>
        <row r="35">
          <cell r="I35" t="str">
            <v>O</v>
          </cell>
        </row>
      </sheetData>
      <sheetData sheetId="4"/>
      <sheetData sheetId="5"/>
      <sheetData sheetId="6"/>
      <sheetData sheetId="7"/>
      <sheetData sheetId="8">
        <row r="5">
          <cell r="B5">
            <v>24.566666666666674</v>
          </cell>
        </row>
      </sheetData>
      <sheetData sheetId="9">
        <row r="5">
          <cell r="B5">
            <v>27.695833333333336</v>
          </cell>
        </row>
      </sheetData>
      <sheetData sheetId="10">
        <row r="5">
          <cell r="B5">
            <v>26.458333333333332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N</v>
          </cell>
        </row>
      </sheetData>
      <sheetData sheetId="1"/>
      <sheetData sheetId="2">
        <row r="5">
          <cell r="B5">
            <v>23.074999999999999</v>
          </cell>
        </row>
      </sheetData>
      <sheetData sheetId="3">
        <row r="5">
          <cell r="B5">
            <v>23.312499999999989</v>
          </cell>
          <cell r="C5">
            <v>30.1</v>
          </cell>
          <cell r="D5">
            <v>18</v>
          </cell>
          <cell r="E5">
            <v>71.833333333333329</v>
          </cell>
          <cell r="F5">
            <v>91</v>
          </cell>
          <cell r="G5">
            <v>43</v>
          </cell>
          <cell r="H5">
            <v>14.04</v>
          </cell>
          <cell r="I5" t="str">
            <v>L</v>
          </cell>
          <cell r="J5">
            <v>37.080000000000005</v>
          </cell>
          <cell r="K5">
            <v>4.6000000000000005</v>
          </cell>
        </row>
        <row r="6">
          <cell r="B6">
            <v>23.850000000000005</v>
          </cell>
          <cell r="C6">
            <v>30.5</v>
          </cell>
          <cell r="D6">
            <v>19.3</v>
          </cell>
          <cell r="E6">
            <v>69.708333333333329</v>
          </cell>
          <cell r="F6">
            <v>92</v>
          </cell>
          <cell r="G6">
            <v>39</v>
          </cell>
          <cell r="H6">
            <v>14.76</v>
          </cell>
          <cell r="I6" t="str">
            <v>L</v>
          </cell>
          <cell r="J6">
            <v>33.480000000000004</v>
          </cell>
          <cell r="K6">
            <v>0.2</v>
          </cell>
        </row>
        <row r="7">
          <cell r="B7">
            <v>24.75</v>
          </cell>
          <cell r="C7">
            <v>30.3</v>
          </cell>
          <cell r="D7">
            <v>20.6</v>
          </cell>
          <cell r="E7">
            <v>59.208333333333336</v>
          </cell>
          <cell r="F7">
            <v>77</v>
          </cell>
          <cell r="G7">
            <v>42</v>
          </cell>
          <cell r="H7">
            <v>17.28</v>
          </cell>
          <cell r="I7" t="str">
            <v>L</v>
          </cell>
          <cell r="J7">
            <v>35.64</v>
          </cell>
          <cell r="K7">
            <v>0</v>
          </cell>
        </row>
        <row r="8">
          <cell r="B8">
            <v>24.329166666666666</v>
          </cell>
          <cell r="C8">
            <v>30.7</v>
          </cell>
          <cell r="D8">
            <v>19.7</v>
          </cell>
          <cell r="E8">
            <v>69.791666666666671</v>
          </cell>
          <cell r="F8">
            <v>91</v>
          </cell>
          <cell r="G8">
            <v>38</v>
          </cell>
          <cell r="H8">
            <v>17.28</v>
          </cell>
          <cell r="I8" t="str">
            <v>N</v>
          </cell>
          <cell r="J8">
            <v>33.840000000000003</v>
          </cell>
          <cell r="K8">
            <v>0</v>
          </cell>
        </row>
        <row r="9">
          <cell r="B9">
            <v>25.354166666666661</v>
          </cell>
          <cell r="C9">
            <v>31.3</v>
          </cell>
          <cell r="D9">
            <v>21.6</v>
          </cell>
          <cell r="E9">
            <v>64.666666666666671</v>
          </cell>
          <cell r="F9">
            <v>82</v>
          </cell>
          <cell r="G9">
            <v>36</v>
          </cell>
          <cell r="H9">
            <v>20.16</v>
          </cell>
          <cell r="I9" t="str">
            <v>NO</v>
          </cell>
          <cell r="J9">
            <v>38.880000000000003</v>
          </cell>
          <cell r="K9">
            <v>0</v>
          </cell>
        </row>
        <row r="10">
          <cell r="B10">
            <v>24.429166666666664</v>
          </cell>
          <cell r="C10">
            <v>31.3</v>
          </cell>
          <cell r="D10">
            <v>18.7</v>
          </cell>
          <cell r="E10">
            <v>69.541666666666671</v>
          </cell>
          <cell r="F10">
            <v>89</v>
          </cell>
          <cell r="G10">
            <v>35</v>
          </cell>
          <cell r="H10">
            <v>20.88</v>
          </cell>
          <cell r="I10" t="str">
            <v>O</v>
          </cell>
          <cell r="J10">
            <v>64.8</v>
          </cell>
          <cell r="K10">
            <v>15.6</v>
          </cell>
        </row>
        <row r="11">
          <cell r="B11">
            <v>24.0625</v>
          </cell>
          <cell r="C11">
            <v>30</v>
          </cell>
          <cell r="D11">
            <v>17.899999999999999</v>
          </cell>
          <cell r="E11">
            <v>74.916666666666671</v>
          </cell>
          <cell r="F11">
            <v>97</v>
          </cell>
          <cell r="G11">
            <v>50</v>
          </cell>
          <cell r="H11">
            <v>20.16</v>
          </cell>
          <cell r="I11" t="str">
            <v>L</v>
          </cell>
          <cell r="J11">
            <v>45.72</v>
          </cell>
          <cell r="K11">
            <v>60.2</v>
          </cell>
        </row>
        <row r="12">
          <cell r="B12">
            <v>21.658333333333331</v>
          </cell>
          <cell r="C12">
            <v>26.6</v>
          </cell>
          <cell r="D12">
            <v>17.899999999999999</v>
          </cell>
          <cell r="E12">
            <v>79.25</v>
          </cell>
          <cell r="F12">
            <v>96</v>
          </cell>
          <cell r="G12">
            <v>61</v>
          </cell>
          <cell r="H12">
            <v>23.040000000000003</v>
          </cell>
          <cell r="I12" t="str">
            <v>L</v>
          </cell>
          <cell r="J12">
            <v>42.480000000000004</v>
          </cell>
          <cell r="K12">
            <v>9</v>
          </cell>
        </row>
        <row r="13">
          <cell r="B13">
            <v>22.033333333333335</v>
          </cell>
          <cell r="C13">
            <v>27.8</v>
          </cell>
          <cell r="D13">
            <v>17.8</v>
          </cell>
          <cell r="E13">
            <v>81.25</v>
          </cell>
          <cell r="F13">
            <v>97</v>
          </cell>
          <cell r="G13">
            <v>53</v>
          </cell>
          <cell r="H13">
            <v>16.920000000000002</v>
          </cell>
          <cell r="I13" t="str">
            <v>NE</v>
          </cell>
          <cell r="J13">
            <v>52.56</v>
          </cell>
          <cell r="K13">
            <v>9.7999999999999989</v>
          </cell>
        </row>
        <row r="14">
          <cell r="B14">
            <v>23.137500000000003</v>
          </cell>
          <cell r="C14">
            <v>29.1</v>
          </cell>
          <cell r="D14">
            <v>19.2</v>
          </cell>
          <cell r="E14">
            <v>76.75</v>
          </cell>
          <cell r="F14">
            <v>93</v>
          </cell>
          <cell r="G14">
            <v>39</v>
          </cell>
          <cell r="H14">
            <v>21.240000000000002</v>
          </cell>
          <cell r="I14" t="str">
            <v>L</v>
          </cell>
          <cell r="J14">
            <v>32.76</v>
          </cell>
          <cell r="K14">
            <v>15.2</v>
          </cell>
        </row>
        <row r="15">
          <cell r="B15">
            <v>22.833333333333339</v>
          </cell>
          <cell r="C15">
            <v>29.6</v>
          </cell>
          <cell r="D15">
            <v>18.7</v>
          </cell>
          <cell r="E15">
            <v>78.208333333333329</v>
          </cell>
          <cell r="F15">
            <v>93</v>
          </cell>
          <cell r="G15">
            <v>49</v>
          </cell>
          <cell r="H15">
            <v>18</v>
          </cell>
          <cell r="I15" t="str">
            <v>NE</v>
          </cell>
          <cell r="J15">
            <v>38.519999999999996</v>
          </cell>
          <cell r="K15">
            <v>0.60000000000000009</v>
          </cell>
        </row>
        <row r="16">
          <cell r="B16">
            <v>24.549999999999997</v>
          </cell>
          <cell r="C16">
            <v>29.7</v>
          </cell>
          <cell r="D16">
            <v>20.2</v>
          </cell>
          <cell r="E16">
            <v>70.416666666666671</v>
          </cell>
          <cell r="F16">
            <v>89</v>
          </cell>
          <cell r="G16">
            <v>41</v>
          </cell>
          <cell r="H16">
            <v>12.6</v>
          </cell>
          <cell r="I16" t="str">
            <v>SE</v>
          </cell>
          <cell r="J16">
            <v>25.56</v>
          </cell>
          <cell r="K16">
            <v>0</v>
          </cell>
        </row>
        <row r="17">
          <cell r="B17">
            <v>25.000000000000004</v>
          </cell>
          <cell r="C17">
            <v>30.7</v>
          </cell>
          <cell r="D17">
            <v>20</v>
          </cell>
          <cell r="E17">
            <v>66.541666666666671</v>
          </cell>
          <cell r="F17">
            <v>87</v>
          </cell>
          <cell r="G17">
            <v>39</v>
          </cell>
          <cell r="H17">
            <v>11.16</v>
          </cell>
          <cell r="I17" t="str">
            <v>NE</v>
          </cell>
          <cell r="J17">
            <v>24.840000000000003</v>
          </cell>
          <cell r="K17">
            <v>0</v>
          </cell>
        </row>
        <row r="18">
          <cell r="B18">
            <v>24.625000000000004</v>
          </cell>
          <cell r="C18">
            <v>30</v>
          </cell>
          <cell r="D18">
            <v>20.8</v>
          </cell>
          <cell r="E18">
            <v>70.416666666666671</v>
          </cell>
          <cell r="F18">
            <v>87</v>
          </cell>
          <cell r="G18">
            <v>48</v>
          </cell>
          <cell r="H18">
            <v>18</v>
          </cell>
          <cell r="I18" t="str">
            <v>NO</v>
          </cell>
          <cell r="J18">
            <v>34.92</v>
          </cell>
          <cell r="K18">
            <v>0</v>
          </cell>
        </row>
        <row r="19">
          <cell r="B19">
            <v>22.016666666666666</v>
          </cell>
          <cell r="C19">
            <v>27.4</v>
          </cell>
          <cell r="D19">
            <v>19.5</v>
          </cell>
          <cell r="E19">
            <v>86.75</v>
          </cell>
          <cell r="F19">
            <v>95</v>
          </cell>
          <cell r="G19">
            <v>60</v>
          </cell>
          <cell r="H19">
            <v>12.6</v>
          </cell>
          <cell r="I19" t="str">
            <v>O</v>
          </cell>
          <cell r="J19">
            <v>36</v>
          </cell>
          <cell r="K19">
            <v>7.4</v>
          </cell>
        </row>
        <row r="20">
          <cell r="B20">
            <v>22.862500000000001</v>
          </cell>
          <cell r="C20">
            <v>28.1</v>
          </cell>
          <cell r="D20">
            <v>19.600000000000001</v>
          </cell>
          <cell r="E20">
            <v>83.083333333333329</v>
          </cell>
          <cell r="F20">
            <v>96</v>
          </cell>
          <cell r="G20">
            <v>59</v>
          </cell>
          <cell r="H20">
            <v>15.48</v>
          </cell>
          <cell r="I20" t="str">
            <v>SE</v>
          </cell>
          <cell r="J20">
            <v>28.8</v>
          </cell>
          <cell r="K20">
            <v>0</v>
          </cell>
        </row>
        <row r="21">
          <cell r="B21">
            <v>22.508333333333329</v>
          </cell>
          <cell r="C21">
            <v>27.9</v>
          </cell>
          <cell r="D21">
            <v>20.6</v>
          </cell>
          <cell r="E21">
            <v>87.083333333333329</v>
          </cell>
          <cell r="F21">
            <v>96</v>
          </cell>
          <cell r="G21">
            <v>65</v>
          </cell>
          <cell r="H21">
            <v>14.04</v>
          </cell>
          <cell r="I21" t="str">
            <v>L</v>
          </cell>
          <cell r="J21">
            <v>21.240000000000002</v>
          </cell>
          <cell r="K21">
            <v>0</v>
          </cell>
        </row>
        <row r="22">
          <cell r="B22">
            <v>23.608333333333334</v>
          </cell>
          <cell r="C22">
            <v>28.5</v>
          </cell>
          <cell r="D22">
            <v>19.899999999999999</v>
          </cell>
          <cell r="E22">
            <v>79.5</v>
          </cell>
          <cell r="F22">
            <v>94</v>
          </cell>
          <cell r="G22">
            <v>56</v>
          </cell>
          <cell r="H22">
            <v>12.6</v>
          </cell>
          <cell r="I22" t="str">
            <v>SE</v>
          </cell>
          <cell r="J22">
            <v>22.68</v>
          </cell>
          <cell r="K22">
            <v>0</v>
          </cell>
        </row>
        <row r="23">
          <cell r="B23">
            <v>24.741666666666664</v>
          </cell>
          <cell r="C23">
            <v>31.3</v>
          </cell>
          <cell r="D23">
            <v>20.100000000000001</v>
          </cell>
          <cell r="E23">
            <v>73.875</v>
          </cell>
          <cell r="F23">
            <v>94</v>
          </cell>
          <cell r="G23">
            <v>39</v>
          </cell>
          <cell r="H23">
            <v>15.48</v>
          </cell>
          <cell r="I23" t="str">
            <v>L</v>
          </cell>
          <cell r="J23">
            <v>44.28</v>
          </cell>
          <cell r="K23">
            <v>13.4</v>
          </cell>
        </row>
        <row r="24">
          <cell r="B24">
            <v>23.487500000000001</v>
          </cell>
          <cell r="C24">
            <v>28.9</v>
          </cell>
          <cell r="D24">
            <v>19.8</v>
          </cell>
          <cell r="E24">
            <v>80.291666666666671</v>
          </cell>
          <cell r="F24">
            <v>96</v>
          </cell>
          <cell r="G24">
            <v>49</v>
          </cell>
          <cell r="H24">
            <v>12.6</v>
          </cell>
          <cell r="I24" t="str">
            <v>N</v>
          </cell>
          <cell r="J24">
            <v>28.44</v>
          </cell>
          <cell r="K24">
            <v>5.2</v>
          </cell>
        </row>
        <row r="25">
          <cell r="B25">
            <v>22.158333333333335</v>
          </cell>
          <cell r="C25">
            <v>27.6</v>
          </cell>
          <cell r="D25">
            <v>18.899999999999999</v>
          </cell>
          <cell r="E25">
            <v>86.291666666666671</v>
          </cell>
          <cell r="F25">
            <v>96</v>
          </cell>
          <cell r="G25">
            <v>64</v>
          </cell>
          <cell r="H25">
            <v>16.559999999999999</v>
          </cell>
          <cell r="I25" t="str">
            <v>NO</v>
          </cell>
          <cell r="J25">
            <v>52.2</v>
          </cell>
          <cell r="K25">
            <v>16.2</v>
          </cell>
        </row>
        <row r="26">
          <cell r="B26">
            <v>20.529166666666669</v>
          </cell>
          <cell r="C26">
            <v>25.1</v>
          </cell>
          <cell r="D26">
            <v>18.7</v>
          </cell>
          <cell r="E26">
            <v>91.458333333333329</v>
          </cell>
          <cell r="F26">
            <v>97</v>
          </cell>
          <cell r="G26">
            <v>70</v>
          </cell>
          <cell r="H26">
            <v>6.12</v>
          </cell>
          <cell r="I26" t="str">
            <v>S</v>
          </cell>
          <cell r="J26">
            <v>23.040000000000003</v>
          </cell>
          <cell r="K26">
            <v>1.2</v>
          </cell>
        </row>
        <row r="27">
          <cell r="B27">
            <v>21.808333333333326</v>
          </cell>
          <cell r="C27">
            <v>28.8</v>
          </cell>
          <cell r="D27">
            <v>18.600000000000001</v>
          </cell>
          <cell r="E27">
            <v>85.375</v>
          </cell>
          <cell r="F27">
            <v>97</v>
          </cell>
          <cell r="G27">
            <v>53</v>
          </cell>
          <cell r="H27">
            <v>11.16</v>
          </cell>
          <cell r="I27" t="str">
            <v>NE</v>
          </cell>
          <cell r="J27">
            <v>26.28</v>
          </cell>
          <cell r="K27">
            <v>2.8</v>
          </cell>
        </row>
        <row r="28">
          <cell r="B28">
            <v>22.595833333333331</v>
          </cell>
          <cell r="C28">
            <v>27.5</v>
          </cell>
          <cell r="D28">
            <v>18.7</v>
          </cell>
          <cell r="E28">
            <v>77.25</v>
          </cell>
          <cell r="F28">
            <v>94</v>
          </cell>
          <cell r="G28">
            <v>56</v>
          </cell>
          <cell r="H28">
            <v>15.120000000000001</v>
          </cell>
          <cell r="I28" t="str">
            <v>L</v>
          </cell>
          <cell r="J28">
            <v>27.36</v>
          </cell>
          <cell r="K28">
            <v>0</v>
          </cell>
        </row>
        <row r="29">
          <cell r="B29">
            <v>23.045833333333338</v>
          </cell>
          <cell r="C29">
            <v>29.4</v>
          </cell>
          <cell r="D29">
            <v>18.7</v>
          </cell>
          <cell r="E29">
            <v>75.375</v>
          </cell>
          <cell r="F29">
            <v>89</v>
          </cell>
          <cell r="G29">
            <v>52</v>
          </cell>
          <cell r="H29">
            <v>14.04</v>
          </cell>
          <cell r="I29" t="str">
            <v>L</v>
          </cell>
          <cell r="J29">
            <v>36.72</v>
          </cell>
          <cell r="K29">
            <v>7.2</v>
          </cell>
        </row>
        <row r="30">
          <cell r="B30">
            <v>22.504166666666666</v>
          </cell>
          <cell r="C30">
            <v>27.5</v>
          </cell>
          <cell r="D30">
            <v>19</v>
          </cell>
          <cell r="E30">
            <v>82.625</v>
          </cell>
          <cell r="F30">
            <v>94</v>
          </cell>
          <cell r="G30">
            <v>64</v>
          </cell>
          <cell r="H30">
            <v>36</v>
          </cell>
          <cell r="I30" t="str">
            <v>NO</v>
          </cell>
          <cell r="J30">
            <v>52.56</v>
          </cell>
          <cell r="K30">
            <v>6.3999999999999995</v>
          </cell>
        </row>
        <row r="31">
          <cell r="B31">
            <v>19.891666666666669</v>
          </cell>
          <cell r="C31">
            <v>23.2</v>
          </cell>
          <cell r="D31">
            <v>18.3</v>
          </cell>
          <cell r="E31">
            <v>92.541666666666671</v>
          </cell>
          <cell r="F31">
            <v>97</v>
          </cell>
          <cell r="G31">
            <v>81</v>
          </cell>
          <cell r="H31">
            <v>12.96</v>
          </cell>
          <cell r="I31" t="str">
            <v>S</v>
          </cell>
          <cell r="J31">
            <v>21.6</v>
          </cell>
          <cell r="K31">
            <v>4.8</v>
          </cell>
        </row>
        <row r="32">
          <cell r="B32">
            <v>21.433333333333334</v>
          </cell>
          <cell r="C32">
            <v>27.6</v>
          </cell>
          <cell r="D32">
            <v>18.399999999999999</v>
          </cell>
          <cell r="E32">
            <v>86.75</v>
          </cell>
          <cell r="F32">
            <v>97</v>
          </cell>
          <cell r="G32">
            <v>58</v>
          </cell>
          <cell r="H32">
            <v>10.44</v>
          </cell>
          <cell r="I32" t="str">
            <v>NE</v>
          </cell>
          <cell r="J32">
            <v>23.040000000000003</v>
          </cell>
          <cell r="K32">
            <v>5</v>
          </cell>
        </row>
        <row r="33">
          <cell r="B33">
            <v>21.591666666666669</v>
          </cell>
          <cell r="C33">
            <v>24</v>
          </cell>
          <cell r="D33">
            <v>19.7</v>
          </cell>
          <cell r="E33">
            <v>87.291666666666671</v>
          </cell>
          <cell r="F33">
            <v>96</v>
          </cell>
          <cell r="G33">
            <v>77</v>
          </cell>
          <cell r="H33">
            <v>7.9200000000000008</v>
          </cell>
          <cell r="I33" t="str">
            <v>O</v>
          </cell>
          <cell r="J33">
            <v>23.400000000000002</v>
          </cell>
          <cell r="K33">
            <v>4.5999999999999996</v>
          </cell>
        </row>
        <row r="34">
          <cell r="B34">
            <v>13.370833333333335</v>
          </cell>
          <cell r="C34">
            <v>19.8</v>
          </cell>
          <cell r="D34">
            <v>11.4</v>
          </cell>
          <cell r="E34">
            <v>96.166666666666671</v>
          </cell>
          <cell r="F34">
            <v>98</v>
          </cell>
          <cell r="G34">
            <v>83</v>
          </cell>
          <cell r="H34">
            <v>13.68</v>
          </cell>
          <cell r="I34" t="str">
            <v>S</v>
          </cell>
          <cell r="J34">
            <v>34.200000000000003</v>
          </cell>
          <cell r="K34">
            <v>11.8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>
        <row r="5">
          <cell r="B5">
            <v>24.687499999999996</v>
          </cell>
        </row>
      </sheetData>
      <sheetData sheetId="9">
        <row r="5">
          <cell r="B5">
            <v>26.529166666666669</v>
          </cell>
        </row>
      </sheetData>
      <sheetData sheetId="10">
        <row r="5">
          <cell r="B5">
            <v>24.704166666666666</v>
          </cell>
        </row>
      </sheetData>
      <sheetData sheetId="11">
        <row r="5">
          <cell r="B5">
            <v>24.704166666666666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>
        <row r="36">
          <cell r="I36" t="str">
            <v>L</v>
          </cell>
        </row>
      </sheetData>
      <sheetData sheetId="1"/>
      <sheetData sheetId="2">
        <row r="5">
          <cell r="B5">
            <v>27.708333333333332</v>
          </cell>
        </row>
      </sheetData>
      <sheetData sheetId="3">
        <row r="5">
          <cell r="B5">
            <v>28</v>
          </cell>
          <cell r="C5">
            <v>35</v>
          </cell>
          <cell r="D5">
            <v>22.1</v>
          </cell>
          <cell r="E5">
            <v>63.458333333333336</v>
          </cell>
          <cell r="F5">
            <v>91</v>
          </cell>
          <cell r="G5">
            <v>35</v>
          </cell>
          <cell r="H5">
            <v>10.08</v>
          </cell>
          <cell r="I5" t="str">
            <v>L</v>
          </cell>
          <cell r="J5">
            <v>25.2</v>
          </cell>
          <cell r="K5">
            <v>0</v>
          </cell>
        </row>
        <row r="6">
          <cell r="B6">
            <v>28.524999999999995</v>
          </cell>
          <cell r="C6">
            <v>35.200000000000003</v>
          </cell>
          <cell r="D6">
            <v>20.7</v>
          </cell>
          <cell r="E6">
            <v>62.833333333333336</v>
          </cell>
          <cell r="F6">
            <v>94</v>
          </cell>
          <cell r="G6">
            <v>40</v>
          </cell>
          <cell r="H6">
            <v>28.44</v>
          </cell>
          <cell r="I6" t="str">
            <v>SE</v>
          </cell>
          <cell r="J6">
            <v>77.039999999999992</v>
          </cell>
          <cell r="K6">
            <v>31.599999999999998</v>
          </cell>
        </row>
        <row r="7">
          <cell r="B7">
            <v>26.337500000000002</v>
          </cell>
          <cell r="C7">
            <v>33.5</v>
          </cell>
          <cell r="D7">
            <v>21.3</v>
          </cell>
          <cell r="E7">
            <v>71.041666666666671</v>
          </cell>
          <cell r="F7">
            <v>92</v>
          </cell>
          <cell r="G7">
            <v>40</v>
          </cell>
          <cell r="H7">
            <v>18.36</v>
          </cell>
          <cell r="I7" t="str">
            <v>NO</v>
          </cell>
          <cell r="J7">
            <v>30.240000000000002</v>
          </cell>
          <cell r="K7">
            <v>0.2</v>
          </cell>
        </row>
        <row r="8">
          <cell r="B8">
            <v>27.75</v>
          </cell>
          <cell r="C8">
            <v>34.4</v>
          </cell>
          <cell r="D8">
            <v>23</v>
          </cell>
          <cell r="E8">
            <v>75.125</v>
          </cell>
          <cell r="F8">
            <v>93</v>
          </cell>
          <cell r="G8">
            <v>49</v>
          </cell>
          <cell r="H8">
            <v>12.24</v>
          </cell>
          <cell r="I8" t="str">
            <v>N</v>
          </cell>
          <cell r="J8">
            <v>26.64</v>
          </cell>
          <cell r="K8">
            <v>0.2</v>
          </cell>
        </row>
        <row r="9">
          <cell r="B9">
            <v>28.741666666666664</v>
          </cell>
          <cell r="C9">
            <v>35.200000000000003</v>
          </cell>
          <cell r="D9">
            <v>25.3</v>
          </cell>
          <cell r="E9">
            <v>71.208333333333329</v>
          </cell>
          <cell r="F9">
            <v>84</v>
          </cell>
          <cell r="G9">
            <v>46</v>
          </cell>
          <cell r="H9">
            <v>18</v>
          </cell>
          <cell r="I9" t="str">
            <v>L</v>
          </cell>
          <cell r="J9">
            <v>61.560000000000009</v>
          </cell>
          <cell r="K9">
            <v>5</v>
          </cell>
        </row>
        <row r="10">
          <cell r="B10">
            <v>29.274999999999988</v>
          </cell>
          <cell r="C10">
            <v>34.700000000000003</v>
          </cell>
          <cell r="D10">
            <v>25.9</v>
          </cell>
          <cell r="E10">
            <v>68.416666666666671</v>
          </cell>
          <cell r="F10">
            <v>85</v>
          </cell>
          <cell r="G10">
            <v>47</v>
          </cell>
          <cell r="H10">
            <v>12.96</v>
          </cell>
          <cell r="I10" t="str">
            <v>L</v>
          </cell>
          <cell r="J10">
            <v>28.08</v>
          </cell>
          <cell r="K10">
            <v>0</v>
          </cell>
        </row>
        <row r="11">
          <cell r="B11">
            <v>26.766666666666666</v>
          </cell>
          <cell r="C11">
            <v>33.700000000000003</v>
          </cell>
          <cell r="D11">
            <v>23.9</v>
          </cell>
          <cell r="E11">
            <v>78.541666666666671</v>
          </cell>
          <cell r="F11">
            <v>91</v>
          </cell>
          <cell r="G11">
            <v>56</v>
          </cell>
          <cell r="H11">
            <v>17.64</v>
          </cell>
          <cell r="I11" t="str">
            <v>L</v>
          </cell>
          <cell r="J11">
            <v>46.080000000000005</v>
          </cell>
          <cell r="K11">
            <v>4.2</v>
          </cell>
        </row>
        <row r="12">
          <cell r="B12">
            <v>26.875</v>
          </cell>
          <cell r="C12">
            <v>33.799999999999997</v>
          </cell>
          <cell r="D12">
            <v>22.2</v>
          </cell>
          <cell r="E12">
            <v>76.666666666666671</v>
          </cell>
          <cell r="F12">
            <v>93</v>
          </cell>
          <cell r="G12">
            <v>49</v>
          </cell>
          <cell r="H12">
            <v>12.96</v>
          </cell>
          <cell r="I12" t="str">
            <v>L</v>
          </cell>
          <cell r="J12">
            <v>32.4</v>
          </cell>
          <cell r="K12">
            <v>0</v>
          </cell>
        </row>
        <row r="13">
          <cell r="B13">
            <v>27.179166666666671</v>
          </cell>
          <cell r="C13">
            <v>32.200000000000003</v>
          </cell>
          <cell r="D13">
            <v>24.4</v>
          </cell>
          <cell r="E13">
            <v>74.291666666666671</v>
          </cell>
          <cell r="F13">
            <v>89</v>
          </cell>
          <cell r="G13">
            <v>55</v>
          </cell>
          <cell r="H13">
            <v>15.840000000000002</v>
          </cell>
          <cell r="I13" t="str">
            <v>L</v>
          </cell>
          <cell r="J13">
            <v>29.880000000000003</v>
          </cell>
          <cell r="K13">
            <v>0.2</v>
          </cell>
        </row>
        <row r="14">
          <cell r="B14">
            <v>26.329166666666666</v>
          </cell>
          <cell r="C14">
            <v>33.4</v>
          </cell>
          <cell r="D14">
            <v>22.4</v>
          </cell>
          <cell r="E14">
            <v>76.583333333333329</v>
          </cell>
          <cell r="F14">
            <v>91</v>
          </cell>
          <cell r="G14">
            <v>54</v>
          </cell>
          <cell r="H14">
            <v>19.440000000000001</v>
          </cell>
          <cell r="I14" t="str">
            <v>L</v>
          </cell>
          <cell r="J14">
            <v>41.4</v>
          </cell>
          <cell r="K14">
            <v>0.8</v>
          </cell>
        </row>
        <row r="15">
          <cell r="B15">
            <v>26.737500000000001</v>
          </cell>
          <cell r="C15">
            <v>33.1</v>
          </cell>
          <cell r="D15">
            <v>24.2</v>
          </cell>
          <cell r="E15">
            <v>75.666666666666671</v>
          </cell>
          <cell r="F15">
            <v>87</v>
          </cell>
          <cell r="G15">
            <v>51</v>
          </cell>
          <cell r="H15">
            <v>13.68</v>
          </cell>
          <cell r="I15" t="str">
            <v>SE</v>
          </cell>
          <cell r="J15">
            <v>27.720000000000002</v>
          </cell>
          <cell r="K15">
            <v>1.6</v>
          </cell>
        </row>
        <row r="16">
          <cell r="B16">
            <v>28.079166666666666</v>
          </cell>
          <cell r="C16">
            <v>34</v>
          </cell>
          <cell r="D16">
            <v>23.9</v>
          </cell>
          <cell r="E16">
            <v>74.875</v>
          </cell>
          <cell r="F16">
            <v>93</v>
          </cell>
          <cell r="G16">
            <v>47</v>
          </cell>
          <cell r="H16">
            <v>9.7200000000000006</v>
          </cell>
          <cell r="I16" t="str">
            <v>O</v>
          </cell>
          <cell r="J16">
            <v>22.68</v>
          </cell>
          <cell r="K16">
            <v>0</v>
          </cell>
        </row>
        <row r="17">
          <cell r="B17">
            <v>28.641666666666666</v>
          </cell>
          <cell r="C17">
            <v>34.9</v>
          </cell>
          <cell r="D17">
            <v>24.3</v>
          </cell>
          <cell r="E17">
            <v>72.333333333333329</v>
          </cell>
          <cell r="F17">
            <v>93</v>
          </cell>
          <cell r="G17">
            <v>44</v>
          </cell>
          <cell r="H17">
            <v>9.3600000000000012</v>
          </cell>
          <cell r="I17" t="str">
            <v>L</v>
          </cell>
          <cell r="J17">
            <v>23.759999999999998</v>
          </cell>
          <cell r="K17">
            <v>0</v>
          </cell>
        </row>
        <row r="18">
          <cell r="B18">
            <v>29.095833333333335</v>
          </cell>
          <cell r="C18">
            <v>34.9</v>
          </cell>
          <cell r="D18">
            <v>25.7</v>
          </cell>
          <cell r="E18">
            <v>70.625</v>
          </cell>
          <cell r="F18">
            <v>87</v>
          </cell>
          <cell r="G18">
            <v>42</v>
          </cell>
          <cell r="H18">
            <v>11.16</v>
          </cell>
          <cell r="I18" t="str">
            <v>L</v>
          </cell>
          <cell r="J18">
            <v>33.119999999999997</v>
          </cell>
          <cell r="K18">
            <v>0.4</v>
          </cell>
        </row>
        <row r="19">
          <cell r="B19">
            <v>24.8</v>
          </cell>
          <cell r="C19">
            <v>28.3</v>
          </cell>
          <cell r="D19">
            <v>21.7</v>
          </cell>
          <cell r="E19">
            <v>83.875</v>
          </cell>
          <cell r="F19">
            <v>94</v>
          </cell>
          <cell r="G19">
            <v>66</v>
          </cell>
          <cell r="H19">
            <v>17.64</v>
          </cell>
          <cell r="I19" t="str">
            <v>L</v>
          </cell>
          <cell r="J19">
            <v>33.119999999999997</v>
          </cell>
          <cell r="K19">
            <v>43.2</v>
          </cell>
        </row>
        <row r="20">
          <cell r="B20">
            <v>26.525000000000002</v>
          </cell>
          <cell r="C20">
            <v>30.9</v>
          </cell>
          <cell r="D20">
            <v>23.7</v>
          </cell>
          <cell r="E20">
            <v>79.333333333333329</v>
          </cell>
          <cell r="F20">
            <v>93</v>
          </cell>
          <cell r="G20">
            <v>56</v>
          </cell>
          <cell r="H20">
            <v>7.2</v>
          </cell>
          <cell r="I20" t="str">
            <v>N</v>
          </cell>
          <cell r="J20">
            <v>23.759999999999998</v>
          </cell>
          <cell r="K20">
            <v>2.6</v>
          </cell>
        </row>
        <row r="21">
          <cell r="B21">
            <v>27.991666666666671</v>
          </cell>
          <cell r="C21">
            <v>32.799999999999997</v>
          </cell>
          <cell r="D21">
            <v>24.1</v>
          </cell>
          <cell r="E21">
            <v>75.958333333333329</v>
          </cell>
          <cell r="F21">
            <v>93</v>
          </cell>
          <cell r="G21">
            <v>53</v>
          </cell>
          <cell r="H21">
            <v>9</v>
          </cell>
          <cell r="I21" t="str">
            <v>L</v>
          </cell>
          <cell r="J21">
            <v>17.64</v>
          </cell>
          <cell r="K21">
            <v>0.2</v>
          </cell>
        </row>
        <row r="22">
          <cell r="B22">
            <v>28.229166666666671</v>
          </cell>
          <cell r="C22">
            <v>34</v>
          </cell>
          <cell r="D22">
            <v>24.6</v>
          </cell>
          <cell r="E22">
            <v>73.583333333333329</v>
          </cell>
          <cell r="F22">
            <v>91</v>
          </cell>
          <cell r="G22">
            <v>50</v>
          </cell>
          <cell r="H22">
            <v>12.24</v>
          </cell>
          <cell r="I22" t="str">
            <v>L</v>
          </cell>
          <cell r="J22">
            <v>21.96</v>
          </cell>
          <cell r="K22">
            <v>0</v>
          </cell>
        </row>
        <row r="23">
          <cell r="B23">
            <v>29.420833333333331</v>
          </cell>
          <cell r="C23">
            <v>35.299999999999997</v>
          </cell>
          <cell r="D23">
            <v>23.9</v>
          </cell>
          <cell r="E23">
            <v>68.25</v>
          </cell>
          <cell r="F23">
            <v>91</v>
          </cell>
          <cell r="G23">
            <v>47</v>
          </cell>
          <cell r="H23">
            <v>11.16</v>
          </cell>
          <cell r="I23" t="str">
            <v>N</v>
          </cell>
          <cell r="J23">
            <v>31.680000000000003</v>
          </cell>
          <cell r="K23">
            <v>0</v>
          </cell>
        </row>
        <row r="24">
          <cell r="B24">
            <v>28.983333333333345</v>
          </cell>
          <cell r="C24">
            <v>33.6</v>
          </cell>
          <cell r="D24">
            <v>25.8</v>
          </cell>
          <cell r="E24">
            <v>70.5</v>
          </cell>
          <cell r="F24">
            <v>84</v>
          </cell>
          <cell r="G24">
            <v>50</v>
          </cell>
          <cell r="H24">
            <v>13.32</v>
          </cell>
          <cell r="I24" t="str">
            <v>L</v>
          </cell>
          <cell r="J24">
            <v>25.92</v>
          </cell>
          <cell r="K24">
            <v>0.4</v>
          </cell>
        </row>
        <row r="25">
          <cell r="B25">
            <v>27.354166666666668</v>
          </cell>
          <cell r="C25">
            <v>30.2</v>
          </cell>
          <cell r="D25">
            <v>25</v>
          </cell>
          <cell r="E25">
            <v>75.291666666666671</v>
          </cell>
          <cell r="F25">
            <v>91</v>
          </cell>
          <cell r="G25">
            <v>58</v>
          </cell>
          <cell r="H25">
            <v>17.28</v>
          </cell>
          <cell r="I25" t="str">
            <v>SO</v>
          </cell>
          <cell r="J25">
            <v>37.080000000000005</v>
          </cell>
          <cell r="K25">
            <v>0</v>
          </cell>
        </row>
        <row r="26">
          <cell r="B26">
            <v>25.170833333333334</v>
          </cell>
          <cell r="C26">
            <v>28.8</v>
          </cell>
          <cell r="D26">
            <v>22.8</v>
          </cell>
          <cell r="E26">
            <v>75.958333333333329</v>
          </cell>
          <cell r="F26">
            <v>89</v>
          </cell>
          <cell r="G26">
            <v>57</v>
          </cell>
          <cell r="H26">
            <v>15.120000000000001</v>
          </cell>
          <cell r="I26" t="str">
            <v>SO</v>
          </cell>
          <cell r="J26">
            <v>33.840000000000003</v>
          </cell>
          <cell r="K26">
            <v>0</v>
          </cell>
        </row>
        <row r="27">
          <cell r="B27">
            <v>25.529166666666665</v>
          </cell>
          <cell r="C27">
            <v>30.3</v>
          </cell>
          <cell r="D27">
            <v>20.7</v>
          </cell>
          <cell r="E27">
            <v>76.833333333333329</v>
          </cell>
          <cell r="F27">
            <v>94</v>
          </cell>
          <cell r="G27">
            <v>53</v>
          </cell>
          <cell r="H27">
            <v>8.64</v>
          </cell>
          <cell r="I27" t="str">
            <v>L</v>
          </cell>
          <cell r="J27">
            <v>16.2</v>
          </cell>
          <cell r="K27">
            <v>0</v>
          </cell>
        </row>
        <row r="28">
          <cell r="B28">
            <v>26.829166666666666</v>
          </cell>
          <cell r="C28">
            <v>33.1</v>
          </cell>
          <cell r="D28">
            <v>22.2</v>
          </cell>
          <cell r="E28">
            <v>73.166666666666671</v>
          </cell>
          <cell r="F28">
            <v>93</v>
          </cell>
          <cell r="G28">
            <v>43</v>
          </cell>
          <cell r="H28">
            <v>10.44</v>
          </cell>
          <cell r="I28" t="str">
            <v>N</v>
          </cell>
          <cell r="J28">
            <v>20.16</v>
          </cell>
          <cell r="K28">
            <v>0</v>
          </cell>
        </row>
        <row r="29">
          <cell r="B29">
            <v>28.120833333333337</v>
          </cell>
          <cell r="C29">
            <v>33.5</v>
          </cell>
          <cell r="D29">
            <v>24.1</v>
          </cell>
          <cell r="E29">
            <v>70.583333333333329</v>
          </cell>
          <cell r="F29">
            <v>90</v>
          </cell>
          <cell r="G29">
            <v>52</v>
          </cell>
          <cell r="H29">
            <v>12.6</v>
          </cell>
          <cell r="I29" t="str">
            <v>N</v>
          </cell>
          <cell r="J29">
            <v>29.880000000000003</v>
          </cell>
          <cell r="K29">
            <v>0.2</v>
          </cell>
        </row>
        <row r="30">
          <cell r="B30">
            <v>25.287499999999998</v>
          </cell>
          <cell r="C30">
            <v>31.2</v>
          </cell>
          <cell r="D30">
            <v>21.9</v>
          </cell>
          <cell r="E30">
            <v>79.583333333333329</v>
          </cell>
          <cell r="F30">
            <v>88</v>
          </cell>
          <cell r="G30">
            <v>57</v>
          </cell>
          <cell r="H30">
            <v>21.240000000000002</v>
          </cell>
          <cell r="I30" t="str">
            <v>SO</v>
          </cell>
          <cell r="J30">
            <v>45.72</v>
          </cell>
          <cell r="K30">
            <v>0.4</v>
          </cell>
        </row>
        <row r="31">
          <cell r="B31">
            <v>22.1875</v>
          </cell>
          <cell r="C31">
            <v>25.6</v>
          </cell>
          <cell r="D31">
            <v>19.7</v>
          </cell>
          <cell r="E31">
            <v>78.458333333333329</v>
          </cell>
          <cell r="F31">
            <v>89</v>
          </cell>
          <cell r="G31">
            <v>62</v>
          </cell>
          <cell r="H31">
            <v>16.2</v>
          </cell>
          <cell r="I31" t="str">
            <v>SO</v>
          </cell>
          <cell r="J31">
            <v>33.119999999999997</v>
          </cell>
          <cell r="K31">
            <v>0</v>
          </cell>
        </row>
        <row r="32">
          <cell r="B32">
            <v>25.708333333333339</v>
          </cell>
          <cell r="C32">
            <v>31.4</v>
          </cell>
          <cell r="D32">
            <v>22.7</v>
          </cell>
          <cell r="E32">
            <v>75</v>
          </cell>
          <cell r="F32">
            <v>84</v>
          </cell>
          <cell r="G32">
            <v>57</v>
          </cell>
          <cell r="H32">
            <v>15.48</v>
          </cell>
          <cell r="I32" t="str">
            <v>L</v>
          </cell>
          <cell r="J32">
            <v>28.8</v>
          </cell>
          <cell r="K32">
            <v>0</v>
          </cell>
        </row>
        <row r="33">
          <cell r="B33">
            <v>20.74583333333333</v>
          </cell>
          <cell r="C33">
            <v>26.2</v>
          </cell>
          <cell r="D33">
            <v>18.600000000000001</v>
          </cell>
          <cell r="E33">
            <v>81.791666666666671</v>
          </cell>
          <cell r="F33">
            <v>90</v>
          </cell>
          <cell r="G33">
            <v>74</v>
          </cell>
          <cell r="H33">
            <v>17.28</v>
          </cell>
          <cell r="I33" t="str">
            <v>SO</v>
          </cell>
          <cell r="J33">
            <v>39.6</v>
          </cell>
          <cell r="K33">
            <v>0.8</v>
          </cell>
        </row>
        <row r="34">
          <cell r="B34">
            <v>18.229166666666668</v>
          </cell>
          <cell r="C34">
            <v>21.6</v>
          </cell>
          <cell r="D34">
            <v>15.1</v>
          </cell>
          <cell r="E34">
            <v>65.208333333333329</v>
          </cell>
          <cell r="F34">
            <v>84</v>
          </cell>
          <cell r="G34">
            <v>47</v>
          </cell>
          <cell r="H34">
            <v>17.64</v>
          </cell>
          <cell r="I34" t="str">
            <v>SO</v>
          </cell>
          <cell r="J34">
            <v>41.4</v>
          </cell>
          <cell r="K34">
            <v>1</v>
          </cell>
        </row>
        <row r="35">
          <cell r="I35" t="str">
            <v>L</v>
          </cell>
        </row>
      </sheetData>
      <sheetData sheetId="4"/>
      <sheetData sheetId="5"/>
      <sheetData sheetId="6"/>
      <sheetData sheetId="7"/>
      <sheetData sheetId="8">
        <row r="5">
          <cell r="B5">
            <v>30.420833333333334</v>
          </cell>
        </row>
      </sheetData>
      <sheetData sheetId="9">
        <row r="5">
          <cell r="B5">
            <v>31.162499999999998</v>
          </cell>
        </row>
      </sheetData>
      <sheetData sheetId="10">
        <row r="5">
          <cell r="B5">
            <v>32.404166666666661</v>
          </cell>
        </row>
      </sheetData>
      <sheetData sheetId="11">
        <row r="5">
          <cell r="B5">
            <v>27.708333333333332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>
        <row r="5">
          <cell r="B5">
            <v>25.795833333333331</v>
          </cell>
          <cell r="C5">
            <v>33.799999999999997</v>
          </cell>
          <cell r="D5">
            <v>19.5</v>
          </cell>
          <cell r="E5">
            <v>64.941176470588232</v>
          </cell>
          <cell r="F5">
            <v>100</v>
          </cell>
          <cell r="G5">
            <v>39</v>
          </cell>
          <cell r="H5">
            <v>0.36000000000000004</v>
          </cell>
          <cell r="I5" t="str">
            <v>SE</v>
          </cell>
          <cell r="J5">
            <v>24.12</v>
          </cell>
          <cell r="K5">
            <v>0</v>
          </cell>
        </row>
        <row r="6">
          <cell r="B6">
            <v>26.120833333333337</v>
          </cell>
          <cell r="C6">
            <v>34.4</v>
          </cell>
          <cell r="D6">
            <v>19.8</v>
          </cell>
          <cell r="E6">
            <v>64.529411764705884</v>
          </cell>
          <cell r="F6">
            <v>100</v>
          </cell>
          <cell r="G6">
            <v>37</v>
          </cell>
          <cell r="H6">
            <v>0.36000000000000004</v>
          </cell>
          <cell r="I6" t="str">
            <v>L</v>
          </cell>
          <cell r="J6">
            <v>14.04</v>
          </cell>
          <cell r="K6">
            <v>0</v>
          </cell>
        </row>
        <row r="7">
          <cell r="B7">
            <v>26.074999999999992</v>
          </cell>
          <cell r="C7">
            <v>34.200000000000003</v>
          </cell>
          <cell r="D7">
            <v>20.7</v>
          </cell>
          <cell r="E7">
            <v>67.2</v>
          </cell>
          <cell r="F7">
            <v>86</v>
          </cell>
          <cell r="G7">
            <v>41</v>
          </cell>
          <cell r="H7">
            <v>0</v>
          </cell>
          <cell r="I7" t="str">
            <v>SE</v>
          </cell>
          <cell r="J7">
            <v>33.119999999999997</v>
          </cell>
          <cell r="K7">
            <v>0</v>
          </cell>
        </row>
        <row r="8">
          <cell r="B8">
            <v>25.545833333333334</v>
          </cell>
          <cell r="C8">
            <v>34</v>
          </cell>
          <cell r="D8">
            <v>21</v>
          </cell>
          <cell r="E8">
            <v>70.5</v>
          </cell>
          <cell r="F8">
            <v>91</v>
          </cell>
          <cell r="G8">
            <v>48</v>
          </cell>
          <cell r="H8">
            <v>6.48</v>
          </cell>
          <cell r="I8" t="str">
            <v>L</v>
          </cell>
          <cell r="J8">
            <v>35.28</v>
          </cell>
          <cell r="K8">
            <v>0</v>
          </cell>
        </row>
        <row r="9">
          <cell r="B9">
            <v>29.942857142857147</v>
          </cell>
          <cell r="C9">
            <v>34.9</v>
          </cell>
          <cell r="D9">
            <v>21.5</v>
          </cell>
          <cell r="E9">
            <v>57.5</v>
          </cell>
          <cell r="F9">
            <v>98</v>
          </cell>
          <cell r="G9">
            <v>42</v>
          </cell>
          <cell r="H9">
            <v>6.84</v>
          </cell>
          <cell r="I9" t="str">
            <v>NO</v>
          </cell>
          <cell r="J9">
            <v>35.28</v>
          </cell>
          <cell r="K9">
            <v>0</v>
          </cell>
        </row>
        <row r="10">
          <cell r="B10">
            <v>26.208333333333332</v>
          </cell>
          <cell r="C10">
            <v>35.1</v>
          </cell>
          <cell r="D10">
            <v>21</v>
          </cell>
          <cell r="E10">
            <v>66.214285714285708</v>
          </cell>
          <cell r="F10">
            <v>98</v>
          </cell>
          <cell r="G10">
            <v>46</v>
          </cell>
          <cell r="H10">
            <v>5.4</v>
          </cell>
          <cell r="I10" t="str">
            <v>NO</v>
          </cell>
          <cell r="J10">
            <v>24.48</v>
          </cell>
          <cell r="K10">
            <v>0.2</v>
          </cell>
        </row>
        <row r="11">
          <cell r="B11">
            <v>25.645833333333332</v>
          </cell>
          <cell r="C11">
            <v>35.1</v>
          </cell>
          <cell r="D11">
            <v>21</v>
          </cell>
          <cell r="E11">
            <v>69.769230769230774</v>
          </cell>
          <cell r="F11">
            <v>100</v>
          </cell>
          <cell r="G11">
            <v>43</v>
          </cell>
          <cell r="H11">
            <v>13.32</v>
          </cell>
          <cell r="I11" t="str">
            <v>L</v>
          </cell>
          <cell r="J11">
            <v>83.52</v>
          </cell>
          <cell r="K11">
            <v>3.2</v>
          </cell>
        </row>
        <row r="12">
          <cell r="B12">
            <v>25.195833333333336</v>
          </cell>
          <cell r="C12">
            <v>34.200000000000003</v>
          </cell>
          <cell r="D12">
            <v>19.100000000000001</v>
          </cell>
          <cell r="E12">
            <v>65.266666666666666</v>
          </cell>
          <cell r="F12">
            <v>100</v>
          </cell>
          <cell r="G12">
            <v>40</v>
          </cell>
          <cell r="H12">
            <v>3.6</v>
          </cell>
          <cell r="I12" t="str">
            <v>SE</v>
          </cell>
          <cell r="J12">
            <v>38.880000000000003</v>
          </cell>
          <cell r="K12">
            <v>3.4000000000000008</v>
          </cell>
        </row>
        <row r="13">
          <cell r="B13">
            <v>26.834999999999997</v>
          </cell>
          <cell r="C13">
            <v>33</v>
          </cell>
          <cell r="D13">
            <v>20.7</v>
          </cell>
          <cell r="E13">
            <v>68.277777777777771</v>
          </cell>
          <cell r="F13">
            <v>90</v>
          </cell>
          <cell r="G13">
            <v>45</v>
          </cell>
          <cell r="H13">
            <v>0.72000000000000008</v>
          </cell>
          <cell r="I13" t="str">
            <v>NE</v>
          </cell>
          <cell r="J13">
            <v>24.840000000000003</v>
          </cell>
          <cell r="K13">
            <v>0</v>
          </cell>
        </row>
        <row r="14">
          <cell r="B14">
            <v>24.995833333333334</v>
          </cell>
          <cell r="C14">
            <v>33.299999999999997</v>
          </cell>
          <cell r="D14">
            <v>20.2</v>
          </cell>
          <cell r="E14">
            <v>73.235294117647058</v>
          </cell>
          <cell r="F14">
            <v>99</v>
          </cell>
          <cell r="G14">
            <v>49</v>
          </cell>
          <cell r="H14">
            <v>8.2799999999999994</v>
          </cell>
          <cell r="I14" t="str">
            <v>SE</v>
          </cell>
          <cell r="J14">
            <v>44.28</v>
          </cell>
          <cell r="K14">
            <v>3.4000000000000004</v>
          </cell>
        </row>
        <row r="15">
          <cell r="B15">
            <v>26.191666666666663</v>
          </cell>
          <cell r="C15">
            <v>34</v>
          </cell>
          <cell r="D15">
            <v>21.1</v>
          </cell>
          <cell r="E15">
            <v>69.0625</v>
          </cell>
          <cell r="F15">
            <v>100</v>
          </cell>
          <cell r="G15">
            <v>44</v>
          </cell>
          <cell r="H15">
            <v>0</v>
          </cell>
          <cell r="I15" t="str">
            <v>L</v>
          </cell>
          <cell r="J15">
            <v>22.68</v>
          </cell>
          <cell r="K15">
            <v>3.0000000000000004</v>
          </cell>
        </row>
        <row r="16">
          <cell r="B16">
            <v>26.887499999999992</v>
          </cell>
          <cell r="C16">
            <v>35.299999999999997</v>
          </cell>
          <cell r="D16">
            <v>21.2</v>
          </cell>
          <cell r="E16">
            <v>65.6875</v>
          </cell>
          <cell r="F16">
            <v>86</v>
          </cell>
          <cell r="G16">
            <v>38</v>
          </cell>
          <cell r="H16">
            <v>0</v>
          </cell>
          <cell r="I16" t="str">
            <v>SE</v>
          </cell>
          <cell r="J16">
            <v>11.16</v>
          </cell>
          <cell r="K16">
            <v>0</v>
          </cell>
        </row>
        <row r="17">
          <cell r="B17">
            <v>27.004166666666663</v>
          </cell>
          <cell r="C17">
            <v>34.4</v>
          </cell>
          <cell r="D17">
            <v>21.8</v>
          </cell>
          <cell r="E17">
            <v>71.10526315789474</v>
          </cell>
          <cell r="F17">
            <v>100</v>
          </cell>
          <cell r="G17">
            <v>46</v>
          </cell>
          <cell r="H17">
            <v>1.8</v>
          </cell>
          <cell r="I17" t="str">
            <v>L</v>
          </cell>
          <cell r="J17">
            <v>40.680000000000007</v>
          </cell>
          <cell r="K17">
            <v>0</v>
          </cell>
        </row>
        <row r="18">
          <cell r="B18">
            <v>24.854166666666671</v>
          </cell>
          <cell r="C18">
            <v>31.7</v>
          </cell>
          <cell r="D18">
            <v>21</v>
          </cell>
          <cell r="E18">
            <v>81.2</v>
          </cell>
          <cell r="F18">
            <v>100</v>
          </cell>
          <cell r="G18">
            <v>63</v>
          </cell>
          <cell r="H18">
            <v>6.84</v>
          </cell>
          <cell r="I18" t="str">
            <v>SE</v>
          </cell>
          <cell r="J18">
            <v>27.720000000000002</v>
          </cell>
          <cell r="K18">
            <v>2.1999999999999997</v>
          </cell>
        </row>
        <row r="19">
          <cell r="B19">
            <v>23.625000000000011</v>
          </cell>
          <cell r="C19">
            <v>28.7</v>
          </cell>
          <cell r="D19">
            <v>21.7</v>
          </cell>
          <cell r="E19">
            <v>79.400000000000006</v>
          </cell>
          <cell r="F19">
            <v>100</v>
          </cell>
          <cell r="G19">
            <v>74</v>
          </cell>
          <cell r="H19">
            <v>0</v>
          </cell>
          <cell r="I19" t="str">
            <v>L</v>
          </cell>
          <cell r="J19">
            <v>21.240000000000002</v>
          </cell>
          <cell r="K19">
            <v>4.5999999999999996</v>
          </cell>
        </row>
        <row r="20">
          <cell r="B20">
            <v>24.75</v>
          </cell>
          <cell r="C20">
            <v>31.7</v>
          </cell>
          <cell r="D20">
            <v>20.9</v>
          </cell>
          <cell r="E20">
            <v>70.7</v>
          </cell>
          <cell r="F20">
            <v>100</v>
          </cell>
          <cell r="G20">
            <v>57</v>
          </cell>
          <cell r="H20">
            <v>0</v>
          </cell>
          <cell r="I20" t="str">
            <v>L</v>
          </cell>
          <cell r="J20">
            <v>16.2</v>
          </cell>
          <cell r="K20">
            <v>8.8000000000000007</v>
          </cell>
        </row>
        <row r="21">
          <cell r="B21">
            <v>25.36666666666666</v>
          </cell>
          <cell r="C21">
            <v>33.4</v>
          </cell>
          <cell r="D21">
            <v>21.6</v>
          </cell>
          <cell r="E21">
            <v>73.25</v>
          </cell>
          <cell r="F21">
            <v>96</v>
          </cell>
          <cell r="G21">
            <v>51</v>
          </cell>
          <cell r="H21">
            <v>3.6</v>
          </cell>
          <cell r="I21" t="str">
            <v>SE</v>
          </cell>
          <cell r="J21">
            <v>23.759999999999998</v>
          </cell>
          <cell r="K21">
            <v>7.8000000000000007</v>
          </cell>
        </row>
        <row r="22">
          <cell r="B22">
            <v>26.058333333333334</v>
          </cell>
          <cell r="C22">
            <v>33.5</v>
          </cell>
          <cell r="D22">
            <v>21.4</v>
          </cell>
          <cell r="E22">
            <v>66.916666666666671</v>
          </cell>
          <cell r="F22">
            <v>99</v>
          </cell>
          <cell r="G22">
            <v>52</v>
          </cell>
          <cell r="H22">
            <v>0</v>
          </cell>
          <cell r="I22" t="str">
            <v>SE</v>
          </cell>
          <cell r="J22">
            <v>0</v>
          </cell>
          <cell r="K22">
            <v>3.0000000000000004</v>
          </cell>
        </row>
        <row r="23">
          <cell r="B23">
            <v>26.716666666666665</v>
          </cell>
          <cell r="C23">
            <v>34.6</v>
          </cell>
          <cell r="D23">
            <v>21.6</v>
          </cell>
          <cell r="E23">
            <v>67.071428571428569</v>
          </cell>
          <cell r="F23">
            <v>100</v>
          </cell>
          <cell r="G23">
            <v>46</v>
          </cell>
          <cell r="H23">
            <v>1.4400000000000002</v>
          </cell>
          <cell r="I23" t="str">
            <v>L</v>
          </cell>
          <cell r="J23">
            <v>20.16</v>
          </cell>
          <cell r="K23">
            <v>1.5999999999999999</v>
          </cell>
        </row>
        <row r="24">
          <cell r="B24">
            <v>27.033333333333331</v>
          </cell>
          <cell r="C24">
            <v>34.1</v>
          </cell>
          <cell r="D24">
            <v>22</v>
          </cell>
          <cell r="E24">
            <v>68.599999999999994</v>
          </cell>
          <cell r="F24">
            <v>100</v>
          </cell>
          <cell r="G24">
            <v>46</v>
          </cell>
          <cell r="H24">
            <v>0.36000000000000004</v>
          </cell>
          <cell r="I24" t="str">
            <v>L</v>
          </cell>
          <cell r="J24">
            <v>18.720000000000002</v>
          </cell>
          <cell r="K24">
            <v>0.8</v>
          </cell>
        </row>
        <row r="25">
          <cell r="B25">
            <v>24.941666666666663</v>
          </cell>
          <cell r="C25">
            <v>31.5</v>
          </cell>
          <cell r="D25">
            <v>22.6</v>
          </cell>
          <cell r="E25">
            <v>79</v>
          </cell>
          <cell r="F25">
            <v>99</v>
          </cell>
          <cell r="G25">
            <v>62</v>
          </cell>
          <cell r="H25">
            <v>7.9200000000000008</v>
          </cell>
          <cell r="I25" t="str">
            <v>NO</v>
          </cell>
          <cell r="J25">
            <v>48.96</v>
          </cell>
          <cell r="K25">
            <v>5.3999999999999995</v>
          </cell>
        </row>
        <row r="26">
          <cell r="B26">
            <v>24.404166666666669</v>
          </cell>
          <cell r="C26">
            <v>28.7</v>
          </cell>
          <cell r="D26">
            <v>22.1</v>
          </cell>
          <cell r="E26">
            <v>80.7</v>
          </cell>
          <cell r="F26">
            <v>100</v>
          </cell>
          <cell r="G26">
            <v>70</v>
          </cell>
          <cell r="H26">
            <v>0</v>
          </cell>
          <cell r="I26" t="str">
            <v>O</v>
          </cell>
          <cell r="J26">
            <v>15.48</v>
          </cell>
          <cell r="K26">
            <v>6.2000000000000011</v>
          </cell>
        </row>
        <row r="27">
          <cell r="B27">
            <v>25.266666666666666</v>
          </cell>
          <cell r="C27">
            <v>32.5</v>
          </cell>
          <cell r="D27">
            <v>20.399999999999999</v>
          </cell>
          <cell r="E27">
            <v>65.63636363636364</v>
          </cell>
          <cell r="F27">
            <v>100</v>
          </cell>
          <cell r="G27">
            <v>51</v>
          </cell>
          <cell r="H27">
            <v>0.36000000000000004</v>
          </cell>
          <cell r="I27" t="str">
            <v>SE</v>
          </cell>
          <cell r="J27">
            <v>16.2</v>
          </cell>
          <cell r="K27">
            <v>2.8000000000000003</v>
          </cell>
        </row>
        <row r="28">
          <cell r="B28">
            <v>25.2</v>
          </cell>
          <cell r="C28">
            <v>30.8</v>
          </cell>
          <cell r="D28">
            <v>21</v>
          </cell>
          <cell r="E28">
            <v>73.75</v>
          </cell>
          <cell r="F28">
            <v>100</v>
          </cell>
          <cell r="G28">
            <v>50</v>
          </cell>
          <cell r="H28">
            <v>0.36000000000000004</v>
          </cell>
          <cell r="I28" t="str">
            <v>SE</v>
          </cell>
          <cell r="J28">
            <v>14.04</v>
          </cell>
          <cell r="K28">
            <v>1.7999999999999998</v>
          </cell>
        </row>
        <row r="29">
          <cell r="B29">
            <v>24.370833333333341</v>
          </cell>
          <cell r="C29">
            <v>31.3</v>
          </cell>
          <cell r="D29">
            <v>20.7</v>
          </cell>
          <cell r="E29">
            <v>75.916666666666671</v>
          </cell>
          <cell r="F29">
            <v>96</v>
          </cell>
          <cell r="G29">
            <v>52</v>
          </cell>
          <cell r="H29">
            <v>3.24</v>
          </cell>
          <cell r="I29" t="str">
            <v>SE</v>
          </cell>
          <cell r="J29">
            <v>67.319999999999993</v>
          </cell>
          <cell r="K29">
            <v>1</v>
          </cell>
        </row>
        <row r="30">
          <cell r="B30">
            <v>23.978260869565222</v>
          </cell>
          <cell r="C30">
            <v>30.6</v>
          </cell>
          <cell r="D30">
            <v>20.2</v>
          </cell>
          <cell r="E30">
            <v>78.727272727272734</v>
          </cell>
          <cell r="F30">
            <v>100</v>
          </cell>
          <cell r="G30">
            <v>59</v>
          </cell>
          <cell r="H30">
            <v>19.079999999999998</v>
          </cell>
          <cell r="I30" t="str">
            <v>SE</v>
          </cell>
          <cell r="J30">
            <v>60.839999999999996</v>
          </cell>
          <cell r="K30">
            <v>0.4</v>
          </cell>
        </row>
        <row r="31">
          <cell r="B31">
            <v>23.650000000000006</v>
          </cell>
          <cell r="C31">
            <v>26.4</v>
          </cell>
          <cell r="D31">
            <v>22</v>
          </cell>
          <cell r="E31">
            <v>81.36363636363636</v>
          </cell>
          <cell r="F31">
            <v>99</v>
          </cell>
          <cell r="G31">
            <v>72</v>
          </cell>
          <cell r="H31">
            <v>0.36000000000000004</v>
          </cell>
          <cell r="I31" t="str">
            <v>SE</v>
          </cell>
          <cell r="J31">
            <v>11.16</v>
          </cell>
          <cell r="K31">
            <v>1.2</v>
          </cell>
        </row>
        <row r="32">
          <cell r="B32">
            <v>23.645833333333332</v>
          </cell>
          <cell r="C32">
            <v>27.6</v>
          </cell>
          <cell r="D32">
            <v>21.4</v>
          </cell>
          <cell r="E32">
            <v>85.1</v>
          </cell>
          <cell r="F32">
            <v>100</v>
          </cell>
          <cell r="G32">
            <v>72</v>
          </cell>
          <cell r="H32">
            <v>0</v>
          </cell>
          <cell r="I32" t="str">
            <v>SE</v>
          </cell>
          <cell r="J32">
            <v>18</v>
          </cell>
          <cell r="K32">
            <v>0.8</v>
          </cell>
        </row>
        <row r="33">
          <cell r="B33">
            <v>23.708333333333329</v>
          </cell>
          <cell r="C33">
            <v>26.1</v>
          </cell>
          <cell r="D33">
            <v>22.3</v>
          </cell>
          <cell r="E33">
            <v>85.875</v>
          </cell>
          <cell r="F33">
            <v>93</v>
          </cell>
          <cell r="G33">
            <v>82</v>
          </cell>
          <cell r="H33">
            <v>2.16</v>
          </cell>
          <cell r="I33" t="str">
            <v>SO</v>
          </cell>
          <cell r="J33">
            <v>20.88</v>
          </cell>
          <cell r="K33">
            <v>6.8000000000000016</v>
          </cell>
        </row>
        <row r="34">
          <cell r="B34">
            <v>18.25</v>
          </cell>
          <cell r="C34">
            <v>22.3</v>
          </cell>
          <cell r="D34">
            <v>14.8</v>
          </cell>
          <cell r="E34">
            <v>82.777777777777771</v>
          </cell>
          <cell r="F34">
            <v>100</v>
          </cell>
          <cell r="G34">
            <v>72</v>
          </cell>
          <cell r="H34">
            <v>0.36000000000000004</v>
          </cell>
          <cell r="I34" t="str">
            <v>S</v>
          </cell>
          <cell r="J34">
            <v>20.88</v>
          </cell>
          <cell r="K34">
            <v>12.4</v>
          </cell>
        </row>
        <row r="35">
          <cell r="I35" t="str">
            <v>SE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B5">
            <v>27.321739130434782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A11" workbookViewId="0">
      <selection activeCell="B31" sqref="B31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19" bestFit="1" customWidth="1"/>
    <col min="33" max="33" width="9.140625" style="1"/>
  </cols>
  <sheetData>
    <row r="1" spans="1:33" ht="20.100000000000001" customHeight="1" thickBot="1" x14ac:dyDescent="0.25">
      <c r="A1" s="63" t="s">
        <v>22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3" s="4" customFormat="1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12"/>
    </row>
    <row r="3" spans="1:33" s="5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32" t="s">
        <v>40</v>
      </c>
      <c r="AG3" s="13"/>
    </row>
    <row r="4" spans="1:33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1" t="s">
        <v>39</v>
      </c>
      <c r="AG4" s="13"/>
    </row>
    <row r="5" spans="1:33" s="5" customFormat="1" ht="20.100000000000001" customHeight="1" thickTop="1" x14ac:dyDescent="0.2">
      <c r="A5" s="10" t="s">
        <v>45</v>
      </c>
      <c r="B5" s="45">
        <f>[1]Abril!$B$5</f>
        <v>25.625</v>
      </c>
      <c r="C5" s="45">
        <f>[1]Abril!$B$6</f>
        <v>25.687499999999996</v>
      </c>
      <c r="D5" s="45">
        <f>[1]Abril!$B$7</f>
        <v>26.416666666666668</v>
      </c>
      <c r="E5" s="45">
        <f>[1]Abril!$B$8</f>
        <v>26.024999999999995</v>
      </c>
      <c r="F5" s="45">
        <f>[1]Abril!$B$9</f>
        <v>27.591666666666669</v>
      </c>
      <c r="G5" s="45">
        <f>[1]Abril!$B$10</f>
        <v>26.879166666666663</v>
      </c>
      <c r="H5" s="45">
        <f>[1]Abril!$B$11</f>
        <v>25.933333333333334</v>
      </c>
      <c r="I5" s="45">
        <f>[1]Abril!$B$12</f>
        <v>24.125000000000004</v>
      </c>
      <c r="J5" s="45">
        <f>[1]Abril!$B$13</f>
        <v>25.324999999999999</v>
      </c>
      <c r="K5" s="45">
        <f>[1]Abril!$B$14</f>
        <v>25.395833333333332</v>
      </c>
      <c r="L5" s="45">
        <f>[1]Abril!$B$15</f>
        <v>26.000000000000004</v>
      </c>
      <c r="M5" s="45">
        <f>[1]Abril!$B$16</f>
        <v>26.712500000000002</v>
      </c>
      <c r="N5" s="45">
        <f>[1]Abril!$B$17</f>
        <v>26.966666666666665</v>
      </c>
      <c r="O5" s="45">
        <f>[1]Abril!$B$18</f>
        <v>26.483333333333331</v>
      </c>
      <c r="P5" s="45">
        <f>[1]Abril!$B$19</f>
        <v>25.412500000000005</v>
      </c>
      <c r="Q5" s="45">
        <f>[1]Abril!$B$20</f>
        <v>25.94583333333334</v>
      </c>
      <c r="R5" s="45">
        <f>[1]Abril!$B$21</f>
        <v>24.895833333333332</v>
      </c>
      <c r="S5" s="45">
        <f>[1]Abril!$B$22</f>
        <v>25.195833333333336</v>
      </c>
      <c r="T5" s="45">
        <f>[1]Abril!$B$23</f>
        <v>26.545833333333331</v>
      </c>
      <c r="U5" s="45">
        <f>[1]Abril!$B$24</f>
        <v>26.516666666666669</v>
      </c>
      <c r="V5" s="45">
        <f>[1]Abril!$B$25</f>
        <v>23.920833333333331</v>
      </c>
      <c r="W5" s="45">
        <f>[1]Abril!$B$26</f>
        <v>23.025000000000002</v>
      </c>
      <c r="X5" s="45">
        <f>[1]Abril!$B$27</f>
        <v>22.975000000000005</v>
      </c>
      <c r="Y5" s="45">
        <f>[1]Abril!$B$28</f>
        <v>23.954166666666669</v>
      </c>
      <c r="Z5" s="45">
        <f>[1]Abril!$B$29</f>
        <v>24.220833333333331</v>
      </c>
      <c r="AA5" s="45">
        <f>[1]Abril!$B$30</f>
        <v>24.570833333333329</v>
      </c>
      <c r="AB5" s="45">
        <f>[1]Abril!$B$31</f>
        <v>21.595833333333335</v>
      </c>
      <c r="AC5" s="45">
        <f>[1]Abril!$B$32</f>
        <v>22.441666666666666</v>
      </c>
      <c r="AD5" s="45">
        <f>[1]Abril!$B$33</f>
        <v>21.108333333333334</v>
      </c>
      <c r="AE5" s="45">
        <f>[1]Abril!$B$34</f>
        <v>16.400000000000002</v>
      </c>
      <c r="AF5" s="46">
        <f>AVERAGE(B5:AE5)</f>
        <v>24.796388888888888</v>
      </c>
      <c r="AG5" s="13"/>
    </row>
    <row r="6" spans="1:33" ht="17.100000000000001" customHeight="1" x14ac:dyDescent="0.2">
      <c r="A6" s="10" t="s">
        <v>0</v>
      </c>
      <c r="B6" s="3">
        <f>[2]Abril!$B$5</f>
        <v>23.112500000000001</v>
      </c>
      <c r="C6" s="3">
        <f>[2]Abril!$B$6</f>
        <v>22.991666666666664</v>
      </c>
      <c r="D6" s="3">
        <f>[2]Abril!$B$7</f>
        <v>23.987499999999997</v>
      </c>
      <c r="E6" s="3">
        <f>[2]Abril!$B$8</f>
        <v>24.375</v>
      </c>
      <c r="F6" s="3">
        <f>[2]Abril!$B$9</f>
        <v>25.549999999999994</v>
      </c>
      <c r="G6" s="3">
        <f>[2]Abril!$B$10</f>
        <v>21.966666666666669</v>
      </c>
      <c r="H6" s="3">
        <f>[2]Abril!$B$11</f>
        <v>24.058333333333334</v>
      </c>
      <c r="I6" s="3">
        <f>[2]Abril!$B$12</f>
        <v>25.133333333333329</v>
      </c>
      <c r="J6" s="3">
        <f>[2]Abril!$B$13</f>
        <v>22.879166666666674</v>
      </c>
      <c r="K6" s="3">
        <f>[2]Abril!$B$14</f>
        <v>22.179166666666671</v>
      </c>
      <c r="L6" s="3">
        <f>[2]Abril!$B$15</f>
        <v>22.862500000000001</v>
      </c>
      <c r="M6" s="3">
        <f>[2]Abril!$B$16</f>
        <v>23.941666666666666</v>
      </c>
      <c r="N6" s="3">
        <f>[2]Abril!$B$17</f>
        <v>24.499999999999996</v>
      </c>
      <c r="O6" s="3">
        <f>[2]Abril!$B$18</f>
        <v>21.333333333333332</v>
      </c>
      <c r="P6" s="3">
        <f>[2]Abril!$B$19</f>
        <v>21.454166666666666</v>
      </c>
      <c r="Q6" s="3">
        <f>[2]Abril!$B$20</f>
        <v>20.854166666666668</v>
      </c>
      <c r="R6" s="3">
        <f>[2]Abril!$B$21</f>
        <v>23.054166666666671</v>
      </c>
      <c r="S6" s="3">
        <f>[2]Abril!$B$22</f>
        <v>22.933333333333326</v>
      </c>
      <c r="T6" s="3">
        <f>[2]Abril!$B$23</f>
        <v>23.304166666666664</v>
      </c>
      <c r="U6" s="3">
        <f>[2]Abril!$B$24</f>
        <v>22.850000000000005</v>
      </c>
      <c r="V6" s="3">
        <f>[2]Abril!$B$25</f>
        <v>21.770833333333329</v>
      </c>
      <c r="W6" s="3">
        <f>[2]Abril!$B$26</f>
        <v>21.154166666666669</v>
      </c>
      <c r="X6" s="3">
        <f>[2]Abril!$B$27</f>
        <v>20.358333333333334</v>
      </c>
      <c r="Y6" s="3">
        <f>[2]Abril!$B$28</f>
        <v>21.691666666666663</v>
      </c>
      <c r="Z6" s="3">
        <f>[2]Abril!$B$29</f>
        <v>20.937499999999996</v>
      </c>
      <c r="AA6" s="3">
        <f>[2]Abril!$B$30</f>
        <v>20.695833333333333</v>
      </c>
      <c r="AB6" s="3">
        <f>[2]Abril!$B$31</f>
        <v>18.579166666666669</v>
      </c>
      <c r="AC6" s="3">
        <f>[2]Abril!$B$32</f>
        <v>19.733333333333338</v>
      </c>
      <c r="AD6" s="3">
        <f>[2]Abril!$B$33</f>
        <v>16.208333333333332</v>
      </c>
      <c r="AE6" s="3">
        <f>[2]Abril!$B$34</f>
        <v>13.095833333333331</v>
      </c>
      <c r="AF6" s="17">
        <f>AVERAGE(B6:AE6)</f>
        <v>21.918194444444445</v>
      </c>
    </row>
    <row r="7" spans="1:33" ht="17.100000000000001" customHeight="1" x14ac:dyDescent="0.2">
      <c r="A7" s="10" t="s">
        <v>1</v>
      </c>
      <c r="B7" s="3">
        <f>[3]Abril!$B$5</f>
        <v>25.887499999999999</v>
      </c>
      <c r="C7" s="3">
        <f>[3]Abril!$B$6</f>
        <v>26.545833333333331</v>
      </c>
      <c r="D7" s="3">
        <f>[3]Abril!$B$7</f>
        <v>26.179166666666664</v>
      </c>
      <c r="E7" s="3">
        <f>[3]Abril!$B$8</f>
        <v>27.016666666666662</v>
      </c>
      <c r="F7" s="3">
        <f>[3]Abril!$B$9</f>
        <v>28.083333333333339</v>
      </c>
      <c r="G7" s="3">
        <f>[3]Abril!$B$10</f>
        <v>26.033333333333335</v>
      </c>
      <c r="H7" s="3">
        <f>[3]Abril!$B$11</f>
        <v>25.516666666666666</v>
      </c>
      <c r="I7" s="3">
        <f>[3]Abril!$B$12</f>
        <v>26.391666666666666</v>
      </c>
      <c r="J7" s="3">
        <f>[3]Abril!$B$13</f>
        <v>25.120833333333334</v>
      </c>
      <c r="K7" s="3">
        <f>[3]Abril!$B$14</f>
        <v>24.770833333333332</v>
      </c>
      <c r="L7" s="3">
        <f>[3]Abril!$B$15</f>
        <v>26.124999999999996</v>
      </c>
      <c r="M7" s="3">
        <f>[3]Abril!$B$16</f>
        <v>27.141666666666655</v>
      </c>
      <c r="N7" s="3">
        <f>[3]Abril!$B$17</f>
        <v>27.791666666666668</v>
      </c>
      <c r="O7" s="3">
        <f>[3]Abril!$B$18</f>
        <v>25.491666666666664</v>
      </c>
      <c r="P7" s="3">
        <f>[3]Abril!$B$19</f>
        <v>24.6875</v>
      </c>
      <c r="Q7" s="3">
        <f>[3]Abril!$B$20</f>
        <v>26.004166666666674</v>
      </c>
      <c r="R7" s="3">
        <f>[3]Abril!$B$21</f>
        <v>27.224999999999998</v>
      </c>
      <c r="S7" s="3">
        <f>[3]Abril!$B$22</f>
        <v>27.220833333333331</v>
      </c>
      <c r="T7" s="3">
        <f>[3]Abril!$B$23</f>
        <v>27.645833333333332</v>
      </c>
      <c r="U7" s="3">
        <f>[3]Abril!$B$24</f>
        <v>27.612499999999997</v>
      </c>
      <c r="V7" s="3">
        <f>[3]Abril!$B$25</f>
        <v>26.083333333333339</v>
      </c>
      <c r="W7" s="3">
        <f>[3]Abril!$B$26</f>
        <v>24.349999999999994</v>
      </c>
      <c r="X7" s="3">
        <f>[3]Abril!$B$27</f>
        <v>24.045833333333331</v>
      </c>
      <c r="Y7" s="3">
        <f>[3]Abril!$B$28</f>
        <v>25.904166666666669</v>
      </c>
      <c r="Z7" s="3">
        <f>[3]Abril!$B$29</f>
        <v>25.220833333333342</v>
      </c>
      <c r="AA7" s="3">
        <f>[3]Abril!$B$30</f>
        <v>23.900000000000002</v>
      </c>
      <c r="AB7" s="3">
        <f>[3]Abril!$B$31</f>
        <v>21.370833333333334</v>
      </c>
      <c r="AC7" s="3">
        <f>[3]Abril!$B$32</f>
        <v>24.020833333333329</v>
      </c>
      <c r="AD7" s="3">
        <f>[3]Abril!$B$33</f>
        <v>20.016666666666666</v>
      </c>
      <c r="AE7" s="3">
        <f>[3]Abril!$B$34</f>
        <v>16.704166666666669</v>
      </c>
      <c r="AF7" s="17">
        <f t="shared" ref="AF7:AF29" si="1">AVERAGE(B7:AE7)</f>
        <v>25.336944444444445</v>
      </c>
    </row>
    <row r="8" spans="1:33" ht="17.100000000000001" customHeight="1" x14ac:dyDescent="0.2">
      <c r="A8" s="10" t="s">
        <v>49</v>
      </c>
      <c r="B8" s="3">
        <f>[4]Abril!$B$5</f>
        <v>23.537499999999998</v>
      </c>
      <c r="C8" s="3">
        <f>[4]Abril!$B$6</f>
        <v>23.454166666666669</v>
      </c>
      <c r="D8" s="3">
        <f>[4]Abril!$B$7</f>
        <v>24.466666666666665</v>
      </c>
      <c r="E8" s="3">
        <f>[4]Abril!$B$8</f>
        <v>25.291666666666668</v>
      </c>
      <c r="F8" s="3">
        <f>[4]Abril!$B$9</f>
        <v>26.641666666666666</v>
      </c>
      <c r="G8" s="3">
        <f>[4]Abril!$B$10</f>
        <v>24.941666666666666</v>
      </c>
      <c r="H8" s="3">
        <f>[4]Abril!$B$11</f>
        <v>24.212499999999995</v>
      </c>
      <c r="I8" s="3">
        <f>[4]Abril!$B$12</f>
        <v>25.429166666666671</v>
      </c>
      <c r="J8" s="3">
        <f>[4]Abril!$B$13</f>
        <v>22.600000000000005</v>
      </c>
      <c r="K8" s="3">
        <f>[4]Abril!$B$14</f>
        <v>22.916666666666668</v>
      </c>
      <c r="L8" s="3">
        <f>[4]Abril!$B$15</f>
        <v>24.808333333333334</v>
      </c>
      <c r="M8" s="3">
        <f>[4]Abril!$B$16</f>
        <v>25.450000000000003</v>
      </c>
      <c r="N8" s="3">
        <f>[4]Abril!$B$17</f>
        <v>25.575000000000003</v>
      </c>
      <c r="O8" s="3">
        <f>[4]Abril!$B$18</f>
        <v>23.195833333333336</v>
      </c>
      <c r="P8" s="3">
        <f>[4]Abril!$B$19</f>
        <v>23.633333333333326</v>
      </c>
      <c r="Q8" s="3">
        <f>[4]Abril!$B$20</f>
        <v>23.545833333333334</v>
      </c>
      <c r="R8" s="3">
        <f>[4]Abril!$B$21</f>
        <v>25.212499999999995</v>
      </c>
      <c r="S8" s="3">
        <f>[4]Abril!$B$22</f>
        <v>25.508333333333329</v>
      </c>
      <c r="T8" s="3">
        <f>[4]Abril!$B$23</f>
        <v>25.854166666666668</v>
      </c>
      <c r="U8" s="3">
        <f>[4]Abril!$B$24</f>
        <v>26.370833333333337</v>
      </c>
      <c r="V8" s="3">
        <f>[4]Abril!$B$25</f>
        <v>23.629166666666674</v>
      </c>
      <c r="W8" s="3">
        <f>[4]Abril!$B$26</f>
        <v>22.5625</v>
      </c>
      <c r="X8" s="3">
        <f>[4]Abril!$B$27</f>
        <v>21.229166666666668</v>
      </c>
      <c r="Y8" s="3">
        <f>[4]Abril!$B$28</f>
        <v>23.670833333333331</v>
      </c>
      <c r="Z8" s="3">
        <f>[4]Abril!$B$29</f>
        <v>23.141666666666666</v>
      </c>
      <c r="AA8" s="3">
        <f>[4]Abril!$B$30</f>
        <v>22.024999999999995</v>
      </c>
      <c r="AB8" s="3">
        <f>[4]Abril!$B$31</f>
        <v>19.879166666666666</v>
      </c>
      <c r="AC8" s="3">
        <f>[4]Abril!$B$32</f>
        <v>21.279166666666665</v>
      </c>
      <c r="AD8" s="3">
        <f>[4]Abril!$B$33</f>
        <v>17.016666666666666</v>
      </c>
      <c r="AE8" s="3">
        <f>[4]Abril!$B$34</f>
        <v>14.233333333333333</v>
      </c>
      <c r="AF8" s="17">
        <f t="shared" si="1"/>
        <v>23.377083333333335</v>
      </c>
    </row>
    <row r="9" spans="1:33" ht="17.100000000000001" customHeight="1" x14ac:dyDescent="0.2">
      <c r="A9" s="10" t="s">
        <v>2</v>
      </c>
      <c r="B9" s="3">
        <f>[5]Abril!$B$5</f>
        <v>26.50833333333334</v>
      </c>
      <c r="C9" s="3">
        <f>[5]Abril!$B$6</f>
        <v>26.704166666666666</v>
      </c>
      <c r="D9" s="3">
        <f>[5]Abril!$B$7</f>
        <v>25.75</v>
      </c>
      <c r="E9" s="3">
        <f>[5]Abril!$B$8</f>
        <v>26.591666666666665</v>
      </c>
      <c r="F9" s="3">
        <f>[5]Abril!$B$9</f>
        <v>26.445833333333336</v>
      </c>
      <c r="G9" s="3">
        <f>[5]Abril!$B$10</f>
        <v>24.583333333333332</v>
      </c>
      <c r="H9" s="3">
        <f>[5]Abril!$B$11</f>
        <v>24.529166666666665</v>
      </c>
      <c r="I9" s="3">
        <f>[5]Abril!$B$12</f>
        <v>25.116666666666671</v>
      </c>
      <c r="J9" s="3">
        <f>[5]Abril!$B$13</f>
        <v>23.937499999999996</v>
      </c>
      <c r="K9" s="3">
        <f>[5]Abril!$B$14</f>
        <v>24.662499999999998</v>
      </c>
      <c r="L9" s="3">
        <f>[5]Abril!$B$15</f>
        <v>24.270833333333339</v>
      </c>
      <c r="M9" s="3">
        <f>[5]Abril!$B$16</f>
        <v>25.679166666666671</v>
      </c>
      <c r="N9" s="3">
        <f>[5]Abril!$B$17</f>
        <v>26.470833333333331</v>
      </c>
      <c r="O9" s="3">
        <f>[5]Abril!$B$18</f>
        <v>24.25</v>
      </c>
      <c r="P9" s="3">
        <f>[5]Abril!$B$19</f>
        <v>22.920833333333334</v>
      </c>
      <c r="Q9" s="3">
        <f>[5]Abril!$B$20</f>
        <v>24.320833333333329</v>
      </c>
      <c r="R9" s="3">
        <f>[5]Abril!$B$21</f>
        <v>24.924999999999997</v>
      </c>
      <c r="S9" s="3">
        <f>[5]Abril!$B$22</f>
        <v>25.716666666666665</v>
      </c>
      <c r="T9" s="3">
        <f>[5]Abril!$B$23</f>
        <v>25.683333333333334</v>
      </c>
      <c r="U9" s="3">
        <f>[5]Abril!$B$24</f>
        <v>25.566666666666666</v>
      </c>
      <c r="V9" s="3">
        <f>[5]Abril!$B$25</f>
        <v>22.770833333333339</v>
      </c>
      <c r="W9" s="3">
        <f>[5]Abril!$B$26</f>
        <v>21.700000000000003</v>
      </c>
      <c r="X9" s="3">
        <f>[5]Abril!$B$27</f>
        <v>22.387500000000003</v>
      </c>
      <c r="Y9" s="3">
        <f>[5]Abril!$B$28</f>
        <v>24.370833333333337</v>
      </c>
      <c r="Z9" s="3">
        <f>[5]Abril!$B$29</f>
        <v>24.262500000000003</v>
      </c>
      <c r="AA9" s="3">
        <f>[5]Abril!$B$30</f>
        <v>22.416666666666668</v>
      </c>
      <c r="AB9" s="3">
        <f>[5]Abril!$B$31</f>
        <v>19.712499999999995</v>
      </c>
      <c r="AC9" s="3">
        <f>[5]Abril!$B$32</f>
        <v>22.5625</v>
      </c>
      <c r="AD9" s="3">
        <f>[5]Abril!$B$33</f>
        <v>18.495833333333341</v>
      </c>
      <c r="AE9" s="3">
        <f>[5]Abril!$B$34</f>
        <v>14.35</v>
      </c>
      <c r="AF9" s="17">
        <f t="shared" si="1"/>
        <v>23.92208333333334</v>
      </c>
    </row>
    <row r="10" spans="1:33" ht="17.100000000000001" customHeight="1" x14ac:dyDescent="0.2">
      <c r="A10" s="10" t="s">
        <v>3</v>
      </c>
      <c r="B10" s="3">
        <f>[6]Abril!$B$5</f>
        <v>25.383333333333336</v>
      </c>
      <c r="C10" s="3">
        <f>[6]Abril!$B$6</f>
        <v>25.729166666666668</v>
      </c>
      <c r="D10" s="3">
        <f>[6]Abril!$B$7</f>
        <v>25.537500000000005</v>
      </c>
      <c r="E10" s="3">
        <f>[6]Abril!$B$8</f>
        <v>25.429166666666664</v>
      </c>
      <c r="F10" s="3">
        <f>[6]Abril!$B$9</f>
        <v>26.125</v>
      </c>
      <c r="G10" s="3">
        <f>[6]Abril!$B$10</f>
        <v>25.479166666666668</v>
      </c>
      <c r="H10" s="3">
        <f>[6]Abril!$B$11</f>
        <v>26.137499999999999</v>
      </c>
      <c r="I10" s="3">
        <f>[6]Abril!$B$12</f>
        <v>22.708333333333332</v>
      </c>
      <c r="J10" s="3">
        <f>[6]Abril!$B$13</f>
        <v>23.641666666666669</v>
      </c>
      <c r="K10" s="3">
        <f>[6]Abril!$B$14</f>
        <v>25.054166666666671</v>
      </c>
      <c r="L10" s="3">
        <f>[6]Abril!$B$15</f>
        <v>25.124999999999996</v>
      </c>
      <c r="M10" s="3">
        <f>[6]Abril!$B$16</f>
        <v>25.491666666666664</v>
      </c>
      <c r="N10" s="3">
        <f>[6]Abril!$B$17</f>
        <v>26.208333333333332</v>
      </c>
      <c r="O10" s="3">
        <f>[6]Abril!$B$18</f>
        <v>25.174999999999997</v>
      </c>
      <c r="P10" s="3">
        <f>[6]Abril!$B$19</f>
        <v>24.487499999999997</v>
      </c>
      <c r="Q10" s="3">
        <f>[6]Abril!$B$20</f>
        <v>25.629166666666666</v>
      </c>
      <c r="R10" s="3">
        <f>[6]Abril!$B$21</f>
        <v>24.766666666666662</v>
      </c>
      <c r="S10" s="3">
        <f>[6]Abril!$B$22</f>
        <v>24.712500000000002</v>
      </c>
      <c r="T10" s="3">
        <f>[6]Abril!$B$23</f>
        <v>25.845833333333331</v>
      </c>
      <c r="U10" s="3">
        <f>[6]Abril!$B$24</f>
        <v>26.158333333333335</v>
      </c>
      <c r="V10" s="3">
        <f>[6]Abril!$B$25</f>
        <v>23.641666666666669</v>
      </c>
      <c r="W10" s="3">
        <f>[6]Abril!$B$26</f>
        <v>22.074999999999999</v>
      </c>
      <c r="X10" s="3">
        <f>[6]Abril!$B$27</f>
        <v>23.100000000000005</v>
      </c>
      <c r="Y10" s="3">
        <f>[6]Abril!$B$28</f>
        <v>24.433333333333334</v>
      </c>
      <c r="Z10" s="3">
        <f>[6]Abril!$B$29</f>
        <v>24.429166666666671</v>
      </c>
      <c r="AA10" s="3">
        <f>[6]Abril!$B$30</f>
        <v>24.070833333333329</v>
      </c>
      <c r="AB10" s="3">
        <f>[6]Abril!$B$31</f>
        <v>22.433333333333334</v>
      </c>
      <c r="AC10" s="3">
        <f>[6]Abril!$B$32</f>
        <v>23.583333333333339</v>
      </c>
      <c r="AD10" s="3">
        <f>[6]Abril!$B$33</f>
        <v>23.599999999999998</v>
      </c>
      <c r="AE10" s="3">
        <f>[6]Abril!$B$34</f>
        <v>16.495833333333334</v>
      </c>
      <c r="AF10" s="17">
        <f t="shared" si="1"/>
        <v>24.422916666666666</v>
      </c>
    </row>
    <row r="11" spans="1:33" ht="17.100000000000001" customHeight="1" x14ac:dyDescent="0.2">
      <c r="A11" s="10" t="s">
        <v>4</v>
      </c>
      <c r="B11" s="3">
        <f>[7]Abril!$B$5</f>
        <v>23.312499999999989</v>
      </c>
      <c r="C11" s="3">
        <f>[7]Abril!$B$6</f>
        <v>23.850000000000005</v>
      </c>
      <c r="D11" s="3">
        <f>[7]Abril!$B$7</f>
        <v>24.75</v>
      </c>
      <c r="E11" s="3">
        <f>[7]Abril!$B$8</f>
        <v>24.329166666666666</v>
      </c>
      <c r="F11" s="3">
        <f>[7]Abril!$B$9</f>
        <v>25.354166666666661</v>
      </c>
      <c r="G11" s="3">
        <f>[7]Abril!$B$10</f>
        <v>24.429166666666664</v>
      </c>
      <c r="H11" s="3">
        <f>[7]Abril!$B$11</f>
        <v>24.0625</v>
      </c>
      <c r="I11" s="3">
        <f>[7]Abril!$B$12</f>
        <v>21.658333333333331</v>
      </c>
      <c r="J11" s="3">
        <f>[7]Abril!$B$13</f>
        <v>22.033333333333335</v>
      </c>
      <c r="K11" s="3">
        <f>[7]Abril!$B$14</f>
        <v>23.137500000000003</v>
      </c>
      <c r="L11" s="3">
        <f>[7]Abril!$B$15</f>
        <v>22.833333333333339</v>
      </c>
      <c r="M11" s="3">
        <f>[7]Abril!$B$16</f>
        <v>24.549999999999997</v>
      </c>
      <c r="N11" s="3">
        <f>[7]Abril!$B$17</f>
        <v>25.000000000000004</v>
      </c>
      <c r="O11" s="3">
        <f>[7]Abril!$B$18</f>
        <v>24.625000000000004</v>
      </c>
      <c r="P11" s="3">
        <f>[7]Abril!$B$19</f>
        <v>22.016666666666666</v>
      </c>
      <c r="Q11" s="3">
        <f>[7]Abril!$B$20</f>
        <v>22.862500000000001</v>
      </c>
      <c r="R11" s="3">
        <f>[7]Abril!$B$21</f>
        <v>22.508333333333329</v>
      </c>
      <c r="S11" s="3">
        <f>[7]Abril!$B$22</f>
        <v>23.608333333333334</v>
      </c>
      <c r="T11" s="3">
        <f>[7]Abril!$B$23</f>
        <v>24.741666666666664</v>
      </c>
      <c r="U11" s="3">
        <f>[7]Abril!$B$24</f>
        <v>23.487500000000001</v>
      </c>
      <c r="V11" s="3">
        <f>[7]Abril!$B$25</f>
        <v>22.158333333333335</v>
      </c>
      <c r="W11" s="3">
        <f>[7]Abril!$B$26</f>
        <v>20.529166666666669</v>
      </c>
      <c r="X11" s="3">
        <f>[7]Abril!$B$27</f>
        <v>21.808333333333326</v>
      </c>
      <c r="Y11" s="3">
        <f>[7]Abril!$B$28</f>
        <v>22.595833333333331</v>
      </c>
      <c r="Z11" s="3">
        <f>[7]Abril!$B$29</f>
        <v>23.045833333333338</v>
      </c>
      <c r="AA11" s="3">
        <f>[7]Abril!$B$30</f>
        <v>22.504166666666666</v>
      </c>
      <c r="AB11" s="3">
        <f>[7]Abril!$B$31</f>
        <v>19.891666666666669</v>
      </c>
      <c r="AC11" s="3">
        <f>[7]Abril!$B$32</f>
        <v>21.433333333333334</v>
      </c>
      <c r="AD11" s="3">
        <f>[7]Abril!$B$33</f>
        <v>21.591666666666669</v>
      </c>
      <c r="AE11" s="3">
        <f>[7]Abril!$B$34</f>
        <v>13.370833333333335</v>
      </c>
      <c r="AF11" s="17">
        <f t="shared" si="1"/>
        <v>22.73597222222222</v>
      </c>
    </row>
    <row r="12" spans="1:33" ht="17.100000000000001" customHeight="1" x14ac:dyDescent="0.2">
      <c r="A12" s="10" t="s">
        <v>5</v>
      </c>
      <c r="B12" s="3">
        <f>[8]Abril!$B$5</f>
        <v>28</v>
      </c>
      <c r="C12" s="3">
        <f>[8]Abril!$B$6</f>
        <v>28.524999999999995</v>
      </c>
      <c r="D12" s="3">
        <f>[8]Abril!$B$7</f>
        <v>26.337500000000002</v>
      </c>
      <c r="E12" s="3">
        <f>[8]Abril!$B$8</f>
        <v>27.75</v>
      </c>
      <c r="F12" s="3">
        <f>[8]Abril!$B$9</f>
        <v>28.741666666666664</v>
      </c>
      <c r="G12" s="3">
        <f>[8]Abril!$B$10</f>
        <v>29.274999999999988</v>
      </c>
      <c r="H12" s="3">
        <f>[8]Abril!$B$11</f>
        <v>26.766666666666666</v>
      </c>
      <c r="I12" s="3">
        <f>[8]Abril!$B$12</f>
        <v>26.875</v>
      </c>
      <c r="J12" s="3">
        <f>[8]Abril!$B$13</f>
        <v>27.179166666666671</v>
      </c>
      <c r="K12" s="3">
        <f>[8]Abril!$B$14</f>
        <v>26.329166666666666</v>
      </c>
      <c r="L12" s="3">
        <f>[8]Abril!$B$15</f>
        <v>26.737500000000001</v>
      </c>
      <c r="M12" s="3">
        <f>[8]Abril!$B$16</f>
        <v>28.079166666666666</v>
      </c>
      <c r="N12" s="3">
        <f>[8]Abril!$B$17</f>
        <v>28.641666666666666</v>
      </c>
      <c r="O12" s="3">
        <f>[8]Abril!$B$18</f>
        <v>29.095833333333335</v>
      </c>
      <c r="P12" s="3">
        <f>[8]Abril!$B$19</f>
        <v>24.8</v>
      </c>
      <c r="Q12" s="3">
        <f>[8]Abril!$B$20</f>
        <v>26.525000000000002</v>
      </c>
      <c r="R12" s="3">
        <f>[8]Abril!$B$21</f>
        <v>27.991666666666671</v>
      </c>
      <c r="S12" s="3">
        <f>[8]Abril!$B$22</f>
        <v>28.229166666666671</v>
      </c>
      <c r="T12" s="3">
        <f>[8]Abril!$B$23</f>
        <v>29.420833333333331</v>
      </c>
      <c r="U12" s="3">
        <f>[8]Abril!$B$24</f>
        <v>28.983333333333345</v>
      </c>
      <c r="V12" s="3">
        <f>[8]Abril!$B$25</f>
        <v>27.354166666666668</v>
      </c>
      <c r="W12" s="3">
        <f>[8]Abril!$B$26</f>
        <v>25.170833333333334</v>
      </c>
      <c r="X12" s="3">
        <f>[8]Abril!$B$27</f>
        <v>25.529166666666665</v>
      </c>
      <c r="Y12" s="3">
        <f>[8]Abril!$B$28</f>
        <v>26.829166666666666</v>
      </c>
      <c r="Z12" s="3">
        <f>[8]Abril!$B$29</f>
        <v>28.120833333333337</v>
      </c>
      <c r="AA12" s="3">
        <f>[8]Abril!$B$30</f>
        <v>25.287499999999998</v>
      </c>
      <c r="AB12" s="3">
        <f>[8]Abril!$B$31</f>
        <v>22.1875</v>
      </c>
      <c r="AC12" s="3">
        <f>[8]Abril!$B$32</f>
        <v>25.708333333333339</v>
      </c>
      <c r="AD12" s="3">
        <f>[8]Abril!$B$33</f>
        <v>20.74583333333333</v>
      </c>
      <c r="AE12" s="3">
        <f>[8]Abril!$B$34</f>
        <v>18.229166666666668</v>
      </c>
      <c r="AF12" s="17">
        <f t="shared" si="1"/>
        <v>26.648194444444439</v>
      </c>
    </row>
    <row r="13" spans="1:33" ht="17.100000000000001" customHeight="1" x14ac:dyDescent="0.2">
      <c r="A13" s="10" t="s">
        <v>6</v>
      </c>
      <c r="B13" s="3">
        <f>[9]Abril!$B$5</f>
        <v>25.795833333333331</v>
      </c>
      <c r="C13" s="3">
        <f>[9]Abril!$B$6</f>
        <v>26.120833333333337</v>
      </c>
      <c r="D13" s="3">
        <f>[9]Abril!$B$7</f>
        <v>26.074999999999992</v>
      </c>
      <c r="E13" s="3">
        <f>[9]Abril!$B$8</f>
        <v>25.545833333333334</v>
      </c>
      <c r="F13" s="3">
        <f>[9]Abril!$B$9</f>
        <v>29.942857142857147</v>
      </c>
      <c r="G13" s="3">
        <f>[9]Abril!$B$10</f>
        <v>26.208333333333332</v>
      </c>
      <c r="H13" s="3">
        <f>[9]Abril!$B$11</f>
        <v>25.645833333333332</v>
      </c>
      <c r="I13" s="3">
        <f>[9]Abril!$B$12</f>
        <v>25.195833333333336</v>
      </c>
      <c r="J13" s="3">
        <f>[9]Abril!$B$13</f>
        <v>26.834999999999997</v>
      </c>
      <c r="K13" s="3">
        <f>[9]Abril!$B$14</f>
        <v>24.995833333333334</v>
      </c>
      <c r="L13" s="3">
        <f>[9]Abril!$B$15</f>
        <v>26.191666666666663</v>
      </c>
      <c r="M13" s="3">
        <f>[9]Abril!$B$16</f>
        <v>26.887499999999992</v>
      </c>
      <c r="N13" s="3">
        <f>[9]Abril!$B$17</f>
        <v>27.004166666666663</v>
      </c>
      <c r="O13" s="3">
        <f>[9]Abril!$B$18</f>
        <v>24.854166666666671</v>
      </c>
      <c r="P13" s="3">
        <f>[9]Abril!$B$19</f>
        <v>23.625000000000011</v>
      </c>
      <c r="Q13" s="3">
        <f>[9]Abril!$B$20</f>
        <v>24.75</v>
      </c>
      <c r="R13" s="3">
        <f>[9]Abril!$B$21</f>
        <v>25.36666666666666</v>
      </c>
      <c r="S13" s="3">
        <f>[9]Abril!$B$22</f>
        <v>26.058333333333334</v>
      </c>
      <c r="T13" s="3">
        <f>[9]Abril!$B$23</f>
        <v>26.716666666666665</v>
      </c>
      <c r="U13" s="3">
        <f>[9]Abril!$B$24</f>
        <v>27.033333333333331</v>
      </c>
      <c r="V13" s="3">
        <f>[9]Abril!$B$25</f>
        <v>24.941666666666663</v>
      </c>
      <c r="W13" s="3">
        <f>[9]Abril!$B$26</f>
        <v>24.404166666666669</v>
      </c>
      <c r="X13" s="3">
        <f>[9]Abril!$B$27</f>
        <v>25.266666666666666</v>
      </c>
      <c r="Y13" s="3">
        <f>[9]Abril!$B$28</f>
        <v>25.2</v>
      </c>
      <c r="Z13" s="3">
        <f>[9]Abril!$B$29</f>
        <v>24.370833333333341</v>
      </c>
      <c r="AA13" s="3">
        <f>[9]Abril!$B$30</f>
        <v>23.978260869565222</v>
      </c>
      <c r="AB13" s="3">
        <f>[9]Abril!$B$31</f>
        <v>23.650000000000006</v>
      </c>
      <c r="AC13" s="3">
        <f>[9]Abril!$B$32</f>
        <v>23.645833333333332</v>
      </c>
      <c r="AD13" s="3">
        <f>[9]Abril!$B$33</f>
        <v>23.708333333333329</v>
      </c>
      <c r="AE13" s="3">
        <f>[9]Abril!$B$34</f>
        <v>18.25</v>
      </c>
      <c r="AF13" s="17">
        <f t="shared" si="1"/>
        <v>25.275481711525195</v>
      </c>
    </row>
    <row r="14" spans="1:33" ht="17.100000000000001" customHeight="1" x14ac:dyDescent="0.2">
      <c r="A14" s="10" t="s">
        <v>7</v>
      </c>
      <c r="B14" s="3">
        <f>[10]Abril!$B$5</f>
        <v>25.208333333333339</v>
      </c>
      <c r="C14" s="3">
        <f>[10]Abril!$B$6</f>
        <v>24.629166666666674</v>
      </c>
      <c r="D14" s="3">
        <f>[10]Abril!$B$7</f>
        <v>24.641666666666666</v>
      </c>
      <c r="E14" s="3">
        <f>[10]Abril!$B$8</f>
        <v>26.004166666666663</v>
      </c>
      <c r="F14" s="3">
        <f>[10]Abril!$B$9</f>
        <v>26.862500000000001</v>
      </c>
      <c r="G14" s="3">
        <f>[10]Abril!$B$10</f>
        <v>20.925000000000001</v>
      </c>
      <c r="H14" s="3">
        <f>[10]Abril!$B$11</f>
        <v>24.341666666666665</v>
      </c>
      <c r="I14" s="3">
        <f>[10]Abril!$B$12</f>
        <v>24.133333333333336</v>
      </c>
      <c r="J14" s="3">
        <f>[10]Abril!$B$13</f>
        <v>22.5625</v>
      </c>
      <c r="K14" s="3">
        <f>[10]Abril!$B$14</f>
        <v>22.641666666666669</v>
      </c>
      <c r="L14" s="3">
        <f>[10]Abril!$B$15</f>
        <v>24.016666666666666</v>
      </c>
      <c r="M14" s="3">
        <f>[10]Abril!$B$16</f>
        <v>24.55</v>
      </c>
      <c r="N14" s="3">
        <f>[10]Abril!$B$17</f>
        <v>25.745833333333337</v>
      </c>
      <c r="O14" s="3">
        <f>[10]Abril!$B$18</f>
        <v>23.704166666666666</v>
      </c>
      <c r="P14" s="3">
        <f>[10]Abril!$B$19</f>
        <v>21.320833333333329</v>
      </c>
      <c r="Q14" s="3">
        <f>[10]Abril!$B$20</f>
        <v>22.375</v>
      </c>
      <c r="R14" s="3">
        <f>[10]Abril!$B$21</f>
        <v>24.370833333333337</v>
      </c>
      <c r="S14" s="3">
        <f>[10]Abril!$B$22</f>
        <v>24.849999999999994</v>
      </c>
      <c r="T14" s="3">
        <f>[10]Abril!$B$23</f>
        <v>25.258333333333336</v>
      </c>
      <c r="U14" s="3">
        <f>[10]Abril!$B$24</f>
        <v>25.416666666666668</v>
      </c>
      <c r="V14" s="3">
        <f>[10]Abril!$B$25</f>
        <v>21.3125</v>
      </c>
      <c r="W14" s="3">
        <f>[10]Abril!$B$26</f>
        <v>21.254166666666666</v>
      </c>
      <c r="X14" s="3">
        <f>[10]Abril!$B$27</f>
        <v>21.624999999999996</v>
      </c>
      <c r="Y14" s="3">
        <f>[10]Abril!$B$28</f>
        <v>23.258333333333329</v>
      </c>
      <c r="Z14" s="3">
        <f>[10]Abril!$B$29</f>
        <v>22.554166666666664</v>
      </c>
      <c r="AA14" s="3">
        <f>[10]Abril!$B$30</f>
        <v>20.599999999999998</v>
      </c>
      <c r="AB14" s="3">
        <f>[10]Abril!$B$31</f>
        <v>18.016666666666669</v>
      </c>
      <c r="AC14" s="3">
        <f>[10]Abril!$B$32</f>
        <v>20.599999999999998</v>
      </c>
      <c r="AD14" s="3">
        <f>[10]Abril!$B$33</f>
        <v>16.779166666666672</v>
      </c>
      <c r="AE14" s="3">
        <f>[10]Abril!$B$34</f>
        <v>13.275000000000004</v>
      </c>
      <c r="AF14" s="17">
        <f t="shared" si="1"/>
        <v>22.761111111111113</v>
      </c>
    </row>
    <row r="15" spans="1:33" ht="17.100000000000001" customHeight="1" x14ac:dyDescent="0.2">
      <c r="A15" s="10" t="s">
        <v>8</v>
      </c>
      <c r="B15" s="3">
        <f>[11]Abril!$B$5</f>
        <v>23.400000000000006</v>
      </c>
      <c r="C15" s="3">
        <f>[11]Abril!$B$6</f>
        <v>23.599999999999998</v>
      </c>
      <c r="D15" s="3">
        <f>[11]Abril!$B$7</f>
        <v>24.787499999999998</v>
      </c>
      <c r="E15" s="3">
        <f>[11]Abril!$B$8</f>
        <v>25.120833333333334</v>
      </c>
      <c r="F15" s="3">
        <f>[11]Abril!$B$9</f>
        <v>25.0625</v>
      </c>
      <c r="G15" s="3">
        <f>[11]Abril!$B$10</f>
        <v>19.887499999999999</v>
      </c>
      <c r="H15" s="3">
        <f>[11]Abril!$B$11</f>
        <v>23.991666666666671</v>
      </c>
      <c r="I15" s="3">
        <f>[11]Abril!$B$12</f>
        <v>25.183333333333337</v>
      </c>
      <c r="J15" s="3">
        <f>[11]Abril!$B$13</f>
        <v>22.962500000000002</v>
      </c>
      <c r="K15" s="3">
        <f>[11]Abril!$B$14</f>
        <v>23.508333333333329</v>
      </c>
      <c r="L15" s="3">
        <f>[11]Abril!$B$15</f>
        <v>24.175000000000001</v>
      </c>
      <c r="M15" s="3">
        <f>[11]Abril!$B$16</f>
        <v>25.487500000000008</v>
      </c>
      <c r="N15" s="3">
        <f>[11]Abril!$B$17</f>
        <v>26.216666666666665</v>
      </c>
      <c r="O15" s="3">
        <f>[11]Abril!$B$18</f>
        <v>23.266666666666669</v>
      </c>
      <c r="P15" s="3">
        <f>[11]Abril!$B$19</f>
        <v>21.770833333333329</v>
      </c>
      <c r="Q15" s="3">
        <f>[11]Abril!$B$20</f>
        <v>21.766666666666666</v>
      </c>
      <c r="R15" s="3">
        <f>[11]Abril!$B$21</f>
        <v>23.691666666666666</v>
      </c>
      <c r="S15" s="3">
        <f>[11]Abril!$B$22</f>
        <v>23.362499999999997</v>
      </c>
      <c r="T15" s="3">
        <f>[11]Abril!$B$23</f>
        <v>23.450000000000003</v>
      </c>
      <c r="U15" s="3">
        <f>[11]Abril!$B$24</f>
        <v>22.970833333333335</v>
      </c>
      <c r="V15" s="3">
        <f>[11]Abril!$B$25</f>
        <v>21.258333333333329</v>
      </c>
      <c r="W15" s="3">
        <f>[11]Abril!$B$26</f>
        <v>21.708333333333329</v>
      </c>
      <c r="X15" s="3">
        <f>[11]Abril!$B$27</f>
        <v>21.579166666666666</v>
      </c>
      <c r="Y15" s="3">
        <f>[11]Abril!$B$28</f>
        <v>22.412499999999998</v>
      </c>
      <c r="Z15" s="3">
        <f>[11]Abril!$B$29</f>
        <v>21.649999999999995</v>
      </c>
      <c r="AA15" s="3">
        <f>[11]Abril!$B$30</f>
        <v>20.999999999999996</v>
      </c>
      <c r="AB15" s="3">
        <f>[11]Abril!$B$31</f>
        <v>19.975000000000001</v>
      </c>
      <c r="AC15" s="3">
        <f>[11]Abril!$B$32</f>
        <v>20.366666666666664</v>
      </c>
      <c r="AD15" s="3">
        <f>[11]Abril!$B$33</f>
        <v>16.687500000000004</v>
      </c>
      <c r="AE15" s="3">
        <f>[11]Abril!$B$34</f>
        <v>13.216666666666667</v>
      </c>
      <c r="AF15" s="17">
        <f t="shared" si="1"/>
        <v>22.450555555555557</v>
      </c>
    </row>
    <row r="16" spans="1:33" ht="17.100000000000001" customHeight="1" x14ac:dyDescent="0.2">
      <c r="A16" s="10" t="s">
        <v>9</v>
      </c>
      <c r="B16" s="3">
        <f>[12]Abril!$B$5</f>
        <v>24.866666666666671</v>
      </c>
      <c r="C16" s="3">
        <f>[12]Abril!$B$6</f>
        <v>25.595833333333335</v>
      </c>
      <c r="D16" s="3">
        <f>[12]Abril!$B$7</f>
        <v>26.258333333333329</v>
      </c>
      <c r="E16" s="3">
        <f>[12]Abril!$B$8</f>
        <v>26.629166666666663</v>
      </c>
      <c r="F16" s="3">
        <f>[12]Abril!$B$9</f>
        <v>27.362499999999997</v>
      </c>
      <c r="G16" s="3">
        <f>[12]Abril!$B$10</f>
        <v>22.545833333333334</v>
      </c>
      <c r="H16" s="3">
        <f>[12]Abril!$B$11</f>
        <v>25.387500000000003</v>
      </c>
      <c r="I16" s="3">
        <f>[12]Abril!$B$12</f>
        <v>26.270833333333343</v>
      </c>
      <c r="J16" s="3">
        <f>[12]Abril!$B$13</f>
        <v>23.741666666666664</v>
      </c>
      <c r="K16" s="3">
        <f>[12]Abril!$B$14</f>
        <v>24.687499999999996</v>
      </c>
      <c r="L16" s="3">
        <f>[12]Abril!$B$15</f>
        <v>24.970833333333331</v>
      </c>
      <c r="M16" s="3">
        <f>[12]Abril!$B$16</f>
        <v>27.016666666666669</v>
      </c>
      <c r="N16" s="3">
        <f>[12]Abril!$B$17</f>
        <v>27.395833333333329</v>
      </c>
      <c r="O16" s="3">
        <f>[12]Abril!$B$18</f>
        <v>24.770833333333329</v>
      </c>
      <c r="P16" s="3">
        <f>[12]Abril!$B$19</f>
        <v>22.362499999999997</v>
      </c>
      <c r="Q16" s="3">
        <f>[12]Abril!$B$20</f>
        <v>23.766666666666669</v>
      </c>
      <c r="R16" s="3">
        <f>[12]Abril!$B$21</f>
        <v>24.695833333333329</v>
      </c>
      <c r="S16" s="3">
        <f>[12]Abril!$B$22</f>
        <v>25.037499999999998</v>
      </c>
      <c r="T16" s="3">
        <f>[12]Abril!$B$23</f>
        <v>25.683333333333337</v>
      </c>
      <c r="U16" s="3">
        <f>[12]Abril!$B$24</f>
        <v>26.049999999999997</v>
      </c>
      <c r="V16" s="3">
        <f>[12]Abril!$B$25</f>
        <v>21.233333333333338</v>
      </c>
      <c r="W16" s="3">
        <f>[12]Abril!$B$26</f>
        <v>22.433333333333334</v>
      </c>
      <c r="X16" s="3">
        <f>[12]Abril!$B$27</f>
        <v>22.787499999999998</v>
      </c>
      <c r="Y16" s="3">
        <f>[12]Abril!$B$28</f>
        <v>23.683333333333341</v>
      </c>
      <c r="Z16" s="3">
        <f>[12]Abril!$B$29</f>
        <v>24.058333333333334</v>
      </c>
      <c r="AA16" s="3">
        <f>[12]Abril!$B$30</f>
        <v>21.916666666666668</v>
      </c>
      <c r="AB16" s="3">
        <f>[12]Abril!$B$31</f>
        <v>19.945833333333336</v>
      </c>
      <c r="AC16" s="3">
        <f>[12]Abril!$B$32</f>
        <v>21.516666666666669</v>
      </c>
      <c r="AD16" s="3">
        <f>[12]Abril!$B$33</f>
        <v>17.408333333333335</v>
      </c>
      <c r="AE16" s="3">
        <f>[12]Abril!$B$34</f>
        <v>14.433333333333332</v>
      </c>
      <c r="AF16" s="17">
        <f t="shared" si="1"/>
        <v>23.817083333333326</v>
      </c>
    </row>
    <row r="17" spans="1:33" ht="17.100000000000001" customHeight="1" x14ac:dyDescent="0.2">
      <c r="A17" s="10" t="s">
        <v>48</v>
      </c>
      <c r="B17" s="3">
        <f>[13]Abril!$B$5</f>
        <v>24.558333333333334</v>
      </c>
      <c r="C17" s="3">
        <f>[13]Abril!$B$6</f>
        <v>24.958333333333332</v>
      </c>
      <c r="D17" s="3">
        <f>[13]Abril!$B$7</f>
        <v>25.208333333333332</v>
      </c>
      <c r="E17" s="3">
        <f>[13]Abril!$B$8</f>
        <v>26.179166666666664</v>
      </c>
      <c r="F17" s="3">
        <f>[13]Abril!$B$9</f>
        <v>26.291666666666671</v>
      </c>
      <c r="G17" s="3">
        <f>[13]Abril!$B$10</f>
        <v>25.275000000000002</v>
      </c>
      <c r="H17" s="3">
        <f>[13]Abril!$B$11</f>
        <v>25.320833333333329</v>
      </c>
      <c r="I17" s="3">
        <f>[13]Abril!$B$12</f>
        <v>25.891666666666666</v>
      </c>
      <c r="J17" s="3">
        <f>[13]Abril!$B$13</f>
        <v>24.129166666666674</v>
      </c>
      <c r="K17" s="3">
        <f>[13]Abril!$B$14</f>
        <v>23.875</v>
      </c>
      <c r="L17" s="3">
        <f>[13]Abril!$B$15</f>
        <v>25.216666666666669</v>
      </c>
      <c r="M17" s="3">
        <f>[13]Abril!$B$16</f>
        <v>26.404166666666665</v>
      </c>
      <c r="N17" s="3">
        <f>[13]Abril!$B$17</f>
        <v>26.966666666666669</v>
      </c>
      <c r="O17" s="3">
        <f>[13]Abril!$B$18</f>
        <v>24.404166666666665</v>
      </c>
      <c r="P17" s="3">
        <f>[13]Abril!$B$19</f>
        <v>23.983333333333331</v>
      </c>
      <c r="Q17" s="3">
        <f>[13]Abril!$B$20</f>
        <v>24.854166666666668</v>
      </c>
      <c r="R17" s="3">
        <f>[13]Abril!$B$21</f>
        <v>26.295833333333334</v>
      </c>
      <c r="S17" s="3">
        <f>[13]Abril!$B$22</f>
        <v>26.845833333333328</v>
      </c>
      <c r="T17" s="3">
        <f>[13]Abril!$B$23</f>
        <v>27.200000000000003</v>
      </c>
      <c r="U17" s="3">
        <f>[13]Abril!$B$24</f>
        <v>26.933333333333334</v>
      </c>
      <c r="V17" s="3">
        <f>[13]Abril!$B$25</f>
        <v>25.000000000000004</v>
      </c>
      <c r="W17" s="3">
        <f>[13]Abril!$B$26</f>
        <v>24.287499999999998</v>
      </c>
      <c r="X17" s="3">
        <f>[13]Abril!$B$27</f>
        <v>22.866666666666671</v>
      </c>
      <c r="Y17" s="3">
        <f>[13]Abril!$B$28</f>
        <v>24.8125</v>
      </c>
      <c r="Z17" s="3">
        <f>[13]Abril!$B$29</f>
        <v>24.529166666666669</v>
      </c>
      <c r="AA17" s="3">
        <f>[13]Abril!$B$30</f>
        <v>22.458333333333332</v>
      </c>
      <c r="AB17" s="3">
        <f>[13]Abril!$B$31</f>
        <v>20.454166666666666</v>
      </c>
      <c r="AC17" s="3">
        <f>[13]Abril!$B$32</f>
        <v>21.962500000000002</v>
      </c>
      <c r="AD17" s="3">
        <f>[13]Abril!$B$33</f>
        <v>18.408333333333335</v>
      </c>
      <c r="AE17" s="3">
        <f>[13]Abril!$B$34</f>
        <v>15.774999999999997</v>
      </c>
      <c r="AF17" s="17">
        <f t="shared" si="1"/>
        <v>24.378194444444443</v>
      </c>
    </row>
    <row r="18" spans="1:33" ht="17.100000000000001" customHeight="1" x14ac:dyDescent="0.2">
      <c r="A18" s="10" t="s">
        <v>10</v>
      </c>
      <c r="B18" s="3">
        <f>[14]Abril!$B$5</f>
        <v>23.995833333333334</v>
      </c>
      <c r="C18" s="3">
        <f>[14]Abril!$B$6</f>
        <v>24.958333333333332</v>
      </c>
      <c r="D18" s="3">
        <f>[14]Abril!$B$7</f>
        <v>25.474999999999998</v>
      </c>
      <c r="E18" s="3">
        <f>[14]Abril!$B$8</f>
        <v>25.487500000000008</v>
      </c>
      <c r="F18" s="3">
        <f>[14]Abril!$B$9</f>
        <v>26.762500000000003</v>
      </c>
      <c r="G18" s="3">
        <f>[14]Abril!$B$10</f>
        <v>21.595833333333331</v>
      </c>
      <c r="H18" s="3">
        <f>[14]Abril!$B$11</f>
        <v>24.441666666666674</v>
      </c>
      <c r="I18" s="3">
        <f>[14]Abril!$B$12</f>
        <v>25.125</v>
      </c>
      <c r="J18" s="3">
        <f>[14]Abril!$B$13</f>
        <v>23.541666666666671</v>
      </c>
      <c r="K18" s="3">
        <f>[14]Abril!$B$14</f>
        <v>24.025000000000002</v>
      </c>
      <c r="L18" s="3">
        <f>[14]Abril!$B$15</f>
        <v>23.991666666666664</v>
      </c>
      <c r="M18" s="3">
        <f>[14]Abril!$B$16</f>
        <v>24.341666666666665</v>
      </c>
      <c r="N18" s="3">
        <f>[14]Abril!$B$17</f>
        <v>25.904166666666669</v>
      </c>
      <c r="O18" s="3">
        <f>[14]Abril!$B$18</f>
        <v>23.445833333333329</v>
      </c>
      <c r="P18" s="3">
        <f>[14]Abril!$B$19</f>
        <v>22.179166666666664</v>
      </c>
      <c r="Q18" s="3">
        <f>[14]Abril!$B$20</f>
        <v>22.020833333333329</v>
      </c>
      <c r="R18" s="3">
        <f>[14]Abril!$B$21</f>
        <v>24.245833333333337</v>
      </c>
      <c r="S18" s="3">
        <f>[14]Abril!$B$22</f>
        <v>24.454166666666662</v>
      </c>
      <c r="T18" s="3">
        <f>[14]Abril!$B$23</f>
        <v>24.9375</v>
      </c>
      <c r="U18" s="3">
        <f>[14]Abril!$B$24</f>
        <v>23.658333333333331</v>
      </c>
      <c r="V18" s="3">
        <f>[14]Abril!$B$25</f>
        <v>21.316666666666663</v>
      </c>
      <c r="W18" s="3">
        <f>[14]Abril!$B$26</f>
        <v>21.312499999999996</v>
      </c>
      <c r="X18" s="3">
        <f>[14]Abril!$B$27</f>
        <v>21.962500000000002</v>
      </c>
      <c r="Y18" s="3">
        <f>[14]Abril!$B$28</f>
        <v>22.833333333333332</v>
      </c>
      <c r="Z18" s="3">
        <f>[14]Abril!$B$29</f>
        <v>23.833854166666658</v>
      </c>
      <c r="AA18" s="3">
        <f>[14]Abril!$B$30</f>
        <v>21.425000000000001</v>
      </c>
      <c r="AB18" s="3">
        <f>[14]Abril!$B$31</f>
        <v>19.374999999999996</v>
      </c>
      <c r="AC18" s="3">
        <f>[14]Abril!$B$32</f>
        <v>20.974999999999998</v>
      </c>
      <c r="AD18" s="3">
        <f>[14]Abril!$B$33</f>
        <v>17.275000000000002</v>
      </c>
      <c r="AE18" s="3">
        <f>[14]Abril!$B$34</f>
        <v>13.816666666666663</v>
      </c>
      <c r="AF18" s="17">
        <f t="shared" si="1"/>
        <v>22.957100694444435</v>
      </c>
    </row>
    <row r="19" spans="1:33" ht="17.100000000000001" customHeight="1" x14ac:dyDescent="0.2">
      <c r="A19" s="10" t="s">
        <v>11</v>
      </c>
      <c r="B19" s="3">
        <f>[15]Abril!$B$5</f>
        <v>23.358333333333299</v>
      </c>
      <c r="C19" s="3">
        <f>[15]Abril!$B$6</f>
        <v>23.787499999999998</v>
      </c>
      <c r="D19" s="3">
        <f>[15]Abril!$B$7</f>
        <v>23.987500000000001</v>
      </c>
      <c r="E19" s="3">
        <f>[15]Abril!$B$8</f>
        <v>24.587500000000002</v>
      </c>
      <c r="F19" s="3">
        <f>[15]Abril!$B$9</f>
        <v>25.604166666666668</v>
      </c>
      <c r="G19" s="3">
        <f>[15]Abril!$B$10</f>
        <v>22.583333333333339</v>
      </c>
      <c r="H19" s="3">
        <f>[15]Abril!$B$11</f>
        <v>24.291666666666668</v>
      </c>
      <c r="I19" s="3">
        <f>[15]Abril!$B$12</f>
        <v>23.625</v>
      </c>
      <c r="J19" s="3">
        <f>[15]Abril!$B$13</f>
        <v>22.387499999999999</v>
      </c>
      <c r="K19" s="3">
        <f>[15]Abril!$B$14</f>
        <v>22.291666666666668</v>
      </c>
      <c r="L19" s="3">
        <f>[15]Abril!$B$15</f>
        <v>23.995833333333334</v>
      </c>
      <c r="M19" s="3">
        <f>[15]Abril!$B$16</f>
        <v>25.845833333333331</v>
      </c>
      <c r="N19" s="3">
        <f>[15]Abril!$B$17</f>
        <v>25.712499999999995</v>
      </c>
      <c r="O19" s="3">
        <f>[15]Abril!$B$18</f>
        <v>23.575000000000003</v>
      </c>
      <c r="P19" s="3">
        <f>[15]Abril!$B$19</f>
        <v>22.112499999999997</v>
      </c>
      <c r="Q19" s="3">
        <f>[15]Abril!$B$20</f>
        <v>23.850000000000005</v>
      </c>
      <c r="R19" s="3">
        <f>[15]Abril!$B$21</f>
        <v>24.358333333333331</v>
      </c>
      <c r="S19" s="3">
        <f>[15]Abril!$B$22</f>
        <v>24.437500000000004</v>
      </c>
      <c r="T19" s="3">
        <f>[15]Abril!$B$23</f>
        <v>24.966666666666669</v>
      </c>
      <c r="U19" s="3">
        <f>[15]Abril!$B$24</f>
        <v>25.55</v>
      </c>
      <c r="V19" s="3">
        <f>[15]Abril!$B$25</f>
        <v>22.816666666666663</v>
      </c>
      <c r="W19" s="3">
        <f>[15]Abril!$B$26</f>
        <v>22.150000000000002</v>
      </c>
      <c r="X19" s="3">
        <f>[15]Abril!$B$27</f>
        <v>21.037499999999998</v>
      </c>
      <c r="Y19" s="3">
        <f>[15]Abril!$B$28</f>
        <v>23.470833333333335</v>
      </c>
      <c r="Z19" s="3">
        <f>[15]Abril!$B$29</f>
        <v>23.041666666666671</v>
      </c>
      <c r="AA19" s="3">
        <f>[15]Abril!$B$30</f>
        <v>21.612500000000001</v>
      </c>
      <c r="AB19" s="3">
        <f>[15]Abril!$B$31</f>
        <v>18.820833333333336</v>
      </c>
      <c r="AC19" s="3">
        <f>[15]Abril!$B$32</f>
        <v>21.454166666666666</v>
      </c>
      <c r="AD19" s="3">
        <f>[15]Abril!$B$33</f>
        <v>17.899999999999999</v>
      </c>
      <c r="AE19" s="3">
        <f>[15]Abril!$B$34</f>
        <v>14.575000000000001</v>
      </c>
      <c r="AF19" s="17">
        <f t="shared" si="1"/>
        <v>22.926249999999996</v>
      </c>
    </row>
    <row r="20" spans="1:33" ht="17.100000000000001" customHeight="1" x14ac:dyDescent="0.2">
      <c r="A20" s="10" t="s">
        <v>12</v>
      </c>
      <c r="B20" s="3">
        <f>[16]Abril!$B$5</f>
        <v>25.287499999999998</v>
      </c>
      <c r="C20" s="3">
        <f>[16]Abril!$B$6</f>
        <v>25.945833333333336</v>
      </c>
      <c r="D20" s="3">
        <f>[16]Abril!$B$7</f>
        <v>25.933333333333334</v>
      </c>
      <c r="E20" s="3">
        <f>[16]Abril!$B$8</f>
        <v>26.662500000000005</v>
      </c>
      <c r="F20" s="3">
        <f>[16]Abril!$B$9</f>
        <v>27.433333333333334</v>
      </c>
      <c r="G20" s="3">
        <f>[16]Abril!$B$10</f>
        <v>26.845833333333342</v>
      </c>
      <c r="H20" s="3">
        <f>[16]Abril!$B$11</f>
        <v>26.075000000000006</v>
      </c>
      <c r="I20" s="3">
        <f>[16]Abril!$B$12</f>
        <v>27.004166666666674</v>
      </c>
      <c r="J20" s="3">
        <f>[16]Abril!$B$13</f>
        <v>24.266666666666669</v>
      </c>
      <c r="K20" s="3">
        <f>[16]Abril!$B$14</f>
        <v>23.795833333333331</v>
      </c>
      <c r="L20" s="3">
        <f>[16]Abril!$B$15</f>
        <v>25.30416666666666</v>
      </c>
      <c r="M20" s="3">
        <f>[16]Abril!$B$16</f>
        <v>26.666666666666671</v>
      </c>
      <c r="N20" s="3">
        <f>[16]Abril!$B$17</f>
        <v>27.337500000000002</v>
      </c>
      <c r="O20" s="3">
        <f>[16]Abril!$B$18</f>
        <v>25.933333333333337</v>
      </c>
      <c r="P20" s="3">
        <f>[16]Abril!$B$19</f>
        <v>24.620833333333337</v>
      </c>
      <c r="Q20" s="3">
        <f>[16]Abril!$B$20</f>
        <v>25.516666666666666</v>
      </c>
      <c r="R20" s="3">
        <f>[16]Abril!$B$21</f>
        <v>26.950000000000003</v>
      </c>
      <c r="S20" s="3">
        <f>[16]Abril!$B$22</f>
        <v>27.033333333333331</v>
      </c>
      <c r="T20" s="3">
        <f>[16]Abril!$B$23</f>
        <v>27.562500000000004</v>
      </c>
      <c r="U20" s="3">
        <f>[16]Abril!$B$24</f>
        <v>27.108333333333334</v>
      </c>
      <c r="V20" s="3">
        <f>[16]Abril!$B$25</f>
        <v>25.966666666666669</v>
      </c>
      <c r="W20" s="3">
        <f>[16]Abril!$B$26</f>
        <v>24.250000000000004</v>
      </c>
      <c r="X20" s="3">
        <f>[16]Abril!$B$27</f>
        <v>23.712500000000002</v>
      </c>
      <c r="Y20" s="3">
        <f>[16]Abril!$B$28</f>
        <v>25.349999999999998</v>
      </c>
      <c r="Z20" s="3">
        <f>[16]Abril!$B$29</f>
        <v>25.395833333333329</v>
      </c>
      <c r="AA20" s="3">
        <f>[16]Abril!$B$30</f>
        <v>23.229166666666671</v>
      </c>
      <c r="AB20" s="3">
        <f>[16]Abril!$B$31</f>
        <v>21.145833333333332</v>
      </c>
      <c r="AC20" s="3">
        <f>[16]Abril!$B$32</f>
        <v>23.616666666666664</v>
      </c>
      <c r="AD20" s="3">
        <f>[16]Abril!$B$33</f>
        <v>19.74583333333333</v>
      </c>
      <c r="AE20" s="3">
        <f>[16]Abril!$B$34</f>
        <v>16.858333333333334</v>
      </c>
      <c r="AF20" s="17">
        <f t="shared" si="1"/>
        <v>25.085138888888892</v>
      </c>
    </row>
    <row r="21" spans="1:33" ht="17.100000000000001" customHeight="1" x14ac:dyDescent="0.2">
      <c r="A21" s="10" t="s">
        <v>13</v>
      </c>
      <c r="B21" s="3">
        <f>[17]Abril!$B$5</f>
        <v>26.400000000000002</v>
      </c>
      <c r="C21" s="3">
        <f>[17]Abril!$B$6</f>
        <v>27.058333333333326</v>
      </c>
      <c r="D21" s="3">
        <f>[17]Abril!$B$7</f>
        <v>26.637499999999999</v>
      </c>
      <c r="E21" s="3">
        <f>[17]Abril!$B$8</f>
        <v>26.945833333333336</v>
      </c>
      <c r="F21" s="3">
        <f>[17]Abril!$B$9</f>
        <v>28.091666666666665</v>
      </c>
      <c r="G21" s="3">
        <f>[17]Abril!$B$10</f>
        <v>28.724999999999998</v>
      </c>
      <c r="H21" s="3">
        <f>[17]Abril!$B$11</f>
        <v>26.708333333333339</v>
      </c>
      <c r="I21" s="3">
        <f>[17]Abril!$B$12</f>
        <v>27.162499999999998</v>
      </c>
      <c r="J21" s="3">
        <f>[17]Abril!$B$13</f>
        <v>26.695833333333329</v>
      </c>
      <c r="K21" s="3">
        <f>[17]Abril!$B$14</f>
        <v>24.150000000000006</v>
      </c>
      <c r="L21" s="3">
        <f>[17]Abril!$B$15</f>
        <v>26.025000000000006</v>
      </c>
      <c r="M21" s="3">
        <f>[17]Abril!$B$16</f>
        <v>27.279166666666669</v>
      </c>
      <c r="N21" s="3">
        <f>[17]Abril!$B$17</f>
        <v>26.774999999999995</v>
      </c>
      <c r="O21" s="3">
        <f>[17]Abril!$B$18</f>
        <v>26.712500000000006</v>
      </c>
      <c r="P21" s="3">
        <f>[17]Abril!$B$19</f>
        <v>24.4375</v>
      </c>
      <c r="Q21" s="3">
        <f>[17]Abril!$B$20</f>
        <v>25.958333333333339</v>
      </c>
      <c r="R21" s="3">
        <f>[17]Abril!$B$21</f>
        <v>27.266666666666666</v>
      </c>
      <c r="S21" s="3">
        <f>[17]Abril!$B$22</f>
        <v>27.183333333333334</v>
      </c>
      <c r="T21" s="3">
        <f>[17]Abril!$B$23</f>
        <v>27.674999999999997</v>
      </c>
      <c r="U21" s="3">
        <f>[17]Abril!$B$24</f>
        <v>27.312499999999996</v>
      </c>
      <c r="V21" s="3">
        <f>[17]Abril!$B$25</f>
        <v>26.808333333333334</v>
      </c>
      <c r="W21" s="3">
        <f>[17]Abril!$B$26</f>
        <v>25.241666666666671</v>
      </c>
      <c r="X21" s="3">
        <f>[17]Abril!$B$27</f>
        <v>24.291666666666668</v>
      </c>
      <c r="Y21" s="3">
        <f>[17]Abril!$B$28</f>
        <v>25.524999999999995</v>
      </c>
      <c r="Z21" s="3">
        <f>[17]Abril!$B$29</f>
        <v>25.508333333333329</v>
      </c>
      <c r="AA21" s="3">
        <f>[17]Abril!$B$30</f>
        <v>25.225000000000005</v>
      </c>
      <c r="AB21" s="3">
        <f>[17]Abril!$B$31</f>
        <v>22.633333333333336</v>
      </c>
      <c r="AC21" s="3">
        <f>[17]Abril!$B$32</f>
        <v>25.424999999999997</v>
      </c>
      <c r="AD21" s="3">
        <f>[17]Abril!$B$33</f>
        <v>21.599999999999998</v>
      </c>
      <c r="AE21" s="3">
        <f>[17]Abril!$B$34</f>
        <v>17.62083333333333</v>
      </c>
      <c r="AF21" s="17">
        <f t="shared" si="1"/>
        <v>25.835972222222214</v>
      </c>
    </row>
    <row r="22" spans="1:33" ht="17.100000000000001" customHeight="1" x14ac:dyDescent="0.2">
      <c r="A22" s="10" t="s">
        <v>14</v>
      </c>
      <c r="B22" s="3">
        <f>[18]Abril!$B$5</f>
        <v>22.26923076923077</v>
      </c>
      <c r="C22" s="3">
        <f>[18]Abril!$B$6</f>
        <v>22.861538461538455</v>
      </c>
      <c r="D22" s="3">
        <f>[18]Abril!$B$7</f>
        <v>23.531250000000004</v>
      </c>
      <c r="E22" s="3">
        <f>[18]Abril!$B$8</f>
        <v>21.946153846153841</v>
      </c>
      <c r="F22" s="3">
        <f>[18]Abril!$B$9</f>
        <v>24.526666666666667</v>
      </c>
      <c r="G22" s="3">
        <f>[18]Abril!$B$10</f>
        <v>24.4</v>
      </c>
      <c r="H22" s="3">
        <f>[18]Abril!$B$11</f>
        <v>24.88</v>
      </c>
      <c r="I22" s="3">
        <f>[18]Abril!$B$12</f>
        <v>24.233333333333334</v>
      </c>
      <c r="J22" s="3">
        <f>[18]Abril!$B$13</f>
        <v>21.530769230769234</v>
      </c>
      <c r="K22" s="3">
        <f>[18]Abril!$B$14</f>
        <v>23.435714285714283</v>
      </c>
      <c r="L22" s="3">
        <f>[18]Abril!$B$15</f>
        <v>23.985714285714284</v>
      </c>
      <c r="M22" s="3">
        <f>[18]Abril!$B$16</f>
        <v>24.038461538461533</v>
      </c>
      <c r="N22" s="3">
        <f>[18]Abril!$B$17</f>
        <v>24.015384615384619</v>
      </c>
      <c r="O22" s="3">
        <f>[18]Abril!$B$18</f>
        <v>24.7</v>
      </c>
      <c r="P22" s="3">
        <f>[18]Abril!$B$19</f>
        <v>22.857142857142858</v>
      </c>
      <c r="Q22" s="3">
        <f>[18]Abril!$B$20</f>
        <v>23.366666666666664</v>
      </c>
      <c r="R22" s="3">
        <f>[18]Abril!$B$21</f>
        <v>24.606666666666666</v>
      </c>
      <c r="S22" s="3">
        <f>[18]Abril!$B$22</f>
        <v>23.416666666666668</v>
      </c>
      <c r="T22" s="3">
        <f>[18]Abril!$B$23</f>
        <v>23.915476190476188</v>
      </c>
      <c r="U22" s="3">
        <f>[18]Abril!$B$24</f>
        <v>24.12857142857143</v>
      </c>
      <c r="V22" s="3">
        <f>[18]Abril!$B$25</f>
        <v>23.000000000000007</v>
      </c>
      <c r="W22" s="3">
        <f>[18]Abril!$B$26</f>
        <v>21.285714285714285</v>
      </c>
      <c r="X22" s="3">
        <f>[18]Abril!$B$27</f>
        <v>21.130769230769229</v>
      </c>
      <c r="Y22" s="3">
        <f>[18]Abril!$B$28</f>
        <v>20.946153846153848</v>
      </c>
      <c r="Z22" s="3">
        <f>[18]Abril!$B$29</f>
        <v>20.858333333333334</v>
      </c>
      <c r="AA22" s="3">
        <f>[18]Abril!$B$30</f>
        <v>22.861538461538466</v>
      </c>
      <c r="AB22" s="3">
        <f>[18]Abril!$B$31</f>
        <v>21.694117647058825</v>
      </c>
      <c r="AC22" s="3">
        <f>[18]Abril!$B$32</f>
        <v>21.15</v>
      </c>
      <c r="AD22" s="3">
        <f>[18]Abril!$B$33</f>
        <v>23.035294117647055</v>
      </c>
      <c r="AE22" s="3">
        <f>[18]Abril!$B$34</f>
        <v>16.137499999999999</v>
      </c>
      <c r="AF22" s="17">
        <f t="shared" si="1"/>
        <v>22.824827614379089</v>
      </c>
    </row>
    <row r="23" spans="1:33" ht="17.100000000000001" customHeight="1" x14ac:dyDescent="0.2">
      <c r="A23" s="10" t="s">
        <v>15</v>
      </c>
      <c r="B23" s="3">
        <f>[19]Abril!$B$5</f>
        <v>23.308333333333334</v>
      </c>
      <c r="C23" s="3">
        <f>[19]Abril!$B$6</f>
        <v>22.445833333333336</v>
      </c>
      <c r="D23" s="3">
        <f>[19]Abril!$B$7</f>
        <v>23.75</v>
      </c>
      <c r="E23" s="3">
        <f>[19]Abril!$B$8</f>
        <v>24.041666666666668</v>
      </c>
      <c r="F23" s="3">
        <f>[19]Abril!$B$9</f>
        <v>25.174999999999997</v>
      </c>
      <c r="G23" s="3">
        <f>[19]Abril!$B$10</f>
        <v>20.676190476190477</v>
      </c>
      <c r="H23" s="3">
        <f>[19]Abril!$B$11</f>
        <v>22.804166666666664</v>
      </c>
      <c r="I23" s="3">
        <f>[19]Abril!$B$12</f>
        <v>24.183333333333334</v>
      </c>
      <c r="J23" s="3">
        <f>[19]Abril!$B$13</f>
        <v>21.279166666666665</v>
      </c>
      <c r="K23" s="3">
        <f>[19]Abril!$B$14</f>
        <v>21.576470588235292</v>
      </c>
      <c r="L23" s="3">
        <f>[19]Abril!$B$15</f>
        <v>24.584615384615386</v>
      </c>
      <c r="M23" s="3">
        <f>[19]Abril!$B$16</f>
        <v>23.400000000000002</v>
      </c>
      <c r="N23" s="3">
        <f>[19]Abril!$B$17</f>
        <v>24.328571428571429</v>
      </c>
      <c r="O23" s="3">
        <f>[19]Abril!$B$18</f>
        <v>22.625</v>
      </c>
      <c r="P23" s="3">
        <f>[19]Abril!$B$19</f>
        <v>21.626666666666665</v>
      </c>
      <c r="Q23" s="3">
        <f>[19]Abril!$B$20</f>
        <v>22.07</v>
      </c>
      <c r="R23" s="3">
        <f>[19]Abril!$B$21</f>
        <v>23.054166666666671</v>
      </c>
      <c r="S23" s="3">
        <f>[19]Abril!$B$22</f>
        <v>22.979166666666668</v>
      </c>
      <c r="T23" s="3">
        <f>[19]Abril!$B$23</f>
        <v>23.541666666666668</v>
      </c>
      <c r="U23" s="3">
        <f>[19]Abril!$B$24</f>
        <v>24.05</v>
      </c>
      <c r="V23" s="3">
        <f>[19]Abril!$B$25</f>
        <v>21.219047619047618</v>
      </c>
      <c r="W23" s="3">
        <f>[19]Abril!$B$26</f>
        <v>23.208333333333332</v>
      </c>
      <c r="X23" s="3">
        <f>[19]Abril!$B$27</f>
        <v>20.512499999999996</v>
      </c>
      <c r="Y23" s="3">
        <f>[19]Abril!$B$28</f>
        <v>22.129166666666666</v>
      </c>
      <c r="Z23" s="3">
        <f>[19]Abril!$B$29</f>
        <v>20.8</v>
      </c>
      <c r="AA23" s="3">
        <f>[19]Abril!$B$30</f>
        <v>19.188888888888886</v>
      </c>
      <c r="AB23" s="3">
        <f>[19]Abril!$B$31</f>
        <v>17.711764705882356</v>
      </c>
      <c r="AC23" s="3">
        <f>[19]Abril!$B$32</f>
        <v>18.987499999999997</v>
      </c>
      <c r="AD23" s="3">
        <f>[19]Abril!$B$33</f>
        <v>14.91764705882353</v>
      </c>
      <c r="AE23" s="3">
        <f>[19]Abril!$B$34</f>
        <v>11.733333333333334</v>
      </c>
      <c r="AF23" s="17">
        <f t="shared" si="1"/>
        <v>21.730273205008498</v>
      </c>
    </row>
    <row r="24" spans="1:33" ht="17.100000000000001" customHeight="1" x14ac:dyDescent="0.2">
      <c r="A24" s="10" t="s">
        <v>16</v>
      </c>
      <c r="B24" s="3">
        <f>[20]Abril!$B$5</f>
        <v>25.983333333333334</v>
      </c>
      <c r="C24" s="3">
        <f>[20]Abril!$B$6</f>
        <v>23.337500000000002</v>
      </c>
      <c r="D24" s="3">
        <f>[20]Abril!$B$7</f>
        <v>24.633333333333329</v>
      </c>
      <c r="E24" s="3">
        <f>[20]Abril!$B$8</f>
        <v>27.245833333333334</v>
      </c>
      <c r="F24" s="3">
        <f>[20]Abril!$B$9</f>
        <v>28.820833333333336</v>
      </c>
      <c r="G24" s="3">
        <f>[20]Abril!$B$10</f>
        <v>28.970833333333331</v>
      </c>
      <c r="H24" s="3">
        <f>[20]Abril!$B$11</f>
        <v>25.966666666666672</v>
      </c>
      <c r="I24" s="3">
        <f>[20]Abril!$B$12</f>
        <v>26.945833333333329</v>
      </c>
      <c r="J24" s="3">
        <f>[20]Abril!$B$13</f>
        <v>23.833333333333332</v>
      </c>
      <c r="K24" s="3">
        <f>[20]Abril!$B$14</f>
        <v>23.754166666666666</v>
      </c>
      <c r="L24" s="3">
        <f>[20]Abril!$B$15</f>
        <v>24.654166666666665</v>
      </c>
      <c r="M24" s="3">
        <f>[20]Abril!$B$16</f>
        <v>26.150000000000006</v>
      </c>
      <c r="N24" s="3">
        <f>[20]Abril!$B$17</f>
        <v>27.737499999999997</v>
      </c>
      <c r="O24" s="3">
        <f>[20]Abril!$B$18</f>
        <v>26.195833333333329</v>
      </c>
      <c r="P24" s="3">
        <f>[20]Abril!$B$19</f>
        <v>24.1875</v>
      </c>
      <c r="Q24" s="3">
        <f>[20]Abril!$B$20</f>
        <v>24.137500000000003</v>
      </c>
      <c r="R24" s="3">
        <f>[20]Abril!$B$21</f>
        <v>26.724999999999998</v>
      </c>
      <c r="S24" s="3">
        <f>[20]Abril!$B$22</f>
        <v>27.499999999999996</v>
      </c>
      <c r="T24" s="3">
        <f>[20]Abril!$B$23</f>
        <v>28.224999999999998</v>
      </c>
      <c r="U24" s="3">
        <f>[20]Abril!$B$24</f>
        <v>28.295833333333338</v>
      </c>
      <c r="V24" s="3">
        <f>[20]Abril!$B$25</f>
        <v>24.445833333333336</v>
      </c>
      <c r="W24" s="3">
        <f>[20]Abril!$B$26</f>
        <v>23.366666666666664</v>
      </c>
      <c r="X24" s="3">
        <f>[20]Abril!$B$27</f>
        <v>22.950000000000006</v>
      </c>
      <c r="Y24" s="3">
        <f>[20]Abril!$B$28</f>
        <v>25.091666666666669</v>
      </c>
      <c r="Z24" s="3">
        <f>[20]Abril!$B$29</f>
        <v>26.19583333333334</v>
      </c>
      <c r="AA24" s="3">
        <f>[20]Abril!$B$30</f>
        <v>23.4375</v>
      </c>
      <c r="AB24" s="3">
        <f>[20]Abril!$B$31</f>
        <v>20.350000000000005</v>
      </c>
      <c r="AC24" s="3">
        <f>[20]Abril!$B$32</f>
        <v>21.837500000000002</v>
      </c>
      <c r="AD24" s="3">
        <f>[20]Abril!$B$33</f>
        <v>17.920833333333331</v>
      </c>
      <c r="AE24" s="3">
        <f>[20]Abril!$B$34</f>
        <v>15.3125</v>
      </c>
      <c r="AF24" s="17">
        <f t="shared" si="1"/>
        <v>24.806944444444451</v>
      </c>
    </row>
    <row r="25" spans="1:33" ht="17.100000000000001" customHeight="1" x14ac:dyDescent="0.2">
      <c r="A25" s="10" t="s">
        <v>17</v>
      </c>
      <c r="B25" s="3">
        <f>[21]Abril!$B$5</f>
        <v>24.108333333333334</v>
      </c>
      <c r="C25" s="3">
        <f>[21]Abril!$B$6</f>
        <v>24.879166666666666</v>
      </c>
      <c r="D25" s="3">
        <f>[21]Abril!$B$7</f>
        <v>24.55</v>
      </c>
      <c r="E25" s="3">
        <f>[21]Abril!$B$8</f>
        <v>25.262499999999999</v>
      </c>
      <c r="F25" s="3">
        <f>[21]Abril!$B$9</f>
        <v>26.470833333333331</v>
      </c>
      <c r="G25" s="3">
        <f>[21]Abril!$B$10</f>
        <v>22.308333333333334</v>
      </c>
      <c r="H25" s="3">
        <f>[21]Abril!$B$11</f>
        <v>23.575000000000003</v>
      </c>
      <c r="I25" s="3">
        <f>[21]Abril!$B$12</f>
        <v>24.600000000000005</v>
      </c>
      <c r="J25" s="3">
        <f>[21]Abril!$B$13</f>
        <v>23.412499999999998</v>
      </c>
      <c r="K25" s="3">
        <f>[21]Abril!$B$14</f>
        <v>22.3125</v>
      </c>
      <c r="L25" s="3">
        <f>[21]Abril!$B$15</f>
        <v>24.233333333333324</v>
      </c>
      <c r="M25" s="3">
        <f>[21]Abril!$B$16</f>
        <v>26.049999999999997</v>
      </c>
      <c r="N25" s="3">
        <f>[21]Abril!$B$17</f>
        <v>25.974999999999998</v>
      </c>
      <c r="O25" s="3">
        <f>[21]Abril!$B$18</f>
        <v>24.099999999999994</v>
      </c>
      <c r="P25" s="3">
        <f>[21]Abril!$B$19</f>
        <v>21.937500000000004</v>
      </c>
      <c r="Q25" s="3">
        <f>[21]Abril!$B$20</f>
        <v>20.316666666666666</v>
      </c>
      <c r="R25" s="3">
        <f>[21]Abril!$B$21</f>
        <v>24.650000000000002</v>
      </c>
      <c r="S25" s="3">
        <f>[21]Abril!$B$22</f>
        <v>24.55</v>
      </c>
      <c r="T25" s="3">
        <f>[21]Abril!$B$23</f>
        <v>21.566666666666663</v>
      </c>
      <c r="U25" s="3">
        <f>[21]Abril!$B$24</f>
        <v>25.562500000000004</v>
      </c>
      <c r="V25" s="3">
        <f>[21]Abril!$B$25</f>
        <v>21.758333333333329</v>
      </c>
      <c r="W25" s="3">
        <f>[21]Abril!$B$26</f>
        <v>22.254166666666666</v>
      </c>
      <c r="X25" s="3">
        <f>[21]Abril!$B$27</f>
        <v>21.870833333333337</v>
      </c>
      <c r="Y25" s="3">
        <f>[21]Abril!$B$28</f>
        <v>23.266666666666666</v>
      </c>
      <c r="Z25" s="3">
        <f>[21]Abril!$B$29</f>
        <v>24.054166666666671</v>
      </c>
      <c r="AA25" s="3">
        <f>[21]Abril!$B$30</f>
        <v>22.337499999999999</v>
      </c>
      <c r="AB25" s="3">
        <f>[21]Abril!$B$31</f>
        <v>19.612500000000001</v>
      </c>
      <c r="AC25" s="3">
        <f>[21]Abril!$B$32</f>
        <v>21.766666666666666</v>
      </c>
      <c r="AD25" s="3">
        <f>[21]Abril!$B$33</f>
        <v>18.091666666666665</v>
      </c>
      <c r="AE25" s="3">
        <f>[21]Abril!$B$34</f>
        <v>14.858333333333334</v>
      </c>
      <c r="AF25" s="17">
        <f t="shared" si="1"/>
        <v>23.009722222222216</v>
      </c>
    </row>
    <row r="26" spans="1:33" ht="17.100000000000001" customHeight="1" x14ac:dyDescent="0.2">
      <c r="A26" s="10" t="s">
        <v>18</v>
      </c>
      <c r="B26" s="3">
        <f>[22]Abril!$B$5</f>
        <v>24.383333333333336</v>
      </c>
      <c r="C26" s="3">
        <f>[22]Abril!$B$6</f>
        <v>24.420833333333334</v>
      </c>
      <c r="D26" s="3">
        <f>[22]Abril!$B$7</f>
        <v>24.545833333333331</v>
      </c>
      <c r="E26" s="3">
        <f>[22]Abril!$B$8</f>
        <v>24.962499999999995</v>
      </c>
      <c r="F26" s="3">
        <f>[22]Abril!$B$9</f>
        <v>25.658333333333335</v>
      </c>
      <c r="G26" s="3">
        <f>[22]Abril!$B$10</f>
        <v>24.666666666666661</v>
      </c>
      <c r="H26" s="3">
        <f>[22]Abril!$B$11</f>
        <v>24.599999999999998</v>
      </c>
      <c r="I26" s="3">
        <f>[22]Abril!$B$12</f>
        <v>24.270833333333332</v>
      </c>
      <c r="J26" s="3">
        <f>[22]Abril!$B$13</f>
        <v>23.283333333333331</v>
      </c>
      <c r="K26" s="3">
        <f>[22]Abril!$B$14</f>
        <v>23.183333333333334</v>
      </c>
      <c r="L26" s="3">
        <f>[22]Abril!$B$15</f>
        <v>23.962500000000006</v>
      </c>
      <c r="M26" s="3">
        <f>[22]Abril!$B$16</f>
        <v>24.845833333333335</v>
      </c>
      <c r="N26" s="3">
        <f>[22]Abril!$B$17</f>
        <v>25.316666666666663</v>
      </c>
      <c r="O26" s="3">
        <f>[22]Abril!$B$18</f>
        <v>22.579166666666666</v>
      </c>
      <c r="P26" s="3">
        <f>[22]Abril!$B$19</f>
        <v>22.250000000000004</v>
      </c>
      <c r="Q26" s="3">
        <f>[22]Abril!$B$20</f>
        <v>23.204166666666666</v>
      </c>
      <c r="R26" s="3">
        <f>[22]Abril!$B$21</f>
        <v>23.3</v>
      </c>
      <c r="S26" s="3">
        <f>[22]Abril!$B$22</f>
        <v>23.962499999999995</v>
      </c>
      <c r="T26" s="3">
        <f>[22]Abril!$B$23</f>
        <v>24.258333333333336</v>
      </c>
      <c r="U26" s="3">
        <f>[22]Abril!$B$24</f>
        <v>24.616666666666664</v>
      </c>
      <c r="V26" s="3">
        <f>[22]Abril!$B$25</f>
        <v>22.904166666666669</v>
      </c>
      <c r="W26" s="3">
        <f>[22]Abril!$B$26</f>
        <v>21.141666666666662</v>
      </c>
      <c r="X26" s="3">
        <f>[22]Abril!$B$27</f>
        <v>22.120833333333334</v>
      </c>
      <c r="Y26" s="3">
        <f>[22]Abril!$B$28</f>
        <v>22.999999999999996</v>
      </c>
      <c r="Z26" s="3">
        <f>[22]Abril!$B$29</f>
        <v>23.462500000000002</v>
      </c>
      <c r="AA26" s="3">
        <f>[22]Abril!$B$30</f>
        <v>22.325000000000003</v>
      </c>
      <c r="AB26" s="3">
        <f>[22]Abril!$B$31</f>
        <v>19.204166666666669</v>
      </c>
      <c r="AC26" s="3">
        <f>[22]Abril!$B$32</f>
        <v>21.737499999999997</v>
      </c>
      <c r="AD26" s="3">
        <f>[22]Abril!$B$33</f>
        <v>20.183333333333334</v>
      </c>
      <c r="AE26" s="3">
        <f>[22]Abril!$B$34</f>
        <v>14.645833333333336</v>
      </c>
      <c r="AF26" s="17">
        <f t="shared" si="1"/>
        <v>23.099861111111107</v>
      </c>
    </row>
    <row r="27" spans="1:33" ht="17.100000000000001" customHeight="1" x14ac:dyDescent="0.2">
      <c r="A27" s="10" t="s">
        <v>19</v>
      </c>
      <c r="B27" s="3">
        <f>[23]Abril!$B$5</f>
        <v>24.158333333333335</v>
      </c>
      <c r="C27" s="3">
        <f>[23]Abril!$B$6</f>
        <v>24.63333333333334</v>
      </c>
      <c r="D27" s="3">
        <f>[23]Abril!$B$7</f>
        <v>25.183333333333326</v>
      </c>
      <c r="E27" s="3">
        <f>[23]Abril!$B$8</f>
        <v>25.529166666666669</v>
      </c>
      <c r="F27" s="3">
        <f>[23]Abril!$B$9</f>
        <v>25.229166666666668</v>
      </c>
      <c r="G27" s="3">
        <f>[23]Abril!$B$10</f>
        <v>19.516666666666669</v>
      </c>
      <c r="H27" s="3">
        <f>[23]Abril!$B$11</f>
        <v>23.966666666666669</v>
      </c>
      <c r="I27" s="3">
        <f>[23]Abril!$B$12</f>
        <v>25.695833333333329</v>
      </c>
      <c r="J27" s="3">
        <f>[23]Abril!$B$13</f>
        <v>23.1875</v>
      </c>
      <c r="K27" s="3">
        <f>[23]Abril!$B$14</f>
        <v>22.712500000000002</v>
      </c>
      <c r="L27" s="3">
        <f>[23]Abril!$B$15</f>
        <v>24.033333333333331</v>
      </c>
      <c r="M27" s="3">
        <f>[23]Abril!$B$16</f>
        <v>25.2</v>
      </c>
      <c r="N27" s="3">
        <f>[23]Abril!$B$17</f>
        <v>25.145833333333332</v>
      </c>
      <c r="O27" s="3">
        <f>[23]Abril!$B$18</f>
        <v>22.783333333333335</v>
      </c>
      <c r="P27" s="3">
        <f>[23]Abril!$B$19</f>
        <v>21.904166666666665</v>
      </c>
      <c r="Q27" s="3">
        <f>[23]Abril!$B$20</f>
        <v>21.345833333333331</v>
      </c>
      <c r="R27" s="3">
        <f>[23]Abril!$B$21</f>
        <v>23.783333333333335</v>
      </c>
      <c r="S27" s="3">
        <f>[23]Abril!$B$22</f>
        <v>23.795833333333334</v>
      </c>
      <c r="T27" s="3">
        <f>[23]Abril!$B$23</f>
        <v>23.7</v>
      </c>
      <c r="U27" s="3">
        <f>[23]Abril!$B$24</f>
        <v>22.108333333333331</v>
      </c>
      <c r="V27" s="3">
        <f>[23]Abril!$B$25</f>
        <v>22.066666666666666</v>
      </c>
      <c r="W27" s="3">
        <f>[23]Abril!$B$26</f>
        <v>20.587500000000002</v>
      </c>
      <c r="X27" s="3">
        <f>[23]Abril!$B$27</f>
        <v>21.762499999999999</v>
      </c>
      <c r="Y27" s="3">
        <f>[23]Abril!$B$28</f>
        <v>23.074999999999999</v>
      </c>
      <c r="Z27" s="3">
        <f>[23]Abril!$B$29</f>
        <v>21.666666666666661</v>
      </c>
      <c r="AA27" s="3">
        <f>[23]Abril!$B$30</f>
        <v>20.737500000000001</v>
      </c>
      <c r="AB27" s="3">
        <f>[23]Abril!$B$31</f>
        <v>18.37916666666667</v>
      </c>
      <c r="AC27" s="3">
        <f>[23]Abril!$B$32</f>
        <v>19.675000000000001</v>
      </c>
      <c r="AD27" s="3">
        <f>[23]Abril!$B$33</f>
        <v>15.320833333333333</v>
      </c>
      <c r="AE27" s="3">
        <f>[23]Abril!$B$34</f>
        <v>12.879166666666665</v>
      </c>
      <c r="AF27" s="17">
        <f t="shared" si="1"/>
        <v>22.325416666666669</v>
      </c>
    </row>
    <row r="28" spans="1:33" ht="17.100000000000001" customHeight="1" x14ac:dyDescent="0.2">
      <c r="A28" s="10" t="s">
        <v>31</v>
      </c>
      <c r="B28" s="3">
        <f>[24]Abril!$B$5</f>
        <v>24.875000000000004</v>
      </c>
      <c r="C28" s="3">
        <f>[24]Abril!$B$6</f>
        <v>25.524999999999995</v>
      </c>
      <c r="D28" s="3">
        <f>[24]Abril!$B$7</f>
        <v>24.716666666666665</v>
      </c>
      <c r="E28" s="3">
        <f>[24]Abril!$B$8</f>
        <v>26.150000000000006</v>
      </c>
      <c r="F28" s="3">
        <f>[24]Abril!$B$9</f>
        <v>26.483333333333338</v>
      </c>
      <c r="G28" s="3">
        <f>[24]Abril!$B$10</f>
        <v>24.216666666666669</v>
      </c>
      <c r="H28" s="3">
        <f>[24]Abril!$B$11</f>
        <v>24.470833333333335</v>
      </c>
      <c r="I28" s="3">
        <f>[24]Abril!$B$12</f>
        <v>25.083333333333329</v>
      </c>
      <c r="J28" s="3">
        <f>[24]Abril!$B$13</f>
        <v>23.558333333333334</v>
      </c>
      <c r="K28" s="3">
        <f>[24]Abril!$B$14</f>
        <v>23.850000000000005</v>
      </c>
      <c r="L28" s="3">
        <f>[24]Abril!$B$15</f>
        <v>24.195833333333336</v>
      </c>
      <c r="M28" s="3">
        <f>[24]Abril!$B$16</f>
        <v>25.366666666666671</v>
      </c>
      <c r="N28" s="3">
        <f>[24]Abril!$B$17</f>
        <v>26.016666666666666</v>
      </c>
      <c r="O28" s="3">
        <f>[24]Abril!$B$18</f>
        <v>24.375</v>
      </c>
      <c r="P28" s="3">
        <f>[24]Abril!$B$19</f>
        <v>22.179166666666664</v>
      </c>
      <c r="Q28" s="3">
        <f>[24]Abril!$B$20</f>
        <v>23.354166666666661</v>
      </c>
      <c r="R28" s="3">
        <f>[24]Abril!$B$21</f>
        <v>24.529166666666658</v>
      </c>
      <c r="S28" s="3">
        <f>[24]Abril!$B$22</f>
        <v>24.579166666666666</v>
      </c>
      <c r="T28" s="3">
        <f>[24]Abril!$B$23</f>
        <v>25.904166666666665</v>
      </c>
      <c r="U28" s="3">
        <f>[24]Abril!$B$24</f>
        <v>25.737500000000008</v>
      </c>
      <c r="V28" s="3">
        <f>[24]Abril!$B$25</f>
        <v>23.425000000000001</v>
      </c>
      <c r="W28" s="3">
        <f>[24]Abril!$B$26</f>
        <v>22.224999999999998</v>
      </c>
      <c r="X28" s="3">
        <f>[24]Abril!$B$27</f>
        <v>22.066666666666666</v>
      </c>
      <c r="Y28" s="3">
        <f>[24]Abril!$B$28</f>
        <v>23.591666666666665</v>
      </c>
      <c r="Z28" s="3">
        <f>[24]Abril!$B$29</f>
        <v>24.650000000000002</v>
      </c>
      <c r="AA28" s="3">
        <f>[24]Abril!$B$30</f>
        <v>21.975000000000005</v>
      </c>
      <c r="AB28" s="3">
        <f>[24]Abril!$B$31</f>
        <v>18.966666666666661</v>
      </c>
      <c r="AC28" s="3">
        <f>[24]Abril!$B$32</f>
        <v>22.145833333333329</v>
      </c>
      <c r="AD28" s="3">
        <f>[24]Abril!$B$33</f>
        <v>17.912499999999998</v>
      </c>
      <c r="AE28" s="3">
        <f>[24]Abril!$B$34</f>
        <v>14.195833333333333</v>
      </c>
      <c r="AF28" s="17">
        <f t="shared" si="1"/>
        <v>23.544027777777782</v>
      </c>
    </row>
    <row r="29" spans="1:33" ht="17.100000000000001" customHeight="1" x14ac:dyDescent="0.2">
      <c r="A29" s="10" t="s">
        <v>20</v>
      </c>
      <c r="B29" s="3">
        <f>[25]Abril!$B$5</f>
        <v>26.291666666666671</v>
      </c>
      <c r="C29" s="3">
        <f>[25]Abril!$B$6</f>
        <v>26.308333333333334</v>
      </c>
      <c r="D29" s="3">
        <f>[25]Abril!$B$7</f>
        <v>26.558333333333326</v>
      </c>
      <c r="E29" s="3">
        <f>[25]Abril!$B$8</f>
        <v>27.012500000000003</v>
      </c>
      <c r="F29" s="3">
        <f>[25]Abril!$B$9</f>
        <v>26.666666666666671</v>
      </c>
      <c r="G29" s="3">
        <f>[25]Abril!$B$10</f>
        <v>26.69583333333334</v>
      </c>
      <c r="H29" s="3">
        <f>[25]Abril!$B$11</f>
        <v>27.733333333333334</v>
      </c>
      <c r="I29" s="3">
        <f>[25]Abril!$B$12</f>
        <v>26.458333333333329</v>
      </c>
      <c r="J29" s="3" t="str">
        <f>[25]Abril!$B$13</f>
        <v>**</v>
      </c>
      <c r="K29" s="3">
        <f>[25]Abril!$B$14</f>
        <v>27.158333333333335</v>
      </c>
      <c r="L29" s="3">
        <f>[25]Abril!$B$15</f>
        <v>27.304166666666671</v>
      </c>
      <c r="M29" s="3">
        <f>[25]Abril!$B$16</f>
        <v>27.424999999999997</v>
      </c>
      <c r="N29" s="3">
        <f>[25]Abril!$B$17</f>
        <v>28.345833333333331</v>
      </c>
      <c r="O29" s="3">
        <f>[25]Abril!$B$18</f>
        <v>27.533333333333335</v>
      </c>
      <c r="P29" s="3">
        <f>[25]Abril!$B$19</f>
        <v>25.229166666666661</v>
      </c>
      <c r="Q29" s="3">
        <f>[25]Abril!$B$20</f>
        <v>26.216666666666669</v>
      </c>
      <c r="R29" s="3">
        <f>[25]Abril!$B$21</f>
        <v>25.025000000000002</v>
      </c>
      <c r="S29" s="3">
        <f>[25]Abril!$B$22</f>
        <v>26.424999999999997</v>
      </c>
      <c r="T29" s="3">
        <f>[25]Abril!$B$23</f>
        <v>27.324999999999999</v>
      </c>
      <c r="U29" s="3">
        <f>[25]Abril!$B$24</f>
        <v>27.695833333333329</v>
      </c>
      <c r="V29" s="3">
        <f>[25]Abril!$B$25</f>
        <v>24.095454545454547</v>
      </c>
      <c r="W29" s="3">
        <f>[25]Abril!$B$26</f>
        <v>25</v>
      </c>
      <c r="X29" s="3">
        <f>[25]Abril!$B$27</f>
        <v>23.887500000000003</v>
      </c>
      <c r="Y29" s="3">
        <f>[25]Abril!$B$28</f>
        <v>24.387499999999999</v>
      </c>
      <c r="Z29" s="3">
        <f>[25]Abril!$B$29</f>
        <v>25.658333333333342</v>
      </c>
      <c r="AA29" s="3">
        <f>[25]Abril!$B$30</f>
        <v>25.750000000000004</v>
      </c>
      <c r="AB29" s="3">
        <f>[25]Abril!$B$31</f>
        <v>22.0625</v>
      </c>
      <c r="AC29" s="3">
        <f>[25]Abril!$B$32</f>
        <v>22.433333333333334</v>
      </c>
      <c r="AD29" s="3">
        <f>[25]Abril!$B$33</f>
        <v>21.283333333333335</v>
      </c>
      <c r="AE29" s="3">
        <f>[25]Abril!$B$34</f>
        <v>17.029166666666672</v>
      </c>
      <c r="AF29" s="17">
        <f t="shared" si="1"/>
        <v>25.551567398119126</v>
      </c>
    </row>
    <row r="30" spans="1:33" s="5" customFormat="1" ht="17.100000000000001" customHeight="1" x14ac:dyDescent="0.2">
      <c r="A30" s="14" t="s">
        <v>34</v>
      </c>
      <c r="B30" s="22">
        <f>AVERAGE(B5:B29)</f>
        <v>24.78460256410256</v>
      </c>
      <c r="C30" s="22">
        <f t="shared" ref="C30:AE30" si="2">AVERAGE(C5:C29)</f>
        <v>24.982128205128202</v>
      </c>
      <c r="D30" s="22">
        <f t="shared" si="2"/>
        <v>25.195916666666662</v>
      </c>
      <c r="E30" s="22">
        <f t="shared" si="2"/>
        <v>25.684846153846156</v>
      </c>
      <c r="F30" s="22">
        <f t="shared" si="2"/>
        <v>26.679114285714281</v>
      </c>
      <c r="G30" s="22">
        <f t="shared" si="2"/>
        <v>24.385214285714284</v>
      </c>
      <c r="H30" s="22">
        <f t="shared" si="2"/>
        <v>25.0167</v>
      </c>
      <c r="I30" s="22">
        <f t="shared" si="2"/>
        <v>25.140000000000008</v>
      </c>
      <c r="J30" s="22">
        <f t="shared" si="2"/>
        <v>23.746837606837605</v>
      </c>
      <c r="K30" s="22">
        <f t="shared" si="2"/>
        <v>23.855987394957982</v>
      </c>
      <c r="L30" s="22">
        <f t="shared" si="2"/>
        <v>24.784146520146518</v>
      </c>
      <c r="M30" s="22">
        <f t="shared" si="2"/>
        <v>25.760038461538453</v>
      </c>
      <c r="N30" s="22">
        <f t="shared" si="2"/>
        <v>26.283758241758235</v>
      </c>
      <c r="O30" s="22">
        <f t="shared" si="2"/>
        <v>24.608333333333327</v>
      </c>
      <c r="P30" s="22">
        <f t="shared" si="2"/>
        <v>23.119852380952381</v>
      </c>
      <c r="Q30" s="22">
        <f t="shared" si="2"/>
        <v>23.782299999999999</v>
      </c>
      <c r="R30" s="22">
        <f t="shared" si="2"/>
        <v>24.939766666666664</v>
      </c>
      <c r="S30" s="22">
        <f t="shared" si="2"/>
        <v>25.183833333333332</v>
      </c>
      <c r="T30" s="22">
        <f t="shared" si="2"/>
        <v>25.637119047619048</v>
      </c>
      <c r="U30" s="22">
        <f t="shared" si="2"/>
        <v>25.670976190476196</v>
      </c>
      <c r="V30" s="22">
        <f t="shared" si="2"/>
        <v>23.395913419913423</v>
      </c>
      <c r="W30" s="22">
        <f t="shared" si="2"/>
        <v>22.667095238095239</v>
      </c>
      <c r="X30" s="22">
        <f t="shared" si="2"/>
        <v>22.514564102564108</v>
      </c>
      <c r="Y30" s="22">
        <f t="shared" si="2"/>
        <v>23.819346153846158</v>
      </c>
      <c r="Z30" s="22">
        <f t="shared" si="2"/>
        <v>23.826687499999998</v>
      </c>
      <c r="AA30" s="22">
        <f t="shared" si="2"/>
        <v>22.621147528799703</v>
      </c>
      <c r="AB30" s="22">
        <f t="shared" si="2"/>
        <v>20.305901960784311</v>
      </c>
      <c r="AC30" s="22">
        <f t="shared" si="2"/>
        <v>22.002333333333333</v>
      </c>
      <c r="AD30" s="22">
        <f t="shared" si="2"/>
        <v>19.078450980392159</v>
      </c>
      <c r="AE30" s="22">
        <f t="shared" si="2"/>
        <v>15.099666666666668</v>
      </c>
      <c r="AF30" s="18">
        <f>AVERAGE(AF5:AF29)</f>
        <v>23.821492247161267</v>
      </c>
      <c r="AG30" s="13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zoomScale="112" zoomScaleNormal="112" workbookViewId="0">
      <selection activeCell="AG30" sqref="AG30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1" width="6.42578125" style="2" customWidth="1"/>
    <col min="32" max="32" width="8.7109375" style="19" customWidth="1"/>
    <col min="33" max="33" width="8.28515625" style="1" bestFit="1" customWidth="1"/>
    <col min="34" max="34" width="14.5703125" style="40" customWidth="1"/>
  </cols>
  <sheetData>
    <row r="1" spans="1:34" ht="20.100000000000001" customHeight="1" thickBot="1" x14ac:dyDescent="0.25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4" s="4" customFormat="1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42" t="s">
        <v>50</v>
      </c>
    </row>
    <row r="3" spans="1:34" s="5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32" t="s">
        <v>44</v>
      </c>
      <c r="AG3" s="36" t="s">
        <v>41</v>
      </c>
      <c r="AH3" s="42" t="s">
        <v>51</v>
      </c>
    </row>
    <row r="4" spans="1:34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1" t="s">
        <v>39</v>
      </c>
      <c r="AG4" s="37" t="s">
        <v>39</v>
      </c>
      <c r="AH4" s="43">
        <v>41029</v>
      </c>
    </row>
    <row r="5" spans="1:34" s="5" customFormat="1" ht="20.100000000000001" customHeight="1" thickTop="1" x14ac:dyDescent="0.2">
      <c r="A5" s="9" t="s">
        <v>45</v>
      </c>
      <c r="B5" s="45">
        <f>[1]Abril!$K$5</f>
        <v>0</v>
      </c>
      <c r="C5" s="45">
        <f>[1]Abril!$K$6</f>
        <v>0</v>
      </c>
      <c r="D5" s="45">
        <f>[1]Abril!$K$7</f>
        <v>0</v>
      </c>
      <c r="E5" s="45">
        <f>[1]Abril!$K$8</f>
        <v>0</v>
      </c>
      <c r="F5" s="45">
        <f>[1]Abril!$K$9</f>
        <v>3</v>
      </c>
      <c r="G5" s="45">
        <f>[1]Abril!$K$10</f>
        <v>0</v>
      </c>
      <c r="H5" s="45">
        <f>[1]Abril!$K$11</f>
        <v>0</v>
      </c>
      <c r="I5" s="45">
        <f>[1]Abril!$K$12</f>
        <v>30</v>
      </c>
      <c r="J5" s="45">
        <f>[1]Abril!$K$13</f>
        <v>0</v>
      </c>
      <c r="K5" s="45">
        <f>[1]Abril!$K$14</f>
        <v>0</v>
      </c>
      <c r="L5" s="45">
        <f>[1]Abril!$K$15</f>
        <v>0</v>
      </c>
      <c r="M5" s="45">
        <f>[1]Abril!$K$16</f>
        <v>0</v>
      </c>
      <c r="N5" s="45">
        <f>[1]Abril!$K$17</f>
        <v>0</v>
      </c>
      <c r="O5" s="45">
        <f>[1]Abril!$K$18</f>
        <v>0</v>
      </c>
      <c r="P5" s="45">
        <f>[1]Abril!$K$19</f>
        <v>0</v>
      </c>
      <c r="Q5" s="45">
        <f>[1]Abril!$K$20</f>
        <v>0</v>
      </c>
      <c r="R5" s="45">
        <f>[1]Abril!$K$21</f>
        <v>0</v>
      </c>
      <c r="S5" s="45">
        <f>[1]Abril!$K$22</f>
        <v>0</v>
      </c>
      <c r="T5" s="45">
        <f>[1]Abril!$K$23</f>
        <v>0</v>
      </c>
      <c r="U5" s="45">
        <f>[1]Abril!$K$24</f>
        <v>3.4</v>
      </c>
      <c r="V5" s="45">
        <f>[1]Abril!$K$25</f>
        <v>23</v>
      </c>
      <c r="W5" s="45">
        <f>[1]Abril!$K$26</f>
        <v>0</v>
      </c>
      <c r="X5" s="45">
        <f>[1]Abril!$K$27</f>
        <v>0.2</v>
      </c>
      <c r="Y5" s="45">
        <f>[1]Abril!$K$28</f>
        <v>0.2</v>
      </c>
      <c r="Z5" s="45">
        <f>[1]Abril!$K$29</f>
        <v>12.600000000000001</v>
      </c>
      <c r="AA5" s="45">
        <f>[1]Abril!$K$30</f>
        <v>6.6</v>
      </c>
      <c r="AB5" s="45">
        <f>[1]Abril!$K$31</f>
        <v>0</v>
      </c>
      <c r="AC5" s="45">
        <f>[1]Abril!$K$32</f>
        <v>1</v>
      </c>
      <c r="AD5" s="45">
        <f>[1]Abril!$K$33</f>
        <v>11.999999999999996</v>
      </c>
      <c r="AE5" s="45">
        <f>[1]Abril!$K$34</f>
        <v>8.1999999999999993</v>
      </c>
      <c r="AF5" s="46">
        <f>SUM(A5:AE5)</f>
        <v>100.2</v>
      </c>
      <c r="AG5" s="48">
        <f>MAX(A5:AE5)</f>
        <v>30</v>
      </c>
      <c r="AH5" s="40" t="s">
        <v>56</v>
      </c>
    </row>
    <row r="6" spans="1:34" ht="17.100000000000001" customHeight="1" x14ac:dyDescent="0.2">
      <c r="A6" s="10" t="s">
        <v>0</v>
      </c>
      <c r="B6" s="3">
        <f>[2]Abril!$K$5</f>
        <v>0</v>
      </c>
      <c r="C6" s="3">
        <f>[2]Abril!$K$6</f>
        <v>0.4</v>
      </c>
      <c r="D6" s="3">
        <f>[2]Abril!$K$7</f>
        <v>0.2</v>
      </c>
      <c r="E6" s="3">
        <f>[2]Abril!$K$8</f>
        <v>0</v>
      </c>
      <c r="F6" s="3">
        <f>[2]Abril!$K$9</f>
        <v>0</v>
      </c>
      <c r="G6" s="3">
        <f>[2]Abril!$K$10</f>
        <v>0</v>
      </c>
      <c r="H6" s="3">
        <f>[2]Abril!$K$11</f>
        <v>0</v>
      </c>
      <c r="I6" s="3">
        <f>[2]Abril!$K$12</f>
        <v>0</v>
      </c>
      <c r="J6" s="3">
        <f>[2]Abril!$K$13</f>
        <v>4.4000000000000004</v>
      </c>
      <c r="K6" s="3">
        <f>[2]Abril!$K$14</f>
        <v>1.8</v>
      </c>
      <c r="L6" s="3">
        <f>[2]Abril!$K$15</f>
        <v>8.8000000000000007</v>
      </c>
      <c r="M6" s="3">
        <f>[2]Abril!$K$16</f>
        <v>2</v>
      </c>
      <c r="N6" s="3">
        <f>[2]Abril!$K$17</f>
        <v>0</v>
      </c>
      <c r="O6" s="3">
        <f>[2]Abril!$K$18</f>
        <v>25.400000000000002</v>
      </c>
      <c r="P6" s="3">
        <f>[2]Abril!$K$19</f>
        <v>0.2</v>
      </c>
      <c r="Q6" s="3">
        <f>[2]Abril!$K$20</f>
        <v>0</v>
      </c>
      <c r="R6" s="3">
        <f>[2]Abril!$K$21</f>
        <v>0.2</v>
      </c>
      <c r="S6" s="3">
        <f>[2]Abril!$K$22</f>
        <v>0</v>
      </c>
      <c r="T6" s="3">
        <f>[2]Abril!$K$23</f>
        <v>0</v>
      </c>
      <c r="U6" s="3">
        <f>[2]Abril!$K$24</f>
        <v>2.4000000000000004</v>
      </c>
      <c r="V6" s="3">
        <f>[2]Abril!$K$25</f>
        <v>26.799999999999997</v>
      </c>
      <c r="W6" s="3">
        <f>[2]Abril!$K$26</f>
        <v>0</v>
      </c>
      <c r="X6" s="3">
        <f>[2]Abril!$K$27</f>
        <v>0</v>
      </c>
      <c r="Y6" s="3">
        <f>[2]Abril!$K$28</f>
        <v>0</v>
      </c>
      <c r="Z6" s="3">
        <f>[2]Abril!$K$29</f>
        <v>8.4</v>
      </c>
      <c r="AA6" s="3">
        <f>[2]Abril!$K$30</f>
        <v>49.999999999999993</v>
      </c>
      <c r="AB6" s="3">
        <f>[2]Abril!$K$31</f>
        <v>0</v>
      </c>
      <c r="AC6" s="3">
        <f>[2]Abril!$K$32</f>
        <v>11.200000000000001</v>
      </c>
      <c r="AD6" s="3">
        <f>[2]Abril!$K$33</f>
        <v>0</v>
      </c>
      <c r="AE6" s="3">
        <f>[2]Abril!$K$34</f>
        <v>0.2</v>
      </c>
      <c r="AF6" s="17">
        <f t="shared" ref="AF6:AF29" si="1">SUM(A6:AE6)</f>
        <v>142.39999999999998</v>
      </c>
      <c r="AG6" s="17">
        <f>MAX(A6:AE6)</f>
        <v>49.999999999999993</v>
      </c>
      <c r="AH6" s="40" t="s">
        <v>56</v>
      </c>
    </row>
    <row r="7" spans="1:34" ht="17.100000000000001" customHeight="1" x14ac:dyDescent="0.2">
      <c r="A7" s="10" t="s">
        <v>1</v>
      </c>
      <c r="B7" s="3">
        <f>[3]Abril!$K$5</f>
        <v>0</v>
      </c>
      <c r="C7" s="3">
        <f>[3]Abril!$K$6</f>
        <v>0</v>
      </c>
      <c r="D7" s="3">
        <f>[3]Abril!$K$7</f>
        <v>0</v>
      </c>
      <c r="E7" s="3">
        <f>[3]Abril!$K$8</f>
        <v>0</v>
      </c>
      <c r="F7" s="3">
        <f>[3]Abril!$K$9</f>
        <v>0</v>
      </c>
      <c r="G7" s="3">
        <f>[3]Abril!$K$10</f>
        <v>24</v>
      </c>
      <c r="H7" s="3">
        <f>[3]Abril!$K$11</f>
        <v>0</v>
      </c>
      <c r="I7" s="3">
        <f>[3]Abril!$K$12</f>
        <v>0</v>
      </c>
      <c r="J7" s="3">
        <f>[3]Abril!$K$13</f>
        <v>0</v>
      </c>
      <c r="K7" s="3">
        <f>[3]Abril!$K$14</f>
        <v>9.9999999999999982</v>
      </c>
      <c r="L7" s="3">
        <f>[3]Abril!$K$15</f>
        <v>0</v>
      </c>
      <c r="M7" s="3">
        <f>[3]Abril!$K$16</f>
        <v>0</v>
      </c>
      <c r="N7" s="3">
        <f>[3]Abril!$K$17</f>
        <v>0</v>
      </c>
      <c r="O7" s="3">
        <f>[3]Abril!$K$18</f>
        <v>11.999999999999998</v>
      </c>
      <c r="P7" s="3">
        <f>[3]Abril!$K$19</f>
        <v>0.2</v>
      </c>
      <c r="Q7" s="3">
        <f>[3]Abril!$K$20</f>
        <v>0</v>
      </c>
      <c r="R7" s="3">
        <f>[3]Abril!$K$21</f>
        <v>0</v>
      </c>
      <c r="S7" s="3">
        <f>[3]Abril!$K$22</f>
        <v>0</v>
      </c>
      <c r="T7" s="3">
        <f>[3]Abril!$K$23</f>
        <v>0</v>
      </c>
      <c r="U7" s="3">
        <f>[3]Abril!$K$24</f>
        <v>0</v>
      </c>
      <c r="V7" s="3">
        <f>[3]Abril!$K$25</f>
        <v>7.2</v>
      </c>
      <c r="W7" s="3">
        <f>[3]Abril!$K$26</f>
        <v>0.4</v>
      </c>
      <c r="X7" s="3">
        <f>[3]Abril!$K$27</f>
        <v>0</v>
      </c>
      <c r="Y7" s="3">
        <f>[3]Abril!$K$28</f>
        <v>0</v>
      </c>
      <c r="Z7" s="3">
        <f>[3]Abril!$K$29</f>
        <v>7.8</v>
      </c>
      <c r="AA7" s="3">
        <f>[3]Abril!$K$30</f>
        <v>29.8</v>
      </c>
      <c r="AB7" s="3">
        <f>[3]Abril!$K$31</f>
        <v>0.2</v>
      </c>
      <c r="AC7" s="3">
        <f>[3]Abril!$K$32</f>
        <v>3.6</v>
      </c>
      <c r="AD7" s="3">
        <f>[3]Abril!$K$33</f>
        <v>8.1999999999999993</v>
      </c>
      <c r="AE7" s="3">
        <f>[3]Abril!$K$34</f>
        <v>1.4</v>
      </c>
      <c r="AF7" s="17">
        <f t="shared" si="1"/>
        <v>104.80000000000001</v>
      </c>
      <c r="AG7" s="17">
        <f>MAX(A7:AE7)</f>
        <v>29.8</v>
      </c>
      <c r="AH7" s="40" t="s">
        <v>56</v>
      </c>
    </row>
    <row r="8" spans="1:34" ht="17.100000000000001" customHeight="1" x14ac:dyDescent="0.2">
      <c r="A8" s="10" t="s">
        <v>49</v>
      </c>
      <c r="B8" s="3">
        <f>[4]Abril!$K$5</f>
        <v>0</v>
      </c>
      <c r="C8" s="3">
        <f>[4]Abril!$K$6</f>
        <v>0.8</v>
      </c>
      <c r="D8" s="3">
        <f>[4]Abril!$K$7</f>
        <v>0</v>
      </c>
      <c r="E8" s="3">
        <f>[4]Abril!$K$8</f>
        <v>0</v>
      </c>
      <c r="F8" s="3">
        <f>[4]Abril!$K$9</f>
        <v>0</v>
      </c>
      <c r="G8" s="3">
        <f>[4]Abril!$K$10</f>
        <v>0</v>
      </c>
      <c r="H8" s="3">
        <f>[4]Abril!$K$11</f>
        <v>4</v>
      </c>
      <c r="I8" s="3">
        <f>[4]Abril!$K$12</f>
        <v>0</v>
      </c>
      <c r="J8" s="3">
        <f>[4]Abril!$K$13</f>
        <v>6.0000000000000009</v>
      </c>
      <c r="K8" s="3">
        <f>[4]Abril!$K$14</f>
        <v>1.4</v>
      </c>
      <c r="L8" s="3">
        <f>[4]Abril!$K$15</f>
        <v>0.6</v>
      </c>
      <c r="M8" s="3">
        <f>[4]Abril!$K$16</f>
        <v>0</v>
      </c>
      <c r="N8" s="3">
        <f>[4]Abril!$K$17</f>
        <v>0</v>
      </c>
      <c r="O8" s="3">
        <f>[4]Abril!$K$18</f>
        <v>25.599999999999998</v>
      </c>
      <c r="P8" s="3">
        <f>[4]Abril!$K$19</f>
        <v>0.2</v>
      </c>
      <c r="Q8" s="3">
        <f>[4]Abril!$K$20</f>
        <v>0</v>
      </c>
      <c r="R8" s="3">
        <f>[4]Abril!$K$21</f>
        <v>0</v>
      </c>
      <c r="S8" s="3">
        <f>[4]Abril!$K$22</f>
        <v>0</v>
      </c>
      <c r="T8" s="3">
        <f>[4]Abril!$K$23</f>
        <v>0</v>
      </c>
      <c r="U8" s="3">
        <f>[4]Abril!$K$24</f>
        <v>0</v>
      </c>
      <c r="V8" s="3">
        <f>[4]Abril!$K$25</f>
        <v>34.799999999999997</v>
      </c>
      <c r="W8" s="3">
        <f>[4]Abril!$K$26</f>
        <v>0.2</v>
      </c>
      <c r="X8" s="3">
        <f>[4]Abril!$K$27</f>
        <v>0.2</v>
      </c>
      <c r="Y8" s="3">
        <f>[4]Abril!$K$28</f>
        <v>10.199999999999999</v>
      </c>
      <c r="Z8" s="3">
        <f>[4]Abril!$K$29</f>
        <v>0.6</v>
      </c>
      <c r="AA8" s="3">
        <f>[4]Abril!$K$30</f>
        <v>22.8</v>
      </c>
      <c r="AB8" s="3">
        <f>[4]Abril!$K$31</f>
        <v>0.2</v>
      </c>
      <c r="AC8" s="3">
        <f>[4]Abril!$K$32</f>
        <v>23.8</v>
      </c>
      <c r="AD8" s="3">
        <f>[4]Abril!$K$33</f>
        <v>2.2000000000000002</v>
      </c>
      <c r="AE8" s="3">
        <f>[4]Abril!$K$34</f>
        <v>0</v>
      </c>
      <c r="AF8" s="17">
        <f t="shared" si="1"/>
        <v>133.6</v>
      </c>
      <c r="AG8" s="17">
        <f t="shared" ref="AG8:AG28" si="2">MAX(A8:AE8)</f>
        <v>34.799999999999997</v>
      </c>
      <c r="AH8" s="40">
        <v>1</v>
      </c>
    </row>
    <row r="9" spans="1:34" ht="17.100000000000001" customHeight="1" x14ac:dyDescent="0.2">
      <c r="A9" s="10" t="s">
        <v>2</v>
      </c>
      <c r="B9" s="3">
        <f>[5]Abril!$K$5</f>
        <v>0</v>
      </c>
      <c r="C9" s="3">
        <f>[5]Abril!$K$6</f>
        <v>0</v>
      </c>
      <c r="D9" s="3">
        <f>[5]Abril!$K$7</f>
        <v>0</v>
      </c>
      <c r="E9" s="3">
        <f>[5]Abril!$K$8</f>
        <v>0</v>
      </c>
      <c r="F9" s="3">
        <f>[5]Abril!$K$9</f>
        <v>0</v>
      </c>
      <c r="G9" s="3">
        <f>[5]Abril!$K$10</f>
        <v>39.199999999999996</v>
      </c>
      <c r="H9" s="3">
        <f>[5]Abril!$K$11</f>
        <v>2</v>
      </c>
      <c r="I9" s="3">
        <f>[5]Abril!$K$12</f>
        <v>0</v>
      </c>
      <c r="J9" s="3">
        <f>[5]Abril!$K$13</f>
        <v>11</v>
      </c>
      <c r="K9" s="3">
        <f>[5]Abril!$K$14</f>
        <v>1.2</v>
      </c>
      <c r="L9" s="3">
        <f>[5]Abril!$K$15</f>
        <v>0</v>
      </c>
      <c r="M9" s="3">
        <f>[5]Abril!$K$16</f>
        <v>0</v>
      </c>
      <c r="N9" s="3">
        <f>[5]Abril!$K$17</f>
        <v>0</v>
      </c>
      <c r="O9" s="3">
        <f>[5]Abril!$K$18</f>
        <v>7.2</v>
      </c>
      <c r="P9" s="3">
        <f>[5]Abril!$K$19</f>
        <v>0</v>
      </c>
      <c r="Q9" s="3">
        <f>[5]Abril!$K$20</f>
        <v>38.4</v>
      </c>
      <c r="R9" s="3">
        <f>[5]Abril!$K$21</f>
        <v>0.2</v>
      </c>
      <c r="S9" s="3">
        <f>[5]Abril!$K$22</f>
        <v>6.4</v>
      </c>
      <c r="T9" s="3">
        <f>[5]Abril!$K$23</f>
        <v>6.8</v>
      </c>
      <c r="U9" s="3">
        <f>[5]Abril!$K$24</f>
        <v>0</v>
      </c>
      <c r="V9" s="3">
        <f>[5]Abril!$K$25</f>
        <v>45.800000000000004</v>
      </c>
      <c r="W9" s="3">
        <f>[5]Abril!$K$26</f>
        <v>2.2000000000000002</v>
      </c>
      <c r="X9" s="3">
        <f>[5]Abril!$K$27</f>
        <v>0</v>
      </c>
      <c r="Y9" s="3">
        <f>[5]Abril!$K$28</f>
        <v>0</v>
      </c>
      <c r="Z9" s="3">
        <f>[5]Abril!$K$29</f>
        <v>1.2</v>
      </c>
      <c r="AA9" s="3">
        <f>[5]Abril!$K$30</f>
        <v>11.200000000000001</v>
      </c>
      <c r="AB9" s="3">
        <f>[5]Abril!$K$31</f>
        <v>0</v>
      </c>
      <c r="AC9" s="3">
        <f>[5]Abril!$K$32</f>
        <v>1.7999999999999998</v>
      </c>
      <c r="AD9" s="3">
        <f>[5]Abril!$K$33</f>
        <v>56.4</v>
      </c>
      <c r="AE9" s="3">
        <f>[5]Abril!$K$34</f>
        <v>3.8</v>
      </c>
      <c r="AF9" s="17">
        <f t="shared" si="1"/>
        <v>234.8</v>
      </c>
      <c r="AG9" s="17">
        <f t="shared" si="2"/>
        <v>56.4</v>
      </c>
      <c r="AH9" s="40" t="s">
        <v>56</v>
      </c>
    </row>
    <row r="10" spans="1:34" ht="17.100000000000001" customHeight="1" x14ac:dyDescent="0.2">
      <c r="A10" s="10" t="s">
        <v>3</v>
      </c>
      <c r="B10" s="3">
        <f>[6]Abril!$K$5</f>
        <v>0</v>
      </c>
      <c r="C10" s="3">
        <f>[6]Abril!$K$6</f>
        <v>0</v>
      </c>
      <c r="D10" s="3">
        <f>[6]Abril!$K$7</f>
        <v>0</v>
      </c>
      <c r="E10" s="3">
        <f>[6]Abril!$K$8</f>
        <v>0</v>
      </c>
      <c r="F10" s="3">
        <f>[6]Abril!$K$9</f>
        <v>0.4</v>
      </c>
      <c r="G10" s="3">
        <f>[6]Abril!$K$10</f>
        <v>0</v>
      </c>
      <c r="H10" s="3">
        <f>[6]Abril!$K$11</f>
        <v>0</v>
      </c>
      <c r="I10" s="3">
        <f>[6]Abril!$K$12</f>
        <v>21.4</v>
      </c>
      <c r="J10" s="3">
        <f>[6]Abril!$K$13</f>
        <v>0</v>
      </c>
      <c r="K10" s="3">
        <f>[6]Abril!$K$14</f>
        <v>0</v>
      </c>
      <c r="L10" s="3">
        <f>[6]Abril!$K$15</f>
        <v>0</v>
      </c>
      <c r="M10" s="3">
        <f>[6]Abril!$K$16</f>
        <v>0</v>
      </c>
      <c r="N10" s="3">
        <f>[6]Abril!$K$17</f>
        <v>0</v>
      </c>
      <c r="O10" s="3">
        <f>[6]Abril!$K$18</f>
        <v>4</v>
      </c>
      <c r="P10" s="3">
        <f>[6]Abril!$K$19</f>
        <v>0</v>
      </c>
      <c r="Q10" s="3">
        <f>[6]Abril!$K$20</f>
        <v>0</v>
      </c>
      <c r="R10" s="3">
        <f>[6]Abril!$K$21</f>
        <v>8.4</v>
      </c>
      <c r="S10" s="3">
        <f>[6]Abril!$K$22</f>
        <v>0.2</v>
      </c>
      <c r="T10" s="3">
        <f>[6]Abril!$K$23</f>
        <v>0</v>
      </c>
      <c r="U10" s="3">
        <f>[6]Abril!$K$24</f>
        <v>0</v>
      </c>
      <c r="V10" s="3">
        <f>[6]Abril!$K$25</f>
        <v>6.3999999999999995</v>
      </c>
      <c r="W10" s="3">
        <f>[6]Abril!$K$26</f>
        <v>8</v>
      </c>
      <c r="X10" s="3">
        <f>[6]Abril!$K$27</f>
        <v>0</v>
      </c>
      <c r="Y10" s="3">
        <f>[6]Abril!$K$28</f>
        <v>0</v>
      </c>
      <c r="Z10" s="3">
        <f>[6]Abril!$K$29</f>
        <v>0</v>
      </c>
      <c r="AA10" s="3">
        <f>[6]Abril!$K$30</f>
        <v>3.6</v>
      </c>
      <c r="AB10" s="3">
        <f>[6]Abril!$K$31</f>
        <v>0.60000000000000009</v>
      </c>
      <c r="AC10" s="3">
        <f>[6]Abril!$K$32</f>
        <v>0</v>
      </c>
      <c r="AD10" s="3">
        <f>[6]Abril!$K$33</f>
        <v>1.8</v>
      </c>
      <c r="AE10" s="3">
        <f>[6]Abril!$K$34</f>
        <v>6.8000000000000007</v>
      </c>
      <c r="AF10" s="17">
        <f t="shared" si="1"/>
        <v>61.599999999999994</v>
      </c>
      <c r="AG10" s="17">
        <f t="shared" si="2"/>
        <v>21.4</v>
      </c>
      <c r="AH10" s="40" t="s">
        <v>56</v>
      </c>
    </row>
    <row r="11" spans="1:34" ht="17.100000000000001" customHeight="1" x14ac:dyDescent="0.2">
      <c r="A11" s="10" t="s">
        <v>4</v>
      </c>
      <c r="B11" s="3">
        <f>[7]Abril!$K$5</f>
        <v>4.6000000000000005</v>
      </c>
      <c r="C11" s="3">
        <f>[7]Abril!$K$6</f>
        <v>0.2</v>
      </c>
      <c r="D11" s="3">
        <f>[7]Abril!$K$7</f>
        <v>0</v>
      </c>
      <c r="E11" s="3">
        <f>[7]Abril!$K$8</f>
        <v>0</v>
      </c>
      <c r="F11" s="3">
        <f>[7]Abril!$K$9</f>
        <v>0</v>
      </c>
      <c r="G11" s="3">
        <f>[7]Abril!$K$10</f>
        <v>15.6</v>
      </c>
      <c r="H11" s="3">
        <f>[7]Abril!$K$11</f>
        <v>60.2</v>
      </c>
      <c r="I11" s="3">
        <f>[7]Abril!$K$12</f>
        <v>9</v>
      </c>
      <c r="J11" s="3">
        <f>[7]Abril!$K$13</f>
        <v>9.7999999999999989</v>
      </c>
      <c r="K11" s="3">
        <f>[7]Abril!$K$14</f>
        <v>15.2</v>
      </c>
      <c r="L11" s="3">
        <f>[7]Abril!$K$15</f>
        <v>0.60000000000000009</v>
      </c>
      <c r="M11" s="3">
        <f>[7]Abril!$K$16</f>
        <v>0</v>
      </c>
      <c r="N11" s="3">
        <f>[7]Abril!$K$17</f>
        <v>0</v>
      </c>
      <c r="O11" s="3">
        <f>[7]Abril!$K$18</f>
        <v>0</v>
      </c>
      <c r="P11" s="3">
        <f>[7]Abril!$K$19</f>
        <v>7.4</v>
      </c>
      <c r="Q11" s="3">
        <f>[7]Abril!$K$20</f>
        <v>0</v>
      </c>
      <c r="R11" s="3">
        <f>[7]Abril!$K$21</f>
        <v>0</v>
      </c>
      <c r="S11" s="3">
        <f>[7]Abril!$K$22</f>
        <v>0</v>
      </c>
      <c r="T11" s="3">
        <f>[7]Abril!$K$23</f>
        <v>13.4</v>
      </c>
      <c r="U11" s="3">
        <f>[7]Abril!$K$24</f>
        <v>5.2</v>
      </c>
      <c r="V11" s="3">
        <f>[7]Abril!$K$25</f>
        <v>16.2</v>
      </c>
      <c r="W11" s="3">
        <f>[7]Abril!$K$26</f>
        <v>1.2</v>
      </c>
      <c r="X11" s="3">
        <f>[7]Abril!$K$27</f>
        <v>2.8</v>
      </c>
      <c r="Y11" s="3">
        <f>[7]Abril!$K$28</f>
        <v>0</v>
      </c>
      <c r="Z11" s="3">
        <f>[7]Abril!$K$29</f>
        <v>7.2</v>
      </c>
      <c r="AA11" s="3">
        <f>[7]Abril!$K$30</f>
        <v>6.3999999999999995</v>
      </c>
      <c r="AB11" s="3">
        <f>[7]Abril!$K$31</f>
        <v>4.8</v>
      </c>
      <c r="AC11" s="3">
        <f>[7]Abril!$K$32</f>
        <v>5</v>
      </c>
      <c r="AD11" s="3">
        <f>[7]Abril!$K$33</f>
        <v>4.5999999999999996</v>
      </c>
      <c r="AE11" s="3">
        <f>[7]Abril!$K$34</f>
        <v>11.8</v>
      </c>
      <c r="AF11" s="17">
        <f t="shared" si="1"/>
        <v>201.2</v>
      </c>
      <c r="AG11" s="17">
        <f t="shared" si="2"/>
        <v>60.2</v>
      </c>
      <c r="AH11" s="40" t="s">
        <v>56</v>
      </c>
    </row>
    <row r="12" spans="1:34" ht="17.100000000000001" customHeight="1" x14ac:dyDescent="0.2">
      <c r="A12" s="10" t="s">
        <v>5</v>
      </c>
      <c r="B12" s="15">
        <f>[8]Abril!$K$5</f>
        <v>0</v>
      </c>
      <c r="C12" s="15">
        <f>[8]Abril!$K$6</f>
        <v>31.599999999999998</v>
      </c>
      <c r="D12" s="15">
        <f>[8]Abril!$K$7</f>
        <v>0.2</v>
      </c>
      <c r="E12" s="15">
        <f>[8]Abril!$K$8</f>
        <v>0.2</v>
      </c>
      <c r="F12" s="15">
        <f>[8]Abril!$K$9</f>
        <v>5</v>
      </c>
      <c r="G12" s="15">
        <f>[8]Abril!$K$10</f>
        <v>0</v>
      </c>
      <c r="H12" s="15">
        <f>[8]Abril!$K$11</f>
        <v>4.2</v>
      </c>
      <c r="I12" s="15">
        <f>[8]Abril!$K$12</f>
        <v>0</v>
      </c>
      <c r="J12" s="15">
        <f>[8]Abril!$K$13</f>
        <v>0.2</v>
      </c>
      <c r="K12" s="15">
        <f>[8]Abril!$K$14</f>
        <v>0.8</v>
      </c>
      <c r="L12" s="15">
        <f>[8]Abril!$K$15</f>
        <v>1.6</v>
      </c>
      <c r="M12" s="15">
        <f>[8]Abril!$K$16</f>
        <v>0</v>
      </c>
      <c r="N12" s="15">
        <f>[8]Abril!$K$17</f>
        <v>0</v>
      </c>
      <c r="O12" s="15">
        <f>[8]Abril!$K$18</f>
        <v>0.4</v>
      </c>
      <c r="P12" s="15">
        <f>[8]Abril!$K$19</f>
        <v>43.2</v>
      </c>
      <c r="Q12" s="15">
        <f>[8]Abril!$K$20</f>
        <v>2.6</v>
      </c>
      <c r="R12" s="15">
        <f>[8]Abril!$K$21</f>
        <v>0.2</v>
      </c>
      <c r="S12" s="15">
        <f>[8]Abril!$K$22</f>
        <v>0</v>
      </c>
      <c r="T12" s="15">
        <f>[8]Abril!$K$23</f>
        <v>0</v>
      </c>
      <c r="U12" s="15">
        <f>[8]Abril!$K$24</f>
        <v>0.4</v>
      </c>
      <c r="V12" s="15">
        <f>[8]Abril!$K$25</f>
        <v>0</v>
      </c>
      <c r="W12" s="15">
        <f>[8]Abril!$K$26</f>
        <v>0</v>
      </c>
      <c r="X12" s="15">
        <f>[8]Abril!$K$27</f>
        <v>0</v>
      </c>
      <c r="Y12" s="15">
        <f>[8]Abril!$K$28</f>
        <v>0</v>
      </c>
      <c r="Z12" s="15">
        <f>[8]Abril!$K$29</f>
        <v>0.2</v>
      </c>
      <c r="AA12" s="15">
        <f>[8]Abril!$K$30</f>
        <v>0.4</v>
      </c>
      <c r="AB12" s="15">
        <f>[8]Abril!$K$31</f>
        <v>0</v>
      </c>
      <c r="AC12" s="15">
        <f>[8]Abril!$K$32</f>
        <v>0</v>
      </c>
      <c r="AD12" s="15">
        <f>[8]Abril!$K$33</f>
        <v>0.8</v>
      </c>
      <c r="AE12" s="15">
        <f>[8]Abril!$K$34</f>
        <v>1</v>
      </c>
      <c r="AF12" s="17">
        <f t="shared" si="1"/>
        <v>93.000000000000014</v>
      </c>
      <c r="AG12" s="17">
        <f t="shared" si="2"/>
        <v>43.2</v>
      </c>
      <c r="AH12" s="40" t="s">
        <v>56</v>
      </c>
    </row>
    <row r="13" spans="1:34" ht="17.100000000000001" customHeight="1" x14ac:dyDescent="0.2">
      <c r="A13" s="10" t="s">
        <v>6</v>
      </c>
      <c r="B13" s="15">
        <f>[9]Abril!$K$5</f>
        <v>0</v>
      </c>
      <c r="C13" s="15">
        <f>[9]Abril!$K$6</f>
        <v>0</v>
      </c>
      <c r="D13" s="15">
        <f>[9]Abril!$K$7</f>
        <v>0</v>
      </c>
      <c r="E13" s="15">
        <f>[9]Abril!$K$8</f>
        <v>0</v>
      </c>
      <c r="F13" s="15">
        <f>[9]Abril!$K$9</f>
        <v>0</v>
      </c>
      <c r="G13" s="15">
        <f>[9]Abril!$K$10</f>
        <v>0.2</v>
      </c>
      <c r="H13" s="15">
        <f>[9]Abril!$K$11</f>
        <v>3.2</v>
      </c>
      <c r="I13" s="15">
        <f>[9]Abril!$K$12</f>
        <v>3.4000000000000008</v>
      </c>
      <c r="J13" s="15">
        <f>[9]Abril!$K$13</f>
        <v>0</v>
      </c>
      <c r="K13" s="15">
        <f>[9]Abril!$K$14</f>
        <v>3.4000000000000004</v>
      </c>
      <c r="L13" s="15">
        <f>[9]Abril!$K$15</f>
        <v>3.0000000000000004</v>
      </c>
      <c r="M13" s="15">
        <f>[9]Abril!$K$16</f>
        <v>0</v>
      </c>
      <c r="N13" s="15">
        <f>[9]Abril!$K$17</f>
        <v>0</v>
      </c>
      <c r="O13" s="15">
        <f>[9]Abril!$K$18</f>
        <v>2.1999999999999997</v>
      </c>
      <c r="P13" s="15">
        <f>[9]Abril!$K$19</f>
        <v>4.5999999999999996</v>
      </c>
      <c r="Q13" s="15">
        <f>[9]Abril!$K$20</f>
        <v>8.8000000000000007</v>
      </c>
      <c r="R13" s="15">
        <f>[9]Abril!$K$21</f>
        <v>7.8000000000000007</v>
      </c>
      <c r="S13" s="15">
        <f>[9]Abril!$K$22</f>
        <v>3.0000000000000004</v>
      </c>
      <c r="T13" s="15">
        <f>[9]Abril!$K$23</f>
        <v>1.5999999999999999</v>
      </c>
      <c r="U13" s="15">
        <f>[9]Abril!$K$24</f>
        <v>0.8</v>
      </c>
      <c r="V13" s="15">
        <f>[9]Abril!$K$25</f>
        <v>5.3999999999999995</v>
      </c>
      <c r="W13" s="15">
        <f>[9]Abril!$K$26</f>
        <v>6.2000000000000011</v>
      </c>
      <c r="X13" s="15">
        <f>[9]Abril!$K$27</f>
        <v>2.8000000000000003</v>
      </c>
      <c r="Y13" s="15">
        <f>[9]Abril!$K$28</f>
        <v>1.7999999999999998</v>
      </c>
      <c r="Z13" s="15">
        <f>[9]Abril!$K$29</f>
        <v>1</v>
      </c>
      <c r="AA13" s="15">
        <f>[9]Abril!$K$30</f>
        <v>0.4</v>
      </c>
      <c r="AB13" s="15">
        <f>[9]Abril!$K$31</f>
        <v>1.2</v>
      </c>
      <c r="AC13" s="15">
        <f>[9]Abril!$K$32</f>
        <v>0.8</v>
      </c>
      <c r="AD13" s="15">
        <f>[9]Abril!$K$33</f>
        <v>6.8000000000000016</v>
      </c>
      <c r="AE13" s="15">
        <f>[9]Abril!$K$34</f>
        <v>12.4</v>
      </c>
      <c r="AF13" s="17">
        <f t="shared" si="1"/>
        <v>80.8</v>
      </c>
      <c r="AG13" s="17">
        <f t="shared" si="2"/>
        <v>12.4</v>
      </c>
      <c r="AH13" s="40" t="s">
        <v>56</v>
      </c>
    </row>
    <row r="14" spans="1:34" ht="17.100000000000001" customHeight="1" x14ac:dyDescent="0.2">
      <c r="A14" s="10" t="s">
        <v>7</v>
      </c>
      <c r="B14" s="15">
        <f>[10]Abril!$K$5</f>
        <v>0</v>
      </c>
      <c r="C14" s="15">
        <f>[10]Abril!$K$6</f>
        <v>0</v>
      </c>
      <c r="D14" s="15">
        <f>[10]Abril!$K$7</f>
        <v>0</v>
      </c>
      <c r="E14" s="15">
        <f>[10]Abril!$K$8</f>
        <v>0</v>
      </c>
      <c r="F14" s="15">
        <f>[10]Abril!$K$9</f>
        <v>0.4</v>
      </c>
      <c r="G14" s="15">
        <f>[10]Abril!$K$10</f>
        <v>1.2000000000000002</v>
      </c>
      <c r="H14" s="15">
        <f>[10]Abril!$K$11</f>
        <v>0</v>
      </c>
      <c r="I14" s="15">
        <f>[10]Abril!$K$12</f>
        <v>2.6</v>
      </c>
      <c r="J14" s="15">
        <f>[10]Abril!$K$13</f>
        <v>0.4</v>
      </c>
      <c r="K14" s="15">
        <f>[10]Abril!$K$14</f>
        <v>6.8</v>
      </c>
      <c r="L14" s="15">
        <f>[10]Abril!$K$15</f>
        <v>0.2</v>
      </c>
      <c r="M14" s="15">
        <f>[10]Abril!$K$16</f>
        <v>1.2</v>
      </c>
      <c r="N14" s="15">
        <f>[10]Abril!$K$17</f>
        <v>0</v>
      </c>
      <c r="O14" s="15">
        <f>[10]Abril!$K$18</f>
        <v>15.2</v>
      </c>
      <c r="P14" s="15">
        <f>[10]Abril!$K$19</f>
        <v>0.2</v>
      </c>
      <c r="Q14" s="15">
        <f>[10]Abril!$K$20</f>
        <v>0</v>
      </c>
      <c r="R14" s="15">
        <f>[10]Abril!$K$21</f>
        <v>0</v>
      </c>
      <c r="S14" s="15">
        <f>[10]Abril!$K$22</f>
        <v>0</v>
      </c>
      <c r="T14" s="15">
        <f>[10]Abril!$K$23</f>
        <v>0</v>
      </c>
      <c r="U14" s="15">
        <f>[10]Abril!$K$24</f>
        <v>0</v>
      </c>
      <c r="V14" s="15">
        <f>[10]Abril!$K$25</f>
        <v>29.799999999999997</v>
      </c>
      <c r="W14" s="15">
        <f>[10]Abril!$K$26</f>
        <v>0</v>
      </c>
      <c r="X14" s="15">
        <f>[10]Abril!$K$27</f>
        <v>0</v>
      </c>
      <c r="Y14" s="15">
        <f>[10]Abril!$K$28</f>
        <v>0</v>
      </c>
      <c r="Z14" s="15">
        <f>[10]Abril!$K$29</f>
        <v>45.2</v>
      </c>
      <c r="AA14" s="15">
        <f>[10]Abril!$K$30</f>
        <v>11.8</v>
      </c>
      <c r="AB14" s="15">
        <f>[10]Abril!$K$31</f>
        <v>0</v>
      </c>
      <c r="AC14" s="15">
        <f>[10]Abril!$K$32</f>
        <v>16.8</v>
      </c>
      <c r="AD14" s="15">
        <f>[10]Abril!$K$33</f>
        <v>7.3999999999999995</v>
      </c>
      <c r="AE14" s="15">
        <f>[10]Abril!$K$34</f>
        <v>0</v>
      </c>
      <c r="AF14" s="17">
        <f t="shared" si="1"/>
        <v>139.20000000000002</v>
      </c>
      <c r="AG14" s="17">
        <f t="shared" si="2"/>
        <v>45.2</v>
      </c>
      <c r="AH14" s="40">
        <v>1</v>
      </c>
    </row>
    <row r="15" spans="1:34" ht="17.100000000000001" customHeight="1" x14ac:dyDescent="0.2">
      <c r="A15" s="10" t="s">
        <v>8</v>
      </c>
      <c r="B15" s="3">
        <f>[11]Abril!$K$5</f>
        <v>0</v>
      </c>
      <c r="C15" s="3">
        <f>[11]Abril!$K$6</f>
        <v>0</v>
      </c>
      <c r="D15" s="3">
        <f>[11]Abril!$K$7</f>
        <v>0</v>
      </c>
      <c r="E15" s="3">
        <f>[11]Abril!$K$8</f>
        <v>0</v>
      </c>
      <c r="F15" s="3">
        <f>[11]Abril!$K$9</f>
        <v>4</v>
      </c>
      <c r="G15" s="3">
        <f>[11]Abril!$K$10</f>
        <v>3.4000000000000004</v>
      </c>
      <c r="H15" s="3">
        <f>[11]Abril!$K$11</f>
        <v>0.6</v>
      </c>
      <c r="I15" s="3">
        <f>[11]Abril!$K$12</f>
        <v>0</v>
      </c>
      <c r="J15" s="3">
        <f>[11]Abril!$K$13</f>
        <v>0.60000000000000009</v>
      </c>
      <c r="K15" s="3">
        <f>[11]Abril!$K$14</f>
        <v>4</v>
      </c>
      <c r="L15" s="3">
        <f>[11]Abril!$K$15</f>
        <v>0.2</v>
      </c>
      <c r="M15" s="3">
        <f>[11]Abril!$K$16</f>
        <v>0</v>
      </c>
      <c r="N15" s="3">
        <f>[11]Abril!$K$17</f>
        <v>0</v>
      </c>
      <c r="O15" s="3">
        <f>[11]Abril!$K$18</f>
        <v>8.4</v>
      </c>
      <c r="P15" s="3">
        <f>[11]Abril!$K$19</f>
        <v>0.2</v>
      </c>
      <c r="Q15" s="3">
        <f>[11]Abril!$K$20</f>
        <v>0.2</v>
      </c>
      <c r="R15" s="3">
        <f>[11]Abril!$K$21</f>
        <v>0</v>
      </c>
      <c r="S15" s="3">
        <f>[11]Abril!$K$22</f>
        <v>0</v>
      </c>
      <c r="T15" s="3">
        <f>[11]Abril!$K$23</f>
        <v>0</v>
      </c>
      <c r="U15" s="3">
        <f>[11]Abril!$K$24</f>
        <v>1</v>
      </c>
      <c r="V15" s="3">
        <f>[11]Abril!$K$25</f>
        <v>37.199999999999996</v>
      </c>
      <c r="W15" s="3">
        <f>[11]Abril!$K$26</f>
        <v>0</v>
      </c>
      <c r="X15" s="3">
        <f>[11]Abril!$K$27</f>
        <v>0</v>
      </c>
      <c r="Y15" s="3">
        <f>[11]Abril!$K$28</f>
        <v>0</v>
      </c>
      <c r="Z15" s="3">
        <f>[11]Abril!$K$29</f>
        <v>4.2</v>
      </c>
      <c r="AA15" s="3">
        <f>[11]Abril!$K$30</f>
        <v>11.200000000000001</v>
      </c>
      <c r="AB15" s="3">
        <f>[11]Abril!$K$31</f>
        <v>0</v>
      </c>
      <c r="AC15" s="3">
        <f>[11]Abril!$K$32</f>
        <v>22</v>
      </c>
      <c r="AD15" s="3">
        <f>[11]Abril!$K$33</f>
        <v>0</v>
      </c>
      <c r="AE15" s="3">
        <f>[11]Abril!$K$34</f>
        <v>0</v>
      </c>
      <c r="AF15" s="17">
        <f t="shared" si="1"/>
        <v>97.2</v>
      </c>
      <c r="AG15" s="17">
        <f t="shared" si="2"/>
        <v>37.199999999999996</v>
      </c>
      <c r="AH15" s="40">
        <v>2</v>
      </c>
    </row>
    <row r="16" spans="1:34" ht="17.100000000000001" customHeight="1" x14ac:dyDescent="0.2">
      <c r="A16" s="10" t="s">
        <v>9</v>
      </c>
      <c r="B16" s="15">
        <f>[12]Abril!$K$5</f>
        <v>0</v>
      </c>
      <c r="C16" s="15">
        <f>[12]Abril!$K$6</f>
        <v>0</v>
      </c>
      <c r="D16" s="15">
        <f>[12]Abril!$K$7</f>
        <v>0</v>
      </c>
      <c r="E16" s="15">
        <f>[12]Abril!$K$8</f>
        <v>0</v>
      </c>
      <c r="F16" s="15">
        <f>[12]Abril!$K$9</f>
        <v>0</v>
      </c>
      <c r="G16" s="15">
        <f>[12]Abril!$K$10</f>
        <v>0</v>
      </c>
      <c r="H16" s="15">
        <f>[12]Abril!$K$11</f>
        <v>0.2</v>
      </c>
      <c r="I16" s="15">
        <f>[12]Abril!$K$12</f>
        <v>0</v>
      </c>
      <c r="J16" s="15">
        <f>[12]Abril!$K$13</f>
        <v>7.4</v>
      </c>
      <c r="K16" s="15">
        <f>[12]Abril!$K$14</f>
        <v>0.4</v>
      </c>
      <c r="L16" s="15">
        <f>[12]Abril!$K$15</f>
        <v>0</v>
      </c>
      <c r="M16" s="15">
        <f>[12]Abril!$K$16</f>
        <v>0</v>
      </c>
      <c r="N16" s="15">
        <f>[12]Abril!$K$17</f>
        <v>0</v>
      </c>
      <c r="O16" s="15">
        <f>[12]Abril!$K$18</f>
        <v>4.8</v>
      </c>
      <c r="P16" s="15">
        <f>[12]Abril!$K$19</f>
        <v>0.2</v>
      </c>
      <c r="Q16" s="15">
        <f>[12]Abril!$K$20</f>
        <v>0</v>
      </c>
      <c r="R16" s="15">
        <f>[12]Abril!$K$21</f>
        <v>0</v>
      </c>
      <c r="S16" s="15">
        <f>[12]Abril!$K$22</f>
        <v>0</v>
      </c>
      <c r="T16" s="15">
        <f>[12]Abril!$K$23</f>
        <v>0</v>
      </c>
      <c r="U16" s="15">
        <f>[12]Abril!$K$24</f>
        <v>6.6</v>
      </c>
      <c r="V16" s="15">
        <f>[12]Abril!$K$25</f>
        <v>36.599999999999994</v>
      </c>
      <c r="W16" s="15">
        <f>[12]Abril!$K$26</f>
        <v>0.2</v>
      </c>
      <c r="X16" s="15">
        <f>[12]Abril!$K$27</f>
        <v>0</v>
      </c>
      <c r="Y16" s="15">
        <f>[12]Abril!$K$28</f>
        <v>0</v>
      </c>
      <c r="Z16" s="15">
        <f>[12]Abril!$K$29</f>
        <v>46.4</v>
      </c>
      <c r="AA16" s="15">
        <f>[12]Abril!$K$30</f>
        <v>8.8000000000000007</v>
      </c>
      <c r="AB16" s="15">
        <f>[12]Abril!$K$31</f>
        <v>0</v>
      </c>
      <c r="AC16" s="15">
        <f>[12]Abril!$K$32</f>
        <v>1.5999999999999999</v>
      </c>
      <c r="AD16" s="15">
        <f>[12]Abril!$K$33</f>
        <v>29.8</v>
      </c>
      <c r="AE16" s="15">
        <f>[12]Abril!$K$34</f>
        <v>0</v>
      </c>
      <c r="AF16" s="17">
        <f t="shared" si="1"/>
        <v>143</v>
      </c>
      <c r="AG16" s="17">
        <f t="shared" si="2"/>
        <v>46.4</v>
      </c>
      <c r="AH16" s="40">
        <v>1</v>
      </c>
    </row>
    <row r="17" spans="1:34" ht="17.100000000000001" customHeight="1" x14ac:dyDescent="0.2">
      <c r="A17" s="10" t="s">
        <v>48</v>
      </c>
      <c r="B17" s="15">
        <f>[13]Abril!$K$5</f>
        <v>0</v>
      </c>
      <c r="C17" s="15">
        <f>[13]Abril!$K$6</f>
        <v>0</v>
      </c>
      <c r="D17" s="15">
        <f>[13]Abril!$K$7</f>
        <v>0</v>
      </c>
      <c r="E17" s="15">
        <f>[13]Abril!$K$8</f>
        <v>0</v>
      </c>
      <c r="F17" s="15">
        <f>[13]Abril!$K$9</f>
        <v>4.5999999999999996</v>
      </c>
      <c r="G17" s="15">
        <f>[13]Abril!$K$10</f>
        <v>0</v>
      </c>
      <c r="H17" s="15">
        <f>[13]Abril!$K$11</f>
        <v>0</v>
      </c>
      <c r="I17" s="15">
        <f>[13]Abril!$K$12</f>
        <v>0</v>
      </c>
      <c r="J17" s="15">
        <f>[13]Abril!$K$13</f>
        <v>0</v>
      </c>
      <c r="K17" s="15">
        <f>[13]Abril!$K$14</f>
        <v>0.2</v>
      </c>
      <c r="L17" s="15">
        <f>[13]Abril!$K$15</f>
        <v>0</v>
      </c>
      <c r="M17" s="15">
        <f>[13]Abril!$K$16</f>
        <v>0</v>
      </c>
      <c r="N17" s="15">
        <f>[13]Abril!$K$17</f>
        <v>0</v>
      </c>
      <c r="O17" s="15">
        <f>[13]Abril!$K$18</f>
        <v>39.799999999999997</v>
      </c>
      <c r="P17" s="15">
        <f>[13]Abril!$K$19</f>
        <v>1.4000000000000001</v>
      </c>
      <c r="Q17" s="15">
        <f>[13]Abril!$K$20</f>
        <v>0.2</v>
      </c>
      <c r="R17" s="15">
        <f>[13]Abril!$K$21</f>
        <v>0</v>
      </c>
      <c r="S17" s="15">
        <f>[13]Abril!$K$22</f>
        <v>0</v>
      </c>
      <c r="T17" s="15">
        <f>[13]Abril!$K$23</f>
        <v>0</v>
      </c>
      <c r="U17" s="15">
        <f>[13]Abril!$K$24</f>
        <v>0</v>
      </c>
      <c r="V17" s="15">
        <f>[13]Abril!$K$25</f>
        <v>16.2</v>
      </c>
      <c r="W17" s="15">
        <f>[13]Abril!$K$26</f>
        <v>0</v>
      </c>
      <c r="X17" s="15">
        <f>[13]Abril!$K$27</f>
        <v>0</v>
      </c>
      <c r="Y17" s="15">
        <f>[13]Abril!$K$28</f>
        <v>0</v>
      </c>
      <c r="Z17" s="15">
        <f>[13]Abril!$K$29</f>
        <v>4.5999999999999996</v>
      </c>
      <c r="AA17" s="15">
        <f>[13]Abril!$K$30</f>
        <v>23.2</v>
      </c>
      <c r="AB17" s="15">
        <f>[13]Abril!$K$31</f>
        <v>0</v>
      </c>
      <c r="AC17" s="15">
        <f>[13]Abril!$K$32</f>
        <v>21.6</v>
      </c>
      <c r="AD17" s="15">
        <f>[13]Abril!$K$33</f>
        <v>5.6000000000000005</v>
      </c>
      <c r="AE17" s="15">
        <f>[13]Abril!$K$34</f>
        <v>0</v>
      </c>
      <c r="AF17" s="17">
        <f t="shared" si="1"/>
        <v>117.39999999999998</v>
      </c>
      <c r="AG17" s="17">
        <f t="shared" si="2"/>
        <v>39.799999999999997</v>
      </c>
      <c r="AH17" s="40">
        <v>1</v>
      </c>
    </row>
    <row r="18" spans="1:34" ht="17.100000000000001" customHeight="1" x14ac:dyDescent="0.2">
      <c r="A18" s="10" t="s">
        <v>10</v>
      </c>
      <c r="B18" s="15">
        <f>[14]Abril!$K$5</f>
        <v>0</v>
      </c>
      <c r="C18" s="15">
        <f>[14]Abril!$K$6</f>
        <v>0</v>
      </c>
      <c r="D18" s="15">
        <f>[14]Abril!$K$7</f>
        <v>0</v>
      </c>
      <c r="E18" s="15">
        <f>[14]Abril!$K$8</f>
        <v>0</v>
      </c>
      <c r="F18" s="15">
        <f>[14]Abril!$K$9</f>
        <v>12.8</v>
      </c>
      <c r="G18" s="15">
        <f>[14]Abril!$K$10</f>
        <v>0.6</v>
      </c>
      <c r="H18" s="15">
        <f>[14]Abril!$K$11</f>
        <v>0</v>
      </c>
      <c r="I18" s="15">
        <f>[14]Abril!$K$12</f>
        <v>3</v>
      </c>
      <c r="J18" s="15">
        <f>[14]Abril!$K$13</f>
        <v>0</v>
      </c>
      <c r="K18" s="15">
        <f>[14]Abril!$K$14</f>
        <v>0</v>
      </c>
      <c r="L18" s="15">
        <f>[14]Abril!$K$15</f>
        <v>18.8</v>
      </c>
      <c r="M18" s="15">
        <f>[14]Abril!$K$16</f>
        <v>0.2</v>
      </c>
      <c r="N18" s="15">
        <f>[14]Abril!$K$17</f>
        <v>0</v>
      </c>
      <c r="O18" s="15">
        <f>[14]Abril!$K$18</f>
        <v>3.4000000000000004</v>
      </c>
      <c r="P18" s="15">
        <f>[14]Abril!$K$19</f>
        <v>0</v>
      </c>
      <c r="Q18" s="15">
        <f>[14]Abril!$K$20</f>
        <v>0.2</v>
      </c>
      <c r="R18" s="15">
        <f>[14]Abril!$K$21</f>
        <v>0</v>
      </c>
      <c r="S18" s="15">
        <f>[14]Abril!$K$22</f>
        <v>0</v>
      </c>
      <c r="T18" s="15">
        <f>[14]Abril!$K$23</f>
        <v>0</v>
      </c>
      <c r="U18" s="15">
        <f>[14]Abril!$K$24</f>
        <v>18.8</v>
      </c>
      <c r="V18" s="15">
        <f>[14]Abril!$K$25</f>
        <v>65.8</v>
      </c>
      <c r="W18" s="15">
        <f>[14]Abril!$K$26</f>
        <v>0.2</v>
      </c>
      <c r="X18" s="15">
        <f>[14]Abril!$K$27</f>
        <v>0.2</v>
      </c>
      <c r="Y18" s="15">
        <f>[14]Abril!$K$28</f>
        <v>0</v>
      </c>
      <c r="Z18" s="15">
        <f>[14]Abril!$K$29</f>
        <v>7.8</v>
      </c>
      <c r="AA18" s="15">
        <f>[14]Abril!$K$30</f>
        <v>10.6</v>
      </c>
      <c r="AB18" s="15">
        <f>[14]Abril!$K$31</f>
        <v>0</v>
      </c>
      <c r="AC18" s="15">
        <f>[14]Abril!$K$32</f>
        <v>14.399999999999999</v>
      </c>
      <c r="AD18" s="15">
        <f>[14]Abril!$K$33</f>
        <v>0.8</v>
      </c>
      <c r="AE18" s="15">
        <f>[14]Abril!$K$34</f>
        <v>0.2</v>
      </c>
      <c r="AF18" s="17">
        <f t="shared" si="1"/>
        <v>157.80000000000001</v>
      </c>
      <c r="AG18" s="17">
        <f t="shared" si="2"/>
        <v>65.8</v>
      </c>
      <c r="AH18" s="40" t="s">
        <v>56</v>
      </c>
    </row>
    <row r="19" spans="1:34" ht="17.100000000000001" customHeight="1" x14ac:dyDescent="0.2">
      <c r="A19" s="10" t="s">
        <v>11</v>
      </c>
      <c r="B19" s="15">
        <f>[15]Abril!$K$5</f>
        <v>0</v>
      </c>
      <c r="C19" s="15">
        <f>[15]Abril!$K$6</f>
        <v>0</v>
      </c>
      <c r="D19" s="15">
        <f>[15]Abril!$K$7</f>
        <v>12.1</v>
      </c>
      <c r="E19" s="15">
        <f>[15]Abril!$K$8</f>
        <v>0</v>
      </c>
      <c r="F19" s="15">
        <f>[15]Abril!$K$9</f>
        <v>0</v>
      </c>
      <c r="G19" s="15">
        <f>[15]Abril!$K$10</f>
        <v>0</v>
      </c>
      <c r="H19" s="15">
        <f>[15]Abril!$K$11</f>
        <v>0</v>
      </c>
      <c r="I19" s="15">
        <f>[15]Abril!$K$12</f>
        <v>10.4</v>
      </c>
      <c r="J19" s="15">
        <f>[15]Abril!$K$13</f>
        <v>6.6</v>
      </c>
      <c r="K19" s="15">
        <f>[15]Abril!$K$14</f>
        <v>5.8</v>
      </c>
      <c r="L19" s="15">
        <f>[15]Abril!$K$15</f>
        <v>3.1</v>
      </c>
      <c r="M19" s="15">
        <f>[15]Abril!$K$16</f>
        <v>0</v>
      </c>
      <c r="N19" s="15">
        <f>[15]Abril!$K$17</f>
        <v>0</v>
      </c>
      <c r="O19" s="15">
        <f>[15]Abril!$K$18</f>
        <v>0</v>
      </c>
      <c r="P19" s="15">
        <f>[15]Abril!$K$19</f>
        <v>4.3</v>
      </c>
      <c r="Q19" s="15">
        <f>[15]Abril!$K$20</f>
        <v>0.2</v>
      </c>
      <c r="R19" s="15">
        <f>[14]Abril!$K$21</f>
        <v>0</v>
      </c>
      <c r="S19" s="15">
        <f>[15]Abril!$K$22</f>
        <v>0</v>
      </c>
      <c r="T19" s="15">
        <f>[15]Abril!$K$23</f>
        <v>0</v>
      </c>
      <c r="U19" s="15">
        <f>[15]Abril!$K$24</f>
        <v>0</v>
      </c>
      <c r="V19" s="15">
        <f>[15]Abril!$K$25</f>
        <v>5.3</v>
      </c>
      <c r="W19" s="15">
        <f>[15]Abril!$K$26</f>
        <v>8.6999999999999993</v>
      </c>
      <c r="X19" s="15">
        <f>[15]Abril!$K$27</f>
        <v>0</v>
      </c>
      <c r="Y19" s="15">
        <f>[15]Abril!$K$28</f>
        <v>0</v>
      </c>
      <c r="Z19" s="15">
        <f>[15]Abril!$K$29</f>
        <v>0</v>
      </c>
      <c r="AA19" s="15">
        <f>[15]Abril!$K$30</f>
        <v>15.6</v>
      </c>
      <c r="AB19" s="15">
        <f>[15]Abril!$K$31</f>
        <v>6.9</v>
      </c>
      <c r="AC19" s="15">
        <f>[15]Abril!$K$32</f>
        <v>0</v>
      </c>
      <c r="AD19" s="15">
        <f>[15]Abril!$K$33</f>
        <v>14.7</v>
      </c>
      <c r="AE19" s="15">
        <f>[15]Abril!$K$34</f>
        <v>5.8</v>
      </c>
      <c r="AF19" s="17">
        <f t="shared" si="1"/>
        <v>99.5</v>
      </c>
      <c r="AG19" s="17">
        <f t="shared" si="2"/>
        <v>15.6</v>
      </c>
      <c r="AH19" s="40" t="s">
        <v>56</v>
      </c>
    </row>
    <row r="20" spans="1:34" ht="17.100000000000001" customHeight="1" x14ac:dyDescent="0.2">
      <c r="A20" s="10" t="s">
        <v>12</v>
      </c>
      <c r="B20" s="15">
        <f>[16]Abril!$K$5</f>
        <v>0</v>
      </c>
      <c r="C20" s="15">
        <f>[16]Abril!$K$6</f>
        <v>0</v>
      </c>
      <c r="D20" s="15">
        <f>[16]Abril!$K$7</f>
        <v>0</v>
      </c>
      <c r="E20" s="15">
        <f>[16]Abril!$K$8</f>
        <v>0</v>
      </c>
      <c r="F20" s="15">
        <f>[16]Abril!$K$9</f>
        <v>0.6</v>
      </c>
      <c r="G20" s="15">
        <f>[16]Abril!$K$10</f>
        <v>0</v>
      </c>
      <c r="H20" s="15">
        <f>[16]Abril!$K$11</f>
        <v>0</v>
      </c>
      <c r="I20" s="15">
        <f>[16]Abril!$K$12</f>
        <v>0</v>
      </c>
      <c r="J20" s="15">
        <f>[16]Abril!$K$13</f>
        <v>2.2000000000000002</v>
      </c>
      <c r="K20" s="15">
        <f>[16]Abril!$K$14</f>
        <v>5.6000000000000005</v>
      </c>
      <c r="L20" s="15">
        <f>[16]Abril!$K$15</f>
        <v>0.2</v>
      </c>
      <c r="M20" s="15">
        <f>[16]Abril!$K$16</f>
        <v>1.4</v>
      </c>
      <c r="N20" s="15">
        <f>[16]Abril!$K$17</f>
        <v>0</v>
      </c>
      <c r="O20" s="15">
        <f>[16]Abril!$K$18</f>
        <v>1.4</v>
      </c>
      <c r="P20" s="15">
        <f>[16]Abril!$K$19</f>
        <v>12.799999999999997</v>
      </c>
      <c r="Q20" s="15">
        <f>[16]Abril!$K$20</f>
        <v>0</v>
      </c>
      <c r="R20" s="15">
        <f>[14]Abril!$K$21</f>
        <v>0</v>
      </c>
      <c r="S20" s="15">
        <f>[16]Abril!$K$22</f>
        <v>0</v>
      </c>
      <c r="T20" s="15">
        <f>[16]Abril!$K$23</f>
        <v>0</v>
      </c>
      <c r="U20" s="15">
        <f>[16]Abril!$K$24</f>
        <v>0</v>
      </c>
      <c r="V20" s="15">
        <f>[16]Abril!$K$25</f>
        <v>14.2</v>
      </c>
      <c r="W20" s="15">
        <f>[16]Abril!$K$26</f>
        <v>11</v>
      </c>
      <c r="X20" s="15">
        <f>[16]Abril!$K$27</f>
        <v>0</v>
      </c>
      <c r="Y20" s="15">
        <f>[16]Abril!$K$28</f>
        <v>0</v>
      </c>
      <c r="Z20" s="15">
        <f>[16]Abril!$K$29</f>
        <v>4</v>
      </c>
      <c r="AA20" s="15">
        <f>[16]Abril!$K$30</f>
        <v>7</v>
      </c>
      <c r="AB20" s="15">
        <f>[16]Abril!$K$31</f>
        <v>0</v>
      </c>
      <c r="AC20" s="15">
        <f>[16]Abril!$K$32</f>
        <v>5.2</v>
      </c>
      <c r="AD20" s="15">
        <f>[16]Abril!$K$33</f>
        <v>15.399999999999999</v>
      </c>
      <c r="AE20" s="15">
        <f>[16]Abril!$K$34</f>
        <v>0</v>
      </c>
      <c r="AF20" s="17">
        <f t="shared" si="1"/>
        <v>81</v>
      </c>
      <c r="AG20" s="17">
        <f t="shared" si="2"/>
        <v>15.399999999999999</v>
      </c>
      <c r="AH20" s="40">
        <v>1</v>
      </c>
    </row>
    <row r="21" spans="1:34" ht="17.100000000000001" customHeight="1" x14ac:dyDescent="0.2">
      <c r="A21" s="10" t="s">
        <v>13</v>
      </c>
      <c r="B21" s="15">
        <f>[17]Abril!$K$5</f>
        <v>0</v>
      </c>
      <c r="C21" s="15">
        <f>[17]Abril!$K$6</f>
        <v>0</v>
      </c>
      <c r="D21" s="15">
        <f>[17]Abril!$K$7</f>
        <v>0</v>
      </c>
      <c r="E21" s="15">
        <f>[17]Abril!$K$8</f>
        <v>5.4</v>
      </c>
      <c r="F21" s="15">
        <f>[17]Abril!$K$9</f>
        <v>0</v>
      </c>
      <c r="G21" s="15">
        <f>[17]Abril!$K$10</f>
        <v>0</v>
      </c>
      <c r="H21" s="15">
        <f>[17]Abril!$K$11</f>
        <v>0</v>
      </c>
      <c r="I21" s="15">
        <f>[17]Abril!$K$12</f>
        <v>0</v>
      </c>
      <c r="J21" s="15">
        <f>[17]Abril!$K$13</f>
        <v>0</v>
      </c>
      <c r="K21" s="15">
        <f>[17]Abril!$K$14</f>
        <v>43.8</v>
      </c>
      <c r="L21" s="15">
        <f>[17]Abril!$K$15</f>
        <v>0</v>
      </c>
      <c r="M21" s="15">
        <f>[17]Abril!$K$16</f>
        <v>0</v>
      </c>
      <c r="N21" s="15">
        <f>[17]Abril!$K$17</f>
        <v>3.4000000000000004</v>
      </c>
      <c r="O21" s="15">
        <f>[17]Abril!$K$18</f>
        <v>7.6000000000000005</v>
      </c>
      <c r="P21" s="15">
        <f>[17]Abril!$K$19</f>
        <v>8.4</v>
      </c>
      <c r="Q21" s="15">
        <f>[17]Abril!$K$20</f>
        <v>0.2</v>
      </c>
      <c r="R21" s="15">
        <f>[14]Abril!$K$21</f>
        <v>0</v>
      </c>
      <c r="S21" s="15">
        <f>[17]Abril!$K$22</f>
        <v>0</v>
      </c>
      <c r="T21" s="15">
        <f>[17]Abril!$K$23</f>
        <v>0</v>
      </c>
      <c r="U21" s="15">
        <f>[17]Abril!$K$24</f>
        <v>0</v>
      </c>
      <c r="V21" s="15">
        <f>[17]Abril!$K$25</f>
        <v>0.2</v>
      </c>
      <c r="W21" s="15">
        <f>[17]Abril!$K$26</f>
        <v>1.2</v>
      </c>
      <c r="X21" s="15">
        <f>[17]Abril!$K$27</f>
        <v>0.2</v>
      </c>
      <c r="Y21" s="15">
        <f>[17]Abril!$K$28</f>
        <v>0</v>
      </c>
      <c r="Z21" s="15">
        <f>[17]Abril!$K$29</f>
        <v>3</v>
      </c>
      <c r="AA21" s="15">
        <f>[17]Abril!$K$30</f>
        <v>3.6</v>
      </c>
      <c r="AB21" s="15">
        <f>[17]Abril!$K$31</f>
        <v>0</v>
      </c>
      <c r="AC21" s="15">
        <f>[17]Abril!$K$32</f>
        <v>0.2</v>
      </c>
      <c r="AD21" s="15">
        <f>[17]Abril!$K$33</f>
        <v>4</v>
      </c>
      <c r="AE21" s="15">
        <f>[17]Abril!$K$34</f>
        <v>5.8000000000000007</v>
      </c>
      <c r="AF21" s="17">
        <f t="shared" si="1"/>
        <v>87</v>
      </c>
      <c r="AG21" s="17">
        <f t="shared" si="2"/>
        <v>43.8</v>
      </c>
      <c r="AH21" s="40" t="s">
        <v>56</v>
      </c>
    </row>
    <row r="22" spans="1:34" ht="17.100000000000001" customHeight="1" x14ac:dyDescent="0.2">
      <c r="A22" s="10" t="s">
        <v>14</v>
      </c>
      <c r="B22" s="15">
        <f>[18]Abril!$K$5</f>
        <v>0</v>
      </c>
      <c r="C22" s="15">
        <f>[18]Abril!$K$6</f>
        <v>0</v>
      </c>
      <c r="D22" s="15">
        <f>[18]Abril!$K$7</f>
        <v>0</v>
      </c>
      <c r="E22" s="15">
        <f>[18]Abril!$K$8</f>
        <v>0</v>
      </c>
      <c r="F22" s="15">
        <f>[18]Abril!$K$9</f>
        <v>0</v>
      </c>
      <c r="G22" s="15">
        <f>[18]Abril!$K$10</f>
        <v>0</v>
      </c>
      <c r="H22" s="15">
        <f>[18]Abril!$K$11</f>
        <v>0</v>
      </c>
      <c r="I22" s="15">
        <f>[18]Abril!$K$12</f>
        <v>0.2</v>
      </c>
      <c r="J22" s="15">
        <f>[18]Abril!$K$13</f>
        <v>0</v>
      </c>
      <c r="K22" s="15">
        <f>[18]Abril!$K$14</f>
        <v>0</v>
      </c>
      <c r="L22" s="15">
        <f>[18]Abril!$K$15</f>
        <v>0</v>
      </c>
      <c r="M22" s="15">
        <f>[18]Abril!$K$16</f>
        <v>0</v>
      </c>
      <c r="N22" s="15">
        <f>[18]Abril!$K$17</f>
        <v>0</v>
      </c>
      <c r="O22" s="15">
        <f>[18]Abril!$K$18</f>
        <v>0</v>
      </c>
      <c r="P22" s="15">
        <f>[18]Abril!$K$19</f>
        <v>25.8</v>
      </c>
      <c r="Q22" s="15">
        <f>[18]Abril!$K$20</f>
        <v>0</v>
      </c>
      <c r="R22" s="15">
        <f>[18]Abril!$K$21</f>
        <v>0</v>
      </c>
      <c r="S22" s="15">
        <f>[18]Abril!$K$22</f>
        <v>0</v>
      </c>
      <c r="T22" s="15">
        <f>[18]Abril!$K$23</f>
        <v>0</v>
      </c>
      <c r="U22" s="15">
        <f>[18]Abril!$K$24</f>
        <v>0</v>
      </c>
      <c r="V22" s="15">
        <f>[18]Abril!$K$25</f>
        <v>20</v>
      </c>
      <c r="W22" s="15">
        <f>[18]Abril!$K$26</f>
        <v>0.4</v>
      </c>
      <c r="X22" s="15">
        <f>[18]Abril!$K$27</f>
        <v>0</v>
      </c>
      <c r="Y22" s="15">
        <f>[18]Abril!$K$28</f>
        <v>0</v>
      </c>
      <c r="Z22" s="15">
        <f>[18]Abril!$K$29</f>
        <v>3.8</v>
      </c>
      <c r="AA22" s="15">
        <f>[18]Abril!$K$30</f>
        <v>4</v>
      </c>
      <c r="AB22" s="15">
        <f>[18]Abril!$K$31</f>
        <v>5.4</v>
      </c>
      <c r="AC22" s="15">
        <f>[18]Abril!$K$32</f>
        <v>0</v>
      </c>
      <c r="AD22" s="15">
        <f>[18]Abril!$K$33</f>
        <v>1.2</v>
      </c>
      <c r="AE22" s="15">
        <f>[18]Abril!$K$34</f>
        <v>13.999999999999998</v>
      </c>
      <c r="AF22" s="17">
        <f t="shared" si="1"/>
        <v>74.8</v>
      </c>
      <c r="AG22" s="17">
        <f t="shared" si="2"/>
        <v>25.8</v>
      </c>
      <c r="AH22" s="40" t="s">
        <v>56</v>
      </c>
    </row>
    <row r="23" spans="1:34" ht="17.100000000000001" customHeight="1" x14ac:dyDescent="0.2">
      <c r="A23" s="10" t="s">
        <v>15</v>
      </c>
      <c r="B23" s="15">
        <f>[19]Abril!$K$5</f>
        <v>0</v>
      </c>
      <c r="C23" s="15">
        <f>[19]Abril!$K$6</f>
        <v>3.4000000000000004</v>
      </c>
      <c r="D23" s="15">
        <f>[19]Abril!$K$7</f>
        <v>0.8</v>
      </c>
      <c r="E23" s="15">
        <f>[19]Abril!$K$8</f>
        <v>0.4</v>
      </c>
      <c r="F23" s="15">
        <f>[19]Abril!$K$9</f>
        <v>0.2</v>
      </c>
      <c r="G23" s="15">
        <f>[19]Abril!$K$10</f>
        <v>1</v>
      </c>
      <c r="H23" s="15">
        <f>[19]Abril!$K$11</f>
        <v>3.2</v>
      </c>
      <c r="I23" s="15">
        <f>[19]Abril!$K$12</f>
        <v>0</v>
      </c>
      <c r="J23" s="15">
        <f>[19]Abril!$K$13</f>
        <v>0</v>
      </c>
      <c r="K23" s="15">
        <f>[19]Abril!$K$14</f>
        <v>42.400000000000006</v>
      </c>
      <c r="L23" s="15">
        <f>[19]Abril!$K$15</f>
        <v>0.2</v>
      </c>
      <c r="M23" s="15">
        <f>[19]Abril!$K$16</f>
        <v>0</v>
      </c>
      <c r="N23" s="15">
        <f>[19]Abril!$K$17</f>
        <v>7</v>
      </c>
      <c r="O23" s="15">
        <f>[19]Abril!$K$18</f>
        <v>25.999999999999996</v>
      </c>
      <c r="P23" s="15">
        <f>[19]Abril!$K$19</f>
        <v>0</v>
      </c>
      <c r="Q23" s="15">
        <f>[19]Abril!$K$20</f>
        <v>0.2</v>
      </c>
      <c r="R23" s="15">
        <f>[19]Abril!$K$21</f>
        <v>0.2</v>
      </c>
      <c r="S23" s="15">
        <f>[19]Abril!$K$22</f>
        <v>0</v>
      </c>
      <c r="T23" s="15">
        <f>[19]Abril!$K$23</f>
        <v>0</v>
      </c>
      <c r="U23" s="15">
        <f>[19]Abril!$K$24</f>
        <v>3.6</v>
      </c>
      <c r="V23" s="15">
        <f>[19]Abril!$K$25</f>
        <v>67.199999999999989</v>
      </c>
      <c r="W23" s="15">
        <f>[19]Abril!$K$26</f>
        <v>0</v>
      </c>
      <c r="X23" s="15">
        <f>[19]Abril!$K$27</f>
        <v>0</v>
      </c>
      <c r="Y23" s="15">
        <f>[19]Abril!$K$28</f>
        <v>0</v>
      </c>
      <c r="Z23" s="15">
        <f>[19]Abril!$K$29</f>
        <v>13.8</v>
      </c>
      <c r="AA23" s="15">
        <f>[19]Abril!$K$30</f>
        <v>0.6</v>
      </c>
      <c r="AB23" s="15">
        <f>[19]Abril!$K$31</f>
        <v>0</v>
      </c>
      <c r="AC23" s="15">
        <f>[19]Abril!$K$32</f>
        <v>36.4</v>
      </c>
      <c r="AD23" s="15">
        <f>[19]Abril!$K$33</f>
        <v>0.60000000000000009</v>
      </c>
      <c r="AE23" s="15">
        <f>[19]Abril!$K$34</f>
        <v>0.2</v>
      </c>
      <c r="AF23" s="17">
        <f t="shared" si="1"/>
        <v>207.4</v>
      </c>
      <c r="AG23" s="17">
        <f t="shared" si="2"/>
        <v>67.199999999999989</v>
      </c>
      <c r="AH23" s="40" t="s">
        <v>56</v>
      </c>
    </row>
    <row r="24" spans="1:34" ht="17.100000000000001" customHeight="1" x14ac:dyDescent="0.2">
      <c r="A24" s="10" t="s">
        <v>16</v>
      </c>
      <c r="B24" s="15">
        <f>[20]Abril!$K$5</f>
        <v>0</v>
      </c>
      <c r="C24" s="15">
        <f>[20]Abril!$K$6</f>
        <v>25.200000000000003</v>
      </c>
      <c r="D24" s="15">
        <f>[20]Abril!$K$7</f>
        <v>0.60000000000000009</v>
      </c>
      <c r="E24" s="15">
        <f>[20]Abril!$K$8</f>
        <v>0</v>
      </c>
      <c r="F24" s="15">
        <f>[20]Abril!$K$9</f>
        <v>0</v>
      </c>
      <c r="G24" s="15">
        <f>[20]Abril!$K$10</f>
        <v>0</v>
      </c>
      <c r="H24" s="15">
        <f>[20]Abril!$K$11</f>
        <v>13</v>
      </c>
      <c r="I24" s="15">
        <f>[20]Abril!$K$12</f>
        <v>0</v>
      </c>
      <c r="J24" s="15">
        <f>[20]Abril!$K$13</f>
        <v>52.4</v>
      </c>
      <c r="K24" s="15">
        <f>[20]Abril!$K$14</f>
        <v>2.4</v>
      </c>
      <c r="L24" s="15">
        <f>[20]Abril!$K$15</f>
        <v>5.2</v>
      </c>
      <c r="M24" s="15">
        <f>[20]Abril!$K$16</f>
        <v>0</v>
      </c>
      <c r="N24" s="15">
        <f>[20]Abril!$K$17</f>
        <v>0</v>
      </c>
      <c r="O24" s="15">
        <f>[20]Abril!$K$18</f>
        <v>14.399999999999999</v>
      </c>
      <c r="P24" s="15">
        <f>[20]Abril!$K$19</f>
        <v>14.4</v>
      </c>
      <c r="Q24" s="15">
        <f>[20]Abril!$K$20</f>
        <v>0</v>
      </c>
      <c r="R24" s="15">
        <f>[20]Abril!$K$21</f>
        <v>0</v>
      </c>
      <c r="S24" s="15">
        <f>[20]Abril!$K$22</f>
        <v>0</v>
      </c>
      <c r="T24" s="15">
        <f>[20]Abril!$K$23</f>
        <v>0</v>
      </c>
      <c r="U24" s="15">
        <f>[20]Abril!$K$24</f>
        <v>0.60000000000000009</v>
      </c>
      <c r="V24" s="15">
        <f>[20]Abril!$K$25</f>
        <v>46.600000000000009</v>
      </c>
      <c r="W24" s="15">
        <f>[20]Abril!$K$26</f>
        <v>0</v>
      </c>
      <c r="X24" s="15">
        <f>[20]Abril!$K$27</f>
        <v>0</v>
      </c>
      <c r="Y24" s="15">
        <f>[20]Abril!$K$28</f>
        <v>0</v>
      </c>
      <c r="Z24" s="15">
        <f>[20]Abril!$K$29</f>
        <v>0.8</v>
      </c>
      <c r="AA24" s="15">
        <f>[20]Abril!$K$30</f>
        <v>17.999999999999996</v>
      </c>
      <c r="AB24" s="15">
        <f>[20]Abril!$K$31</f>
        <v>0</v>
      </c>
      <c r="AC24" s="15">
        <f>[20]Abril!$K$32</f>
        <v>5.0000000000000009</v>
      </c>
      <c r="AD24" s="15">
        <f>[20]Abril!$K$33</f>
        <v>0.8</v>
      </c>
      <c r="AE24" s="15">
        <f>[20]Abril!$K$34</f>
        <v>0.2</v>
      </c>
      <c r="AF24" s="17">
        <f t="shared" si="1"/>
        <v>199.60000000000002</v>
      </c>
      <c r="AG24" s="17">
        <f t="shared" si="2"/>
        <v>52.4</v>
      </c>
      <c r="AH24" s="40" t="s">
        <v>56</v>
      </c>
    </row>
    <row r="25" spans="1:34" ht="17.100000000000001" customHeight="1" x14ac:dyDescent="0.2">
      <c r="A25" s="10" t="s">
        <v>17</v>
      </c>
      <c r="B25" s="15">
        <f>[21]Abril!$K$5</f>
        <v>0</v>
      </c>
      <c r="C25" s="15">
        <f>[21]Abril!$K$6</f>
        <v>0</v>
      </c>
      <c r="D25" s="15">
        <f>[21]Abril!$K$7</f>
        <v>0</v>
      </c>
      <c r="E25" s="15">
        <f>[21]Abril!$K$8</f>
        <v>0</v>
      </c>
      <c r="F25" s="15">
        <f>[21]Abril!$K$9</f>
        <v>0.2</v>
      </c>
      <c r="G25" s="15">
        <f>[21]Abril!$K$10</f>
        <v>0.2</v>
      </c>
      <c r="H25" s="15">
        <f>[21]Abril!$K$11</f>
        <v>0.2</v>
      </c>
      <c r="I25" s="15">
        <f>[21]Abril!$K$12</f>
        <v>0</v>
      </c>
      <c r="J25" s="15">
        <f>[21]Abril!$K$13</f>
        <v>6.6000000000000005</v>
      </c>
      <c r="K25" s="15">
        <f>[21]Abril!$K$14</f>
        <v>8.1999999999999993</v>
      </c>
      <c r="L25" s="15">
        <f>[21]Abril!$K$15</f>
        <v>1.2</v>
      </c>
      <c r="M25" s="15">
        <f>[21]Abril!$K$16</f>
        <v>0</v>
      </c>
      <c r="N25" s="15">
        <f>[21]Abril!$K$17</f>
        <v>0</v>
      </c>
      <c r="O25" s="15">
        <f>[21]Abril!$K$18</f>
        <v>9</v>
      </c>
      <c r="P25" s="15">
        <f>[21]Abril!$K$19</f>
        <v>0.2</v>
      </c>
      <c r="Q25" s="15">
        <f>[21]Abril!$K$20</f>
        <v>0</v>
      </c>
      <c r="R25" s="15">
        <f>[21]Abril!$K$21</f>
        <v>0</v>
      </c>
      <c r="S25" s="15">
        <f>[21]Abril!$K$22</f>
        <v>0</v>
      </c>
      <c r="T25" s="15">
        <f>[21]Abril!$K$23</f>
        <v>0</v>
      </c>
      <c r="U25" s="15">
        <f>[21]Abril!$K$24</f>
        <v>14.2</v>
      </c>
      <c r="V25" s="15">
        <f>[21]Abril!$K$25</f>
        <v>33.20000000000001</v>
      </c>
      <c r="W25" s="15">
        <f>[21]Abril!$K$26</f>
        <v>0.2</v>
      </c>
      <c r="X25" s="15">
        <f>[21]Abril!$K$27</f>
        <v>0.2</v>
      </c>
      <c r="Y25" s="15">
        <f>[21]Abril!$K$28</f>
        <v>0</v>
      </c>
      <c r="Z25" s="15">
        <f>[21]Abril!$K$29</f>
        <v>4.5999999999999996</v>
      </c>
      <c r="AA25" s="15">
        <f>[21]Abril!$K$30</f>
        <v>20.2</v>
      </c>
      <c r="AB25" s="15">
        <f>[21]Abril!$K$31</f>
        <v>0</v>
      </c>
      <c r="AC25" s="15">
        <f>[21]Abril!$K$32</f>
        <v>0</v>
      </c>
      <c r="AD25" s="15">
        <f>[21]Abril!$K$33</f>
        <v>21.599999999999998</v>
      </c>
      <c r="AE25" s="15">
        <f>[21]Abril!$K$34</f>
        <v>0</v>
      </c>
      <c r="AF25" s="17">
        <f t="shared" si="1"/>
        <v>120.00000000000001</v>
      </c>
      <c r="AG25" s="17">
        <f t="shared" si="2"/>
        <v>33.20000000000001</v>
      </c>
      <c r="AH25" s="40">
        <v>1</v>
      </c>
    </row>
    <row r="26" spans="1:34" ht="17.100000000000001" customHeight="1" x14ac:dyDescent="0.2">
      <c r="A26" s="10" t="s">
        <v>18</v>
      </c>
      <c r="B26" s="15">
        <f>[22]Abril!$K$5</f>
        <v>0</v>
      </c>
      <c r="C26" s="15">
        <f>[22]Abril!$K$6</f>
        <v>0</v>
      </c>
      <c r="D26" s="15">
        <f>[22]Abril!$K$7</f>
        <v>0</v>
      </c>
      <c r="E26" s="15">
        <f>[22]Abril!$K$8</f>
        <v>0</v>
      </c>
      <c r="F26" s="15">
        <f>[22]Abril!$K$9</f>
        <v>0</v>
      </c>
      <c r="G26" s="15">
        <f>[22]Abril!$K$10</f>
        <v>0</v>
      </c>
      <c r="H26" s="15">
        <f>[22]Abril!$K$11</f>
        <v>0</v>
      </c>
      <c r="I26" s="15">
        <f>[22]Abril!$K$12</f>
        <v>1</v>
      </c>
      <c r="J26" s="15">
        <f>[22]Abril!$K$13</f>
        <v>5.2</v>
      </c>
      <c r="K26" s="15">
        <f>[22]Abril!$K$14</f>
        <v>10.400000000000002</v>
      </c>
      <c r="L26" s="15">
        <f>[22]Abril!$K$15</f>
        <v>2.4000000000000004</v>
      </c>
      <c r="M26" s="15">
        <f>[22]Abril!$K$16</f>
        <v>0</v>
      </c>
      <c r="N26" s="15">
        <f>[22]Abril!$K$17</f>
        <v>0</v>
      </c>
      <c r="O26" s="15">
        <f>[22]Abril!$K$18</f>
        <v>2.8000000000000003</v>
      </c>
      <c r="P26" s="15">
        <f>[22]Abril!$K$19</f>
        <v>0.2</v>
      </c>
      <c r="Q26" s="15">
        <f>[22]Abril!$K$20</f>
        <v>0</v>
      </c>
      <c r="R26" s="15">
        <f>[22]Abril!$K$21</f>
        <v>0</v>
      </c>
      <c r="S26" s="15">
        <f>[22]Abril!$K$22</f>
        <v>0</v>
      </c>
      <c r="T26" s="15">
        <f>[22]Abril!$K$23</f>
        <v>9.6000000000000014</v>
      </c>
      <c r="U26" s="15">
        <f>[22]Abril!$K$24</f>
        <v>15.799999999999999</v>
      </c>
      <c r="V26" s="15">
        <f>[22]Abril!$K$25</f>
        <v>2.6000000000000005</v>
      </c>
      <c r="W26" s="15">
        <f>[22]Abril!$K$26</f>
        <v>1.5999999999999999</v>
      </c>
      <c r="X26" s="15">
        <f>[22]Abril!$K$27</f>
        <v>0</v>
      </c>
      <c r="Y26" s="15">
        <f>[22]Abril!$K$28</f>
        <v>0</v>
      </c>
      <c r="Z26" s="15">
        <f>[22]Abril!$K$29</f>
        <v>0</v>
      </c>
      <c r="AA26" s="15">
        <f>[22]Abril!$K$30</f>
        <v>20.200000000000003</v>
      </c>
      <c r="AB26" s="15">
        <f>[22]Abril!$K$31</f>
        <v>1</v>
      </c>
      <c r="AC26" s="15">
        <f>[22]Abril!$K$32</f>
        <v>0.8</v>
      </c>
      <c r="AD26" s="15">
        <f>[22]Abril!$K$33</f>
        <v>13.400000000000002</v>
      </c>
      <c r="AE26" s="15">
        <f>[22]Abril!$K$34</f>
        <v>2.6</v>
      </c>
      <c r="AF26" s="17">
        <f t="shared" si="1"/>
        <v>89.600000000000009</v>
      </c>
      <c r="AG26" s="17">
        <f t="shared" si="2"/>
        <v>20.200000000000003</v>
      </c>
      <c r="AH26" s="40" t="s">
        <v>56</v>
      </c>
    </row>
    <row r="27" spans="1:34" ht="17.100000000000001" customHeight="1" x14ac:dyDescent="0.2">
      <c r="A27" s="10" t="s">
        <v>19</v>
      </c>
      <c r="B27" s="15">
        <f>[23]Abril!$K$5</f>
        <v>0</v>
      </c>
      <c r="C27" s="15">
        <f>[23]Abril!$K$6</f>
        <v>0</v>
      </c>
      <c r="D27" s="15">
        <f>[23]Abril!$K$7</f>
        <v>0</v>
      </c>
      <c r="E27" s="15">
        <f>[23]Abril!$K$8</f>
        <v>0</v>
      </c>
      <c r="F27" s="15">
        <f>[23]Abril!$K$9</f>
        <v>0</v>
      </c>
      <c r="G27" s="15">
        <f>[23]Abril!$K$10</f>
        <v>57.400000000000006</v>
      </c>
      <c r="H27" s="15">
        <f>[23]Abril!$K$11</f>
        <v>1.2</v>
      </c>
      <c r="I27" s="15">
        <f>[23]Abril!$K$12</f>
        <v>0</v>
      </c>
      <c r="J27" s="15">
        <f>[23]Abril!$K$13</f>
        <v>0</v>
      </c>
      <c r="K27" s="15">
        <f>[23]Abril!$K$14</f>
        <v>19.999999999999996</v>
      </c>
      <c r="L27" s="15">
        <f>[23]Abril!$K$15</f>
        <v>1.4</v>
      </c>
      <c r="M27" s="15">
        <f>[23]Abril!$K$16</f>
        <v>18.399999999999999</v>
      </c>
      <c r="N27" s="15">
        <f>[23]Abril!$K$17</f>
        <v>0</v>
      </c>
      <c r="O27" s="15">
        <f>[23]Abril!$K$18</f>
        <v>13.6</v>
      </c>
      <c r="P27" s="15">
        <f>[23]Abril!$K$19</f>
        <v>0</v>
      </c>
      <c r="Q27" s="15">
        <f>[23]Abril!$K$20</f>
        <v>0.2</v>
      </c>
      <c r="R27" s="15">
        <f>[23]Abril!$K$21</f>
        <v>0</v>
      </c>
      <c r="S27" s="15">
        <f>[23]Abril!$K$22</f>
        <v>0</v>
      </c>
      <c r="T27" s="15">
        <f>[23]Abril!$K$23</f>
        <v>10.4</v>
      </c>
      <c r="U27" s="15">
        <f>[23]Abril!$K$24</f>
        <v>38.199999999999996</v>
      </c>
      <c r="V27" s="15">
        <f>[23]Abril!$K$25</f>
        <v>75.400000000000006</v>
      </c>
      <c r="W27" s="15">
        <f>[23]Abril!$K$26</f>
        <v>0</v>
      </c>
      <c r="X27" s="15">
        <f>[23]Abril!$K$27</f>
        <v>0</v>
      </c>
      <c r="Y27" s="15">
        <f>[23]Abril!$K$28</f>
        <v>0</v>
      </c>
      <c r="Z27" s="15">
        <f>[23]Abril!$K$29</f>
        <v>8.1999999999999993</v>
      </c>
      <c r="AA27" s="15">
        <f>[23]Abril!$K$30</f>
        <v>85</v>
      </c>
      <c r="AB27" s="15">
        <f>[23]Abril!$K$31</f>
        <v>0</v>
      </c>
      <c r="AC27" s="15">
        <f>[23]Abril!$K$32</f>
        <v>72.199999999999974</v>
      </c>
      <c r="AD27" s="15">
        <f>[23]Abril!$K$33</f>
        <v>0</v>
      </c>
      <c r="AE27" s="15">
        <f>[23]Abril!$K$34</f>
        <v>0</v>
      </c>
      <c r="AF27" s="17">
        <f t="shared" si="1"/>
        <v>401.59999999999997</v>
      </c>
      <c r="AG27" s="17">
        <f t="shared" si="2"/>
        <v>85</v>
      </c>
      <c r="AH27" s="40">
        <v>2</v>
      </c>
    </row>
    <row r="28" spans="1:34" ht="17.100000000000001" customHeight="1" x14ac:dyDescent="0.2">
      <c r="A28" s="10" t="s">
        <v>31</v>
      </c>
      <c r="B28" s="15">
        <f>[24]Abril!$K$5</f>
        <v>0</v>
      </c>
      <c r="C28" s="15">
        <f>[24]Abril!$K$6</f>
        <v>0</v>
      </c>
      <c r="D28" s="15">
        <f>[24]Abril!$K$7</f>
        <v>0</v>
      </c>
      <c r="E28" s="15">
        <f>[24]Abril!$K$8</f>
        <v>1</v>
      </c>
      <c r="F28" s="15">
        <f>[24]Abril!$K$9</f>
        <v>0</v>
      </c>
      <c r="G28" s="15">
        <f>[24]Abril!$K$10</f>
        <v>0.2</v>
      </c>
      <c r="H28" s="15">
        <f>[24]Abril!$K$11</f>
        <v>14.4</v>
      </c>
      <c r="I28" s="15">
        <f>[24]Abril!$K$12</f>
        <v>0.2</v>
      </c>
      <c r="J28" s="15">
        <f>[24]Abril!$K$13</f>
        <v>2.2000000000000002</v>
      </c>
      <c r="K28" s="15">
        <f>[24]Abril!$K$14</f>
        <v>17.399999999999999</v>
      </c>
      <c r="L28" s="15">
        <f>[24]Abril!$K$15</f>
        <v>0.8</v>
      </c>
      <c r="M28" s="15">
        <f>[24]Abril!$K$16</f>
        <v>1.6</v>
      </c>
      <c r="N28" s="15">
        <f>[24]Abril!$K$17</f>
        <v>0</v>
      </c>
      <c r="O28" s="15">
        <f>[24]Abril!$K$18</f>
        <v>24.4</v>
      </c>
      <c r="P28" s="15">
        <f>[24]Abril!$K$19</f>
        <v>0</v>
      </c>
      <c r="Q28" s="15">
        <f>[24]Abril!$K$20</f>
        <v>0.2</v>
      </c>
      <c r="R28" s="15">
        <f>[24]Abril!$K$21</f>
        <v>0.8</v>
      </c>
      <c r="S28" s="15">
        <f>[24]Abril!$K$22</f>
        <v>0</v>
      </c>
      <c r="T28" s="15">
        <f>[24]Abril!$K$23</f>
        <v>0</v>
      </c>
      <c r="U28" s="15">
        <f>[24]Abril!$K$24</f>
        <v>0</v>
      </c>
      <c r="V28" s="15">
        <f>[24]Abril!$K$25</f>
        <v>18.399999999999999</v>
      </c>
      <c r="W28" s="15">
        <f>[24]Abril!$K$26</f>
        <v>0.60000000000000009</v>
      </c>
      <c r="X28" s="15">
        <f>[24]Abril!$K$27</f>
        <v>0.2</v>
      </c>
      <c r="Y28" s="15">
        <f>[24]Abril!$K$28</f>
        <v>0</v>
      </c>
      <c r="Z28" s="15">
        <f>[24]Abril!$K$29</f>
        <v>0.4</v>
      </c>
      <c r="AA28" s="15">
        <f>[24]Abril!$K$30</f>
        <v>15.599999999999998</v>
      </c>
      <c r="AB28" s="15">
        <f>[24]Abril!$K$31</f>
        <v>0.2</v>
      </c>
      <c r="AC28" s="15">
        <f>[24]Abril!$K$32</f>
        <v>1.2</v>
      </c>
      <c r="AD28" s="15">
        <f>[24]Abril!$K$33</f>
        <v>17.8</v>
      </c>
      <c r="AE28" s="15">
        <f>[24]Abril!$K$34</f>
        <v>1.6</v>
      </c>
      <c r="AF28" s="17">
        <f t="shared" si="1"/>
        <v>119.19999999999999</v>
      </c>
      <c r="AG28" s="17">
        <f t="shared" si="2"/>
        <v>24.4</v>
      </c>
      <c r="AH28" s="40" t="s">
        <v>56</v>
      </c>
    </row>
    <row r="29" spans="1:34" ht="17.100000000000001" customHeight="1" x14ac:dyDescent="0.2">
      <c r="A29" s="10" t="s">
        <v>20</v>
      </c>
      <c r="B29" s="3">
        <f>[25]Abril!$K$5</f>
        <v>0</v>
      </c>
      <c r="C29" s="3">
        <f>[25]Abril!$K$6</f>
        <v>0</v>
      </c>
      <c r="D29" s="3">
        <f>[25]Abril!$K$7</f>
        <v>0</v>
      </c>
      <c r="E29" s="3">
        <f>[25]Abril!$K$8</f>
        <v>0</v>
      </c>
      <c r="F29" s="3">
        <f>[25]Abril!$K$9</f>
        <v>1</v>
      </c>
      <c r="G29" s="3">
        <f>[25]Abril!$K$10</f>
        <v>0</v>
      </c>
      <c r="H29" s="3">
        <f>[25]Abril!$K$11</f>
        <v>1.6</v>
      </c>
      <c r="I29" s="3">
        <f>[25]Abril!$K$12</f>
        <v>0</v>
      </c>
      <c r="J29" s="3" t="str">
        <f>[25]Abril!$K$13</f>
        <v>**</v>
      </c>
      <c r="K29" s="3">
        <f>[25]Abril!$K$14</f>
        <v>0</v>
      </c>
      <c r="L29" s="3">
        <f>[25]Abril!$K$15</f>
        <v>0</v>
      </c>
      <c r="M29" s="3">
        <f>[25]Abril!$K$16</f>
        <v>0</v>
      </c>
      <c r="N29" s="3">
        <f>[25]Abril!$K$17</f>
        <v>0</v>
      </c>
      <c r="O29" s="3">
        <f>[25]Abril!$K$18</f>
        <v>0.8</v>
      </c>
      <c r="P29" s="3">
        <f>[25]Abril!$K$19</f>
        <v>0</v>
      </c>
      <c r="Q29" s="3">
        <f>[25]Abril!$K$20</f>
        <v>0</v>
      </c>
      <c r="R29" s="3">
        <f>[25]Abril!$K$21</f>
        <v>0</v>
      </c>
      <c r="S29" s="3">
        <f>[25]Abril!$K$22</f>
        <v>0</v>
      </c>
      <c r="T29" s="3">
        <f>[25]Abril!$K$23</f>
        <v>0</v>
      </c>
      <c r="U29" s="3">
        <f>[25]Abril!$K$24</f>
        <v>0.2</v>
      </c>
      <c r="V29" s="3">
        <f>[25]Abril!$K$25</f>
        <v>16</v>
      </c>
      <c r="W29" s="3">
        <f>[25]Abril!$K$26</f>
        <v>0</v>
      </c>
      <c r="X29" s="3">
        <f>[25]Abril!$K$27</f>
        <v>0</v>
      </c>
      <c r="Y29" s="3">
        <f>[25]Abril!$K$28</f>
        <v>0</v>
      </c>
      <c r="Z29" s="3">
        <f>[25]Abril!$K$29</f>
        <v>0</v>
      </c>
      <c r="AA29" s="3">
        <f>[25]Abril!$K$30</f>
        <v>14.2</v>
      </c>
      <c r="AB29" s="3">
        <f>[25]Abril!$K$31</f>
        <v>0.4</v>
      </c>
      <c r="AC29" s="3">
        <f>[25]Abril!$K$32</f>
        <v>0.8</v>
      </c>
      <c r="AD29" s="3">
        <f>[25]Abril!$K$33</f>
        <v>3.4000000000000004</v>
      </c>
      <c r="AE29" s="3">
        <f>[25]Abril!$K$34</f>
        <v>8.7999999999999989</v>
      </c>
      <c r="AF29" s="17">
        <f t="shared" si="1"/>
        <v>47.199999999999989</v>
      </c>
      <c r="AG29" s="17">
        <f>MAX(A29:AE29)</f>
        <v>16</v>
      </c>
      <c r="AH29" s="40" t="s">
        <v>56</v>
      </c>
    </row>
    <row r="30" spans="1:34" s="5" customFormat="1" ht="17.100000000000001" customHeight="1" x14ac:dyDescent="0.2">
      <c r="A30" s="14" t="s">
        <v>33</v>
      </c>
      <c r="B30" s="22">
        <f>MAX(B5:B29)</f>
        <v>4.6000000000000005</v>
      </c>
      <c r="C30" s="22">
        <f t="shared" ref="C30:AF30" si="3">MAX(C5:C29)</f>
        <v>31.599999999999998</v>
      </c>
      <c r="D30" s="22">
        <f t="shared" si="3"/>
        <v>12.1</v>
      </c>
      <c r="E30" s="22">
        <f t="shared" si="3"/>
        <v>5.4</v>
      </c>
      <c r="F30" s="22">
        <f t="shared" si="3"/>
        <v>12.8</v>
      </c>
      <c r="G30" s="22">
        <f t="shared" si="3"/>
        <v>57.400000000000006</v>
      </c>
      <c r="H30" s="22">
        <f t="shared" si="3"/>
        <v>60.2</v>
      </c>
      <c r="I30" s="22">
        <f t="shared" si="3"/>
        <v>30</v>
      </c>
      <c r="J30" s="22">
        <f t="shared" si="3"/>
        <v>52.4</v>
      </c>
      <c r="K30" s="22">
        <f t="shared" si="3"/>
        <v>43.8</v>
      </c>
      <c r="L30" s="22">
        <f t="shared" si="3"/>
        <v>18.8</v>
      </c>
      <c r="M30" s="22">
        <f t="shared" si="3"/>
        <v>18.399999999999999</v>
      </c>
      <c r="N30" s="22">
        <f t="shared" si="3"/>
        <v>7</v>
      </c>
      <c r="O30" s="22">
        <f t="shared" si="3"/>
        <v>39.799999999999997</v>
      </c>
      <c r="P30" s="22">
        <f t="shared" si="3"/>
        <v>43.2</v>
      </c>
      <c r="Q30" s="22">
        <f t="shared" si="3"/>
        <v>38.4</v>
      </c>
      <c r="R30" s="22">
        <f t="shared" si="3"/>
        <v>8.4</v>
      </c>
      <c r="S30" s="22">
        <f t="shared" si="3"/>
        <v>6.4</v>
      </c>
      <c r="T30" s="22">
        <f t="shared" si="3"/>
        <v>13.4</v>
      </c>
      <c r="U30" s="22">
        <f t="shared" si="3"/>
        <v>38.199999999999996</v>
      </c>
      <c r="V30" s="22">
        <f t="shared" si="3"/>
        <v>75.400000000000006</v>
      </c>
      <c r="W30" s="22">
        <f t="shared" si="3"/>
        <v>11</v>
      </c>
      <c r="X30" s="22">
        <f t="shared" si="3"/>
        <v>2.8000000000000003</v>
      </c>
      <c r="Y30" s="22">
        <f t="shared" si="3"/>
        <v>10.199999999999999</v>
      </c>
      <c r="Z30" s="22">
        <f t="shared" si="3"/>
        <v>46.4</v>
      </c>
      <c r="AA30" s="22">
        <f t="shared" si="3"/>
        <v>85</v>
      </c>
      <c r="AB30" s="22">
        <f t="shared" si="3"/>
        <v>6.9</v>
      </c>
      <c r="AC30" s="22">
        <f t="shared" si="3"/>
        <v>72.199999999999974</v>
      </c>
      <c r="AD30" s="22">
        <f t="shared" si="3"/>
        <v>56.4</v>
      </c>
      <c r="AE30" s="59">
        <f t="shared" si="3"/>
        <v>13.999999999999998</v>
      </c>
      <c r="AF30" s="22">
        <f t="shared" si="3"/>
        <v>401.59999999999997</v>
      </c>
      <c r="AG30" s="38">
        <f>MAX(AG5:AG29)</f>
        <v>85</v>
      </c>
      <c r="AH30" s="41"/>
    </row>
    <row r="31" spans="1:34" s="30" customFormat="1" x14ac:dyDescent="0.2">
      <c r="A31" s="28" t="s">
        <v>36</v>
      </c>
      <c r="B31" s="29">
        <f>SUM(B5:B29)</f>
        <v>4.6000000000000005</v>
      </c>
      <c r="C31" s="29">
        <f t="shared" ref="C31:AF31" si="4">SUM(C5:C29)</f>
        <v>61.6</v>
      </c>
      <c r="D31" s="29">
        <f t="shared" si="4"/>
        <v>13.9</v>
      </c>
      <c r="E31" s="29">
        <f t="shared" si="4"/>
        <v>7.0000000000000009</v>
      </c>
      <c r="F31" s="29">
        <f t="shared" si="4"/>
        <v>32.200000000000003</v>
      </c>
      <c r="G31" s="29">
        <f t="shared" si="4"/>
        <v>143</v>
      </c>
      <c r="H31" s="29">
        <f t="shared" si="4"/>
        <v>108.00000000000001</v>
      </c>
      <c r="I31" s="29">
        <f t="shared" si="4"/>
        <v>81.2</v>
      </c>
      <c r="J31" s="29">
        <f t="shared" si="4"/>
        <v>115</v>
      </c>
      <c r="K31" s="29">
        <f t="shared" si="4"/>
        <v>201.20000000000002</v>
      </c>
      <c r="L31" s="29">
        <f t="shared" si="4"/>
        <v>48.300000000000004</v>
      </c>
      <c r="M31" s="29">
        <f t="shared" si="4"/>
        <v>24.8</v>
      </c>
      <c r="N31" s="29">
        <f t="shared" si="4"/>
        <v>10.4</v>
      </c>
      <c r="O31" s="29">
        <f t="shared" si="4"/>
        <v>248.40000000000003</v>
      </c>
      <c r="P31" s="29">
        <f t="shared" si="4"/>
        <v>123.90000000000002</v>
      </c>
      <c r="Q31" s="29">
        <f t="shared" si="4"/>
        <v>51.40000000000002</v>
      </c>
      <c r="R31" s="29">
        <f t="shared" si="4"/>
        <v>17.8</v>
      </c>
      <c r="S31" s="29">
        <f t="shared" si="4"/>
        <v>9.6000000000000014</v>
      </c>
      <c r="T31" s="29">
        <f t="shared" si="4"/>
        <v>41.800000000000004</v>
      </c>
      <c r="U31" s="29">
        <f t="shared" si="4"/>
        <v>111.2</v>
      </c>
      <c r="V31" s="29">
        <f t="shared" si="4"/>
        <v>650.29999999999995</v>
      </c>
      <c r="W31" s="29">
        <f t="shared" si="4"/>
        <v>42.300000000000004</v>
      </c>
      <c r="X31" s="29">
        <f t="shared" si="4"/>
        <v>6.8000000000000007</v>
      </c>
      <c r="Y31" s="29">
        <f t="shared" si="4"/>
        <v>12.2</v>
      </c>
      <c r="Z31" s="29">
        <f t="shared" si="4"/>
        <v>185.80000000000004</v>
      </c>
      <c r="AA31" s="29">
        <f t="shared" si="4"/>
        <v>400.79999999999995</v>
      </c>
      <c r="AB31" s="29">
        <f t="shared" si="4"/>
        <v>20.9</v>
      </c>
      <c r="AC31" s="29">
        <f t="shared" si="4"/>
        <v>245.39999999999998</v>
      </c>
      <c r="AD31" s="29">
        <f t="shared" si="4"/>
        <v>229.3</v>
      </c>
      <c r="AE31" s="60">
        <f t="shared" si="4"/>
        <v>84.8</v>
      </c>
      <c r="AF31" s="29">
        <f t="shared" si="4"/>
        <v>3333.8999999999996</v>
      </c>
      <c r="AG31" s="39"/>
      <c r="AH31" s="40"/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tabSelected="1" workbookViewId="0">
      <selection activeCell="A29" sqref="A29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19" bestFit="1" customWidth="1"/>
    <col min="33" max="33" width="7.28515625" style="33" bestFit="1" customWidth="1"/>
  </cols>
  <sheetData>
    <row r="1" spans="1:33" ht="20.100000000000001" customHeight="1" thickBot="1" x14ac:dyDescent="0.25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33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3" s="4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57" t="s">
        <v>41</v>
      </c>
      <c r="AG3" s="55" t="s">
        <v>40</v>
      </c>
    </row>
    <row r="4" spans="1:33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58" t="s">
        <v>39</v>
      </c>
      <c r="AG4" s="56" t="s">
        <v>39</v>
      </c>
    </row>
    <row r="5" spans="1:33" s="5" customFormat="1" ht="20.100000000000001" customHeight="1" thickTop="1" x14ac:dyDescent="0.2">
      <c r="A5" s="9" t="s">
        <v>45</v>
      </c>
      <c r="B5" s="45">
        <f>[1]Abril!$C$5</f>
        <v>34</v>
      </c>
      <c r="C5" s="45">
        <f>[1]Abril!$C$6</f>
        <v>34.799999999999997</v>
      </c>
      <c r="D5" s="45">
        <f>[1]Abril!$C$7</f>
        <v>35.6</v>
      </c>
      <c r="E5" s="45">
        <f>[1]Abril!$C$8</f>
        <v>36.4</v>
      </c>
      <c r="F5" s="45">
        <f>[1]Abril!$C$9</f>
        <v>35.799999999999997</v>
      </c>
      <c r="G5" s="45">
        <f>[1]Abril!$C$10</f>
        <v>35.1</v>
      </c>
      <c r="H5" s="45">
        <f>[1]Abril!$C$11</f>
        <v>34.700000000000003</v>
      </c>
      <c r="I5" s="45">
        <f>[1]Abril!$C$12</f>
        <v>34.4</v>
      </c>
      <c r="J5" s="45">
        <f>[1]Abril!$C$13</f>
        <v>31.6</v>
      </c>
      <c r="K5" s="45">
        <f>[1]Abril!$C$14</f>
        <v>33.799999999999997</v>
      </c>
      <c r="L5" s="45">
        <f>[1]Abril!$C$15</f>
        <v>33.299999999999997</v>
      </c>
      <c r="M5" s="45">
        <f>[1]Abril!$C$16</f>
        <v>34.200000000000003</v>
      </c>
      <c r="N5" s="45">
        <f>[1]Abril!$C$17</f>
        <v>35.5</v>
      </c>
      <c r="O5" s="45">
        <f>[1]Abril!$C$18</f>
        <v>34.700000000000003</v>
      </c>
      <c r="P5" s="45">
        <f>[1]Abril!$C$19</f>
        <v>33</v>
      </c>
      <c r="Q5" s="45">
        <f>[1]Abril!$C$20</f>
        <v>33.4</v>
      </c>
      <c r="R5" s="45">
        <f>[1]Abril!$C$21</f>
        <v>29.3</v>
      </c>
      <c r="S5" s="45">
        <f>[1]Abril!$C$22</f>
        <v>34.6</v>
      </c>
      <c r="T5" s="45">
        <f>[1]Abril!$C$23</f>
        <v>35.6</v>
      </c>
      <c r="U5" s="45">
        <f>[1]Abril!$C$24</f>
        <v>33.6</v>
      </c>
      <c r="V5" s="45">
        <f>[1]Abril!$C$25</f>
        <v>31.7</v>
      </c>
      <c r="W5" s="45">
        <f>[1]Abril!$C$26</f>
        <v>28.5</v>
      </c>
      <c r="X5" s="45">
        <f>[1]Abril!$C$27</f>
        <v>29.5</v>
      </c>
      <c r="Y5" s="45">
        <f>[1]Abril!$C$28</f>
        <v>32</v>
      </c>
      <c r="Z5" s="45">
        <f>[1]Abril!$C$29</f>
        <v>33.5</v>
      </c>
      <c r="AA5" s="45">
        <f>[1]Abril!$C$30</f>
        <v>31.9</v>
      </c>
      <c r="AB5" s="45">
        <f>[1]Abril!$C$31</f>
        <v>25.6</v>
      </c>
      <c r="AC5" s="45">
        <f>[1]Abril!$C$32</f>
        <v>27.9</v>
      </c>
      <c r="AD5" s="45">
        <f>[1]Abril!$C$33</f>
        <v>25.2</v>
      </c>
      <c r="AE5" s="45">
        <f>[1]Abril!$C$34</f>
        <v>21.1</v>
      </c>
      <c r="AF5" s="46">
        <f>MAX(A5:AE5)</f>
        <v>36.4</v>
      </c>
      <c r="AG5" s="47">
        <f>AVERAGE(A5:AE5)</f>
        <v>32.343333333333341</v>
      </c>
    </row>
    <row r="6" spans="1:33" ht="17.100000000000001" customHeight="1" x14ac:dyDescent="0.2">
      <c r="A6" s="10" t="s">
        <v>0</v>
      </c>
      <c r="B6" s="3">
        <f>[2]Abril!$C$5</f>
        <v>31.8</v>
      </c>
      <c r="C6" s="3">
        <f>[2]Abril!$C$6</f>
        <v>31.4</v>
      </c>
      <c r="D6" s="3">
        <f>[2]Abril!$C$7</f>
        <v>32.4</v>
      </c>
      <c r="E6" s="3">
        <f>[2]Abril!$C$8</f>
        <v>33.1</v>
      </c>
      <c r="F6" s="3">
        <f>[2]Abril!$C$9</f>
        <v>34.299999999999997</v>
      </c>
      <c r="G6" s="3">
        <f>[2]Abril!$C$10</f>
        <v>32.1</v>
      </c>
      <c r="H6" s="3">
        <f>[2]Abril!$C$11</f>
        <v>32.4</v>
      </c>
      <c r="I6" s="3">
        <f>[2]Abril!$C$12</f>
        <v>33.200000000000003</v>
      </c>
      <c r="J6" s="3">
        <f>[2]Abril!$C$13</f>
        <v>26.5</v>
      </c>
      <c r="K6" s="3">
        <f>[2]Abril!$C$14</f>
        <v>27.1</v>
      </c>
      <c r="L6" s="3">
        <f>[2]Abril!$C$15</f>
        <v>30.3</v>
      </c>
      <c r="M6" s="3">
        <f>[2]Abril!$C$16</f>
        <v>31.2</v>
      </c>
      <c r="N6" s="3">
        <f>[2]Abril!$C$17</f>
        <v>33.200000000000003</v>
      </c>
      <c r="O6" s="3">
        <f>[2]Abril!$C$18</f>
        <v>26.6</v>
      </c>
      <c r="P6" s="3">
        <f>[2]Abril!$C$19</f>
        <v>26.1</v>
      </c>
      <c r="Q6" s="3">
        <f>[2]Abril!$C$20</f>
        <v>28.3</v>
      </c>
      <c r="R6" s="3">
        <f>[2]Abril!$C$21</f>
        <v>30.1</v>
      </c>
      <c r="S6" s="3">
        <f>[2]Abril!$C$22</f>
        <v>30</v>
      </c>
      <c r="T6" s="3">
        <f>[2]Abril!$C$23</f>
        <v>30.8</v>
      </c>
      <c r="U6" s="3">
        <f>[2]Abril!$C$24</f>
        <v>29.1</v>
      </c>
      <c r="V6" s="3">
        <f>[2]Abril!$C$25</f>
        <v>24.1</v>
      </c>
      <c r="W6" s="3">
        <f>[2]Abril!$C$26</f>
        <v>27.6</v>
      </c>
      <c r="X6" s="3">
        <f>[2]Abril!$C$27</f>
        <v>28.1</v>
      </c>
      <c r="Y6" s="3">
        <f>[2]Abril!$C$28</f>
        <v>29.2</v>
      </c>
      <c r="Z6" s="3">
        <f>[2]Abril!$C$29</f>
        <v>23.4</v>
      </c>
      <c r="AA6" s="3">
        <f>[2]Abril!$C$30</f>
        <v>24.5</v>
      </c>
      <c r="AB6" s="3">
        <f>[2]Abril!$C$31</f>
        <v>23</v>
      </c>
      <c r="AC6" s="3">
        <f>[2]Abril!$C$32</f>
        <v>24.7</v>
      </c>
      <c r="AD6" s="3">
        <f>[2]Abril!$C$33</f>
        <v>19</v>
      </c>
      <c r="AE6" s="3">
        <f>[2]Abril!$C$34</f>
        <v>19.399999999999999</v>
      </c>
      <c r="AF6" s="17">
        <f t="shared" ref="AF6:AF28" si="1">MAX(A6:AE6)</f>
        <v>34.299999999999997</v>
      </c>
      <c r="AG6" s="26">
        <f t="shared" ref="AG6:AG29" si="2">AVERAGE(A6:AE6)</f>
        <v>28.433333333333337</v>
      </c>
    </row>
    <row r="7" spans="1:33" ht="17.100000000000001" customHeight="1" x14ac:dyDescent="0.2">
      <c r="A7" s="10" t="s">
        <v>1</v>
      </c>
      <c r="B7" s="3">
        <f>[3]Abril!$C$5</f>
        <v>34.6</v>
      </c>
      <c r="C7" s="3">
        <f>[3]Abril!$C$6</f>
        <v>34.299999999999997</v>
      </c>
      <c r="D7" s="3">
        <f>[3]Abril!$C$7</f>
        <v>34.5</v>
      </c>
      <c r="E7" s="3">
        <f>[3]Abril!$C$8</f>
        <v>34.200000000000003</v>
      </c>
      <c r="F7" s="3">
        <f>[3]Abril!$C$9</f>
        <v>35</v>
      </c>
      <c r="G7" s="3">
        <f>[3]Abril!$C$10</f>
        <v>34.1</v>
      </c>
      <c r="H7" s="3">
        <f>[3]Abril!$C$11</f>
        <v>32.4</v>
      </c>
      <c r="I7" s="3">
        <f>[3]Abril!$C$12</f>
        <v>33.9</v>
      </c>
      <c r="J7" s="3">
        <f>[3]Abril!$C$13</f>
        <v>30.6</v>
      </c>
      <c r="K7" s="3">
        <f>[3]Abril!$C$14</f>
        <v>33.1</v>
      </c>
      <c r="L7" s="3">
        <f>[3]Abril!$C$15</f>
        <v>33.6</v>
      </c>
      <c r="M7" s="3">
        <f>[3]Abril!$C$16</f>
        <v>34.1</v>
      </c>
      <c r="N7" s="3">
        <f>[3]Abril!$C$17</f>
        <v>34.5</v>
      </c>
      <c r="O7" s="3">
        <f>[3]Abril!$C$18</f>
        <v>31.2</v>
      </c>
      <c r="P7" s="3">
        <f>[3]Abril!$C$19</f>
        <v>29.3</v>
      </c>
      <c r="Q7" s="3">
        <f>[3]Abril!$C$20</f>
        <v>32.1</v>
      </c>
      <c r="R7" s="3">
        <f>[3]Abril!$C$21</f>
        <v>33.5</v>
      </c>
      <c r="S7" s="3">
        <f>[3]Abril!$C$22</f>
        <v>34</v>
      </c>
      <c r="T7" s="3">
        <f>[3]Abril!$C$23</f>
        <v>34.700000000000003</v>
      </c>
      <c r="U7" s="3">
        <f>[3]Abril!$C$24</f>
        <v>34.200000000000003</v>
      </c>
      <c r="V7" s="3">
        <f>[3]Abril!$C$25</f>
        <v>31.8</v>
      </c>
      <c r="W7" s="3">
        <f>[3]Abril!$C$26</f>
        <v>29.5</v>
      </c>
      <c r="X7" s="3">
        <f>[3]Abril!$C$27</f>
        <v>30.6</v>
      </c>
      <c r="Y7" s="3">
        <f>[3]Abril!$C$28</f>
        <v>32.4</v>
      </c>
      <c r="Z7" s="3">
        <f>[3]Abril!$C$29</f>
        <v>33.5</v>
      </c>
      <c r="AA7" s="3">
        <f>[3]Abril!$C$30</f>
        <v>31.1</v>
      </c>
      <c r="AB7" s="3">
        <f>[3]Abril!$C$31</f>
        <v>26.3</v>
      </c>
      <c r="AC7" s="3">
        <f>[3]Abril!$C$32</f>
        <v>30.5</v>
      </c>
      <c r="AD7" s="3">
        <f>[3]Abril!$C$33</f>
        <v>23.9</v>
      </c>
      <c r="AE7" s="3">
        <f>[3]Abril!$C$34</f>
        <v>21.3</v>
      </c>
      <c r="AF7" s="17">
        <f t="shared" si="1"/>
        <v>35</v>
      </c>
      <c r="AG7" s="26">
        <f t="shared" si="2"/>
        <v>31.96</v>
      </c>
    </row>
    <row r="8" spans="1:33" ht="17.100000000000001" customHeight="1" x14ac:dyDescent="0.2">
      <c r="A8" s="10" t="s">
        <v>49</v>
      </c>
      <c r="B8" s="3">
        <f>[4]Abril!$C$5</f>
        <v>33.799999999999997</v>
      </c>
      <c r="C8" s="3">
        <f>[4]Abril!$C$6</f>
        <v>30.4</v>
      </c>
      <c r="D8" s="3">
        <f>[4]Abril!$C$7</f>
        <v>32.6</v>
      </c>
      <c r="E8" s="3">
        <f>[4]Abril!$C$8</f>
        <v>33.9</v>
      </c>
      <c r="F8" s="3">
        <f>[4]Abril!$C$9</f>
        <v>34</v>
      </c>
      <c r="G8" s="3">
        <f>[4]Abril!$C$10</f>
        <v>31.6</v>
      </c>
      <c r="H8" s="3">
        <f>[4]Abril!$C$11</f>
        <v>30.3</v>
      </c>
      <c r="I8" s="3">
        <f>[4]Abril!$C$12</f>
        <v>34.1</v>
      </c>
      <c r="J8" s="3">
        <f>[4]Abril!$C$13</f>
        <v>25.7</v>
      </c>
      <c r="K8" s="3">
        <f>[4]Abril!$C$14</f>
        <v>27.3</v>
      </c>
      <c r="L8" s="3">
        <f>[4]Abril!$C$15</f>
        <v>32.4</v>
      </c>
      <c r="M8" s="3">
        <f>[4]Abril!$C$16</f>
        <v>33.299999999999997</v>
      </c>
      <c r="N8" s="3">
        <f>[4]Abril!$C$17</f>
        <v>33.700000000000003</v>
      </c>
      <c r="O8" s="3">
        <f>[4]Abril!$C$18</f>
        <v>28.9</v>
      </c>
      <c r="P8" s="3">
        <f>[4]Abril!$C$19</f>
        <v>28.4</v>
      </c>
      <c r="Q8" s="3">
        <f>[4]Abril!$C$20</f>
        <v>30.7</v>
      </c>
      <c r="R8" s="3">
        <f>[4]Abril!$C$21</f>
        <v>33.5</v>
      </c>
      <c r="S8" s="3">
        <f>[4]Abril!$C$22</f>
        <v>32.799999999999997</v>
      </c>
      <c r="T8" s="3">
        <f>[4]Abril!$C$23</f>
        <v>33.5</v>
      </c>
      <c r="U8" s="3">
        <f>[4]Abril!$C$24</f>
        <v>33.4</v>
      </c>
      <c r="V8" s="3">
        <f>[4]Abril!$C$25</f>
        <v>26.3</v>
      </c>
      <c r="W8" s="3">
        <f>[4]Abril!$C$26</f>
        <v>29.2</v>
      </c>
      <c r="X8" s="3">
        <f>[4]Abril!$C$27</f>
        <v>30.6</v>
      </c>
      <c r="Y8" s="3">
        <f>[4]Abril!$C$28</f>
        <v>31.7</v>
      </c>
      <c r="Z8" s="3">
        <f>[4]Abril!$C$29</f>
        <v>28.9</v>
      </c>
      <c r="AA8" s="3">
        <f>[4]Abril!$C$30</f>
        <v>26.5</v>
      </c>
      <c r="AB8" s="3">
        <f>[4]Abril!$C$31</f>
        <v>24.4</v>
      </c>
      <c r="AC8" s="3">
        <f>[4]Abril!$C$32</f>
        <v>26.5</v>
      </c>
      <c r="AD8" s="3">
        <f>[4]Abril!$C$33</f>
        <v>19.5</v>
      </c>
      <c r="AE8" s="3">
        <f>[4]Abril!$C$34</f>
        <v>20.399999999999999</v>
      </c>
      <c r="AF8" s="17">
        <f t="shared" si="1"/>
        <v>34.1</v>
      </c>
      <c r="AG8" s="26">
        <f t="shared" si="2"/>
        <v>29.943333333333328</v>
      </c>
    </row>
    <row r="9" spans="1:33" ht="17.100000000000001" customHeight="1" x14ac:dyDescent="0.2">
      <c r="A9" s="10" t="s">
        <v>2</v>
      </c>
      <c r="B9" s="3">
        <f>[5]Abril!$C$5</f>
        <v>33.200000000000003</v>
      </c>
      <c r="C9" s="3">
        <f>[5]Abril!$C$6</f>
        <v>32.9</v>
      </c>
      <c r="D9" s="3">
        <f>[5]Abril!$C$7</f>
        <v>33.1</v>
      </c>
      <c r="E9" s="3">
        <f>[5]Abril!$C$8</f>
        <v>32.9</v>
      </c>
      <c r="F9" s="3">
        <f>[5]Abril!$C$9</f>
        <v>32.700000000000003</v>
      </c>
      <c r="G9" s="3">
        <f>[5]Abril!$C$10</f>
        <v>32.799999999999997</v>
      </c>
      <c r="H9" s="3">
        <f>[5]Abril!$C$11</f>
        <v>31.9</v>
      </c>
      <c r="I9" s="3">
        <f>[5]Abril!$C$12</f>
        <v>33</v>
      </c>
      <c r="J9" s="3">
        <f>[5]Abril!$C$13</f>
        <v>29.7</v>
      </c>
      <c r="K9" s="3">
        <f>[5]Abril!$C$14</f>
        <v>31.2</v>
      </c>
      <c r="L9" s="3">
        <f>[5]Abril!$C$15</f>
        <v>31.6</v>
      </c>
      <c r="M9" s="3">
        <f>[5]Abril!$C$16</f>
        <v>31.9</v>
      </c>
      <c r="N9" s="3">
        <f>[5]Abril!$C$17</f>
        <v>33</v>
      </c>
      <c r="O9" s="3">
        <f>[5]Abril!$C$18</f>
        <v>29.7</v>
      </c>
      <c r="P9" s="3">
        <f>[5]Abril!$C$19</f>
        <v>29.3</v>
      </c>
      <c r="Q9" s="3">
        <f>[5]Abril!$C$20</f>
        <v>30.3</v>
      </c>
      <c r="R9" s="3">
        <f>[5]Abril!$C$21</f>
        <v>31.1</v>
      </c>
      <c r="S9" s="3">
        <f>[5]Abril!$C$22</f>
        <v>31.8</v>
      </c>
      <c r="T9" s="3">
        <f>[5]Abril!$C$23</f>
        <v>32.200000000000003</v>
      </c>
      <c r="U9" s="3">
        <f>[5]Abril!$C$24</f>
        <v>31.1</v>
      </c>
      <c r="V9" s="3">
        <f>[5]Abril!$C$25</f>
        <v>27.5</v>
      </c>
      <c r="W9" s="3">
        <f>[5]Abril!$C$26</f>
        <v>26.9</v>
      </c>
      <c r="X9" s="3">
        <f>[5]Abril!$C$27</f>
        <v>28.8</v>
      </c>
      <c r="Y9" s="3">
        <f>[5]Abril!$C$28</f>
        <v>29.7</v>
      </c>
      <c r="Z9" s="3">
        <f>[5]Abril!$C$29</f>
        <v>30.5</v>
      </c>
      <c r="AA9" s="3">
        <f>[5]Abril!$C$30</f>
        <v>28.6</v>
      </c>
      <c r="AB9" s="3">
        <f>[5]Abril!$C$31</f>
        <v>24.6</v>
      </c>
      <c r="AC9" s="3">
        <f>[5]Abril!$C$32</f>
        <v>27</v>
      </c>
      <c r="AD9" s="3">
        <f>[5]Abril!$C$33</f>
        <v>23.1</v>
      </c>
      <c r="AE9" s="3">
        <f>[5]Abril!$C$34</f>
        <v>18.899999999999999</v>
      </c>
      <c r="AF9" s="17">
        <f t="shared" si="1"/>
        <v>33.200000000000003</v>
      </c>
      <c r="AG9" s="26">
        <f t="shared" si="2"/>
        <v>30.033333333333335</v>
      </c>
    </row>
    <row r="10" spans="1:33" ht="17.100000000000001" customHeight="1" x14ac:dyDescent="0.2">
      <c r="A10" s="10" t="s">
        <v>3</v>
      </c>
      <c r="B10" s="3">
        <f>[6]Abril!$C$5</f>
        <v>33.1</v>
      </c>
      <c r="C10" s="3">
        <f>[6]Abril!$C$6</f>
        <v>32.5</v>
      </c>
      <c r="D10" s="3">
        <f>[6]Abril!$C$7</f>
        <v>32.9</v>
      </c>
      <c r="E10" s="3">
        <f>[6]Abril!$C$8</f>
        <v>33.4</v>
      </c>
      <c r="F10" s="3">
        <f>[6]Abril!$C$9</f>
        <v>33.200000000000003</v>
      </c>
      <c r="G10" s="3">
        <f>[6]Abril!$C$10</f>
        <v>34.4</v>
      </c>
      <c r="H10" s="3">
        <f>[6]Abril!$C$11</f>
        <v>32.9</v>
      </c>
      <c r="I10" s="3">
        <f>[6]Abril!$C$12</f>
        <v>27.2</v>
      </c>
      <c r="J10" s="3">
        <f>[6]Abril!$C$13</f>
        <v>29.7</v>
      </c>
      <c r="K10" s="3">
        <f>[6]Abril!$C$14</f>
        <v>32.4</v>
      </c>
      <c r="L10" s="3">
        <f>[6]Abril!$C$15</f>
        <v>32.4</v>
      </c>
      <c r="M10" s="3">
        <f>[6]Abril!$C$16</f>
        <v>32.700000000000003</v>
      </c>
      <c r="N10" s="3">
        <f>[6]Abril!$C$17</f>
        <v>33.4</v>
      </c>
      <c r="O10" s="3">
        <f>[6]Abril!$C$18</f>
        <v>32.200000000000003</v>
      </c>
      <c r="P10" s="3">
        <f>[6]Abril!$C$19</f>
        <v>31.8</v>
      </c>
      <c r="Q10" s="3">
        <f>[6]Abril!$C$20</f>
        <v>31.4</v>
      </c>
      <c r="R10" s="3">
        <f>[6]Abril!$C$21</f>
        <v>31.7</v>
      </c>
      <c r="S10" s="3">
        <f>[6]Abril!$C$22</f>
        <v>30.8</v>
      </c>
      <c r="T10" s="3">
        <f>[6]Abril!$C$23</f>
        <v>32.799999999999997</v>
      </c>
      <c r="U10" s="3">
        <f>[6]Abril!$C$24</f>
        <v>32.1</v>
      </c>
      <c r="V10" s="3">
        <f>[6]Abril!$C$25</f>
        <v>30.7</v>
      </c>
      <c r="W10" s="3">
        <f>[6]Abril!$C$26</f>
        <v>25.9</v>
      </c>
      <c r="X10" s="3">
        <f>[6]Abril!$C$27</f>
        <v>29.1</v>
      </c>
      <c r="Y10" s="3">
        <f>[6]Abril!$C$28</f>
        <v>30.6</v>
      </c>
      <c r="Z10" s="3">
        <f>[6]Abril!$C$29</f>
        <v>32.4</v>
      </c>
      <c r="AA10" s="3">
        <f>[6]Abril!$C$30</f>
        <v>30.5</v>
      </c>
      <c r="AB10" s="3">
        <f>[6]Abril!$C$31</f>
        <v>26.1</v>
      </c>
      <c r="AC10" s="3">
        <f>[6]Abril!$C$32</f>
        <v>29.6</v>
      </c>
      <c r="AD10" s="3">
        <f>[6]Abril!$C$33</f>
        <v>27.1</v>
      </c>
      <c r="AE10" s="3">
        <f>[6]Abril!$C$34</f>
        <v>22.4</v>
      </c>
      <c r="AF10" s="17">
        <f t="shared" si="1"/>
        <v>34.4</v>
      </c>
      <c r="AG10" s="26">
        <f t="shared" si="2"/>
        <v>30.913333333333334</v>
      </c>
    </row>
    <row r="11" spans="1:33" ht="17.100000000000001" customHeight="1" x14ac:dyDescent="0.2">
      <c r="A11" s="10" t="s">
        <v>4</v>
      </c>
      <c r="B11" s="3">
        <f>[7]Abril!$C$5</f>
        <v>30.1</v>
      </c>
      <c r="C11" s="3">
        <f>[7]Abril!$C$6</f>
        <v>30.5</v>
      </c>
      <c r="D11" s="3">
        <f>[7]Abril!$C$7</f>
        <v>30.3</v>
      </c>
      <c r="E11" s="3">
        <f>[7]Abril!$C$8</f>
        <v>30.7</v>
      </c>
      <c r="F11" s="3">
        <f>[7]Abril!$C$9</f>
        <v>31.3</v>
      </c>
      <c r="G11" s="3">
        <f>[7]Abril!$C$10</f>
        <v>31.3</v>
      </c>
      <c r="H11" s="3">
        <f>[7]Abril!$C$11</f>
        <v>30</v>
      </c>
      <c r="I11" s="3">
        <f>[7]Abril!$C$12</f>
        <v>26.6</v>
      </c>
      <c r="J11" s="3">
        <f>[7]Abril!$C$13</f>
        <v>27.8</v>
      </c>
      <c r="K11" s="3">
        <f>[7]Abril!$C$14</f>
        <v>29.1</v>
      </c>
      <c r="L11" s="3">
        <f>[7]Abril!$C$15</f>
        <v>29.6</v>
      </c>
      <c r="M11" s="3">
        <f>[7]Abril!$C$16</f>
        <v>29.7</v>
      </c>
      <c r="N11" s="3">
        <f>[7]Abril!$C$17</f>
        <v>30.7</v>
      </c>
      <c r="O11" s="3">
        <f>[7]Abril!$C$18</f>
        <v>30</v>
      </c>
      <c r="P11" s="3">
        <f>[7]Abril!$C$19</f>
        <v>27.4</v>
      </c>
      <c r="Q11" s="3">
        <f>[7]Abril!$C$20</f>
        <v>28.1</v>
      </c>
      <c r="R11" s="3">
        <f>[7]Abril!$C$21</f>
        <v>27.9</v>
      </c>
      <c r="S11" s="3">
        <f>[7]Abril!$C$22</f>
        <v>28.5</v>
      </c>
      <c r="T11" s="3">
        <f>[7]Abril!$C$23</f>
        <v>31.3</v>
      </c>
      <c r="U11" s="3">
        <f>[7]Abril!$C$24</f>
        <v>28.9</v>
      </c>
      <c r="V11" s="3">
        <f>[7]Abril!$C$25</f>
        <v>27.6</v>
      </c>
      <c r="W11" s="3">
        <f>[7]Abril!$C$26</f>
        <v>25.1</v>
      </c>
      <c r="X11" s="3">
        <f>[7]Abril!$C$27</f>
        <v>28.8</v>
      </c>
      <c r="Y11" s="3">
        <f>[7]Abril!$C$28</f>
        <v>27.5</v>
      </c>
      <c r="Z11" s="3">
        <f>[7]Abril!$C$29</f>
        <v>29.4</v>
      </c>
      <c r="AA11" s="3">
        <f>[7]Abril!$C$30</f>
        <v>27.5</v>
      </c>
      <c r="AB11" s="3">
        <f>[7]Abril!$C$31</f>
        <v>23.2</v>
      </c>
      <c r="AC11" s="3">
        <f>[7]Abril!$C$32</f>
        <v>27.6</v>
      </c>
      <c r="AD11" s="3">
        <f>[7]Abril!$C$33</f>
        <v>24</v>
      </c>
      <c r="AE11" s="3">
        <f>[7]Abril!$C$34</f>
        <v>19.8</v>
      </c>
      <c r="AF11" s="17">
        <f t="shared" si="1"/>
        <v>31.3</v>
      </c>
      <c r="AG11" s="26">
        <f t="shared" si="2"/>
        <v>28.34333333333333</v>
      </c>
    </row>
    <row r="12" spans="1:33" ht="17.100000000000001" customHeight="1" x14ac:dyDescent="0.2">
      <c r="A12" s="10" t="s">
        <v>5</v>
      </c>
      <c r="B12" s="3">
        <f>[8]Abril!$C$5</f>
        <v>35</v>
      </c>
      <c r="C12" s="3">
        <f>[8]Abril!$C$6</f>
        <v>35.200000000000003</v>
      </c>
      <c r="D12" s="3">
        <f>[8]Abril!$C$7</f>
        <v>33.5</v>
      </c>
      <c r="E12" s="3">
        <f>[8]Abril!$C$8</f>
        <v>34.4</v>
      </c>
      <c r="F12" s="3">
        <f>[8]Abril!$C$9</f>
        <v>35.200000000000003</v>
      </c>
      <c r="G12" s="3">
        <f>[8]Abril!$C$10</f>
        <v>34.700000000000003</v>
      </c>
      <c r="H12" s="3">
        <f>[8]Abril!$C$11</f>
        <v>33.700000000000003</v>
      </c>
      <c r="I12" s="3">
        <f>[8]Abril!$C$12</f>
        <v>33.799999999999997</v>
      </c>
      <c r="J12" s="3">
        <f>[8]Abril!$C$13</f>
        <v>32.200000000000003</v>
      </c>
      <c r="K12" s="3">
        <f>[8]Abril!$C$14</f>
        <v>33.4</v>
      </c>
      <c r="L12" s="3">
        <f>[8]Abril!$C$15</f>
        <v>33.1</v>
      </c>
      <c r="M12" s="3">
        <f>[8]Abril!$C$16</f>
        <v>34</v>
      </c>
      <c r="N12" s="3">
        <f>[8]Abril!$C$17</f>
        <v>34.9</v>
      </c>
      <c r="O12" s="3">
        <f>[8]Abril!$C$18</f>
        <v>34.9</v>
      </c>
      <c r="P12" s="3">
        <f>[8]Abril!$C$19</f>
        <v>28.3</v>
      </c>
      <c r="Q12" s="3">
        <f>[8]Abril!$C$20</f>
        <v>30.9</v>
      </c>
      <c r="R12" s="3">
        <f>[8]Abril!$C$21</f>
        <v>32.799999999999997</v>
      </c>
      <c r="S12" s="3">
        <f>[8]Abril!$C$22</f>
        <v>34</v>
      </c>
      <c r="T12" s="3">
        <f>[8]Abril!$C$23</f>
        <v>35.299999999999997</v>
      </c>
      <c r="U12" s="3">
        <f>[8]Abril!$C$24</f>
        <v>33.6</v>
      </c>
      <c r="V12" s="3">
        <f>[8]Abril!$C$25</f>
        <v>30.2</v>
      </c>
      <c r="W12" s="3">
        <f>[8]Abril!$C$26</f>
        <v>28.8</v>
      </c>
      <c r="X12" s="3">
        <f>[8]Abril!$C$27</f>
        <v>30.3</v>
      </c>
      <c r="Y12" s="3">
        <f>[8]Abril!$C$28</f>
        <v>33.1</v>
      </c>
      <c r="Z12" s="3">
        <f>[8]Abril!$C$29</f>
        <v>33.5</v>
      </c>
      <c r="AA12" s="3">
        <f>[8]Abril!$C$30</f>
        <v>31.2</v>
      </c>
      <c r="AB12" s="3">
        <f>[8]Abril!$C$31</f>
        <v>25.6</v>
      </c>
      <c r="AC12" s="3">
        <f>[8]Abril!$C$32</f>
        <v>31.4</v>
      </c>
      <c r="AD12" s="3">
        <f>[8]Abril!$C$33</f>
        <v>26.2</v>
      </c>
      <c r="AE12" s="3">
        <f>[8]Abril!$C$34</f>
        <v>21.6</v>
      </c>
      <c r="AF12" s="17">
        <f t="shared" si="1"/>
        <v>35.299999999999997</v>
      </c>
      <c r="AG12" s="26">
        <f t="shared" si="2"/>
        <v>32.159999999999997</v>
      </c>
    </row>
    <row r="13" spans="1:33" ht="17.100000000000001" customHeight="1" x14ac:dyDescent="0.2">
      <c r="A13" s="10" t="s">
        <v>6</v>
      </c>
      <c r="B13" s="3">
        <f>[9]Abril!$C$5</f>
        <v>33.799999999999997</v>
      </c>
      <c r="C13" s="3">
        <f>[9]Abril!$C$6</f>
        <v>34.4</v>
      </c>
      <c r="D13" s="3">
        <f>[9]Abril!$C$7</f>
        <v>34.200000000000003</v>
      </c>
      <c r="E13" s="3">
        <f>[9]Abril!$C$8</f>
        <v>34</v>
      </c>
      <c r="F13" s="3">
        <f>[9]Abril!$C$9</f>
        <v>34.9</v>
      </c>
      <c r="G13" s="3">
        <f>[9]Abril!$C$10</f>
        <v>35.1</v>
      </c>
      <c r="H13" s="3">
        <f>[9]Abril!$C$11</f>
        <v>35.1</v>
      </c>
      <c r="I13" s="3">
        <f>[9]Abril!$C$12</f>
        <v>34.200000000000003</v>
      </c>
      <c r="J13" s="3">
        <f>[9]Abril!$C$13</f>
        <v>33</v>
      </c>
      <c r="K13" s="3">
        <f>[9]Abril!$C$14</f>
        <v>33.299999999999997</v>
      </c>
      <c r="L13" s="3">
        <f>[9]Abril!$C$15</f>
        <v>34</v>
      </c>
      <c r="M13" s="3">
        <f>[9]Abril!$C$16</f>
        <v>35.299999999999997</v>
      </c>
      <c r="N13" s="3">
        <f>[9]Abril!$C$17</f>
        <v>34.4</v>
      </c>
      <c r="O13" s="3">
        <f>[9]Abril!$C$18</f>
        <v>31.7</v>
      </c>
      <c r="P13" s="3">
        <f>[9]Abril!$C$19</f>
        <v>28.7</v>
      </c>
      <c r="Q13" s="3">
        <f>[9]Abril!$C$20</f>
        <v>31.7</v>
      </c>
      <c r="R13" s="3">
        <f>[9]Abril!$C$21</f>
        <v>33.4</v>
      </c>
      <c r="S13" s="3">
        <f>[9]Abril!$C$22</f>
        <v>33.5</v>
      </c>
      <c r="T13" s="3">
        <f>[9]Abril!$C$23</f>
        <v>34.6</v>
      </c>
      <c r="U13" s="3">
        <f>[9]Abril!$C$24</f>
        <v>34.1</v>
      </c>
      <c r="V13" s="3">
        <f>[9]Abril!$C$25</f>
        <v>31.5</v>
      </c>
      <c r="W13" s="3">
        <f>[9]Abril!$C$26</f>
        <v>28.7</v>
      </c>
      <c r="X13" s="3">
        <f>[9]Abril!$C$27</f>
        <v>32.5</v>
      </c>
      <c r="Y13" s="3">
        <f>[9]Abril!$C$28</f>
        <v>30.8</v>
      </c>
      <c r="Z13" s="3">
        <f>[9]Abril!$C$29</f>
        <v>31.3</v>
      </c>
      <c r="AA13" s="3">
        <f>[9]Abril!$C$30</f>
        <v>30.6</v>
      </c>
      <c r="AB13" s="3">
        <f>[9]Abril!$C$31</f>
        <v>26.4</v>
      </c>
      <c r="AC13" s="3">
        <f>[9]Abril!$C$32</f>
        <v>27.6</v>
      </c>
      <c r="AD13" s="3">
        <f>[9]Abril!$C$33</f>
        <v>26.1</v>
      </c>
      <c r="AE13" s="3">
        <f>[9]Abril!$C$34</f>
        <v>22.3</v>
      </c>
      <c r="AF13" s="17">
        <f t="shared" si="1"/>
        <v>35.299999999999997</v>
      </c>
      <c r="AG13" s="26">
        <f t="shared" si="2"/>
        <v>32.04</v>
      </c>
    </row>
    <row r="14" spans="1:33" ht="17.100000000000001" customHeight="1" x14ac:dyDescent="0.2">
      <c r="A14" s="10" t="s">
        <v>7</v>
      </c>
      <c r="B14" s="3">
        <f>[10]Abril!$C$5</f>
        <v>31.3</v>
      </c>
      <c r="C14" s="3">
        <f>[10]Abril!$C$6</f>
        <v>31.2</v>
      </c>
      <c r="D14" s="3">
        <f>[10]Abril!$C$7</f>
        <v>30.7</v>
      </c>
      <c r="E14" s="3">
        <f>[10]Abril!$C$8</f>
        <v>32.4</v>
      </c>
      <c r="F14" s="3">
        <f>[10]Abril!$C$9</f>
        <v>33</v>
      </c>
      <c r="G14" s="3">
        <f>[10]Abril!$C$10</f>
        <v>27</v>
      </c>
      <c r="H14" s="3">
        <f>[10]Abril!$C$11</f>
        <v>31.4</v>
      </c>
      <c r="I14" s="3">
        <f>[10]Abril!$C$12</f>
        <v>32.200000000000003</v>
      </c>
      <c r="J14" s="3">
        <f>[10]Abril!$C$13</f>
        <v>27</v>
      </c>
      <c r="K14" s="3">
        <f>[10]Abril!$C$14</f>
        <v>27.2</v>
      </c>
      <c r="L14" s="3">
        <f>[10]Abril!$C$15</f>
        <v>31.2</v>
      </c>
      <c r="M14" s="3">
        <f>[10]Abril!$C$16</f>
        <v>31.3</v>
      </c>
      <c r="N14" s="3">
        <f>[10]Abril!$C$17</f>
        <v>32.6</v>
      </c>
      <c r="O14" s="3">
        <f>[10]Abril!$C$18</f>
        <v>29.4</v>
      </c>
      <c r="P14" s="3">
        <f>[10]Abril!$C$19</f>
        <v>26.2</v>
      </c>
      <c r="Q14" s="3">
        <f>[10]Abril!$C$20</f>
        <v>28.5</v>
      </c>
      <c r="R14" s="3">
        <f>[10]Abril!$C$21</f>
        <v>29.5</v>
      </c>
      <c r="S14" s="3">
        <f>[10]Abril!$C$22</f>
        <v>29.6</v>
      </c>
      <c r="T14" s="3">
        <f>[10]Abril!$C$23</f>
        <v>30.9</v>
      </c>
      <c r="U14" s="3">
        <f>[10]Abril!$C$24</f>
        <v>31.8</v>
      </c>
      <c r="V14" s="3">
        <f>[10]Abril!$C$25</f>
        <v>23</v>
      </c>
      <c r="W14" s="3">
        <f>[10]Abril!$C$26</f>
        <v>26.7</v>
      </c>
      <c r="X14" s="3">
        <f>[10]Abril!$C$27</f>
        <v>26.8</v>
      </c>
      <c r="Y14" s="3">
        <f>[10]Abril!$C$28</f>
        <v>28.3</v>
      </c>
      <c r="Z14" s="3">
        <f>[10]Abril!$C$29</f>
        <v>27.1</v>
      </c>
      <c r="AA14" s="3">
        <f>[10]Abril!$C$30</f>
        <v>23.8</v>
      </c>
      <c r="AB14" s="3">
        <f>[10]Abril!$C$31</f>
        <v>21.1</v>
      </c>
      <c r="AC14" s="3">
        <f>[10]Abril!$C$32</f>
        <v>27.6</v>
      </c>
      <c r="AD14" s="3">
        <f>[10]Abril!$C$33</f>
        <v>19.399999999999999</v>
      </c>
      <c r="AE14" s="3">
        <f>[10]Abril!$C$34</f>
        <v>18.7</v>
      </c>
      <c r="AF14" s="17">
        <f t="shared" si="1"/>
        <v>33</v>
      </c>
      <c r="AG14" s="26">
        <f t="shared" si="2"/>
        <v>28.229999999999997</v>
      </c>
    </row>
    <row r="15" spans="1:33" ht="17.100000000000001" customHeight="1" x14ac:dyDescent="0.2">
      <c r="A15" s="10" t="s">
        <v>8</v>
      </c>
      <c r="B15" s="3">
        <f>[11]Abril!$C$5</f>
        <v>31.2</v>
      </c>
      <c r="C15" s="3">
        <f>[11]Abril!$C$6</f>
        <v>31.5</v>
      </c>
      <c r="D15" s="3">
        <f>[11]Abril!$C$7</f>
        <v>31.2</v>
      </c>
      <c r="E15" s="3">
        <f>[11]Abril!$C$8</f>
        <v>33.1</v>
      </c>
      <c r="F15" s="3">
        <f>[11]Abril!$C$9</f>
        <v>35</v>
      </c>
      <c r="G15" s="3">
        <f>[11]Abril!$C$10</f>
        <v>25.5</v>
      </c>
      <c r="H15" s="3">
        <f>[11]Abril!$C$11</f>
        <v>33.1</v>
      </c>
      <c r="I15" s="3">
        <f>[11]Abril!$C$12</f>
        <v>32.6</v>
      </c>
      <c r="J15" s="3">
        <f>[11]Abril!$C$13</f>
        <v>28.1</v>
      </c>
      <c r="K15" s="3">
        <f>[11]Abril!$C$14</f>
        <v>28.1</v>
      </c>
      <c r="L15" s="3">
        <f>[11]Abril!$C$15</f>
        <v>30.2</v>
      </c>
      <c r="M15" s="3">
        <f>[11]Abril!$C$16</f>
        <v>32.6</v>
      </c>
      <c r="N15" s="3">
        <f>[11]Abril!$C$17</f>
        <v>32.9</v>
      </c>
      <c r="O15" s="3">
        <f>[11]Abril!$C$18</f>
        <v>30.3</v>
      </c>
      <c r="P15" s="3">
        <f>[11]Abril!$C$19</f>
        <v>27.8</v>
      </c>
      <c r="Q15" s="3">
        <f>[11]Abril!$C$20</f>
        <v>28.9</v>
      </c>
      <c r="R15" s="3">
        <f>[11]Abril!$C$21</f>
        <v>29.9</v>
      </c>
      <c r="S15" s="3">
        <f>[11]Abril!$C$22</f>
        <v>30.3</v>
      </c>
      <c r="T15" s="3">
        <f>[11]Abril!$C$23</f>
        <v>30</v>
      </c>
      <c r="U15" s="3">
        <f>[11]Abril!$C$24</f>
        <v>26.3</v>
      </c>
      <c r="V15" s="3">
        <f>[11]Abril!$C$25</f>
        <v>23.6</v>
      </c>
      <c r="W15" s="3">
        <f>[11]Abril!$C$26</f>
        <v>27.9</v>
      </c>
      <c r="X15" s="3">
        <f>[11]Abril!$C$27</f>
        <v>27.8</v>
      </c>
      <c r="Y15" s="3">
        <f>[11]Abril!$C$28</f>
        <v>28.4</v>
      </c>
      <c r="Z15" s="3">
        <f>[11]Abril!$C$29</f>
        <v>23.7</v>
      </c>
      <c r="AA15" s="3">
        <f>[11]Abril!$C$30</f>
        <v>23.8</v>
      </c>
      <c r="AB15" s="3">
        <f>[11]Abril!$C$31</f>
        <v>24.7</v>
      </c>
      <c r="AC15" s="3">
        <f>[11]Abril!$C$32</f>
        <v>24.3</v>
      </c>
      <c r="AD15" s="3">
        <f>[11]Abril!$C$33</f>
        <v>19.600000000000001</v>
      </c>
      <c r="AE15" s="3">
        <f>[11]Abril!$C$34</f>
        <v>19.2</v>
      </c>
      <c r="AF15" s="17">
        <f t="shared" si="1"/>
        <v>35</v>
      </c>
      <c r="AG15" s="26">
        <f t="shared" si="2"/>
        <v>28.386666666666663</v>
      </c>
    </row>
    <row r="16" spans="1:33" ht="17.100000000000001" customHeight="1" x14ac:dyDescent="0.2">
      <c r="A16" s="10" t="s">
        <v>9</v>
      </c>
      <c r="B16" s="3">
        <f>[12]Abril!$C$5</f>
        <v>30.9</v>
      </c>
      <c r="C16" s="3">
        <f>[12]Abril!$C$6</f>
        <v>32.700000000000003</v>
      </c>
      <c r="D16" s="3">
        <f>[12]Abril!$C$7</f>
        <v>31.9</v>
      </c>
      <c r="E16" s="3">
        <f>[12]Abril!$C$8</f>
        <v>33.299999999999997</v>
      </c>
      <c r="F16" s="3">
        <f>[12]Abril!$C$9</f>
        <v>33.700000000000003</v>
      </c>
      <c r="G16" s="3">
        <f>[12]Abril!$C$10</f>
        <v>29.2</v>
      </c>
      <c r="H16" s="3">
        <f>[12]Abril!$C$11</f>
        <v>32.700000000000003</v>
      </c>
      <c r="I16" s="3">
        <f>[12]Abril!$C$12</f>
        <v>34.1</v>
      </c>
      <c r="J16" s="3">
        <f>[12]Abril!$C$13</f>
        <v>29.8</v>
      </c>
      <c r="K16" s="3">
        <f>[12]Abril!$C$14</f>
        <v>29.7</v>
      </c>
      <c r="L16" s="3">
        <f>[12]Abril!$C$15</f>
        <v>32.1</v>
      </c>
      <c r="M16" s="3">
        <f>[12]Abril!$C$16</f>
        <v>33.5</v>
      </c>
      <c r="N16" s="3">
        <f>[12]Abril!$C$17</f>
        <v>33.6</v>
      </c>
      <c r="O16" s="3">
        <f>[12]Abril!$C$18</f>
        <v>32.6</v>
      </c>
      <c r="P16" s="3">
        <f>[12]Abril!$C$19</f>
        <v>27.8</v>
      </c>
      <c r="Q16" s="3">
        <f>[12]Abril!$C$20</f>
        <v>29.7</v>
      </c>
      <c r="R16" s="3">
        <f>[12]Abril!$C$21</f>
        <v>29.7</v>
      </c>
      <c r="S16" s="3">
        <f>[12]Abril!$C$22</f>
        <v>30.6</v>
      </c>
      <c r="T16" s="3">
        <f>[12]Abril!$C$23</f>
        <v>31.7</v>
      </c>
      <c r="U16" s="3">
        <f>[12]Abril!$C$24</f>
        <v>32.299999999999997</v>
      </c>
      <c r="V16" s="3">
        <f>[12]Abril!$C$25</f>
        <v>25.5</v>
      </c>
      <c r="W16" s="3">
        <f>[12]Abril!$C$26</f>
        <v>28</v>
      </c>
      <c r="X16" s="3">
        <f>[12]Abril!$C$27</f>
        <v>28.7</v>
      </c>
      <c r="Y16" s="3">
        <f>[12]Abril!$C$28</f>
        <v>29.5</v>
      </c>
      <c r="Z16" s="3">
        <f>[12]Abril!$C$29</f>
        <v>29.3</v>
      </c>
      <c r="AA16" s="3">
        <f>[12]Abril!$C$30</f>
        <v>26.4</v>
      </c>
      <c r="AB16" s="3">
        <f>[12]Abril!$C$31</f>
        <v>24.2</v>
      </c>
      <c r="AC16" s="3">
        <f>[12]Abril!$C$32</f>
        <v>27.4</v>
      </c>
      <c r="AD16" s="3">
        <f>[12]Abril!$C$33</f>
        <v>20</v>
      </c>
      <c r="AE16" s="3">
        <f>[12]Abril!$C$34</f>
        <v>19.2</v>
      </c>
      <c r="AF16" s="17">
        <f t="shared" si="1"/>
        <v>34.1</v>
      </c>
      <c r="AG16" s="26">
        <f t="shared" si="2"/>
        <v>29.660000000000007</v>
      </c>
    </row>
    <row r="17" spans="1:33" ht="17.100000000000001" customHeight="1" x14ac:dyDescent="0.2">
      <c r="A17" s="10" t="s">
        <v>48</v>
      </c>
      <c r="B17" s="3">
        <f>[13]Abril!$C$5</f>
        <v>33</v>
      </c>
      <c r="C17" s="3">
        <f>[13]Abril!$C$6</f>
        <v>31.6</v>
      </c>
      <c r="D17" s="3">
        <f>[13]Abril!$C$7</f>
        <v>33</v>
      </c>
      <c r="E17" s="3">
        <f>[13]Abril!$C$8</f>
        <v>32.799999999999997</v>
      </c>
      <c r="F17" s="3">
        <f>[13]Abril!$C$9</f>
        <v>33</v>
      </c>
      <c r="G17" s="3">
        <f>[13]Abril!$C$10</f>
        <v>32.299999999999997</v>
      </c>
      <c r="H17" s="3">
        <f>[13]Abril!$C$11</f>
        <v>32</v>
      </c>
      <c r="I17" s="3">
        <f>[13]Abril!$C$12</f>
        <v>33</v>
      </c>
      <c r="J17" s="3">
        <f>[13]Abril!$C$13</f>
        <v>27.6</v>
      </c>
      <c r="K17" s="3">
        <f>[13]Abril!$C$14</f>
        <v>30.2</v>
      </c>
      <c r="L17" s="3">
        <f>[13]Abril!$C$15</f>
        <v>31.7</v>
      </c>
      <c r="M17" s="3">
        <f>[13]Abril!$C$16</f>
        <v>33.1</v>
      </c>
      <c r="N17" s="3">
        <f>[13]Abril!$C$17</f>
        <v>33.4</v>
      </c>
      <c r="O17" s="3">
        <f>[13]Abril!$C$18</f>
        <v>31.3</v>
      </c>
      <c r="P17" s="3">
        <f>[13]Abril!$C$19</f>
        <v>28.7</v>
      </c>
      <c r="Q17" s="3">
        <f>[13]Abril!$C$20</f>
        <v>30.8</v>
      </c>
      <c r="R17" s="3">
        <f>[13]Abril!$C$21</f>
        <v>32.799999999999997</v>
      </c>
      <c r="S17" s="3">
        <f>[13]Abril!$C$22</f>
        <v>32.799999999999997</v>
      </c>
      <c r="T17" s="3">
        <f>[13]Abril!$C$23</f>
        <v>33.1</v>
      </c>
      <c r="U17" s="3">
        <f>[13]Abril!$C$24</f>
        <v>32.6</v>
      </c>
      <c r="V17" s="3">
        <f>[13]Abril!$C$25</f>
        <v>28.9</v>
      </c>
      <c r="W17" s="3">
        <f>[13]Abril!$C$26</f>
        <v>30.1</v>
      </c>
      <c r="X17" s="3">
        <f>[13]Abril!$C$27</f>
        <v>30.1</v>
      </c>
      <c r="Y17" s="3">
        <f>[13]Abril!$C$28</f>
        <v>30.8</v>
      </c>
      <c r="Z17" s="3">
        <f>[13]Abril!$C$29</f>
        <v>31.8</v>
      </c>
      <c r="AA17" s="3">
        <f>[13]Abril!$C$30</f>
        <v>27.3</v>
      </c>
      <c r="AB17" s="3">
        <f>[13]Abril!$C$31</f>
        <v>23.7</v>
      </c>
      <c r="AC17" s="3">
        <f>[13]Abril!$C$32</f>
        <v>25.9</v>
      </c>
      <c r="AD17" s="3">
        <f>[13]Abril!$C$33</f>
        <v>21.1</v>
      </c>
      <c r="AE17" s="3">
        <f>[13]Abril!$C$34</f>
        <v>22</v>
      </c>
      <c r="AF17" s="17">
        <f t="shared" si="1"/>
        <v>33.4</v>
      </c>
      <c r="AG17" s="26">
        <f t="shared" si="2"/>
        <v>30.349999999999998</v>
      </c>
    </row>
    <row r="18" spans="1:33" ht="17.100000000000001" customHeight="1" x14ac:dyDescent="0.2">
      <c r="A18" s="10" t="s">
        <v>10</v>
      </c>
      <c r="B18" s="3">
        <f>[14]Abril!$C$5</f>
        <v>31.4</v>
      </c>
      <c r="C18" s="3">
        <f>[14]Abril!$C$6</f>
        <v>32.9</v>
      </c>
      <c r="D18" s="3">
        <f>[14]Abril!$C$7</f>
        <v>32.1</v>
      </c>
      <c r="E18" s="3">
        <f>[14]Abril!$C$8</f>
        <v>33</v>
      </c>
      <c r="F18" s="3">
        <f>[14]Abril!$C$9</f>
        <v>34.5</v>
      </c>
      <c r="G18" s="3">
        <f>[14]Abril!$C$10</f>
        <v>30.6</v>
      </c>
      <c r="H18" s="3">
        <f>[14]Abril!$C$11</f>
        <v>33</v>
      </c>
      <c r="I18" s="3">
        <f>[14]Abril!$C$12</f>
        <v>33.700000000000003</v>
      </c>
      <c r="J18" s="3">
        <f>[14]Abril!$C$13</f>
        <v>28.4</v>
      </c>
      <c r="K18" s="3">
        <f>[14]Abril!$C$14</f>
        <v>28.2</v>
      </c>
      <c r="L18" s="3">
        <f>[14]Abril!$C$15</f>
        <v>32.6</v>
      </c>
      <c r="M18" s="3">
        <f>[14]Abril!$C$16</f>
        <v>31.9</v>
      </c>
      <c r="N18" s="3">
        <f>[14]Abril!$C$17</f>
        <v>33.200000000000003</v>
      </c>
      <c r="O18" s="3">
        <f>[14]Abril!$C$18</f>
        <v>30.3</v>
      </c>
      <c r="P18" s="3">
        <f>[14]Abril!$C$19</f>
        <v>27</v>
      </c>
      <c r="Q18" s="3">
        <f>[14]Abril!$C$20</f>
        <v>30.1</v>
      </c>
      <c r="R18" s="3">
        <f>[14]Abril!$C$21</f>
        <v>31</v>
      </c>
      <c r="S18" s="3">
        <f>[14]Abril!$C$22</f>
        <v>31.4</v>
      </c>
      <c r="T18" s="3">
        <f>[14]Abril!$C$23</f>
        <v>31.5</v>
      </c>
      <c r="U18" s="3">
        <f>[14]Abril!$C$24</f>
        <v>29.8</v>
      </c>
      <c r="V18" s="3">
        <f>[14]Abril!$C$25</f>
        <v>23.2</v>
      </c>
      <c r="W18" s="3">
        <f>[14]Abril!$C$26</f>
        <v>27.7</v>
      </c>
      <c r="X18" s="3">
        <f>[14]Abril!$C$27</f>
        <v>29.2</v>
      </c>
      <c r="Y18" s="3">
        <f>[14]Abril!$C$28</f>
        <v>29.1</v>
      </c>
      <c r="Z18" s="3">
        <f>[14]Abril!$C$29</f>
        <v>34.5</v>
      </c>
      <c r="AA18" s="3">
        <f>[14]Abril!$C$30</f>
        <v>23.8</v>
      </c>
      <c r="AB18" s="3">
        <f>[14]Abril!$C$31</f>
        <v>24.9</v>
      </c>
      <c r="AC18" s="3">
        <f>[14]Abril!$C$32</f>
        <v>25.9</v>
      </c>
      <c r="AD18" s="3">
        <f>[14]Abril!$C$33</f>
        <v>20.5</v>
      </c>
      <c r="AE18" s="3">
        <f>[14]Abril!$C$34</f>
        <v>19.5</v>
      </c>
      <c r="AF18" s="17">
        <f t="shared" si="1"/>
        <v>34.5</v>
      </c>
      <c r="AG18" s="26">
        <f t="shared" si="2"/>
        <v>29.496666666666666</v>
      </c>
    </row>
    <row r="19" spans="1:33" ht="17.100000000000001" customHeight="1" x14ac:dyDescent="0.2">
      <c r="A19" s="10" t="s">
        <v>11</v>
      </c>
      <c r="B19" s="3">
        <f>[15]Abril!$C$5</f>
        <v>33.5</v>
      </c>
      <c r="C19" s="3">
        <f>[15]Abril!$C$6</f>
        <v>32.5</v>
      </c>
      <c r="D19" s="3">
        <f>[15]Abril!$C$7</f>
        <v>31.6</v>
      </c>
      <c r="E19" s="3">
        <f>[15]Abril!$C$8</f>
        <v>33.6</v>
      </c>
      <c r="F19" s="3">
        <f>[15]Abril!$C$9</f>
        <v>33.799999999999997</v>
      </c>
      <c r="G19" s="3">
        <f>[15]Abril!$C$10</f>
        <v>26.4</v>
      </c>
      <c r="H19" s="3">
        <f>[15]Abril!$C$11</f>
        <v>33.200000000000003</v>
      </c>
      <c r="I19" s="3">
        <f>[15]Abril!$C$12</f>
        <v>32.9</v>
      </c>
      <c r="J19" s="3">
        <f>[15]Abril!$C$13</f>
        <v>27.5</v>
      </c>
      <c r="K19" s="3">
        <f>[15]Abril!$C$14</f>
        <v>29</v>
      </c>
      <c r="L19" s="3">
        <f>[15]Abril!$C$15</f>
        <v>31.9</v>
      </c>
      <c r="M19" s="3">
        <f>[15]Abril!$C$16</f>
        <v>32.700000000000003</v>
      </c>
      <c r="N19" s="3">
        <f>[15]Abril!$C$17</f>
        <v>33</v>
      </c>
      <c r="O19" s="3">
        <f>[15]Abril!$C$18</f>
        <v>30.7</v>
      </c>
      <c r="P19" s="3">
        <f>[15]Abril!$C$19</f>
        <v>27.5</v>
      </c>
      <c r="Q19" s="3">
        <f>[15]Abril!$C$20</f>
        <v>29.6</v>
      </c>
      <c r="R19" s="3">
        <f>[15]Abril!$C$21</f>
        <v>30.4</v>
      </c>
      <c r="S19" s="3">
        <f>[15]Abril!$C$22</f>
        <v>31.1</v>
      </c>
      <c r="T19" s="3">
        <f>[15]Abril!$C$23</f>
        <v>33</v>
      </c>
      <c r="U19" s="3">
        <f>[15]Abril!$C$24</f>
        <v>32.5</v>
      </c>
      <c r="V19" s="3">
        <f>[15]Abril!$C$25</f>
        <v>27</v>
      </c>
      <c r="W19" s="3">
        <f>[15]Abril!$C$26</f>
        <v>27.4</v>
      </c>
      <c r="X19" s="3">
        <f>[15]Abril!$C$27</f>
        <v>27.8</v>
      </c>
      <c r="Y19" s="3">
        <f>[15]Abril!$C$28</f>
        <v>31</v>
      </c>
      <c r="Z19" s="3">
        <f>[15]Abril!$C$29</f>
        <v>31.4</v>
      </c>
      <c r="AA19" s="3">
        <f>[15]Abril!$C$30</f>
        <v>26.3</v>
      </c>
      <c r="AB19" s="3">
        <f>[15]Abril!$C$31</f>
        <v>22.1</v>
      </c>
      <c r="AC19" s="3">
        <f>[15]Abril!$C$32</f>
        <v>28</v>
      </c>
      <c r="AD19" s="3">
        <f>[15]Abril!$C$33</f>
        <v>22.1</v>
      </c>
      <c r="AE19" s="3">
        <f>[15]Abril!$C$34</f>
        <v>20.100000000000001</v>
      </c>
      <c r="AF19" s="17">
        <f t="shared" si="1"/>
        <v>33.799999999999997</v>
      </c>
      <c r="AG19" s="26">
        <f t="shared" si="2"/>
        <v>29.653333333333329</v>
      </c>
    </row>
    <row r="20" spans="1:33" ht="17.100000000000001" customHeight="1" x14ac:dyDescent="0.2">
      <c r="A20" s="10" t="s">
        <v>12</v>
      </c>
      <c r="B20" s="3">
        <f>[16]Abril!$C$5</f>
        <v>34</v>
      </c>
      <c r="C20" s="3">
        <f>[16]Abril!$C$6</f>
        <v>33.200000000000003</v>
      </c>
      <c r="D20" s="3">
        <f>[16]Abril!$C$7</f>
        <v>33.9</v>
      </c>
      <c r="E20" s="3">
        <f>[16]Abril!$C$8</f>
        <v>33.200000000000003</v>
      </c>
      <c r="F20" s="3">
        <f>[16]Abril!$C$9</f>
        <v>34</v>
      </c>
      <c r="G20" s="3">
        <f>[16]Abril!$C$10</f>
        <v>33.799999999999997</v>
      </c>
      <c r="H20" s="3">
        <f>[16]Abril!$C$11</f>
        <v>31.7</v>
      </c>
      <c r="I20" s="3">
        <f>[16]Abril!$C$12</f>
        <v>34</v>
      </c>
      <c r="J20" s="3">
        <f>[16]Abril!$C$13</f>
        <v>27.8</v>
      </c>
      <c r="K20" s="3">
        <f>[16]Abril!$C$14</f>
        <v>32</v>
      </c>
      <c r="L20" s="3">
        <f>[16]Abril!$C$15</f>
        <v>32.5</v>
      </c>
      <c r="M20" s="3">
        <f>[16]Abril!$C$16</f>
        <v>33.700000000000003</v>
      </c>
      <c r="N20" s="3">
        <f>[16]Abril!$C$17</f>
        <v>34</v>
      </c>
      <c r="O20" s="3">
        <f>[16]Abril!$C$18</f>
        <v>32</v>
      </c>
      <c r="P20" s="3">
        <f>[16]Abril!$C$19</f>
        <v>29.5</v>
      </c>
      <c r="Q20" s="3">
        <f>[16]Abril!$C$20</f>
        <v>30.8</v>
      </c>
      <c r="R20" s="3">
        <f>[16]Abril!$C$21</f>
        <v>33.200000000000003</v>
      </c>
      <c r="S20" s="3">
        <f>[16]Abril!$C$22</f>
        <v>33.1</v>
      </c>
      <c r="T20" s="3">
        <f>[16]Abril!$C$23</f>
        <v>34.1</v>
      </c>
      <c r="U20" s="3">
        <f>[16]Abril!$C$24</f>
        <v>33.299999999999997</v>
      </c>
      <c r="V20" s="3">
        <f>[16]Abril!$C$25</f>
        <v>30.4</v>
      </c>
      <c r="W20" s="3">
        <f>[16]Abril!$C$26</f>
        <v>29.4</v>
      </c>
      <c r="X20" s="3">
        <f>[16]Abril!$C$27</f>
        <v>29.5</v>
      </c>
      <c r="Y20" s="3">
        <f>[16]Abril!$C$28</f>
        <v>31.9</v>
      </c>
      <c r="Z20" s="3">
        <f>[16]Abril!$C$29</f>
        <v>32.4</v>
      </c>
      <c r="AA20" s="3">
        <f>[16]Abril!$C$30</f>
        <v>29.8</v>
      </c>
      <c r="AB20" s="3">
        <f>[16]Abril!$C$31</f>
        <v>25.3</v>
      </c>
      <c r="AC20" s="3">
        <f>[16]Abril!$C$32</f>
        <v>29.6</v>
      </c>
      <c r="AD20" s="3">
        <f>[16]Abril!$C$33</f>
        <v>24</v>
      </c>
      <c r="AE20" s="3">
        <f>[16]Abril!$C$34</f>
        <v>21.1</v>
      </c>
      <c r="AF20" s="17">
        <f t="shared" si="1"/>
        <v>34.1</v>
      </c>
      <c r="AG20" s="26">
        <f t="shared" si="2"/>
        <v>31.24</v>
      </c>
    </row>
    <row r="21" spans="1:33" ht="17.100000000000001" customHeight="1" x14ac:dyDescent="0.2">
      <c r="A21" s="10" t="s">
        <v>13</v>
      </c>
      <c r="B21" s="3">
        <f>[17]Abril!$C$5</f>
        <v>35.799999999999997</v>
      </c>
      <c r="C21" s="3">
        <f>[17]Abril!$C$6</f>
        <v>35.5</v>
      </c>
      <c r="D21" s="3">
        <f>[17]Abril!$C$7</f>
        <v>34.700000000000003</v>
      </c>
      <c r="E21" s="3">
        <f>[17]Abril!$C$8</f>
        <v>33.9</v>
      </c>
      <c r="F21" s="3">
        <f>[17]Abril!$C$9</f>
        <v>35</v>
      </c>
      <c r="G21" s="3">
        <f>[17]Abril!$C$10</f>
        <v>36</v>
      </c>
      <c r="H21" s="3">
        <f>[17]Abril!$C$11</f>
        <v>34.1</v>
      </c>
      <c r="I21" s="3">
        <f>[17]Abril!$C$12</f>
        <v>36</v>
      </c>
      <c r="J21" s="3">
        <f>[17]Abril!$C$13</f>
        <v>33.5</v>
      </c>
      <c r="K21" s="3">
        <f>[17]Abril!$C$14</f>
        <v>31.9</v>
      </c>
      <c r="L21" s="3">
        <f>[17]Abril!$C$15</f>
        <v>33.1</v>
      </c>
      <c r="M21" s="3">
        <f>[17]Abril!$C$16</f>
        <v>34.9</v>
      </c>
      <c r="N21" s="3">
        <f>[17]Abril!$C$17</f>
        <v>33.200000000000003</v>
      </c>
      <c r="O21" s="3">
        <f>[17]Abril!$C$18</f>
        <v>33.200000000000003</v>
      </c>
      <c r="P21" s="3">
        <f>[17]Abril!$C$19</f>
        <v>29.1</v>
      </c>
      <c r="Q21" s="3">
        <f>[17]Abril!$C$20</f>
        <v>32.4</v>
      </c>
      <c r="R21" s="3">
        <f>[17]Abril!$C$21</f>
        <v>34.200000000000003</v>
      </c>
      <c r="S21" s="3">
        <f>[17]Abril!$C$22</f>
        <v>34.6</v>
      </c>
      <c r="T21" s="3">
        <f>[17]Abril!$C$23</f>
        <v>34.700000000000003</v>
      </c>
      <c r="U21" s="3">
        <f>[17]Abril!$C$24</f>
        <v>34.700000000000003</v>
      </c>
      <c r="V21" s="3">
        <f>[17]Abril!$C$25</f>
        <v>32.200000000000003</v>
      </c>
      <c r="W21" s="3">
        <f>[17]Abril!$C$26</f>
        <v>29.5</v>
      </c>
      <c r="X21" s="3">
        <f>[17]Abril!$C$27</f>
        <v>31</v>
      </c>
      <c r="Y21" s="3">
        <f>[17]Abril!$C$28</f>
        <v>33.799999999999997</v>
      </c>
      <c r="Z21" s="3">
        <f>[17]Abril!$C$29</f>
        <v>33.700000000000003</v>
      </c>
      <c r="AA21" s="3">
        <f>[17]Abril!$C$30</f>
        <v>32.4</v>
      </c>
      <c r="AB21" s="3">
        <f>[17]Abril!$C$31</f>
        <v>27</v>
      </c>
      <c r="AC21" s="3">
        <f>[17]Abril!$C$32</f>
        <v>32</v>
      </c>
      <c r="AD21" s="3">
        <f>[17]Abril!$C$33</f>
        <v>25.7</v>
      </c>
      <c r="AE21" s="3">
        <f>[17]Abril!$C$34</f>
        <v>21.6</v>
      </c>
      <c r="AF21" s="17">
        <f t="shared" si="1"/>
        <v>36</v>
      </c>
      <c r="AG21" s="26">
        <f t="shared" si="2"/>
        <v>32.646666666666675</v>
      </c>
    </row>
    <row r="22" spans="1:33" ht="17.100000000000001" customHeight="1" x14ac:dyDescent="0.2">
      <c r="A22" s="10" t="s">
        <v>14</v>
      </c>
      <c r="B22" s="3">
        <f>[18]Abril!$C$5</f>
        <v>26.8</v>
      </c>
      <c r="C22" s="3">
        <f>[18]Abril!$C$6</f>
        <v>27.8</v>
      </c>
      <c r="D22" s="3">
        <f>[18]Abril!$C$7</f>
        <v>32.6</v>
      </c>
      <c r="E22" s="3">
        <f>[18]Abril!$C$8</f>
        <v>29.6</v>
      </c>
      <c r="F22" s="3">
        <f>[18]Abril!$C$9</f>
        <v>28.3</v>
      </c>
      <c r="G22" s="3">
        <f>[18]Abril!$C$10</f>
        <v>30.4</v>
      </c>
      <c r="H22" s="3">
        <f>[18]Abril!$C$11</f>
        <v>30</v>
      </c>
      <c r="I22" s="3">
        <f>[18]Abril!$C$12</f>
        <v>27.2</v>
      </c>
      <c r="J22" s="3">
        <f>[18]Abril!$C$13</f>
        <v>26.6</v>
      </c>
      <c r="K22" s="3">
        <f>[18]Abril!$C$14</f>
        <v>27</v>
      </c>
      <c r="L22" s="3">
        <f>[18]Abril!$C$15</f>
        <v>30</v>
      </c>
      <c r="M22" s="3">
        <f>[18]Abril!$C$16</f>
        <v>28.7</v>
      </c>
      <c r="N22" s="3">
        <f>[18]Abril!$C$17</f>
        <v>29.6</v>
      </c>
      <c r="O22" s="3">
        <f>[18]Abril!$C$18</f>
        <v>30.7</v>
      </c>
      <c r="P22" s="3">
        <f>[18]Abril!$C$19</f>
        <v>27.6</v>
      </c>
      <c r="Q22" s="3">
        <f>[18]Abril!$C$20</f>
        <v>26.5</v>
      </c>
      <c r="R22" s="3">
        <f>[18]Abril!$C$21</f>
        <v>28.7</v>
      </c>
      <c r="S22" s="3">
        <f>[18]Abril!$C$22</f>
        <v>26.3</v>
      </c>
      <c r="T22" s="3">
        <f>[18]Abril!$C$23</f>
        <v>28.7</v>
      </c>
      <c r="U22" s="3">
        <f>[18]Abril!$C$24</f>
        <v>29</v>
      </c>
      <c r="V22" s="3">
        <f>[18]Abril!$C$25</f>
        <v>28.1</v>
      </c>
      <c r="W22" s="3">
        <f>[18]Abril!$C$26</f>
        <v>22.5</v>
      </c>
      <c r="X22" s="3">
        <f>[18]Abril!$C$27</f>
        <v>24.1</v>
      </c>
      <c r="Y22" s="3">
        <f>[18]Abril!$C$28</f>
        <v>25.3</v>
      </c>
      <c r="Z22" s="3">
        <f>[18]Abril!$C$29</f>
        <v>25.1</v>
      </c>
      <c r="AA22" s="3">
        <f>[18]Abril!$C$30</f>
        <v>26.1</v>
      </c>
      <c r="AB22" s="3">
        <f>[18]Abril!$C$31</f>
        <v>25</v>
      </c>
      <c r="AC22" s="3">
        <f>[18]Abril!$C$32</f>
        <v>22.9</v>
      </c>
      <c r="AD22" s="3">
        <f>[18]Abril!$C$33</f>
        <v>25.2</v>
      </c>
      <c r="AE22" s="3">
        <f>[18]Abril!$C$34</f>
        <v>22.5</v>
      </c>
      <c r="AF22" s="17">
        <f t="shared" si="1"/>
        <v>32.6</v>
      </c>
      <c r="AG22" s="26">
        <f t="shared" si="2"/>
        <v>27.29666666666667</v>
      </c>
    </row>
    <row r="23" spans="1:33" ht="17.100000000000001" customHeight="1" x14ac:dyDescent="0.2">
      <c r="A23" s="10" t="s">
        <v>15</v>
      </c>
      <c r="B23" s="3">
        <f>[19]Abril!$C$5</f>
        <v>31</v>
      </c>
      <c r="C23" s="3">
        <f>[19]Abril!$C$6</f>
        <v>30.1</v>
      </c>
      <c r="D23" s="3">
        <f>[19]Abril!$C$7</f>
        <v>30</v>
      </c>
      <c r="E23" s="3">
        <f>[19]Abril!$C$8</f>
        <v>31.6</v>
      </c>
      <c r="F23" s="3">
        <f>[19]Abril!$C$9</f>
        <v>31.1</v>
      </c>
      <c r="G23" s="3">
        <f>[19]Abril!$C$10</f>
        <v>28.5</v>
      </c>
      <c r="H23" s="3">
        <f>[19]Abril!$C$11</f>
        <v>29</v>
      </c>
      <c r="I23" s="3">
        <f>[19]Abril!$C$12</f>
        <v>29.3</v>
      </c>
      <c r="J23" s="3">
        <f>[19]Abril!$C$13</f>
        <v>24.1</v>
      </c>
      <c r="K23" s="3">
        <f>[19]Abril!$C$14</f>
        <v>25.4</v>
      </c>
      <c r="L23" s="3">
        <f>[19]Abril!$C$15</f>
        <v>29.2</v>
      </c>
      <c r="M23" s="3">
        <f>[19]Abril!$C$16</f>
        <v>28.3</v>
      </c>
      <c r="N23" s="3">
        <f>[19]Abril!$C$17</f>
        <v>30.4</v>
      </c>
      <c r="O23" s="3">
        <f>[19]Abril!$C$18</f>
        <v>26.7</v>
      </c>
      <c r="P23" s="3">
        <f>[19]Abril!$C$19</f>
        <v>24.7</v>
      </c>
      <c r="Q23" s="3">
        <f>[19]Abril!$C$20</f>
        <v>27</v>
      </c>
      <c r="R23" s="3">
        <f>[19]Abril!$C$21</f>
        <v>29.2</v>
      </c>
      <c r="S23" s="3">
        <f>[19]Abril!$C$22</f>
        <v>29.3</v>
      </c>
      <c r="T23" s="3">
        <f>[19]Abril!$C$23</f>
        <v>29.9</v>
      </c>
      <c r="U23" s="3">
        <f>[19]Abril!$C$24</f>
        <v>29.6</v>
      </c>
      <c r="V23" s="3">
        <f>[19]Abril!$C$25</f>
        <v>23.3</v>
      </c>
      <c r="W23" s="3">
        <f>[19]Abril!$C$26</f>
        <v>25.7</v>
      </c>
      <c r="X23" s="3">
        <f>[19]Abril!$C$27</f>
        <v>26.8</v>
      </c>
      <c r="Y23" s="3">
        <f>[19]Abril!$C$28</f>
        <v>27.6</v>
      </c>
      <c r="Z23" s="3">
        <f>[19]Abril!$C$29</f>
        <v>23.7</v>
      </c>
      <c r="AA23" s="3">
        <f>[19]Abril!$C$30</f>
        <v>23.2</v>
      </c>
      <c r="AB23" s="3">
        <f>[19]Abril!$C$31</f>
        <v>21.2</v>
      </c>
      <c r="AC23" s="3">
        <f>[19]Abril!$C$32</f>
        <v>24.5</v>
      </c>
      <c r="AD23" s="3">
        <f>[19]Abril!$C$33</f>
        <v>17</v>
      </c>
      <c r="AE23" s="3">
        <f>[19]Abril!$C$34</f>
        <v>17.100000000000001</v>
      </c>
      <c r="AF23" s="17">
        <f t="shared" si="1"/>
        <v>31.6</v>
      </c>
      <c r="AG23" s="26">
        <f t="shared" si="2"/>
        <v>26.816666666666666</v>
      </c>
    </row>
    <row r="24" spans="1:33" ht="17.100000000000001" customHeight="1" x14ac:dyDescent="0.2">
      <c r="A24" s="10" t="s">
        <v>16</v>
      </c>
      <c r="B24" s="3">
        <f>[20]Abril!$C$5</f>
        <v>33.9</v>
      </c>
      <c r="C24" s="3">
        <f>[20]Abril!$C$6</f>
        <v>28.2</v>
      </c>
      <c r="D24" s="3">
        <f>[20]Abril!$C$7</f>
        <v>32.4</v>
      </c>
      <c r="E24" s="3">
        <f>[20]Abril!$C$8</f>
        <v>33.1</v>
      </c>
      <c r="F24" s="3">
        <f>[20]Abril!$C$9</f>
        <v>34.6</v>
      </c>
      <c r="G24" s="3">
        <f>[20]Abril!$C$10</f>
        <v>34.4</v>
      </c>
      <c r="H24" s="3">
        <f>[20]Abril!$C$11</f>
        <v>32</v>
      </c>
      <c r="I24" s="3">
        <f>[20]Abril!$C$12</f>
        <v>32.6</v>
      </c>
      <c r="J24" s="3">
        <f>[20]Abril!$C$13</f>
        <v>28.3</v>
      </c>
      <c r="K24" s="3">
        <f>[20]Abril!$C$14</f>
        <v>27.5</v>
      </c>
      <c r="L24" s="3">
        <f>[20]Abril!$C$15</f>
        <v>30.9</v>
      </c>
      <c r="M24" s="3">
        <f>[20]Abril!$C$16</f>
        <v>32.5</v>
      </c>
      <c r="N24" s="3">
        <f>[20]Abril!$C$17</f>
        <v>33.4</v>
      </c>
      <c r="O24" s="3">
        <f>[20]Abril!$C$18</f>
        <v>31.4</v>
      </c>
      <c r="P24" s="3">
        <f>[20]Abril!$C$19</f>
        <v>26.7</v>
      </c>
      <c r="Q24" s="3">
        <f>[20]Abril!$C$20</f>
        <v>30.6</v>
      </c>
      <c r="R24" s="3">
        <f>[20]Abril!$C$21</f>
        <v>33.200000000000003</v>
      </c>
      <c r="S24" s="3">
        <f>[20]Abril!$C$22</f>
        <v>32.700000000000003</v>
      </c>
      <c r="T24" s="3">
        <f>[20]Abril!$C$23</f>
        <v>33.6</v>
      </c>
      <c r="U24" s="3">
        <f>[20]Abril!$C$24</f>
        <v>33.4</v>
      </c>
      <c r="V24" s="3">
        <f>[20]Abril!$C$25</f>
        <v>28.7</v>
      </c>
      <c r="W24" s="3">
        <f>[20]Abril!$C$26</f>
        <v>28.7</v>
      </c>
      <c r="X24" s="3">
        <f>[20]Abril!$C$27</f>
        <v>30.1</v>
      </c>
      <c r="Y24" s="3">
        <f>[20]Abril!$C$28</f>
        <v>31.3</v>
      </c>
      <c r="Z24" s="3">
        <f>[20]Abril!$C$29</f>
        <v>31.1</v>
      </c>
      <c r="AA24" s="3">
        <f>[20]Abril!$C$30</f>
        <v>27.8</v>
      </c>
      <c r="AB24" s="3">
        <f>[20]Abril!$C$31</f>
        <v>23.4</v>
      </c>
      <c r="AC24" s="3">
        <f>[20]Abril!$C$32</f>
        <v>25.5</v>
      </c>
      <c r="AD24" s="3">
        <f>[20]Abril!$C$33</f>
        <v>19.899999999999999</v>
      </c>
      <c r="AE24" s="3">
        <f>[20]Abril!$C$34</f>
        <v>20.8</v>
      </c>
      <c r="AF24" s="17">
        <f t="shared" si="1"/>
        <v>34.6</v>
      </c>
      <c r="AG24" s="26">
        <f t="shared" si="2"/>
        <v>30.089999999999996</v>
      </c>
    </row>
    <row r="25" spans="1:33" ht="17.100000000000001" customHeight="1" x14ac:dyDescent="0.2">
      <c r="A25" s="10" t="s">
        <v>17</v>
      </c>
      <c r="B25" s="3">
        <f>[21]Abril!$C$5</f>
        <v>32.9</v>
      </c>
      <c r="C25" s="3">
        <f>[21]Abril!$C$6</f>
        <v>32.799999999999997</v>
      </c>
      <c r="D25" s="3">
        <f>[21]Abril!$C$7</f>
        <v>32.200000000000003</v>
      </c>
      <c r="E25" s="3">
        <f>[21]Abril!$C$8</f>
        <v>33.799999999999997</v>
      </c>
      <c r="F25" s="3">
        <f>[21]Abril!$C$9</f>
        <v>33.700000000000003</v>
      </c>
      <c r="G25" s="3">
        <f>[21]Abril!$C$10</f>
        <v>25.7</v>
      </c>
      <c r="H25" s="3">
        <f>[21]Abril!$C$11</f>
        <v>33.1</v>
      </c>
      <c r="I25" s="3">
        <f>[21]Abril!$C$12</f>
        <v>33.700000000000003</v>
      </c>
      <c r="J25" s="3">
        <f>[21]Abril!$C$13</f>
        <v>30</v>
      </c>
      <c r="K25" s="3">
        <f>[21]Abril!$C$14</f>
        <v>29.9</v>
      </c>
      <c r="L25" s="3">
        <f>[21]Abril!$C$15</f>
        <v>32.4</v>
      </c>
      <c r="M25" s="3">
        <f>[21]Abril!$C$16</f>
        <v>33.1</v>
      </c>
      <c r="N25" s="3">
        <f>[21]Abril!$C$17</f>
        <v>33.700000000000003</v>
      </c>
      <c r="O25" s="3">
        <f>[21]Abril!$C$18</f>
        <v>31.1</v>
      </c>
      <c r="P25" s="3">
        <f>[21]Abril!$C$19</f>
        <v>26.2</v>
      </c>
      <c r="Q25" s="3">
        <f>[21]Abril!$C$20</f>
        <v>23.5</v>
      </c>
      <c r="R25" s="3">
        <f>[21]Abril!$C$21</f>
        <v>31</v>
      </c>
      <c r="S25" s="3">
        <f>[21]Abril!$C$22</f>
        <v>32</v>
      </c>
      <c r="T25" s="3">
        <f>[21]Abril!$C$23</f>
        <v>25.1</v>
      </c>
      <c r="U25" s="3">
        <f>[21]Abril!$C$24</f>
        <v>31.7</v>
      </c>
      <c r="V25" s="3">
        <f>[21]Abril!$C$25</f>
        <v>25.7</v>
      </c>
      <c r="W25" s="3">
        <f>[21]Abril!$C$26</f>
        <v>28</v>
      </c>
      <c r="X25" s="3">
        <f>[21]Abril!$C$27</f>
        <v>29.1</v>
      </c>
      <c r="Y25" s="3">
        <f>[21]Abril!$C$28</f>
        <v>30.4</v>
      </c>
      <c r="Z25" s="3">
        <f>[21]Abril!$C$29</f>
        <v>31.8</v>
      </c>
      <c r="AA25" s="3">
        <f>[21]Abril!$C$30</f>
        <v>27.6</v>
      </c>
      <c r="AB25" s="3">
        <f>[21]Abril!$C$31</f>
        <v>23.6</v>
      </c>
      <c r="AC25" s="3">
        <f>[21]Abril!$C$32</f>
        <v>27</v>
      </c>
      <c r="AD25" s="3">
        <f>[21]Abril!$C$33</f>
        <v>23.6</v>
      </c>
      <c r="AE25" s="3">
        <f>[21]Abril!$C$34</f>
        <v>20.5</v>
      </c>
      <c r="AF25" s="17">
        <f t="shared" si="1"/>
        <v>33.799999999999997</v>
      </c>
      <c r="AG25" s="26">
        <f t="shared" si="2"/>
        <v>29.49666666666667</v>
      </c>
    </row>
    <row r="26" spans="1:33" ht="17.100000000000001" customHeight="1" x14ac:dyDescent="0.2">
      <c r="A26" s="10" t="s">
        <v>18</v>
      </c>
      <c r="B26" s="3">
        <f>[22]Abril!$C$5</f>
        <v>31.6</v>
      </c>
      <c r="C26" s="3">
        <f>[22]Abril!$C$6</f>
        <v>31.6</v>
      </c>
      <c r="D26" s="3">
        <f>[22]Abril!$C$7</f>
        <v>31.7</v>
      </c>
      <c r="E26" s="3">
        <f>[22]Abril!$C$8</f>
        <v>32.1</v>
      </c>
      <c r="F26" s="3">
        <f>[22]Abril!$C$9</f>
        <v>32.799999999999997</v>
      </c>
      <c r="G26" s="3">
        <f>[22]Abril!$C$10</f>
        <v>33</v>
      </c>
      <c r="H26" s="3">
        <f>[22]Abril!$C$11</f>
        <v>31.7</v>
      </c>
      <c r="I26" s="3">
        <f>[22]Abril!$C$12</f>
        <v>32.6</v>
      </c>
      <c r="J26" s="3">
        <f>[22]Abril!$C$13</f>
        <v>30.1</v>
      </c>
      <c r="K26" s="3">
        <f>[22]Abril!$C$14</f>
        <v>29.8</v>
      </c>
      <c r="L26" s="3">
        <f>[22]Abril!$C$15</f>
        <v>30.8</v>
      </c>
      <c r="M26" s="3">
        <f>[22]Abril!$C$16</f>
        <v>32</v>
      </c>
      <c r="N26" s="3">
        <f>[22]Abril!$C$17</f>
        <v>32.1</v>
      </c>
      <c r="O26" s="3">
        <f>[22]Abril!$C$18</f>
        <v>29</v>
      </c>
      <c r="P26" s="3">
        <f>[22]Abril!$C$19</f>
        <v>28.4</v>
      </c>
      <c r="Q26" s="3">
        <f>[22]Abril!$C$20</f>
        <v>29.6</v>
      </c>
      <c r="R26" s="3">
        <f>[22]Abril!$C$21</f>
        <v>30.3</v>
      </c>
      <c r="S26" s="3">
        <f>[22]Abril!$C$22</f>
        <v>31.3</v>
      </c>
      <c r="T26" s="3">
        <f>[22]Abril!$C$23</f>
        <v>32</v>
      </c>
      <c r="U26" s="3">
        <f>[22]Abril!$C$24</f>
        <v>30.6</v>
      </c>
      <c r="V26" s="3">
        <f>[22]Abril!$C$25</f>
        <v>28.4</v>
      </c>
      <c r="W26" s="3">
        <f>[22]Abril!$C$26</f>
        <v>24.8</v>
      </c>
      <c r="X26" s="3">
        <f>[22]Abril!$C$27</f>
        <v>28.7</v>
      </c>
      <c r="Y26" s="3">
        <f>[22]Abril!$C$28</f>
        <v>29</v>
      </c>
      <c r="Z26" s="3">
        <f>[22]Abril!$C$29</f>
        <v>29.8</v>
      </c>
      <c r="AA26" s="3">
        <f>[22]Abril!$C$30</f>
        <v>29</v>
      </c>
      <c r="AB26" s="3">
        <f>[22]Abril!$C$31</f>
        <v>22.3</v>
      </c>
      <c r="AC26" s="3">
        <f>[22]Abril!$C$32</f>
        <v>26.9</v>
      </c>
      <c r="AD26" s="3">
        <f>[22]Abril!$C$33</f>
        <v>22.7</v>
      </c>
      <c r="AE26" s="3">
        <f>[22]Abril!$C$34</f>
        <v>18.3</v>
      </c>
      <c r="AF26" s="17">
        <f t="shared" si="1"/>
        <v>33</v>
      </c>
      <c r="AG26" s="26">
        <f t="shared" si="2"/>
        <v>29.43333333333333</v>
      </c>
    </row>
    <row r="27" spans="1:33" ht="17.100000000000001" customHeight="1" x14ac:dyDescent="0.2">
      <c r="A27" s="10" t="s">
        <v>19</v>
      </c>
      <c r="B27" s="3">
        <f>[23]Abril!$C$5</f>
        <v>30.5</v>
      </c>
      <c r="C27" s="3">
        <f>[23]Abril!$C$6</f>
        <v>30.7</v>
      </c>
      <c r="D27" s="3">
        <f>[23]Abril!$C$7</f>
        <v>29.3</v>
      </c>
      <c r="E27" s="3">
        <f>[23]Abril!$C$8</f>
        <v>31.9</v>
      </c>
      <c r="F27" s="3">
        <f>[23]Abril!$C$9</f>
        <v>33.1</v>
      </c>
      <c r="G27" s="3">
        <f>[23]Abril!$C$10</f>
        <v>21.8</v>
      </c>
      <c r="H27" s="3">
        <f>[23]Abril!$C$11</f>
        <v>30.3</v>
      </c>
      <c r="I27" s="3">
        <f>[23]Abril!$C$12</f>
        <v>31.1</v>
      </c>
      <c r="J27" s="3">
        <f>[23]Abril!$C$13</f>
        <v>26.4</v>
      </c>
      <c r="K27" s="3">
        <f>[23]Abril!$C$14</f>
        <v>24.7</v>
      </c>
      <c r="L27" s="3">
        <f>[23]Abril!$C$15</f>
        <v>28.9</v>
      </c>
      <c r="M27" s="3">
        <f>[23]Abril!$C$16</f>
        <v>29.7</v>
      </c>
      <c r="N27" s="3">
        <f>[23]Abril!$C$17</f>
        <v>30</v>
      </c>
      <c r="O27" s="3">
        <f>[23]Abril!$C$18</f>
        <v>25.4</v>
      </c>
      <c r="P27" s="3">
        <f>[23]Abril!$C$19</f>
        <v>25.6</v>
      </c>
      <c r="Q27" s="3">
        <f>[23]Abril!$C$20</f>
        <v>27.6</v>
      </c>
      <c r="R27" s="3">
        <f>[23]Abril!$C$21</f>
        <v>29.2</v>
      </c>
      <c r="S27" s="3">
        <f>[23]Abril!$C$22</f>
        <v>28.9</v>
      </c>
      <c r="T27" s="3">
        <f>[23]Abril!$C$23</f>
        <v>29.2</v>
      </c>
      <c r="U27" s="3">
        <f>[23]Abril!$C$24</f>
        <v>25.4</v>
      </c>
      <c r="V27" s="3">
        <f>[23]Abril!$C$25</f>
        <v>24.3</v>
      </c>
      <c r="W27" s="3">
        <f>[23]Abril!$C$26</f>
        <v>26</v>
      </c>
      <c r="X27" s="3">
        <f>[23]Abril!$C$27</f>
        <v>27.4</v>
      </c>
      <c r="Y27" s="3">
        <f>[23]Abril!$C$28</f>
        <v>27.2</v>
      </c>
      <c r="Z27" s="3">
        <f>[23]Abril!$C$29</f>
        <v>24.8</v>
      </c>
      <c r="AA27" s="3">
        <f>[23]Abril!$C$30</f>
        <v>22</v>
      </c>
      <c r="AB27" s="3">
        <f>[23]Abril!$C$31</f>
        <v>21.9</v>
      </c>
      <c r="AC27" s="3">
        <f>[23]Abril!$C$32</f>
        <v>20.6</v>
      </c>
      <c r="AD27" s="3">
        <f>[23]Abril!$C$33</f>
        <v>18.899999999999999</v>
      </c>
      <c r="AE27" s="3">
        <f>[23]Abril!$C$34</f>
        <v>16.899999999999999</v>
      </c>
      <c r="AF27" s="17">
        <f t="shared" si="1"/>
        <v>33.1</v>
      </c>
      <c r="AG27" s="26">
        <f t="shared" si="2"/>
        <v>26.656666666666663</v>
      </c>
    </row>
    <row r="28" spans="1:33" ht="17.100000000000001" customHeight="1" x14ac:dyDescent="0.2">
      <c r="A28" s="10" t="s">
        <v>31</v>
      </c>
      <c r="B28" s="3">
        <f>[24]Abril!$C$5</f>
        <v>33.6</v>
      </c>
      <c r="C28" s="3">
        <f>[24]Abril!$C$6</f>
        <v>33.799999999999997</v>
      </c>
      <c r="D28" s="3">
        <f>[24]Abril!$C$7</f>
        <v>33.200000000000003</v>
      </c>
      <c r="E28" s="3">
        <f>[24]Abril!$C$8</f>
        <v>34.1</v>
      </c>
      <c r="F28" s="3">
        <f>[24]Abril!$C$9</f>
        <v>33.200000000000003</v>
      </c>
      <c r="G28" s="3">
        <f>[24]Abril!$C$10</f>
        <v>32</v>
      </c>
      <c r="H28" s="3">
        <f>[24]Abril!$C$11</f>
        <v>32.4</v>
      </c>
      <c r="I28" s="3">
        <f>[24]Abril!$C$12</f>
        <v>33.6</v>
      </c>
      <c r="J28" s="3">
        <f>[24]Abril!$C$13</f>
        <v>30.5</v>
      </c>
      <c r="K28" s="3">
        <f>[24]Abril!$C$14</f>
        <v>31.5</v>
      </c>
      <c r="L28" s="3">
        <f>[24]Abril!$C$15</f>
        <v>31.7</v>
      </c>
      <c r="M28" s="3">
        <f>[24]Abril!$C$16</f>
        <v>32.5</v>
      </c>
      <c r="N28" s="3">
        <f>[24]Abril!$C$17</f>
        <v>33.299999999999997</v>
      </c>
      <c r="O28" s="3">
        <f>[24]Abril!$C$18</f>
        <v>29.7</v>
      </c>
      <c r="P28" s="3">
        <f>[24]Abril!$C$19</f>
        <v>28.7</v>
      </c>
      <c r="Q28" s="3">
        <f>[24]Abril!$C$20</f>
        <v>29.5</v>
      </c>
      <c r="R28" s="3">
        <f>[24]Abril!$C$21</f>
        <v>30.3</v>
      </c>
      <c r="S28" s="3">
        <f>[24]Abril!$C$22</f>
        <v>31.4</v>
      </c>
      <c r="T28" s="3">
        <f>[24]Abril!$C$23</f>
        <v>32.9</v>
      </c>
      <c r="U28" s="3">
        <f>[24]Abril!$C$24</f>
        <v>31.4</v>
      </c>
      <c r="V28" s="3">
        <f>[24]Abril!$C$25</f>
        <v>28.4</v>
      </c>
      <c r="W28" s="3">
        <f>[24]Abril!$C$26</f>
        <v>27.7</v>
      </c>
      <c r="X28" s="3">
        <f>[24]Abril!$C$27</f>
        <v>28.5</v>
      </c>
      <c r="Y28" s="3">
        <f>[24]Abril!$C$28</f>
        <v>29.7</v>
      </c>
      <c r="Z28" s="3">
        <f>[24]Abril!$C$29</f>
        <v>31.4</v>
      </c>
      <c r="AA28" s="3">
        <f>[24]Abril!$C$30</f>
        <v>27.5</v>
      </c>
      <c r="AB28" s="3">
        <f>[24]Abril!$C$31</f>
        <v>23.3</v>
      </c>
      <c r="AC28" s="3">
        <f>[24]Abril!$C$32</f>
        <v>27.8</v>
      </c>
      <c r="AD28" s="3">
        <f>[24]Abril!$C$33</f>
        <v>23.9</v>
      </c>
      <c r="AE28" s="3">
        <f>[24]Abril!$C$34</f>
        <v>19.3</v>
      </c>
      <c r="AF28" s="17">
        <f t="shared" si="1"/>
        <v>34.1</v>
      </c>
      <c r="AG28" s="26">
        <f t="shared" si="2"/>
        <v>30.226666666666656</v>
      </c>
    </row>
    <row r="29" spans="1:33" ht="17.100000000000001" customHeight="1" x14ac:dyDescent="0.2">
      <c r="A29" s="10" t="s">
        <v>20</v>
      </c>
      <c r="B29" s="3">
        <f>[25]Abril!$C$5</f>
        <v>33.5</v>
      </c>
      <c r="C29" s="3">
        <f>[25]Abril!$C$6</f>
        <v>34.700000000000003</v>
      </c>
      <c r="D29" s="3">
        <f>[25]Abril!$C$7</f>
        <v>34.700000000000003</v>
      </c>
      <c r="E29" s="3">
        <f>[25]Abril!$C$8</f>
        <v>35.299999999999997</v>
      </c>
      <c r="F29" s="3">
        <f>[25]Abril!$C$9</f>
        <v>35.200000000000003</v>
      </c>
      <c r="G29" s="3">
        <f>[25]Abril!$C$10</f>
        <v>33.4</v>
      </c>
      <c r="H29" s="3">
        <f>[25]Abril!$C$11</f>
        <v>35.6</v>
      </c>
      <c r="I29" s="3">
        <f>[25]Abril!$C$12</f>
        <v>32.799999999999997</v>
      </c>
      <c r="J29" s="3" t="str">
        <f>[25]Abril!$C$13</f>
        <v>**</v>
      </c>
      <c r="K29" s="3">
        <f>[25]Abril!$C$14</f>
        <v>33.9</v>
      </c>
      <c r="L29" s="3">
        <f>[25]Abril!$C$15</f>
        <v>33.700000000000003</v>
      </c>
      <c r="M29" s="3">
        <f>[25]Abril!$C$16</f>
        <v>35.5</v>
      </c>
      <c r="N29" s="3">
        <f>[25]Abril!$C$17</f>
        <v>35.299999999999997</v>
      </c>
      <c r="O29" s="3">
        <f>[25]Abril!$C$18</f>
        <v>34.9</v>
      </c>
      <c r="P29" s="3">
        <f>[25]Abril!$C$19</f>
        <v>31.1</v>
      </c>
      <c r="Q29" s="3">
        <f>[25]Abril!$C$20</f>
        <v>33.6</v>
      </c>
      <c r="R29" s="3">
        <f>[25]Abril!$C$21</f>
        <v>28.6</v>
      </c>
      <c r="S29" s="3">
        <f>[25]Abril!$C$22</f>
        <v>34.1</v>
      </c>
      <c r="T29" s="3">
        <f>[25]Abril!$C$23</f>
        <v>34.200000000000003</v>
      </c>
      <c r="U29" s="3">
        <f>[25]Abril!$C$24</f>
        <v>33.4</v>
      </c>
      <c r="V29" s="3">
        <f>[25]Abril!$C$25</f>
        <v>28.8</v>
      </c>
      <c r="W29" s="3">
        <f>[25]Abril!$C$26</f>
        <v>25</v>
      </c>
      <c r="X29" s="3">
        <f>[25]Abril!$C$27</f>
        <v>30.3</v>
      </c>
      <c r="Y29" s="3">
        <f>[25]Abril!$C$28</f>
        <v>31.5</v>
      </c>
      <c r="Z29" s="3">
        <f>[25]Abril!$C$29</f>
        <v>32.9</v>
      </c>
      <c r="AA29" s="3">
        <f>[25]Abril!$C$30</f>
        <v>33</v>
      </c>
      <c r="AB29" s="3">
        <f>[25]Abril!$C$31</f>
        <v>27.1</v>
      </c>
      <c r="AC29" s="3">
        <f>[25]Abril!$C$32</f>
        <v>25.5</v>
      </c>
      <c r="AD29" s="3">
        <f>[25]Abril!$C$33</f>
        <v>23.9</v>
      </c>
      <c r="AE29" s="3">
        <f>[25]Abril!$C$34</f>
        <v>21.5</v>
      </c>
      <c r="AF29" s="17">
        <f>MAX(A29:AE29)</f>
        <v>35.6</v>
      </c>
      <c r="AG29" s="26">
        <f t="shared" si="2"/>
        <v>31.827586206896548</v>
      </c>
    </row>
    <row r="30" spans="1:33" s="5" customFormat="1" ht="17.100000000000001" customHeight="1" x14ac:dyDescent="0.2">
      <c r="A30" s="14" t="s">
        <v>33</v>
      </c>
      <c r="B30" s="22">
        <f>MAX(B5:B29)</f>
        <v>35.799999999999997</v>
      </c>
      <c r="C30" s="22">
        <f t="shared" ref="C30:AE30" si="3">MAX(C5:C29)</f>
        <v>35.5</v>
      </c>
      <c r="D30" s="22">
        <f t="shared" si="3"/>
        <v>35.6</v>
      </c>
      <c r="E30" s="22">
        <f t="shared" si="3"/>
        <v>36.4</v>
      </c>
      <c r="F30" s="22">
        <f t="shared" si="3"/>
        <v>35.799999999999997</v>
      </c>
      <c r="G30" s="22">
        <f t="shared" si="3"/>
        <v>36</v>
      </c>
      <c r="H30" s="22">
        <f t="shared" si="3"/>
        <v>35.6</v>
      </c>
      <c r="I30" s="22">
        <f t="shared" si="3"/>
        <v>36</v>
      </c>
      <c r="J30" s="22">
        <f>MAX(J5:J29)</f>
        <v>33.5</v>
      </c>
      <c r="K30" s="22">
        <f t="shared" si="3"/>
        <v>33.9</v>
      </c>
      <c r="L30" s="22">
        <f t="shared" si="3"/>
        <v>34</v>
      </c>
      <c r="M30" s="22">
        <f t="shared" si="3"/>
        <v>35.5</v>
      </c>
      <c r="N30" s="22">
        <f t="shared" si="3"/>
        <v>35.5</v>
      </c>
      <c r="O30" s="22">
        <f t="shared" si="3"/>
        <v>34.9</v>
      </c>
      <c r="P30" s="22">
        <f t="shared" si="3"/>
        <v>33</v>
      </c>
      <c r="Q30" s="22">
        <f t="shared" si="3"/>
        <v>33.6</v>
      </c>
      <c r="R30" s="22">
        <f t="shared" si="3"/>
        <v>34.200000000000003</v>
      </c>
      <c r="S30" s="22">
        <f t="shared" si="3"/>
        <v>34.6</v>
      </c>
      <c r="T30" s="22">
        <f t="shared" si="3"/>
        <v>35.6</v>
      </c>
      <c r="U30" s="22">
        <f t="shared" si="3"/>
        <v>34.700000000000003</v>
      </c>
      <c r="V30" s="22">
        <f t="shared" si="3"/>
        <v>32.200000000000003</v>
      </c>
      <c r="W30" s="22">
        <f t="shared" si="3"/>
        <v>30.1</v>
      </c>
      <c r="X30" s="22">
        <f t="shared" si="3"/>
        <v>32.5</v>
      </c>
      <c r="Y30" s="22">
        <f t="shared" si="3"/>
        <v>33.799999999999997</v>
      </c>
      <c r="Z30" s="22">
        <f t="shared" si="3"/>
        <v>34.5</v>
      </c>
      <c r="AA30" s="22">
        <f t="shared" si="3"/>
        <v>33</v>
      </c>
      <c r="AB30" s="22">
        <f t="shared" si="3"/>
        <v>27.1</v>
      </c>
      <c r="AC30" s="22">
        <f t="shared" si="3"/>
        <v>32</v>
      </c>
      <c r="AD30" s="22">
        <f t="shared" si="3"/>
        <v>27.1</v>
      </c>
      <c r="AE30" s="22">
        <f t="shared" si="3"/>
        <v>22.5</v>
      </c>
      <c r="AF30" s="18">
        <f>MAX(AF5:AF29)</f>
        <v>36.4</v>
      </c>
      <c r="AG30" s="29">
        <f>AVERAGE(AG5:AG29)</f>
        <v>29.907103448275862</v>
      </c>
    </row>
    <row r="31" spans="1:33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6"/>
      <c r="AG31" s="34"/>
    </row>
  </sheetData>
  <mergeCells count="33">
    <mergeCell ref="A2:A4"/>
    <mergeCell ref="D3:D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B2:AG2"/>
    <mergeCell ref="T3:T4"/>
    <mergeCell ref="N3:N4"/>
    <mergeCell ref="O3:O4"/>
    <mergeCell ref="AE3:AE4"/>
    <mergeCell ref="H3:H4"/>
    <mergeCell ref="I3:I4"/>
    <mergeCell ref="U3:U4"/>
    <mergeCell ref="V3:V4"/>
    <mergeCell ref="J3:J4"/>
    <mergeCell ref="K3:K4"/>
    <mergeCell ref="L3:L4"/>
    <mergeCell ref="S3:S4"/>
    <mergeCell ref="F3:F4"/>
    <mergeCell ref="B3:B4"/>
    <mergeCell ref="M3:M4"/>
    <mergeCell ref="E3:E4"/>
    <mergeCell ref="C3:C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zoomScale="90" zoomScaleNormal="90" workbookViewId="0">
      <selection activeCell="AF23" sqref="AF23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19" bestFit="1" customWidth="1"/>
    <col min="33" max="33" width="7.28515625" style="1" bestFit="1" customWidth="1"/>
  </cols>
  <sheetData>
    <row r="1" spans="1:33" ht="20.100000000000001" customHeight="1" thickBot="1" x14ac:dyDescent="0.2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33" s="4" customFormat="1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3" s="5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57" t="s">
        <v>42</v>
      </c>
      <c r="AG3" s="55" t="s">
        <v>40</v>
      </c>
    </row>
    <row r="4" spans="1:33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58" t="s">
        <v>39</v>
      </c>
      <c r="AG4" s="58" t="s">
        <v>39</v>
      </c>
    </row>
    <row r="5" spans="1:33" s="5" customFormat="1" ht="20.100000000000001" customHeight="1" thickTop="1" x14ac:dyDescent="0.2">
      <c r="A5" s="9" t="s">
        <v>45</v>
      </c>
      <c r="B5" s="45">
        <f>[1]Abril!$D$5</f>
        <v>18.7</v>
      </c>
      <c r="C5" s="45">
        <f>[1]Abril!$D$6</f>
        <v>17.3</v>
      </c>
      <c r="D5" s="45">
        <f>[1]Abril!$D$7</f>
        <v>18.2</v>
      </c>
      <c r="E5" s="45">
        <f>[1]Abril!$D$8</f>
        <v>16.7</v>
      </c>
      <c r="F5" s="45">
        <f>[1]Abril!$D$9</f>
        <v>21.3</v>
      </c>
      <c r="G5" s="45">
        <f>[1]Abril!$D$10</f>
        <v>21.1</v>
      </c>
      <c r="H5" s="45">
        <f>[1]Abril!$D$11</f>
        <v>21.8</v>
      </c>
      <c r="I5" s="45">
        <f>[1]Abril!$D$12</f>
        <v>19.3</v>
      </c>
      <c r="J5" s="45">
        <f>[1]Abril!$D$13</f>
        <v>20.8</v>
      </c>
      <c r="K5" s="45">
        <f>[1]Abril!$D$14</f>
        <v>20.100000000000001</v>
      </c>
      <c r="L5" s="45">
        <f>[1]Abril!$D$15</f>
        <v>21.8</v>
      </c>
      <c r="M5" s="45">
        <f>[1]Abril!$D$16</f>
        <v>21.1</v>
      </c>
      <c r="N5" s="45">
        <f>[1]Abril!$D$17</f>
        <v>21.3</v>
      </c>
      <c r="O5" s="45">
        <f>[1]Abril!$D$18</f>
        <v>21.2</v>
      </c>
      <c r="P5" s="45">
        <f>[1]Abril!$D$19</f>
        <v>20.3</v>
      </c>
      <c r="Q5" s="45">
        <f>[1]Abril!$D$20</f>
        <v>20.3</v>
      </c>
      <c r="R5" s="45">
        <f>[1]Abril!$D$21</f>
        <v>21.6</v>
      </c>
      <c r="S5" s="45">
        <f>[1]Abril!$D$22</f>
        <v>19.7</v>
      </c>
      <c r="T5" s="45">
        <f>[1]Abril!$D$23</f>
        <v>20.2</v>
      </c>
      <c r="U5" s="45">
        <f>[1]Abril!$D$24</f>
        <v>22.4</v>
      </c>
      <c r="V5" s="45">
        <f>[1]Abril!$D$25</f>
        <v>21.3</v>
      </c>
      <c r="W5" s="45">
        <f>[1]Abril!$D$26</f>
        <v>20.3</v>
      </c>
      <c r="X5" s="45">
        <f>[1]Abril!$D$27</f>
        <v>17.899999999999999</v>
      </c>
      <c r="Y5" s="45">
        <f>[1]Abril!$D$28</f>
        <v>17.7</v>
      </c>
      <c r="Z5" s="45">
        <f>[1]Abril!$D$29</f>
        <v>18.2</v>
      </c>
      <c r="AA5" s="45">
        <f>[1]Abril!$D$30</f>
        <v>21.2</v>
      </c>
      <c r="AB5" s="45">
        <f>[1]Abril!$D$31</f>
        <v>18.3</v>
      </c>
      <c r="AC5" s="45">
        <f>[1]Abril!$D$32</f>
        <v>19.399999999999999</v>
      </c>
      <c r="AD5" s="45">
        <f>[1]Abril!$D$33</f>
        <v>17.2</v>
      </c>
      <c r="AE5" s="45">
        <f>[1]Abril!$D$34</f>
        <v>13.8</v>
      </c>
      <c r="AF5" s="46">
        <f>MIN(A5:AE5)</f>
        <v>13.8</v>
      </c>
      <c r="AG5" s="47">
        <f>AVERAGE(A5:AE5)</f>
        <v>19.683333333333334</v>
      </c>
    </row>
    <row r="6" spans="1:33" ht="17.100000000000001" customHeight="1" x14ac:dyDescent="0.2">
      <c r="A6" s="10" t="s">
        <v>0</v>
      </c>
      <c r="B6" s="3">
        <f>[2]Abril!$D$5</f>
        <v>14.7</v>
      </c>
      <c r="C6" s="3">
        <f>[2]Abril!$D$6</f>
        <v>16.5</v>
      </c>
      <c r="D6" s="3">
        <f>[2]Abril!$D$7</f>
        <v>19.3</v>
      </c>
      <c r="E6" s="3">
        <f>[2]Abril!$D$8</f>
        <v>16.600000000000001</v>
      </c>
      <c r="F6" s="3">
        <f>[2]Abril!$D$9</f>
        <v>18.2</v>
      </c>
      <c r="G6" s="3">
        <f>[2]Abril!$D$10</f>
        <v>16.5</v>
      </c>
      <c r="H6" s="3">
        <f>[2]Abril!$D$11</f>
        <v>18.100000000000001</v>
      </c>
      <c r="I6" s="3">
        <f>[2]Abril!$D$12</f>
        <v>18.7</v>
      </c>
      <c r="J6" s="3">
        <f>[2]Abril!$D$13</f>
        <v>20</v>
      </c>
      <c r="K6" s="3">
        <f>[2]Abril!$D$14</f>
        <v>20.2</v>
      </c>
      <c r="L6" s="3">
        <f>[2]Abril!$D$15</f>
        <v>19.600000000000001</v>
      </c>
      <c r="M6" s="3">
        <f>[2]Abril!$D$16</f>
        <v>21.3</v>
      </c>
      <c r="N6" s="3">
        <f>[2]Abril!$D$17</f>
        <v>19.600000000000001</v>
      </c>
      <c r="O6" s="3">
        <f>[2]Abril!$D$18</f>
        <v>18.8</v>
      </c>
      <c r="P6" s="3">
        <f>[2]Abril!$D$19</f>
        <v>18.899999999999999</v>
      </c>
      <c r="Q6" s="3">
        <f>[2]Abril!$D$20</f>
        <v>14.5</v>
      </c>
      <c r="R6" s="3">
        <f>[2]Abril!$D$21</f>
        <v>16.899999999999999</v>
      </c>
      <c r="S6" s="3">
        <f>[2]Abril!$D$22</f>
        <v>17.3</v>
      </c>
      <c r="T6" s="3">
        <f>[2]Abril!$D$23</f>
        <v>16.7</v>
      </c>
      <c r="U6" s="3">
        <f>[2]Abril!$D$24</f>
        <v>19.7</v>
      </c>
      <c r="V6" s="3">
        <f>[2]Abril!$D$25</f>
        <v>20</v>
      </c>
      <c r="W6" s="3">
        <f>[2]Abril!$D$26</f>
        <v>14.9</v>
      </c>
      <c r="X6" s="3">
        <f>[2]Abril!$D$27</f>
        <v>14.1</v>
      </c>
      <c r="Y6" s="3">
        <f>[2]Abril!$D$28</f>
        <v>16.3</v>
      </c>
      <c r="Z6" s="3">
        <f>[2]Abril!$D$29</f>
        <v>19.3</v>
      </c>
      <c r="AA6" s="3">
        <f>[2]Abril!$D$30</f>
        <v>18.399999999999999</v>
      </c>
      <c r="AB6" s="3">
        <f>[2]Abril!$D$31</f>
        <v>16.100000000000001</v>
      </c>
      <c r="AC6" s="3">
        <f>[2]Abril!$D$32</f>
        <v>17.399999999999999</v>
      </c>
      <c r="AD6" s="3">
        <f>[2]Abril!$D$33</f>
        <v>13.5</v>
      </c>
      <c r="AE6" s="3">
        <f>[2]Abril!$D$34</f>
        <v>9.4</v>
      </c>
      <c r="AF6" s="17">
        <f t="shared" ref="AF6:AF14" si="1">MIN(A6:AE6)</f>
        <v>9.4</v>
      </c>
      <c r="AG6" s="26">
        <f>AVERAGE(A6:AE6)</f>
        <v>17.383333333333329</v>
      </c>
    </row>
    <row r="7" spans="1:33" ht="17.100000000000001" customHeight="1" x14ac:dyDescent="0.2">
      <c r="A7" s="10" t="s">
        <v>1</v>
      </c>
      <c r="B7" s="3">
        <f>[3]Abril!$D$5</f>
        <v>18.600000000000001</v>
      </c>
      <c r="C7" s="3">
        <f>[3]Abril!$D$6</f>
        <v>22.2</v>
      </c>
      <c r="D7" s="3">
        <f>[3]Abril!$D$7</f>
        <v>21.4</v>
      </c>
      <c r="E7" s="3">
        <f>[3]Abril!$D$8</f>
        <v>21</v>
      </c>
      <c r="F7" s="3">
        <f>[3]Abril!$D$9</f>
        <v>22.1</v>
      </c>
      <c r="G7" s="3">
        <f>[3]Abril!$D$10</f>
        <v>21.9</v>
      </c>
      <c r="H7" s="3">
        <f>[3]Abril!$D$11</f>
        <v>21.6</v>
      </c>
      <c r="I7" s="3">
        <f>[3]Abril!$D$12</f>
        <v>20.399999999999999</v>
      </c>
      <c r="J7" s="3">
        <f>[3]Abril!$D$13</f>
        <v>22.1</v>
      </c>
      <c r="K7" s="3">
        <f>[3]Abril!$D$14</f>
        <v>21.4</v>
      </c>
      <c r="L7" s="3">
        <f>[3]Abril!$D$15</f>
        <v>21.8</v>
      </c>
      <c r="M7" s="3">
        <f>[3]Abril!$D$16</f>
        <v>22.7</v>
      </c>
      <c r="N7" s="3">
        <f>[3]Abril!$D$17</f>
        <v>22.9</v>
      </c>
      <c r="O7" s="3">
        <f>[3]Abril!$D$18</f>
        <v>22.7</v>
      </c>
      <c r="P7" s="3">
        <f>[3]Abril!$D$19</f>
        <v>21.6</v>
      </c>
      <c r="Q7" s="3">
        <f>[3]Abril!$D$20</f>
        <v>21.9</v>
      </c>
      <c r="R7" s="3">
        <f>[3]Abril!$D$21</f>
        <v>22.5</v>
      </c>
      <c r="S7" s="3">
        <f>[3]Abril!$D$22</f>
        <v>22.7</v>
      </c>
      <c r="T7" s="3">
        <f>[3]Abril!$D$23</f>
        <v>22.4</v>
      </c>
      <c r="U7" s="3">
        <f>[3]Abril!$D$24</f>
        <v>22.8</v>
      </c>
      <c r="V7" s="3">
        <f>[3]Abril!$D$25</f>
        <v>21.9</v>
      </c>
      <c r="W7" s="3">
        <f>[3]Abril!$D$26</f>
        <v>20.9</v>
      </c>
      <c r="X7" s="3">
        <f>[3]Abril!$D$27</f>
        <v>19.100000000000001</v>
      </c>
      <c r="Y7" s="3">
        <f>[3]Abril!$D$28</f>
        <v>21.4</v>
      </c>
      <c r="Z7" s="3">
        <f>[3]Abril!$D$29</f>
        <v>21.6</v>
      </c>
      <c r="AA7" s="3">
        <f>[3]Abril!$D$30</f>
        <v>19.8</v>
      </c>
      <c r="AB7" s="3">
        <f>[3]Abril!$D$31</f>
        <v>18.100000000000001</v>
      </c>
      <c r="AC7" s="3">
        <f>[3]Abril!$D$32</f>
        <v>20.7</v>
      </c>
      <c r="AD7" s="3">
        <f>[3]Abril!$D$33</f>
        <v>18.100000000000001</v>
      </c>
      <c r="AE7" s="3">
        <f>[3]Abril!$D$34</f>
        <v>12.9</v>
      </c>
      <c r="AF7" s="17">
        <f t="shared" si="1"/>
        <v>12.9</v>
      </c>
      <c r="AG7" s="26">
        <f t="shared" ref="AG7:AG13" si="2">AVERAGE(A7:AE7)</f>
        <v>21.04</v>
      </c>
    </row>
    <row r="8" spans="1:33" ht="17.100000000000001" customHeight="1" x14ac:dyDescent="0.2">
      <c r="A8" s="10" t="s">
        <v>49</v>
      </c>
      <c r="B8" s="3">
        <f>[4]Abril!$D$5</f>
        <v>15.6</v>
      </c>
      <c r="C8" s="3">
        <f>[4]Abril!$D$6</f>
        <v>18.899999999999999</v>
      </c>
      <c r="D8" s="3">
        <f>[4]Abril!$D$7</f>
        <v>19.600000000000001</v>
      </c>
      <c r="E8" s="3">
        <f>[4]Abril!$D$8</f>
        <v>18.600000000000001</v>
      </c>
      <c r="F8" s="3">
        <f>[4]Abril!$D$9</f>
        <v>21.4</v>
      </c>
      <c r="G8" s="3">
        <f>[4]Abril!$D$10</f>
        <v>20.399999999999999</v>
      </c>
      <c r="H8" s="3">
        <f>[4]Abril!$D$11</f>
        <v>21.7</v>
      </c>
      <c r="I8" s="3">
        <f>[4]Abril!$D$12</f>
        <v>19.5</v>
      </c>
      <c r="J8" s="3">
        <f>[4]Abril!$D$13</f>
        <v>20.7</v>
      </c>
      <c r="K8" s="3">
        <f>[4]Abril!$D$14</f>
        <v>20.7</v>
      </c>
      <c r="L8" s="3">
        <f>[4]Abril!$D$15</f>
        <v>21.1</v>
      </c>
      <c r="M8" s="3">
        <f>[4]Abril!$D$16</f>
        <v>22.2</v>
      </c>
      <c r="N8" s="3">
        <f>[4]Abril!$D$17</f>
        <v>19.8</v>
      </c>
      <c r="O8" s="3">
        <f>[4]Abril!$D$18</f>
        <v>19.8</v>
      </c>
      <c r="P8" s="3">
        <f>[4]Abril!$D$19</f>
        <v>21.1</v>
      </c>
      <c r="Q8" s="3">
        <f>[4]Abril!$D$20</f>
        <v>17.899999999999999</v>
      </c>
      <c r="R8" s="3">
        <f>[4]Abril!$D$21</f>
        <v>18.8</v>
      </c>
      <c r="S8" s="3">
        <f>[4]Abril!$D$22</f>
        <v>19.5</v>
      </c>
      <c r="T8" s="3">
        <f>[4]Abril!$D$23</f>
        <v>19.600000000000001</v>
      </c>
      <c r="U8" s="3">
        <f>[4]Abril!$D$24</f>
        <v>22</v>
      </c>
      <c r="V8" s="3">
        <f>[4]Abril!$D$25</f>
        <v>22</v>
      </c>
      <c r="W8" s="3">
        <f>[4]Abril!$D$26</f>
        <v>18.3</v>
      </c>
      <c r="X8" s="3">
        <f>[4]Abril!$D$27</f>
        <v>14.6</v>
      </c>
      <c r="Y8" s="3">
        <f>[4]Abril!$D$28</f>
        <v>17.5</v>
      </c>
      <c r="Z8" s="3">
        <f>[4]Abril!$D$29</f>
        <v>20.7</v>
      </c>
      <c r="AA8" s="3">
        <f>[4]Abril!$D$30</f>
        <v>19.399999999999999</v>
      </c>
      <c r="AB8" s="3">
        <f>[4]Abril!$D$31</f>
        <v>17.399999999999999</v>
      </c>
      <c r="AC8" s="3">
        <f>[4]Abril!$D$32</f>
        <v>18.899999999999999</v>
      </c>
      <c r="AD8" s="3">
        <f>[4]Abril!$D$33</f>
        <v>14.7</v>
      </c>
      <c r="AE8" s="3">
        <f>[4]Abril!$D$34</f>
        <v>10.4</v>
      </c>
      <c r="AF8" s="17">
        <f t="shared" si="1"/>
        <v>10.4</v>
      </c>
      <c r="AG8" s="26">
        <f t="shared" si="2"/>
        <v>19.09333333333333</v>
      </c>
    </row>
    <row r="9" spans="1:33" ht="17.100000000000001" customHeight="1" x14ac:dyDescent="0.2">
      <c r="A9" s="10" t="s">
        <v>2</v>
      </c>
      <c r="B9" s="3">
        <f>[5]Abril!$D$5</f>
        <v>21.6</v>
      </c>
      <c r="C9" s="3">
        <f>[5]Abril!$D$6</f>
        <v>22.7</v>
      </c>
      <c r="D9" s="3">
        <f>[5]Abril!$D$7</f>
        <v>20.5</v>
      </c>
      <c r="E9" s="3">
        <f>[5]Abril!$D$8</f>
        <v>21.1</v>
      </c>
      <c r="F9" s="3">
        <f>[5]Abril!$D$9</f>
        <v>21.8</v>
      </c>
      <c r="G9" s="3">
        <f>[5]Abril!$D$10</f>
        <v>19.899999999999999</v>
      </c>
      <c r="H9" s="3">
        <f>[5]Abril!$D$11</f>
        <v>20.100000000000001</v>
      </c>
      <c r="I9" s="3">
        <f>[5]Abril!$D$12</f>
        <v>18.399999999999999</v>
      </c>
      <c r="J9" s="3">
        <f>[5]Abril!$D$13</f>
        <v>20.100000000000001</v>
      </c>
      <c r="K9" s="3">
        <f>[5]Abril!$D$14</f>
        <v>20.8</v>
      </c>
      <c r="L9" s="3">
        <f>[5]Abril!$D$15</f>
        <v>20.7</v>
      </c>
      <c r="M9" s="3">
        <f>[5]Abril!$D$16</f>
        <v>21</v>
      </c>
      <c r="N9" s="3">
        <f>[5]Abril!$D$17</f>
        <v>20.7</v>
      </c>
      <c r="O9" s="3">
        <f>[5]Abril!$D$18</f>
        <v>20.100000000000001</v>
      </c>
      <c r="P9" s="3">
        <f>[5]Abril!$D$19</f>
        <v>18.8</v>
      </c>
      <c r="Q9" s="3">
        <f>[5]Abril!$D$20</f>
        <v>20.5</v>
      </c>
      <c r="R9" s="3">
        <f>[5]Abril!$D$21</f>
        <v>21.5</v>
      </c>
      <c r="S9" s="3">
        <f>[5]Abril!$D$22</f>
        <v>21.8</v>
      </c>
      <c r="T9" s="3">
        <f>[5]Abril!$D$23</f>
        <v>21.9</v>
      </c>
      <c r="U9" s="3">
        <f>[5]Abril!$D$24</f>
        <v>21</v>
      </c>
      <c r="V9" s="3">
        <f>[5]Abril!$D$25</f>
        <v>19.899999999999999</v>
      </c>
      <c r="W9" s="3">
        <f>[5]Abril!$D$26</f>
        <v>18.5</v>
      </c>
      <c r="X9" s="3">
        <f>[5]Abril!$D$27</f>
        <v>17.2</v>
      </c>
      <c r="Y9" s="3">
        <f>[5]Abril!$D$28</f>
        <v>20.6</v>
      </c>
      <c r="Z9" s="3">
        <f>[5]Abril!$D$29</f>
        <v>20.8</v>
      </c>
      <c r="AA9" s="3">
        <f>[5]Abril!$D$30</f>
        <v>19</v>
      </c>
      <c r="AB9" s="3">
        <f>[5]Abril!$D$31</f>
        <v>16.5</v>
      </c>
      <c r="AC9" s="3">
        <f>[5]Abril!$D$32</f>
        <v>19.600000000000001</v>
      </c>
      <c r="AD9" s="3">
        <f>[5]Abril!$D$33</f>
        <v>15.3</v>
      </c>
      <c r="AE9" s="3">
        <f>[5]Abril!$D$34</f>
        <v>10.7</v>
      </c>
      <c r="AF9" s="17">
        <f t="shared" si="1"/>
        <v>10.7</v>
      </c>
      <c r="AG9" s="26">
        <f t="shared" si="2"/>
        <v>19.77</v>
      </c>
    </row>
    <row r="10" spans="1:33" ht="17.100000000000001" customHeight="1" x14ac:dyDescent="0.2">
      <c r="A10" s="10" t="s">
        <v>3</v>
      </c>
      <c r="B10" s="3">
        <f>[6]Abril!$D$5</f>
        <v>18.7</v>
      </c>
      <c r="C10" s="3">
        <f>[6]Abril!$D$6</f>
        <v>19.100000000000001</v>
      </c>
      <c r="D10" s="3">
        <f>[6]Abril!$D$7</f>
        <v>19.2</v>
      </c>
      <c r="E10" s="3">
        <f>[6]Abril!$D$8</f>
        <v>18.600000000000001</v>
      </c>
      <c r="F10" s="3">
        <f>[6]Abril!$D$9</f>
        <v>20.7</v>
      </c>
      <c r="G10" s="3">
        <f>[6]Abril!$D$10</f>
        <v>20</v>
      </c>
      <c r="H10" s="3">
        <f>[6]Abril!$D$11</f>
        <v>20.9</v>
      </c>
      <c r="I10" s="3">
        <f>[6]Abril!$D$12</f>
        <v>19.100000000000001</v>
      </c>
      <c r="J10" s="3">
        <f>[6]Abril!$D$13</f>
        <v>19.600000000000001</v>
      </c>
      <c r="K10" s="3">
        <f>[6]Abril!$D$14</f>
        <v>20.3</v>
      </c>
      <c r="L10" s="3">
        <f>[6]Abril!$D$15</f>
        <v>20.9</v>
      </c>
      <c r="M10" s="3">
        <f>[6]Abril!$D$16</f>
        <v>20</v>
      </c>
      <c r="N10" s="3">
        <f>[6]Abril!$D$17</f>
        <v>20.100000000000001</v>
      </c>
      <c r="O10" s="3">
        <f>[6]Abril!$D$18</f>
        <v>19.600000000000001</v>
      </c>
      <c r="P10" s="3">
        <f>[6]Abril!$D$19</f>
        <v>20.6</v>
      </c>
      <c r="Q10" s="3">
        <f>[6]Abril!$D$20</f>
        <v>21.4</v>
      </c>
      <c r="R10" s="3">
        <f>[6]Abril!$D$21</f>
        <v>21.9</v>
      </c>
      <c r="S10" s="3">
        <f>[6]Abril!$D$22</f>
        <v>19.8</v>
      </c>
      <c r="T10" s="3">
        <f>[6]Abril!$D$23</f>
        <v>21.1</v>
      </c>
      <c r="U10" s="3">
        <f>[6]Abril!$D$24</f>
        <v>22</v>
      </c>
      <c r="V10" s="3">
        <f>[6]Abril!$D$25</f>
        <v>21.2</v>
      </c>
      <c r="W10" s="3">
        <f>[6]Abril!$D$26</f>
        <v>20.6</v>
      </c>
      <c r="X10" s="3">
        <f>[6]Abril!$D$27</f>
        <v>18.7</v>
      </c>
      <c r="Y10" s="3">
        <f>[6]Abril!$D$28</f>
        <v>19.8</v>
      </c>
      <c r="Z10" s="3">
        <f>[6]Abril!$D$29</f>
        <v>18.399999999999999</v>
      </c>
      <c r="AA10" s="3">
        <f>[6]Abril!$D$30</f>
        <v>20.399999999999999</v>
      </c>
      <c r="AB10" s="3">
        <f>[6]Abril!$D$31</f>
        <v>20.5</v>
      </c>
      <c r="AC10" s="3">
        <f>[6]Abril!$D$32</f>
        <v>19.7</v>
      </c>
      <c r="AD10" s="3">
        <f>[6]Abril!$D$33</f>
        <v>21.7</v>
      </c>
      <c r="AE10" s="3">
        <f>[6]Abril!$D$34</f>
        <v>13.4</v>
      </c>
      <c r="AF10" s="17">
        <f t="shared" si="1"/>
        <v>13.4</v>
      </c>
      <c r="AG10" s="26">
        <f>AVERAGE(A10:AE10)</f>
        <v>19.933333333333337</v>
      </c>
    </row>
    <row r="11" spans="1:33" ht="17.100000000000001" customHeight="1" x14ac:dyDescent="0.2">
      <c r="A11" s="10" t="s">
        <v>4</v>
      </c>
      <c r="B11" s="3">
        <f>[7]Abril!$D$5</f>
        <v>18</v>
      </c>
      <c r="C11" s="3">
        <f>[7]Abril!$D$6</f>
        <v>19.3</v>
      </c>
      <c r="D11" s="3">
        <f>[7]Abril!$D$7</f>
        <v>20.6</v>
      </c>
      <c r="E11" s="3">
        <f>[7]Abril!$D$8</f>
        <v>19.7</v>
      </c>
      <c r="F11" s="3">
        <f>[7]Abril!$D$9</f>
        <v>21.6</v>
      </c>
      <c r="G11" s="3">
        <f>[7]Abril!$D$10</f>
        <v>18.7</v>
      </c>
      <c r="H11" s="3">
        <f>[7]Abril!$D$11</f>
        <v>17.899999999999999</v>
      </c>
      <c r="I11" s="3">
        <f>[7]Abril!$D$12</f>
        <v>17.899999999999999</v>
      </c>
      <c r="J11" s="3">
        <f>[7]Abril!$D$13</f>
        <v>17.8</v>
      </c>
      <c r="K11" s="3">
        <f>[7]Abril!$D$14</f>
        <v>19.2</v>
      </c>
      <c r="L11" s="3">
        <f>[7]Abril!$D$15</f>
        <v>18.7</v>
      </c>
      <c r="M11" s="3">
        <f>[7]Abril!$D$16</f>
        <v>20.2</v>
      </c>
      <c r="N11" s="3">
        <f>[7]Abril!$D$17</f>
        <v>20</v>
      </c>
      <c r="O11" s="3">
        <f>[7]Abril!$D$18</f>
        <v>20.8</v>
      </c>
      <c r="P11" s="3">
        <f>[7]Abril!$D$19</f>
        <v>19.5</v>
      </c>
      <c r="Q11" s="3">
        <f>[7]Abril!$D$20</f>
        <v>19.600000000000001</v>
      </c>
      <c r="R11" s="3">
        <f>[7]Abril!$D$21</f>
        <v>20.6</v>
      </c>
      <c r="S11" s="3">
        <f>[7]Abril!$D$22</f>
        <v>19.899999999999999</v>
      </c>
      <c r="T11" s="3">
        <f>[7]Abril!$D$23</f>
        <v>20.100000000000001</v>
      </c>
      <c r="U11" s="3">
        <f>[7]Abril!$D$24</f>
        <v>19.8</v>
      </c>
      <c r="V11" s="3">
        <f>[7]Abril!$D$25</f>
        <v>18.899999999999999</v>
      </c>
      <c r="W11" s="3">
        <f>[7]Abril!$D$26</f>
        <v>18.7</v>
      </c>
      <c r="X11" s="3">
        <f>[7]Abril!$D$27</f>
        <v>18.600000000000001</v>
      </c>
      <c r="Y11" s="3">
        <f>[7]Abril!$D$28</f>
        <v>18.7</v>
      </c>
      <c r="Z11" s="3">
        <f>[7]Abril!$D$29</f>
        <v>18.7</v>
      </c>
      <c r="AA11" s="3">
        <f>[7]Abril!$D$30</f>
        <v>19</v>
      </c>
      <c r="AB11" s="3">
        <f>[7]Abril!$D$31</f>
        <v>18.3</v>
      </c>
      <c r="AC11" s="3">
        <f>[7]Abril!$D$32</f>
        <v>18.399999999999999</v>
      </c>
      <c r="AD11" s="3">
        <f>[7]Abril!$D$33</f>
        <v>19.7</v>
      </c>
      <c r="AE11" s="3">
        <f>[7]Abril!$D$34</f>
        <v>11.4</v>
      </c>
      <c r="AF11" s="17">
        <f t="shared" si="1"/>
        <v>11.4</v>
      </c>
      <c r="AG11" s="26">
        <f t="shared" si="2"/>
        <v>19.009999999999998</v>
      </c>
    </row>
    <row r="12" spans="1:33" ht="17.100000000000001" customHeight="1" x14ac:dyDescent="0.2">
      <c r="A12" s="10" t="s">
        <v>5</v>
      </c>
      <c r="B12" s="3">
        <f>[8]Abril!$D$5</f>
        <v>22.1</v>
      </c>
      <c r="C12" s="3">
        <f>[8]Abril!$D$6</f>
        <v>20.7</v>
      </c>
      <c r="D12" s="15">
        <f>[8]Abril!$D$7</f>
        <v>21.3</v>
      </c>
      <c r="E12" s="15">
        <f>[8]Abril!$D$8</f>
        <v>23</v>
      </c>
      <c r="F12" s="15">
        <f>[8]Abril!$D$9</f>
        <v>25.3</v>
      </c>
      <c r="G12" s="15">
        <f>[8]Abril!$D$10</f>
        <v>25.9</v>
      </c>
      <c r="H12" s="15">
        <f>[8]Abril!$D$11</f>
        <v>23.9</v>
      </c>
      <c r="I12" s="15">
        <f>[8]Abril!$D$12</f>
        <v>22.2</v>
      </c>
      <c r="J12" s="15">
        <f>[8]Abril!$D$13</f>
        <v>24.4</v>
      </c>
      <c r="K12" s="15">
        <f>[8]Abril!$D$14</f>
        <v>22.4</v>
      </c>
      <c r="L12" s="15">
        <f>[8]Abril!$D$15</f>
        <v>24.2</v>
      </c>
      <c r="M12" s="15">
        <f>[8]Abril!$D$16</f>
        <v>23.9</v>
      </c>
      <c r="N12" s="15">
        <f>[8]Abril!$D$17</f>
        <v>24.3</v>
      </c>
      <c r="O12" s="15">
        <f>[8]Abril!$D$18</f>
        <v>25.7</v>
      </c>
      <c r="P12" s="3">
        <f>[8]Abril!$D$19</f>
        <v>21.7</v>
      </c>
      <c r="Q12" s="3">
        <f>[8]Abril!$D$20</f>
        <v>23.7</v>
      </c>
      <c r="R12" s="3">
        <f>[8]Abril!$D$21</f>
        <v>24.1</v>
      </c>
      <c r="S12" s="3">
        <f>[8]Abril!$D$22</f>
        <v>24.6</v>
      </c>
      <c r="T12" s="3">
        <f>[8]Abril!$D$23</f>
        <v>23.9</v>
      </c>
      <c r="U12" s="3">
        <f>[8]Abril!$D$24</f>
        <v>25.8</v>
      </c>
      <c r="V12" s="3">
        <f>[8]Abril!$D$25</f>
        <v>25</v>
      </c>
      <c r="W12" s="3">
        <f>[8]Abril!$D$26</f>
        <v>22.8</v>
      </c>
      <c r="X12" s="3">
        <f>[8]Abril!$D$27</f>
        <v>20.7</v>
      </c>
      <c r="Y12" s="3">
        <f>[8]Abril!$D$28</f>
        <v>22.2</v>
      </c>
      <c r="Z12" s="3">
        <f>[8]Abril!$D$29</f>
        <v>24.1</v>
      </c>
      <c r="AA12" s="3">
        <f>[8]Abril!$D$30</f>
        <v>21.9</v>
      </c>
      <c r="AB12" s="3">
        <f>[8]Abril!$D$31</f>
        <v>19.7</v>
      </c>
      <c r="AC12" s="3">
        <f>[8]Abril!$D$32</f>
        <v>22.7</v>
      </c>
      <c r="AD12" s="3">
        <f>[8]Abril!$D$33</f>
        <v>18.600000000000001</v>
      </c>
      <c r="AE12" s="3">
        <f>[8]Abril!$D$34</f>
        <v>15.1</v>
      </c>
      <c r="AF12" s="17">
        <f t="shared" si="1"/>
        <v>15.1</v>
      </c>
      <c r="AG12" s="26">
        <f>AVERAGE(A12:AE12)</f>
        <v>22.86333333333334</v>
      </c>
    </row>
    <row r="13" spans="1:33" ht="17.100000000000001" customHeight="1" x14ac:dyDescent="0.2">
      <c r="A13" s="10" t="s">
        <v>6</v>
      </c>
      <c r="B13" s="15">
        <f>[9]Abril!$D$5</f>
        <v>19.5</v>
      </c>
      <c r="C13" s="15">
        <f>[9]Abril!$D$6</f>
        <v>19.8</v>
      </c>
      <c r="D13" s="15">
        <f>[9]Abril!$D$7</f>
        <v>20.7</v>
      </c>
      <c r="E13" s="15">
        <f>[9]Abril!$D$8</f>
        <v>21</v>
      </c>
      <c r="F13" s="15">
        <f>[9]Abril!$D$9</f>
        <v>21.5</v>
      </c>
      <c r="G13" s="15">
        <f>[9]Abril!$D$10</f>
        <v>21</v>
      </c>
      <c r="H13" s="15">
        <f>[9]Abril!$D$11</f>
        <v>21</v>
      </c>
      <c r="I13" s="15">
        <f>[9]Abril!$D$12</f>
        <v>19.100000000000001</v>
      </c>
      <c r="J13" s="15">
        <f>[9]Abril!$D$13</f>
        <v>20.7</v>
      </c>
      <c r="K13" s="15">
        <f>[9]Abril!$D$14</f>
        <v>20.2</v>
      </c>
      <c r="L13" s="15">
        <f>[9]Abril!$D$15</f>
        <v>21.1</v>
      </c>
      <c r="M13" s="15">
        <f>[9]Abril!$D$16</f>
        <v>21.2</v>
      </c>
      <c r="N13" s="15">
        <f>[9]Abril!$D$17</f>
        <v>21.8</v>
      </c>
      <c r="O13" s="15">
        <f>[9]Abril!$D$18</f>
        <v>21</v>
      </c>
      <c r="P13" s="15">
        <f>[9]Abril!$D$19</f>
        <v>21.7</v>
      </c>
      <c r="Q13" s="15">
        <f>[9]Abril!$D$20</f>
        <v>20.9</v>
      </c>
      <c r="R13" s="15">
        <f>[9]Abril!$D$21</f>
        <v>21.6</v>
      </c>
      <c r="S13" s="15">
        <f>[9]Abril!$D$22</f>
        <v>21.4</v>
      </c>
      <c r="T13" s="15">
        <f>[9]Abril!$D$23</f>
        <v>21.6</v>
      </c>
      <c r="U13" s="15">
        <f>[9]Abril!$D$24</f>
        <v>22</v>
      </c>
      <c r="V13" s="15">
        <f>[9]Abril!$D$25</f>
        <v>22.6</v>
      </c>
      <c r="W13" s="15">
        <f>[9]Abril!$D$26</f>
        <v>22.1</v>
      </c>
      <c r="X13" s="15">
        <f>[9]Abril!$D$27</f>
        <v>20.399999999999999</v>
      </c>
      <c r="Y13" s="15">
        <f>[9]Abril!$D$28</f>
        <v>21</v>
      </c>
      <c r="Z13" s="15">
        <f>[9]Abril!$D$29</f>
        <v>20.7</v>
      </c>
      <c r="AA13" s="15">
        <f>[9]Abril!$D$30</f>
        <v>20.2</v>
      </c>
      <c r="AB13" s="15">
        <f>[9]Abril!$D$31</f>
        <v>22</v>
      </c>
      <c r="AC13" s="15">
        <f>[9]Abril!$D$32</f>
        <v>21.4</v>
      </c>
      <c r="AD13" s="15">
        <f>[9]Abril!$D$33</f>
        <v>22.3</v>
      </c>
      <c r="AE13" s="15">
        <f>[9]Abril!$D$34</f>
        <v>14.8</v>
      </c>
      <c r="AF13" s="17">
        <f t="shared" si="1"/>
        <v>14.8</v>
      </c>
      <c r="AG13" s="26">
        <f t="shared" si="2"/>
        <v>20.876666666666665</v>
      </c>
    </row>
    <row r="14" spans="1:33" ht="17.100000000000001" customHeight="1" x14ac:dyDescent="0.2">
      <c r="A14" s="10" t="s">
        <v>7</v>
      </c>
      <c r="B14" s="15">
        <f>[10]Abril!$D$5</f>
        <v>19.600000000000001</v>
      </c>
      <c r="C14" s="15">
        <f>[10]Abril!$D$6</f>
        <v>19.7</v>
      </c>
      <c r="D14" s="15">
        <f>[10]Abril!$D$7</f>
        <v>19.100000000000001</v>
      </c>
      <c r="E14" s="15">
        <f>[10]Abril!$D$8</f>
        <v>19.399999999999999</v>
      </c>
      <c r="F14" s="15">
        <f>[10]Abril!$D$9</f>
        <v>21.7</v>
      </c>
      <c r="G14" s="15">
        <f>[10]Abril!$D$10</f>
        <v>17.600000000000001</v>
      </c>
      <c r="H14" s="15">
        <f>[10]Abril!$D$11</f>
        <v>19.399999999999999</v>
      </c>
      <c r="I14" s="15">
        <f>[10]Abril!$D$12</f>
        <v>18.8</v>
      </c>
      <c r="J14" s="15">
        <f>[10]Abril!$D$13</f>
        <v>19.2</v>
      </c>
      <c r="K14" s="15">
        <f>[10]Abril!$D$14</f>
        <v>19.7</v>
      </c>
      <c r="L14" s="15">
        <f>[10]Abril!$D$15</f>
        <v>20</v>
      </c>
      <c r="M14" s="15">
        <f>[10]Abril!$D$16</f>
        <v>21.4</v>
      </c>
      <c r="N14" s="15">
        <f>[10]Abril!$D$17</f>
        <v>20.2</v>
      </c>
      <c r="O14" s="15">
        <f>[10]Abril!$D$18</f>
        <v>19</v>
      </c>
      <c r="P14" s="15">
        <f>[10]Abril!$D$19</f>
        <v>18.7</v>
      </c>
      <c r="Q14" s="15">
        <f>[10]Abril!$D$20</f>
        <v>16.399999999999999</v>
      </c>
      <c r="R14" s="15">
        <f>[10]Abril!$D$21</f>
        <v>20.399999999999999</v>
      </c>
      <c r="S14" s="15">
        <f>[10]Abril!$D$22</f>
        <v>20.7</v>
      </c>
      <c r="T14" s="15">
        <f>[10]Abril!$D$23</f>
        <v>20.2</v>
      </c>
      <c r="U14" s="15">
        <f>[10]Abril!$D$24</f>
        <v>21.4</v>
      </c>
      <c r="V14" s="15">
        <f>[10]Abril!$D$25</f>
        <v>20</v>
      </c>
      <c r="W14" s="15">
        <f>[10]Abril!$D$26</f>
        <v>16.5</v>
      </c>
      <c r="X14" s="15">
        <f>[10]Abril!$D$27</f>
        <v>18</v>
      </c>
      <c r="Y14" s="15">
        <f>[10]Abril!$D$28</f>
        <v>19.5</v>
      </c>
      <c r="Z14" s="15">
        <f>[10]Abril!$D$29</f>
        <v>19</v>
      </c>
      <c r="AA14" s="15">
        <f>[10]Abril!$D$30</f>
        <v>18.399999999999999</v>
      </c>
      <c r="AB14" s="15">
        <f>[10]Abril!$D$31</f>
        <v>16.2</v>
      </c>
      <c r="AC14" s="15">
        <f>[10]Abril!$D$32</f>
        <v>18.3</v>
      </c>
      <c r="AD14" s="15">
        <f>[10]Abril!$D$33</f>
        <v>14.3</v>
      </c>
      <c r="AE14" s="15">
        <f>[10]Abril!$D$34</f>
        <v>9</v>
      </c>
      <c r="AF14" s="17">
        <f t="shared" si="1"/>
        <v>9</v>
      </c>
      <c r="AG14" s="26">
        <f>AVERAGE(A14:AE14)</f>
        <v>18.726666666666656</v>
      </c>
    </row>
    <row r="15" spans="1:33" ht="17.100000000000001" customHeight="1" x14ac:dyDescent="0.2">
      <c r="A15" s="10" t="s">
        <v>8</v>
      </c>
      <c r="B15" s="15">
        <f>[11]Abril!$D$5</f>
        <v>16.600000000000001</v>
      </c>
      <c r="C15" s="15">
        <f>[11]Abril!$D$6</f>
        <v>16.5</v>
      </c>
      <c r="D15" s="15">
        <f>[11]Abril!$D$7</f>
        <v>20.100000000000001</v>
      </c>
      <c r="E15" s="15">
        <f>[11]Abril!$D$8</f>
        <v>18.8</v>
      </c>
      <c r="F15" s="15">
        <f>[11]Abril!$D$9</f>
        <v>18.2</v>
      </c>
      <c r="G15" s="15">
        <f>[11]Abril!$D$10</f>
        <v>17</v>
      </c>
      <c r="H15" s="15">
        <f>[11]Abril!$D$11</f>
        <v>17.8</v>
      </c>
      <c r="I15" s="15">
        <f>[11]Abril!$D$12</f>
        <v>19.8</v>
      </c>
      <c r="J15" s="15">
        <f>[11]Abril!$D$13</f>
        <v>19.5</v>
      </c>
      <c r="K15" s="15">
        <f>[11]Abril!$D$14</f>
        <v>20.399999999999999</v>
      </c>
      <c r="L15" s="15">
        <f>[11]Abril!$D$15</f>
        <v>20.7</v>
      </c>
      <c r="M15" s="15">
        <f>[11]Abril!$D$16</f>
        <v>22.2</v>
      </c>
      <c r="N15" s="15">
        <f>[11]Abril!$D$17</f>
        <v>21.7</v>
      </c>
      <c r="O15" s="15">
        <f>[11]Abril!$D$18</f>
        <v>19.3</v>
      </c>
      <c r="P15" s="15">
        <f>[11]Abril!$D$19</f>
        <v>18.899999999999999</v>
      </c>
      <c r="Q15" s="15">
        <f>[11]Abril!$D$20</f>
        <v>16.399999999999999</v>
      </c>
      <c r="R15" s="15">
        <f>[11]Abril!$D$21</f>
        <v>19.2</v>
      </c>
      <c r="S15" s="15">
        <f>[11]Abril!$D$22</f>
        <v>16.2</v>
      </c>
      <c r="T15" s="15">
        <f>[11]Abril!$D$23</f>
        <v>18</v>
      </c>
      <c r="U15" s="15">
        <f>[11]Abril!$D$24</f>
        <v>20</v>
      </c>
      <c r="V15" s="15">
        <f>[11]Abril!$D$25</f>
        <v>19.600000000000001</v>
      </c>
      <c r="W15" s="15">
        <f>[11]Abril!$D$26</f>
        <v>17</v>
      </c>
      <c r="X15" s="15">
        <f>[11]Abril!$D$27</f>
        <v>17</v>
      </c>
      <c r="Y15" s="15">
        <f>[11]Abril!$D$28</f>
        <v>16.600000000000001</v>
      </c>
      <c r="Z15" s="15">
        <f>[11]Abril!$D$29</f>
        <v>19.8</v>
      </c>
      <c r="AA15" s="15">
        <f>[11]Abril!$D$30</f>
        <v>18.899999999999999</v>
      </c>
      <c r="AB15" s="15">
        <f>[11]Abril!$D$31</f>
        <v>16.7</v>
      </c>
      <c r="AC15" s="15">
        <f>[11]Abril!$D$32</f>
        <v>18.5</v>
      </c>
      <c r="AD15" s="15">
        <f>[11]Abril!$D$33</f>
        <v>14.3</v>
      </c>
      <c r="AE15" s="15">
        <f>[11]Abril!$D$34</f>
        <v>9.6999999999999993</v>
      </c>
      <c r="AF15" s="17">
        <f>MIN(A15:AE15)</f>
        <v>9.6999999999999993</v>
      </c>
      <c r="AG15" s="26">
        <f>AVERAGE(A15:AE15)</f>
        <v>18.179999999999996</v>
      </c>
    </row>
    <row r="16" spans="1:33" ht="17.100000000000001" customHeight="1" x14ac:dyDescent="0.2">
      <c r="A16" s="10" t="s">
        <v>9</v>
      </c>
      <c r="B16" s="15">
        <f>[12]Abril!$D$5</f>
        <v>19.8</v>
      </c>
      <c r="C16" s="15">
        <f>[12]Abril!$D$6</f>
        <v>20.3</v>
      </c>
      <c r="D16" s="15">
        <f>[12]Abril!$D$7</f>
        <v>21.6</v>
      </c>
      <c r="E16" s="15">
        <f>[12]Abril!$D$8</f>
        <v>21.4</v>
      </c>
      <c r="F16" s="15">
        <f>[12]Abril!$D$9</f>
        <v>21.4</v>
      </c>
      <c r="G16" s="15">
        <f>[12]Abril!$D$10</f>
        <v>18.5</v>
      </c>
      <c r="H16" s="15">
        <f>[12]Abril!$D$11</f>
        <v>19.100000000000001</v>
      </c>
      <c r="I16" s="15">
        <f>[12]Abril!$D$12</f>
        <v>20.399999999999999</v>
      </c>
      <c r="J16" s="15">
        <f>[12]Abril!$D$13</f>
        <v>19.8</v>
      </c>
      <c r="K16" s="15">
        <f>[12]Abril!$D$14</f>
        <v>21.1</v>
      </c>
      <c r="L16" s="15">
        <f>[12]Abril!$D$15</f>
        <v>20.7</v>
      </c>
      <c r="M16" s="15">
        <f>[12]Abril!$D$16</f>
        <v>23.7</v>
      </c>
      <c r="N16" s="15">
        <f>[12]Abril!$D$17</f>
        <v>21.7</v>
      </c>
      <c r="O16" s="15">
        <f>[12]Abril!$D$18</f>
        <v>19.899999999999999</v>
      </c>
      <c r="P16" s="15">
        <f>[12]Abril!$D$19</f>
        <v>19.3</v>
      </c>
      <c r="Q16" s="15">
        <f>[12]Abril!$D$20</f>
        <v>18.3</v>
      </c>
      <c r="R16" s="15">
        <f>[12]Abril!$D$21</f>
        <v>20.7</v>
      </c>
      <c r="S16" s="15">
        <f>[12]Abril!$D$22</f>
        <v>19.7</v>
      </c>
      <c r="T16" s="15">
        <f>[12]Abril!$D$23</f>
        <v>20.2</v>
      </c>
      <c r="U16" s="15">
        <f>[12]Abril!$D$24</f>
        <v>21.6</v>
      </c>
      <c r="V16" s="15">
        <f>[12]Abril!$D$25</f>
        <v>20</v>
      </c>
      <c r="W16" s="15">
        <f>[12]Abril!$D$26</f>
        <v>19.8</v>
      </c>
      <c r="X16" s="15">
        <f>[12]Abril!$D$27</f>
        <v>18.899999999999999</v>
      </c>
      <c r="Y16" s="15">
        <f>[12]Abril!$D$28</f>
        <v>19</v>
      </c>
      <c r="Z16" s="15">
        <f>[12]Abril!$D$29</f>
        <v>21</v>
      </c>
      <c r="AA16" s="15">
        <f>[12]Abril!$D$30</f>
        <v>19.899999999999999</v>
      </c>
      <c r="AB16" s="15">
        <f>[12]Abril!$D$31</f>
        <v>17.3</v>
      </c>
      <c r="AC16" s="15">
        <f>[12]Abril!$D$32</f>
        <v>18.8</v>
      </c>
      <c r="AD16" s="15">
        <f>[12]Abril!$D$33</f>
        <v>14.8</v>
      </c>
      <c r="AE16" s="15">
        <f>[12]Abril!$D$34</f>
        <v>9.6999999999999993</v>
      </c>
      <c r="AF16" s="17">
        <f t="shared" ref="AF16:AF28" si="3">MIN(A16:AE16)</f>
        <v>9.6999999999999993</v>
      </c>
      <c r="AG16" s="26">
        <f t="shared" ref="AG16:AG29" si="4">AVERAGE(A16:AE16)</f>
        <v>19.61333333333333</v>
      </c>
    </row>
    <row r="17" spans="1:33" ht="17.100000000000001" customHeight="1" x14ac:dyDescent="0.2">
      <c r="A17" s="10" t="s">
        <v>48</v>
      </c>
      <c r="B17" s="15">
        <f>[13]Abril!$D$5</f>
        <v>16.7</v>
      </c>
      <c r="C17" s="15">
        <f>[13]Abril!$D$6</f>
        <v>20.8</v>
      </c>
      <c r="D17" s="15">
        <f>[13]Abril!$D$7</f>
        <v>19.600000000000001</v>
      </c>
      <c r="E17" s="15">
        <f>[13]Abril!$D$8</f>
        <v>19.600000000000001</v>
      </c>
      <c r="F17" s="15">
        <f>[13]Abril!$D$9</f>
        <v>22.1</v>
      </c>
      <c r="G17" s="15">
        <f>[13]Abril!$D$10</f>
        <v>21.3</v>
      </c>
      <c r="H17" s="15">
        <f>[13]Abril!$D$11</f>
        <v>21.9</v>
      </c>
      <c r="I17" s="15">
        <f>[13]Abril!$D$12</f>
        <v>20.399999999999999</v>
      </c>
      <c r="J17" s="15">
        <f>[13]Abril!$D$13</f>
        <v>21.6</v>
      </c>
      <c r="K17" s="15">
        <f>[13]Abril!$D$14</f>
        <v>20.6</v>
      </c>
      <c r="L17" s="15">
        <f>[13]Abril!$D$15</f>
        <v>20.9</v>
      </c>
      <c r="M17" s="15">
        <f>[13]Abril!$D$16</f>
        <v>21.7</v>
      </c>
      <c r="N17" s="15">
        <f>[13]Abril!$D$17</f>
        <v>21.1</v>
      </c>
      <c r="O17" s="15">
        <f>[13]Abril!$D$18</f>
        <v>21.4</v>
      </c>
      <c r="P17" s="15">
        <f>[13]Abril!$D$19</f>
        <v>21.3</v>
      </c>
      <c r="Q17" s="15">
        <f>[13]Abril!$D$20</f>
        <v>20.2</v>
      </c>
      <c r="R17" s="15">
        <f>[13]Abril!$D$21</f>
        <v>20.5</v>
      </c>
      <c r="S17" s="15">
        <f>[13]Abril!$D$22</f>
        <v>21.3</v>
      </c>
      <c r="T17" s="15">
        <f>[13]Abril!$D$23</f>
        <v>22.7</v>
      </c>
      <c r="U17" s="15">
        <f>[13]Abril!$D$24</f>
        <v>22.8</v>
      </c>
      <c r="V17" s="15">
        <f>[13]Abril!$D$25</f>
        <v>22.4</v>
      </c>
      <c r="W17" s="15">
        <f>[13]Abril!$D$26</f>
        <v>20</v>
      </c>
      <c r="X17" s="15">
        <f>[13]Abril!$D$27</f>
        <v>16.399999999999999</v>
      </c>
      <c r="Y17" s="15">
        <f>[13]Abril!$D$28</f>
        <v>19.5</v>
      </c>
      <c r="Z17" s="15">
        <f>[13]Abril!$D$29</f>
        <v>20.8</v>
      </c>
      <c r="AA17" s="15">
        <f>[13]Abril!$D$30</f>
        <v>19.899999999999999</v>
      </c>
      <c r="AB17" s="15">
        <f>[13]Abril!$D$31</f>
        <v>17.399999999999999</v>
      </c>
      <c r="AC17" s="15">
        <f>[13]Abril!$D$32</f>
        <v>19.7</v>
      </c>
      <c r="AD17" s="15">
        <f>[13]Abril!$D$33</f>
        <v>16.2</v>
      </c>
      <c r="AE17" s="15">
        <f>[13]Abril!$D$34</f>
        <v>11.3</v>
      </c>
      <c r="AF17" s="17">
        <f t="shared" si="3"/>
        <v>11.3</v>
      </c>
      <c r="AG17" s="26">
        <f t="shared" si="4"/>
        <v>20.069999999999997</v>
      </c>
    </row>
    <row r="18" spans="1:33" ht="17.100000000000001" customHeight="1" x14ac:dyDescent="0.2">
      <c r="A18" s="10" t="s">
        <v>10</v>
      </c>
      <c r="B18" s="15">
        <f>[14]Abril!$D$5</f>
        <v>16.399999999999999</v>
      </c>
      <c r="C18" s="15">
        <f>[14]Abril!$D$6</f>
        <v>17</v>
      </c>
      <c r="D18" s="15">
        <f>[14]Abril!$D$7</f>
        <v>20.6</v>
      </c>
      <c r="E18" s="15">
        <f>[14]Abril!$D$8</f>
        <v>18.399999999999999</v>
      </c>
      <c r="F18" s="15">
        <f>[14]Abril!$D$9</f>
        <v>20.3</v>
      </c>
      <c r="G18" s="15">
        <f>[14]Abril!$D$10</f>
        <v>17.3</v>
      </c>
      <c r="H18" s="15">
        <f>[14]Abril!$D$11</f>
        <v>18.100000000000001</v>
      </c>
      <c r="I18" s="15">
        <f>[14]Abril!$D$12</f>
        <v>19.5</v>
      </c>
      <c r="J18" s="15">
        <f>[14]Abril!$D$13</f>
        <v>19.7</v>
      </c>
      <c r="K18" s="15">
        <f>[14]Abril!$D$14</f>
        <v>21.2</v>
      </c>
      <c r="L18" s="15">
        <f>[14]Abril!$D$15</f>
        <v>20.2</v>
      </c>
      <c r="M18" s="15">
        <f>[14]Abril!$D$16</f>
        <v>21.6</v>
      </c>
      <c r="N18" s="15">
        <f>[14]Abril!$D$17</f>
        <v>20.6</v>
      </c>
      <c r="O18" s="15">
        <f>[14]Abril!$D$18</f>
        <v>19.899999999999999</v>
      </c>
      <c r="P18" s="15">
        <f>[14]Abril!$D$19</f>
        <v>19.3</v>
      </c>
      <c r="Q18" s="15">
        <f>[14]Abril!$D$20</f>
        <v>15.7</v>
      </c>
      <c r="R18" s="15">
        <f>[14]Abril!$D$21</f>
        <v>18.899999999999999</v>
      </c>
      <c r="S18" s="15">
        <f>[14]Abril!$D$22</f>
        <v>18.600000000000001</v>
      </c>
      <c r="T18" s="15">
        <f>[14]Abril!$D$23</f>
        <v>20</v>
      </c>
      <c r="U18" s="15">
        <f>[14]Abril!$D$24</f>
        <v>20.399999999999999</v>
      </c>
      <c r="V18" s="15">
        <f>[14]Abril!$D$25</f>
        <v>19.2</v>
      </c>
      <c r="W18" s="15">
        <f>[14]Abril!$D$26</f>
        <v>15.9</v>
      </c>
      <c r="X18" s="15">
        <f>[14]Abril!$D$27</f>
        <v>16.600000000000001</v>
      </c>
      <c r="Y18" s="15">
        <f>[14]Abril!$D$28</f>
        <v>17</v>
      </c>
      <c r="Z18" s="15">
        <f>[14]Abril!$D$29</f>
        <v>15.7</v>
      </c>
      <c r="AA18" s="15">
        <f>[14]Abril!$D$30</f>
        <v>19</v>
      </c>
      <c r="AB18" s="15">
        <f>[14]Abril!$D$31</f>
        <v>16.899999999999999</v>
      </c>
      <c r="AC18" s="15">
        <f>[14]Abril!$D$32</f>
        <v>18.7</v>
      </c>
      <c r="AD18" s="15">
        <f>[14]Abril!$D$33</f>
        <v>14.6</v>
      </c>
      <c r="AE18" s="15">
        <f>[14]Abril!$D$34</f>
        <v>9.9</v>
      </c>
      <c r="AF18" s="17">
        <f t="shared" si="3"/>
        <v>9.9</v>
      </c>
      <c r="AG18" s="26">
        <f t="shared" si="4"/>
        <v>18.239999999999998</v>
      </c>
    </row>
    <row r="19" spans="1:33" ht="17.100000000000001" customHeight="1" x14ac:dyDescent="0.2">
      <c r="A19" s="10" t="s">
        <v>11</v>
      </c>
      <c r="B19" s="15">
        <f>[15]Abril!$D$5</f>
        <v>15.6</v>
      </c>
      <c r="C19" s="15">
        <f>[15]Abril!$D$6</f>
        <v>16.899999999999999</v>
      </c>
      <c r="D19" s="15">
        <f>[15]Abril!$D$7</f>
        <v>18.3</v>
      </c>
      <c r="E19" s="15">
        <f>[15]Abril!$D$8</f>
        <v>16.8</v>
      </c>
      <c r="F19" s="15">
        <f>[15]Abril!$D$9</f>
        <v>19.899999999999999</v>
      </c>
      <c r="G19" s="15">
        <f>[15]Abril!$D$10</f>
        <v>19.600000000000001</v>
      </c>
      <c r="H19" s="15">
        <f>[15]Abril!$D$11</f>
        <v>19.3</v>
      </c>
      <c r="I19" s="15">
        <f>[15]Abril!$D$12</f>
        <v>18.2</v>
      </c>
      <c r="J19" s="15">
        <f>[15]Abril!$D$13</f>
        <v>20.100000000000001</v>
      </c>
      <c r="K19" s="15">
        <f>[15]Abril!$D$14</f>
        <v>17.8</v>
      </c>
      <c r="L19" s="15">
        <f>[15]Abril!$D$15</f>
        <v>19.3</v>
      </c>
      <c r="M19" s="15">
        <f>[15]Abril!$D$16</f>
        <v>21.7</v>
      </c>
      <c r="N19" s="15">
        <f>[15]Abril!$D$17</f>
        <v>19.899999999999999</v>
      </c>
      <c r="O19" s="15">
        <f>[15]Abril!$D$18</f>
        <v>20.100000000000001</v>
      </c>
      <c r="P19" s="15">
        <f>[15]Abril!$D$19</f>
        <v>19.2</v>
      </c>
      <c r="Q19" s="15">
        <f>[15]Abril!$D$20</f>
        <v>19.2</v>
      </c>
      <c r="R19" s="15">
        <f>[15]Abril!$D$21</f>
        <v>19.5</v>
      </c>
      <c r="S19" s="15">
        <f>[15]Abril!$D$22</f>
        <v>17.7</v>
      </c>
      <c r="T19" s="15">
        <f>[15]Abril!$D$23</f>
        <v>18.600000000000001</v>
      </c>
      <c r="U19" s="15">
        <f>[15]Abril!$D$24</f>
        <v>20.100000000000001</v>
      </c>
      <c r="V19" s="15">
        <f>[15]Abril!$D$25</f>
        <v>20.8</v>
      </c>
      <c r="W19" s="15">
        <f>[15]Abril!$D$26</f>
        <v>18.7</v>
      </c>
      <c r="X19" s="15">
        <f>[15]Abril!$D$27</f>
        <v>15.5</v>
      </c>
      <c r="Y19" s="15">
        <f>[15]Abril!$D$28</f>
        <v>19.100000000000001</v>
      </c>
      <c r="Z19" s="15">
        <f>[15]Abril!$D$29</f>
        <v>18</v>
      </c>
      <c r="AA19" s="15">
        <f>[15]Abril!$D$30</f>
        <v>18.600000000000001</v>
      </c>
      <c r="AB19" s="15">
        <f>[15]Abril!$D$31</f>
        <v>17</v>
      </c>
      <c r="AC19" s="15">
        <f>[15]Abril!$D$32</f>
        <v>18.100000000000001</v>
      </c>
      <c r="AD19" s="15">
        <f>[15]Abril!$D$33</f>
        <v>15.8</v>
      </c>
      <c r="AE19" s="15">
        <f>[15]Abril!$D$34</f>
        <v>10.1</v>
      </c>
      <c r="AF19" s="17">
        <f t="shared" si="3"/>
        <v>10.1</v>
      </c>
      <c r="AG19" s="26">
        <f t="shared" si="4"/>
        <v>18.316666666666666</v>
      </c>
    </row>
    <row r="20" spans="1:33" ht="17.100000000000001" customHeight="1" x14ac:dyDescent="0.2">
      <c r="A20" s="10" t="s">
        <v>12</v>
      </c>
      <c r="B20" s="15">
        <f>[16]Abril!$D$5</f>
        <v>19</v>
      </c>
      <c r="C20" s="15">
        <f>[16]Abril!$D$6</f>
        <v>21.7</v>
      </c>
      <c r="D20" s="15">
        <f>[16]Abril!$D$7</f>
        <v>21</v>
      </c>
      <c r="E20" s="15">
        <f>[16]Abril!$D$8</f>
        <v>21.2</v>
      </c>
      <c r="F20" s="15">
        <f>[16]Abril!$D$9</f>
        <v>21.8</v>
      </c>
      <c r="G20" s="15">
        <f>[16]Abril!$D$10</f>
        <v>23.2</v>
      </c>
      <c r="H20" s="15">
        <f>[16]Abril!$D$11</f>
        <v>21.5</v>
      </c>
      <c r="I20" s="15">
        <f>[16]Abril!$D$12</f>
        <v>21.5</v>
      </c>
      <c r="J20" s="15">
        <f>[16]Abril!$D$13</f>
        <v>21.2</v>
      </c>
      <c r="K20" s="15">
        <f>[16]Abril!$D$14</f>
        <v>21.2</v>
      </c>
      <c r="L20" s="15">
        <f>[16]Abril!$D$15</f>
        <v>20.7</v>
      </c>
      <c r="M20" s="15">
        <f>[16]Abril!$D$16</f>
        <v>22.7</v>
      </c>
      <c r="N20" s="15">
        <f>[16]Abril!$D$17</f>
        <v>22.9</v>
      </c>
      <c r="O20" s="15">
        <f>[16]Abril!$D$18</f>
        <v>22.8</v>
      </c>
      <c r="P20" s="15">
        <f>[16]Abril!$D$19</f>
        <v>21.9</v>
      </c>
      <c r="Q20" s="15">
        <f>[16]Abril!$D$20</f>
        <v>21.7</v>
      </c>
      <c r="R20" s="15">
        <f>[16]Abril!$D$21</f>
        <v>22.4</v>
      </c>
      <c r="S20" s="15">
        <f>[16]Abril!$D$22</f>
        <v>22.7</v>
      </c>
      <c r="T20" s="15">
        <f>[16]Abril!$D$23</f>
        <v>23</v>
      </c>
      <c r="U20" s="15">
        <f>[16]Abril!$D$24</f>
        <v>22.4</v>
      </c>
      <c r="V20" s="15">
        <f>[16]Abril!$D$25</f>
        <v>22.5</v>
      </c>
      <c r="W20" s="15">
        <f>[16]Abril!$D$26</f>
        <v>21.1</v>
      </c>
      <c r="X20" s="15">
        <f>[16]Abril!$D$27</f>
        <v>18.5</v>
      </c>
      <c r="Y20" s="15">
        <f>[16]Abril!$D$28</f>
        <v>20.6</v>
      </c>
      <c r="Z20" s="15">
        <f>[16]Abril!$D$29</f>
        <v>21.8</v>
      </c>
      <c r="AA20" s="15">
        <f>[16]Abril!$D$30</f>
        <v>20.7</v>
      </c>
      <c r="AB20" s="15">
        <f>[16]Abril!$D$31</f>
        <v>18.3</v>
      </c>
      <c r="AC20" s="15">
        <f>[16]Abril!$D$32</f>
        <v>20.7</v>
      </c>
      <c r="AD20" s="15">
        <f>[16]Abril!$D$33</f>
        <v>17.899999999999999</v>
      </c>
      <c r="AE20" s="15">
        <f>[16]Abril!$D$34</f>
        <v>13.9</v>
      </c>
      <c r="AF20" s="17">
        <f t="shared" si="3"/>
        <v>13.9</v>
      </c>
      <c r="AG20" s="26">
        <f t="shared" si="4"/>
        <v>21.083333333333329</v>
      </c>
    </row>
    <row r="21" spans="1:33" ht="17.100000000000001" customHeight="1" x14ac:dyDescent="0.2">
      <c r="A21" s="10" t="s">
        <v>13</v>
      </c>
      <c r="B21" s="15">
        <f>[17]Abril!$D$5</f>
        <v>19.5</v>
      </c>
      <c r="C21" s="15">
        <f>[17]Abril!$D$6</f>
        <v>21.1</v>
      </c>
      <c r="D21" s="15">
        <f>[17]Abril!$D$7</f>
        <v>20.399999999999999</v>
      </c>
      <c r="E21" s="15">
        <f>[17]Abril!$D$8</f>
        <v>22.1</v>
      </c>
      <c r="F21" s="15">
        <f>[17]Abril!$D$9</f>
        <v>22.6</v>
      </c>
      <c r="G21" s="15">
        <f>[17]Abril!$D$10</f>
        <v>23.6</v>
      </c>
      <c r="H21" s="15">
        <f>[17]Abril!$D$11</f>
        <v>22</v>
      </c>
      <c r="I21" s="15">
        <f>[17]Abril!$D$12</f>
        <v>20.7</v>
      </c>
      <c r="J21" s="15">
        <f>[17]Abril!$D$13</f>
        <v>21.4</v>
      </c>
      <c r="K21" s="15">
        <f>[17]Abril!$D$14</f>
        <v>21.7</v>
      </c>
      <c r="L21" s="15">
        <f>[17]Abril!$D$15</f>
        <v>21.7</v>
      </c>
      <c r="M21" s="15">
        <f>[17]Abril!$D$16</f>
        <v>22.6</v>
      </c>
      <c r="N21" s="15">
        <f>[17]Abril!$D$17</f>
        <v>22.6</v>
      </c>
      <c r="O21" s="15">
        <f>[17]Abril!$D$18</f>
        <v>23.3</v>
      </c>
      <c r="P21" s="15">
        <f>[17]Abril!$D$19</f>
        <v>21.7</v>
      </c>
      <c r="Q21" s="15">
        <f>[17]Abril!$D$20</f>
        <v>22.1</v>
      </c>
      <c r="R21" s="15">
        <f>[17]Abril!$D$21</f>
        <v>22.5</v>
      </c>
      <c r="S21" s="15">
        <f>[17]Abril!$D$22</f>
        <v>22.2</v>
      </c>
      <c r="T21" s="15">
        <f>[17]Abril!$D$23</f>
        <v>22.3</v>
      </c>
      <c r="U21" s="15">
        <f>[17]Abril!$D$24</f>
        <v>22.3</v>
      </c>
      <c r="V21" s="15">
        <f>[17]Abril!$D$25</f>
        <v>23.2</v>
      </c>
      <c r="W21" s="15">
        <f>[17]Abril!$D$26</f>
        <v>22.6</v>
      </c>
      <c r="X21" s="15">
        <f>[17]Abril!$D$27</f>
        <v>19.100000000000001</v>
      </c>
      <c r="Y21" s="15">
        <f>[17]Abril!$D$28</f>
        <v>19.5</v>
      </c>
      <c r="Z21" s="15">
        <f>[17]Abril!$D$29</f>
        <v>20.9</v>
      </c>
      <c r="AA21" s="15">
        <f>[17]Abril!$D$30</f>
        <v>21.6</v>
      </c>
      <c r="AB21" s="15">
        <f>[17]Abril!$D$31</f>
        <v>20.100000000000001</v>
      </c>
      <c r="AC21" s="15">
        <f>[17]Abril!$D$32</f>
        <v>21.5</v>
      </c>
      <c r="AD21" s="15">
        <f>[17]Abril!$D$33</f>
        <v>17.7</v>
      </c>
      <c r="AE21" s="15">
        <f>[17]Abril!$D$34</f>
        <v>15.3</v>
      </c>
      <c r="AF21" s="17">
        <f t="shared" si="3"/>
        <v>15.3</v>
      </c>
      <c r="AG21" s="26">
        <f t="shared" si="4"/>
        <v>21.330000000000002</v>
      </c>
    </row>
    <row r="22" spans="1:33" ht="17.100000000000001" customHeight="1" x14ac:dyDescent="0.2">
      <c r="A22" s="10" t="s">
        <v>14</v>
      </c>
      <c r="B22" s="15">
        <f>[18]Abril!$D$5</f>
        <v>19.2</v>
      </c>
      <c r="C22" s="15">
        <f>[18]Abril!$D$6</f>
        <v>19.3</v>
      </c>
      <c r="D22" s="15">
        <f>[18]Abril!$D$7</f>
        <v>18.5</v>
      </c>
      <c r="E22" s="15">
        <f>[18]Abril!$D$8</f>
        <v>18.3</v>
      </c>
      <c r="F22" s="15">
        <f>[18]Abril!$D$9</f>
        <v>22</v>
      </c>
      <c r="G22" s="15">
        <f>[18]Abril!$D$10</f>
        <v>22.1</v>
      </c>
      <c r="H22" s="15">
        <f>[18]Abril!$D$11</f>
        <v>21.4</v>
      </c>
      <c r="I22" s="15">
        <f>[18]Abril!$D$12</f>
        <v>22</v>
      </c>
      <c r="J22" s="15">
        <f>[18]Abril!$D$13</f>
        <v>19.7</v>
      </c>
      <c r="K22" s="15">
        <f>[18]Abril!$D$14</f>
        <v>20.9</v>
      </c>
      <c r="L22" s="15">
        <f>[18]Abril!$D$15</f>
        <v>22</v>
      </c>
      <c r="M22" s="15">
        <f>[18]Abril!$D$16</f>
        <v>21.1</v>
      </c>
      <c r="N22" s="15">
        <f>[18]Abril!$D$17</f>
        <v>21.2</v>
      </c>
      <c r="O22" s="15">
        <f>[18]Abril!$D$18</f>
        <v>20.8</v>
      </c>
      <c r="P22" s="15">
        <f>[18]Abril!$D$19</f>
        <v>22</v>
      </c>
      <c r="Q22" s="15">
        <f>[18]Abril!$D$20</f>
        <v>21.7</v>
      </c>
      <c r="R22" s="15">
        <f>[18]Abril!$D$21</f>
        <v>21.7</v>
      </c>
      <c r="S22" s="15">
        <f>[18]Abril!$D$22</f>
        <v>22.1</v>
      </c>
      <c r="T22" s="15">
        <f>[18]Abril!$D$23</f>
        <v>21.9</v>
      </c>
      <c r="U22" s="15">
        <f>[18]Abril!$D$24</f>
        <v>22.6</v>
      </c>
      <c r="V22" s="15">
        <f>[18]Abril!$D$25</f>
        <v>20.8</v>
      </c>
      <c r="W22" s="15">
        <f>[18]Abril!$D$26</f>
        <v>20.8</v>
      </c>
      <c r="X22" s="15">
        <f>[18]Abril!$D$27</f>
        <v>19.5</v>
      </c>
      <c r="Y22" s="15">
        <f>[18]Abril!$D$28</f>
        <v>18.7</v>
      </c>
      <c r="Z22" s="15">
        <f>[18]Abril!$D$29</f>
        <v>18.2</v>
      </c>
      <c r="AA22" s="15">
        <f>[18]Abril!$D$30</f>
        <v>21.9</v>
      </c>
      <c r="AB22" s="15">
        <f>[18]Abril!$D$31</f>
        <v>20.2</v>
      </c>
      <c r="AC22" s="15">
        <f>[18]Abril!$D$32</f>
        <v>20.2</v>
      </c>
      <c r="AD22" s="15">
        <f>[18]Abril!$D$33</f>
        <v>21.6</v>
      </c>
      <c r="AE22" s="15">
        <f>[18]Abril!$D$34</f>
        <v>13.4</v>
      </c>
      <c r="AF22" s="17">
        <f t="shared" si="3"/>
        <v>13.4</v>
      </c>
      <c r="AG22" s="26">
        <f t="shared" si="4"/>
        <v>20.526666666666667</v>
      </c>
    </row>
    <row r="23" spans="1:33" ht="17.100000000000001" customHeight="1" x14ac:dyDescent="0.2">
      <c r="A23" s="10" t="s">
        <v>15</v>
      </c>
      <c r="B23" s="15">
        <f>[19]Abril!$D$5</f>
        <v>16.399999999999999</v>
      </c>
      <c r="C23" s="15">
        <f>[19]Abril!$D$6</f>
        <v>18.3</v>
      </c>
      <c r="D23" s="15">
        <f>[19]Abril!$D$7</f>
        <v>19.399999999999999</v>
      </c>
      <c r="E23" s="15">
        <f>[19]Abril!$D$8</f>
        <v>18.3</v>
      </c>
      <c r="F23" s="15">
        <f>[19]Abril!$D$9</f>
        <v>20.2</v>
      </c>
      <c r="G23" s="15">
        <f>[19]Abril!$D$10</f>
        <v>16.3</v>
      </c>
      <c r="H23" s="15">
        <f>[19]Abril!$D$11</f>
        <v>18.399999999999999</v>
      </c>
      <c r="I23" s="15">
        <f>[19]Abril!$D$12</f>
        <v>18.7</v>
      </c>
      <c r="J23" s="15">
        <f>[19]Abril!$D$13</f>
        <v>18.399999999999999</v>
      </c>
      <c r="K23" s="15">
        <f>[19]Abril!$D$14</f>
        <v>19.5</v>
      </c>
      <c r="L23" s="15">
        <f>[19]Abril!$D$15</f>
        <v>19.8</v>
      </c>
      <c r="M23" s="15">
        <f>[19]Abril!$D$16</f>
        <v>21.1</v>
      </c>
      <c r="N23" s="15">
        <f>[19]Abril!$D$17</f>
        <v>19.899999999999999</v>
      </c>
      <c r="O23" s="15">
        <f>[19]Abril!$D$18</f>
        <v>17.600000000000001</v>
      </c>
      <c r="P23" s="15">
        <f>[19]Abril!$D$19</f>
        <v>18.899999999999999</v>
      </c>
      <c r="Q23" s="15">
        <f>[19]Abril!$D$20</f>
        <v>16.3</v>
      </c>
      <c r="R23" s="15">
        <f>[19]Abril!$D$21</f>
        <v>18.5</v>
      </c>
      <c r="S23" s="15">
        <f>[19]Abril!$D$22</f>
        <v>17.7</v>
      </c>
      <c r="T23" s="15">
        <f>[19]Abril!$D$23</f>
        <v>18.399999999999999</v>
      </c>
      <c r="U23" s="15">
        <f>[19]Abril!$D$24</f>
        <v>20</v>
      </c>
      <c r="V23" s="15">
        <f>[19]Abril!$D$25</f>
        <v>19.2</v>
      </c>
      <c r="W23" s="15">
        <f>[19]Abril!$D$26</f>
        <v>17.100000000000001</v>
      </c>
      <c r="X23" s="15">
        <f>[19]Abril!$D$27</f>
        <v>14.5</v>
      </c>
      <c r="Y23" s="15">
        <f>[19]Abril!$D$28</f>
        <v>17.399999999999999</v>
      </c>
      <c r="Z23" s="15">
        <f>[19]Abril!$D$29</f>
        <v>19.2</v>
      </c>
      <c r="AA23" s="15">
        <f>[19]Abril!$D$30</f>
        <v>16.399999999999999</v>
      </c>
      <c r="AB23" s="15">
        <f>[19]Abril!$D$31</f>
        <v>15</v>
      </c>
      <c r="AC23" s="15">
        <f>[19]Abril!$D$32</f>
        <v>16.7</v>
      </c>
      <c r="AD23" s="15">
        <f>[19]Abril!$D$33</f>
        <v>11.6</v>
      </c>
      <c r="AE23" s="15">
        <f>[19]Abril!$D$34</f>
        <v>7.9</v>
      </c>
      <c r="AF23" s="17">
        <f t="shared" si="3"/>
        <v>7.9</v>
      </c>
      <c r="AG23" s="26">
        <f t="shared" si="4"/>
        <v>17.569999999999997</v>
      </c>
    </row>
    <row r="24" spans="1:33" ht="17.100000000000001" customHeight="1" x14ac:dyDescent="0.2">
      <c r="A24" s="10" t="s">
        <v>16</v>
      </c>
      <c r="B24" s="15">
        <f>[20]Abril!$D$5</f>
        <v>18.899999999999999</v>
      </c>
      <c r="C24" s="15">
        <f>[20]Abril!$D$6</f>
        <v>19.7</v>
      </c>
      <c r="D24" s="15">
        <f>[20]Abril!$D$7</f>
        <v>20.8</v>
      </c>
      <c r="E24" s="15">
        <f>[20]Abril!$D$8</f>
        <v>22.3</v>
      </c>
      <c r="F24" s="15">
        <f>[20]Abril!$D$9</f>
        <v>24.2</v>
      </c>
      <c r="G24" s="15">
        <f>[20]Abril!$D$10</f>
        <v>24.3</v>
      </c>
      <c r="H24" s="15">
        <f>[20]Abril!$D$11</f>
        <v>23.4</v>
      </c>
      <c r="I24" s="15">
        <f>[20]Abril!$D$12</f>
        <v>22.8</v>
      </c>
      <c r="J24" s="15">
        <f>[20]Abril!$D$13</f>
        <v>20.9</v>
      </c>
      <c r="K24" s="15">
        <f>[20]Abril!$D$14</f>
        <v>21</v>
      </c>
      <c r="L24" s="15">
        <f>[20]Abril!$D$15</f>
        <v>22.6</v>
      </c>
      <c r="M24" s="15">
        <f>[20]Abril!$D$16</f>
        <v>22.7</v>
      </c>
      <c r="N24" s="15">
        <f>[20]Abril!$D$17</f>
        <v>23.2</v>
      </c>
      <c r="O24" s="15">
        <f>[20]Abril!$D$18</f>
        <v>24.3</v>
      </c>
      <c r="P24" s="15">
        <f>[20]Abril!$D$19</f>
        <v>22.2</v>
      </c>
      <c r="Q24" s="15">
        <f>[20]Abril!$D$20</f>
        <v>19.399999999999999</v>
      </c>
      <c r="R24" s="15">
        <f>[20]Abril!$D$21</f>
        <v>21.8</v>
      </c>
      <c r="S24" s="15">
        <f>[20]Abril!$D$22</f>
        <v>23.3</v>
      </c>
      <c r="T24" s="15">
        <f>[20]Abril!$D$23</f>
        <v>23.1</v>
      </c>
      <c r="U24" s="15">
        <f>[20]Abril!$D$24</f>
        <v>24.1</v>
      </c>
      <c r="V24" s="15">
        <f>[20]Abril!$D$25</f>
        <v>22.7</v>
      </c>
      <c r="W24" s="15">
        <f>[20]Abril!$D$26</f>
        <v>19.3</v>
      </c>
      <c r="X24" s="15">
        <f>[20]Abril!$D$27</f>
        <v>17.5</v>
      </c>
      <c r="Y24" s="15">
        <f>[20]Abril!$D$28</f>
        <v>19.600000000000001</v>
      </c>
      <c r="Z24" s="15">
        <f>[20]Abril!$D$29</f>
        <v>23.7</v>
      </c>
      <c r="AA24" s="15">
        <f>[20]Abril!$D$30</f>
        <v>18.899999999999999</v>
      </c>
      <c r="AB24" s="15">
        <f>[20]Abril!$D$31</f>
        <v>18.399999999999999</v>
      </c>
      <c r="AC24" s="15">
        <f>[20]Abril!$D$32</f>
        <v>19.5</v>
      </c>
      <c r="AD24" s="15">
        <f>[20]Abril!$D$33</f>
        <v>16</v>
      </c>
      <c r="AE24" s="15">
        <f>[20]Abril!$D$34</f>
        <v>11.1</v>
      </c>
      <c r="AF24" s="17">
        <f t="shared" si="3"/>
        <v>11.1</v>
      </c>
      <c r="AG24" s="26">
        <f t="shared" si="4"/>
        <v>21.056666666666668</v>
      </c>
    </row>
    <row r="25" spans="1:33" ht="17.100000000000001" customHeight="1" x14ac:dyDescent="0.2">
      <c r="A25" s="10" t="s">
        <v>17</v>
      </c>
      <c r="B25" s="15">
        <f>[21]Abril!$D$5</f>
        <v>15.2</v>
      </c>
      <c r="C25" s="15">
        <f>[21]Abril!$D$6</f>
        <v>16.399999999999999</v>
      </c>
      <c r="D25" s="15">
        <f>[21]Abril!$D$7</f>
        <v>19.5</v>
      </c>
      <c r="E25" s="15">
        <f>[21]Abril!$D$8</f>
        <v>16.7</v>
      </c>
      <c r="F25" s="15">
        <f>[21]Abril!$D$9</f>
        <v>20.8</v>
      </c>
      <c r="G25" s="15">
        <f>[21]Abril!$D$10</f>
        <v>18.7</v>
      </c>
      <c r="H25" s="15">
        <f>[21]Abril!$D$11</f>
        <v>18.100000000000001</v>
      </c>
      <c r="I25" s="15">
        <f>[21]Abril!$D$12</f>
        <v>18.3</v>
      </c>
      <c r="J25" s="15">
        <f>[21]Abril!$D$13</f>
        <v>19.7</v>
      </c>
      <c r="K25" s="15">
        <f>[21]Abril!$D$14</f>
        <v>19</v>
      </c>
      <c r="L25" s="15">
        <f>[21]Abril!$D$15</f>
        <v>19</v>
      </c>
      <c r="M25" s="15">
        <f>[21]Abril!$D$16</f>
        <v>21.9</v>
      </c>
      <c r="N25" s="15">
        <f>[21]Abril!$D$17</f>
        <v>19.8</v>
      </c>
      <c r="O25" s="15">
        <f>[21]Abril!$D$18</f>
        <v>20.3</v>
      </c>
      <c r="P25" s="15">
        <f>[21]Abril!$D$19</f>
        <v>19.600000000000001</v>
      </c>
      <c r="Q25" s="15">
        <f>[21]Abril!$D$20</f>
        <v>17.899999999999999</v>
      </c>
      <c r="R25" s="15">
        <f>[21]Abril!$D$21</f>
        <v>20.399999999999999</v>
      </c>
      <c r="S25" s="15">
        <f>[21]Abril!$D$22</f>
        <v>17.899999999999999</v>
      </c>
      <c r="T25" s="15">
        <f>[21]Abril!$D$23</f>
        <v>19.600000000000001</v>
      </c>
      <c r="U25" s="15">
        <f>[21]Abril!$D$24</f>
        <v>20.5</v>
      </c>
      <c r="V25" s="15">
        <f>[21]Abril!$D$25</f>
        <v>20.3</v>
      </c>
      <c r="W25" s="15">
        <f>[21]Abril!$D$26</f>
        <v>19.100000000000001</v>
      </c>
      <c r="X25" s="15">
        <f>[21]Abril!$D$27</f>
        <v>16.3</v>
      </c>
      <c r="Y25" s="15">
        <f>[21]Abril!$D$28</f>
        <v>17.8</v>
      </c>
      <c r="Z25" s="15">
        <f>[21]Abril!$D$29</f>
        <v>19.899999999999999</v>
      </c>
      <c r="AA25" s="15">
        <f>[21]Abril!$D$30</f>
        <v>20.2</v>
      </c>
      <c r="AB25" s="15">
        <f>[21]Abril!$D$31</f>
        <v>17.399999999999999</v>
      </c>
      <c r="AC25" s="15">
        <f>[21]Abril!$D$32</f>
        <v>18.399999999999999</v>
      </c>
      <c r="AD25" s="15">
        <f>[21]Abril!$D$33</f>
        <v>15.9</v>
      </c>
      <c r="AE25" s="15">
        <f>[21]Abril!$D$34</f>
        <v>10</v>
      </c>
      <c r="AF25" s="17">
        <f t="shared" si="3"/>
        <v>10</v>
      </c>
      <c r="AG25" s="26">
        <f t="shared" si="4"/>
        <v>18.486666666666668</v>
      </c>
    </row>
    <row r="26" spans="1:33" ht="17.100000000000001" customHeight="1" x14ac:dyDescent="0.2">
      <c r="A26" s="10" t="s">
        <v>18</v>
      </c>
      <c r="B26" s="15">
        <f>[22]Abril!$D$5</f>
        <v>18.899999999999999</v>
      </c>
      <c r="C26" s="15">
        <f>[22]Abril!$D$6</f>
        <v>18.600000000000001</v>
      </c>
      <c r="D26" s="15">
        <f>[22]Abril!$D$7</f>
        <v>18.7</v>
      </c>
      <c r="E26" s="15">
        <f>[22]Abril!$D$8</f>
        <v>19</v>
      </c>
      <c r="F26" s="15">
        <f>[22]Abril!$D$9</f>
        <v>20.399999999999999</v>
      </c>
      <c r="G26" s="15">
        <f>[22]Abril!$D$10</f>
        <v>19.100000000000001</v>
      </c>
      <c r="H26" s="15">
        <f>[22]Abril!$D$11</f>
        <v>20.2</v>
      </c>
      <c r="I26" s="15">
        <f>[22]Abril!$D$12</f>
        <v>17.600000000000001</v>
      </c>
      <c r="J26" s="15">
        <f>[22]Abril!$D$13</f>
        <v>19.7</v>
      </c>
      <c r="K26" s="15">
        <f>[22]Abril!$D$14</f>
        <v>19.100000000000001</v>
      </c>
      <c r="L26" s="15">
        <f>[22]Abril!$D$15</f>
        <v>19.899999999999999</v>
      </c>
      <c r="M26" s="15">
        <f>[22]Abril!$D$16</f>
        <v>20.6</v>
      </c>
      <c r="N26" s="15">
        <f>[22]Abril!$D$17</f>
        <v>19.899999999999999</v>
      </c>
      <c r="O26" s="15">
        <f>[22]Abril!$D$18</f>
        <v>19.899999999999999</v>
      </c>
      <c r="P26" s="15">
        <f>[22]Abril!$D$19</f>
        <v>19</v>
      </c>
      <c r="Q26" s="15">
        <f>[22]Abril!$D$20</f>
        <v>20</v>
      </c>
      <c r="R26" s="15">
        <f>[22]Abril!$D$21</f>
        <v>20.8</v>
      </c>
      <c r="S26" s="15">
        <f>[22]Abril!$D$22</f>
        <v>19.600000000000001</v>
      </c>
      <c r="T26" s="15">
        <f>[22]Abril!$D$23</f>
        <v>19.100000000000001</v>
      </c>
      <c r="U26" s="15">
        <f>[22]Abril!$D$24</f>
        <v>20.399999999999999</v>
      </c>
      <c r="V26" s="15">
        <f>[22]Abril!$D$25</f>
        <v>20.6</v>
      </c>
      <c r="W26" s="15">
        <f>[22]Abril!$D$26</f>
        <v>19.7</v>
      </c>
      <c r="X26" s="15">
        <f>[22]Abril!$D$27</f>
        <v>17.8</v>
      </c>
      <c r="Y26" s="15">
        <f>[22]Abril!$D$28</f>
        <v>18.600000000000001</v>
      </c>
      <c r="Z26" s="15">
        <f>[22]Abril!$D$29</f>
        <v>18.8</v>
      </c>
      <c r="AA26" s="15">
        <f>[22]Abril!$D$30</f>
        <v>19.100000000000001</v>
      </c>
      <c r="AB26" s="15">
        <f>[22]Abril!$D$31</f>
        <v>17.5</v>
      </c>
      <c r="AC26" s="15">
        <f>[22]Abril!$D$32</f>
        <v>18.7</v>
      </c>
      <c r="AD26" s="15">
        <f>[22]Abril!$D$33</f>
        <v>17.5</v>
      </c>
      <c r="AE26" s="15">
        <f>[22]Abril!$D$34</f>
        <v>11.9</v>
      </c>
      <c r="AF26" s="17">
        <f t="shared" si="3"/>
        <v>11.9</v>
      </c>
      <c r="AG26" s="26">
        <f t="shared" si="4"/>
        <v>19.023333333333337</v>
      </c>
    </row>
    <row r="27" spans="1:33" ht="17.100000000000001" customHeight="1" x14ac:dyDescent="0.2">
      <c r="A27" s="10" t="s">
        <v>19</v>
      </c>
      <c r="B27" s="15">
        <f>[23]Abril!$D$5</f>
        <v>18.600000000000001</v>
      </c>
      <c r="C27" s="15">
        <f>[23]Abril!$D$6</f>
        <v>18.8</v>
      </c>
      <c r="D27" s="15">
        <f>[23]Abril!$D$7</f>
        <v>22</v>
      </c>
      <c r="E27" s="15">
        <f>[23]Abril!$D$8</f>
        <v>20.8</v>
      </c>
      <c r="F27" s="15">
        <f>[23]Abril!$D$9</f>
        <v>19.399999999999999</v>
      </c>
      <c r="G27" s="15">
        <f>[23]Abril!$D$10</f>
        <v>17.5</v>
      </c>
      <c r="H27" s="15">
        <f>[23]Abril!$D$11</f>
        <v>19.600000000000001</v>
      </c>
      <c r="I27" s="15">
        <f>[23]Abril!$D$12</f>
        <v>22</v>
      </c>
      <c r="J27" s="15">
        <f>[23]Abril!$D$13</f>
        <v>20.9</v>
      </c>
      <c r="K27" s="15">
        <f>[23]Abril!$D$14</f>
        <v>21.3</v>
      </c>
      <c r="L27" s="15">
        <f>[23]Abril!$D$15</f>
        <v>21</v>
      </c>
      <c r="M27" s="15">
        <f>[23]Abril!$D$16</f>
        <v>23.4</v>
      </c>
      <c r="N27" s="15">
        <f>[23]Abril!$D$17</f>
        <v>22.2</v>
      </c>
      <c r="O27" s="15">
        <f>[23]Abril!$D$18</f>
        <v>20.3</v>
      </c>
      <c r="P27" s="15">
        <f>[23]Abril!$D$19</f>
        <v>19.8</v>
      </c>
      <c r="Q27" s="15">
        <f>[23]Abril!$D$20</f>
        <v>16.7</v>
      </c>
      <c r="R27" s="15">
        <f>[23]Abril!$D$21</f>
        <v>19.600000000000001</v>
      </c>
      <c r="S27" s="15">
        <f>[23]Abril!$D$22</f>
        <v>19.5</v>
      </c>
      <c r="T27" s="15">
        <f>[23]Abril!$D$23</f>
        <v>19.600000000000001</v>
      </c>
      <c r="U27" s="15">
        <f>[23]Abril!$D$24</f>
        <v>20.5</v>
      </c>
      <c r="V27" s="15">
        <f>[23]Abril!$D$25</f>
        <v>20.7</v>
      </c>
      <c r="W27" s="15">
        <f>[23]Abril!$D$26</f>
        <v>15.9</v>
      </c>
      <c r="X27" s="15">
        <f>[23]Abril!$D$27</f>
        <v>17.600000000000001</v>
      </c>
      <c r="Y27" s="15">
        <f>[23]Abril!$D$28</f>
        <v>19.600000000000001</v>
      </c>
      <c r="Z27" s="15">
        <f>[23]Abril!$D$29</f>
        <v>20.7</v>
      </c>
      <c r="AA27" s="15">
        <f>[23]Abril!$D$30</f>
        <v>18.600000000000001</v>
      </c>
      <c r="AB27" s="15">
        <f>[23]Abril!$D$31</f>
        <v>15.9</v>
      </c>
      <c r="AC27" s="15">
        <f>[23]Abril!$D$32</f>
        <v>18.8</v>
      </c>
      <c r="AD27" s="15">
        <f>[23]Abril!$D$33</f>
        <v>12.5</v>
      </c>
      <c r="AE27" s="15">
        <f>[23]Abril!$D$34</f>
        <v>10.5</v>
      </c>
      <c r="AF27" s="17">
        <f t="shared" si="3"/>
        <v>10.5</v>
      </c>
      <c r="AG27" s="26">
        <f t="shared" si="4"/>
        <v>19.143333333333331</v>
      </c>
    </row>
    <row r="28" spans="1:33" ht="17.100000000000001" customHeight="1" x14ac:dyDescent="0.2">
      <c r="A28" s="10" t="s">
        <v>31</v>
      </c>
      <c r="B28" s="15">
        <f>[24]Abril!$D$5</f>
        <v>17.5</v>
      </c>
      <c r="C28" s="15">
        <f>[24]Abril!$D$6</f>
        <v>21</v>
      </c>
      <c r="D28" s="15">
        <f>[24]Abril!$D$7</f>
        <v>18.3</v>
      </c>
      <c r="E28" s="15">
        <f>[24]Abril!$D$8</f>
        <v>20.399999999999999</v>
      </c>
      <c r="F28" s="15">
        <f>[24]Abril!$D$9</f>
        <v>22.1</v>
      </c>
      <c r="G28" s="15">
        <f>[24]Abril!$D$10</f>
        <v>19.8</v>
      </c>
      <c r="H28" s="15">
        <f>[24]Abril!$D$11</f>
        <v>19.3</v>
      </c>
      <c r="I28" s="15">
        <f>[24]Abril!$D$12</f>
        <v>18.8</v>
      </c>
      <c r="J28" s="15">
        <f>[24]Abril!$D$13</f>
        <v>20.7</v>
      </c>
      <c r="K28" s="15">
        <f>[24]Abril!$D$14</f>
        <v>19.399999999999999</v>
      </c>
      <c r="L28" s="15">
        <f>[24]Abril!$D$15</f>
        <v>19.3</v>
      </c>
      <c r="M28" s="15">
        <f>[24]Abril!$D$16</f>
        <v>20.3</v>
      </c>
      <c r="N28" s="15">
        <f>[24]Abril!$D$17</f>
        <v>20.3</v>
      </c>
      <c r="O28" s="15">
        <f>[24]Abril!$D$18</f>
        <v>19.399999999999999</v>
      </c>
      <c r="P28" s="15">
        <f>[24]Abril!$D$19</f>
        <v>19.2</v>
      </c>
      <c r="Q28" s="15">
        <f>[24]Abril!$D$20</f>
        <v>18.8</v>
      </c>
      <c r="R28" s="15">
        <f>[24]Abril!$D$21</f>
        <v>20.7</v>
      </c>
      <c r="S28" s="15">
        <f>[24]Abril!$D$22</f>
        <v>18.899999999999999</v>
      </c>
      <c r="T28" s="15">
        <f>[24]Abril!$D$23</f>
        <v>21</v>
      </c>
      <c r="U28" s="15">
        <f>[24]Abril!$D$24</f>
        <v>22</v>
      </c>
      <c r="V28" s="15">
        <f>[24]Abril!$D$25</f>
        <v>20</v>
      </c>
      <c r="W28" s="15">
        <f>[24]Abril!$D$26</f>
        <v>19.3</v>
      </c>
      <c r="X28" s="15">
        <f>[24]Abril!$D$27</f>
        <v>16.5</v>
      </c>
      <c r="Y28" s="15">
        <f>[24]Abril!$D$28</f>
        <v>19.2</v>
      </c>
      <c r="Z28" s="15">
        <f>[24]Abril!$D$29</f>
        <v>20.9</v>
      </c>
      <c r="AA28" s="15">
        <f>[24]Abril!$D$30</f>
        <v>19.600000000000001</v>
      </c>
      <c r="AB28" s="15">
        <f>[24]Abril!$D$31</f>
        <v>15.3</v>
      </c>
      <c r="AC28" s="15">
        <f>[24]Abril!$D$32</f>
        <v>18.600000000000001</v>
      </c>
      <c r="AD28" s="15">
        <f>[24]Abril!$D$33</f>
        <v>15.7</v>
      </c>
      <c r="AE28" s="15">
        <f>[24]Abril!$D$34</f>
        <v>10.5</v>
      </c>
      <c r="AF28" s="17">
        <f t="shared" si="3"/>
        <v>10.5</v>
      </c>
      <c r="AG28" s="26">
        <f t="shared" si="4"/>
        <v>19.09333333333333</v>
      </c>
    </row>
    <row r="29" spans="1:33" ht="17.100000000000001" customHeight="1" x14ac:dyDescent="0.2">
      <c r="A29" s="10" t="s">
        <v>20</v>
      </c>
      <c r="B29" s="15">
        <f>[25]Abril!$D$5</f>
        <v>20.3</v>
      </c>
      <c r="C29" s="15">
        <f>[25]Abril!$D$6</f>
        <v>18.8</v>
      </c>
      <c r="D29" s="15">
        <f>[25]Abril!$D$7</f>
        <v>18.5</v>
      </c>
      <c r="E29" s="15">
        <f>[25]Abril!$D$8</f>
        <v>19.399999999999999</v>
      </c>
      <c r="F29" s="15">
        <f>[25]Abril!$D$9</f>
        <v>22.5</v>
      </c>
      <c r="G29" s="15">
        <f>[25]Abril!$D$10</f>
        <v>22.3</v>
      </c>
      <c r="H29" s="15">
        <f>[25]Abril!$D$11</f>
        <v>23</v>
      </c>
      <c r="I29" s="15">
        <f>[25]Abril!$D$12</f>
        <v>22.3</v>
      </c>
      <c r="J29" s="15" t="str">
        <f>[25]Abril!$D$13</f>
        <v>**</v>
      </c>
      <c r="K29" s="15">
        <f>[25]Abril!$D$14</f>
        <v>20.9</v>
      </c>
      <c r="L29" s="15">
        <f>[25]Abril!$D$15</f>
        <v>22.6</v>
      </c>
      <c r="M29" s="15">
        <f>[25]Abril!$D$16</f>
        <v>21.7</v>
      </c>
      <c r="N29" s="15">
        <f>[25]Abril!$D$17</f>
        <v>22.8</v>
      </c>
      <c r="O29" s="15">
        <f>[25]Abril!$D$18</f>
        <v>22.6</v>
      </c>
      <c r="P29" s="15">
        <f>[25]Abril!$D$19</f>
        <v>21.2</v>
      </c>
      <c r="Q29" s="15">
        <f>[25]Abril!$D$20</f>
        <v>20.9</v>
      </c>
      <c r="R29" s="15">
        <f>[25]Abril!$D$21</f>
        <v>21.4</v>
      </c>
      <c r="S29" s="15">
        <f>[25]Abril!$D$22</f>
        <v>20.5</v>
      </c>
      <c r="T29" s="15">
        <f>[25]Abril!$D$23</f>
        <v>21</v>
      </c>
      <c r="U29" s="15">
        <f>[25]Abril!$D$24</f>
        <v>22.7</v>
      </c>
      <c r="V29" s="15">
        <f>[25]Abril!$D$25</f>
        <v>19.8</v>
      </c>
      <c r="W29" s="15">
        <f>[25]Abril!$D$26</f>
        <v>24</v>
      </c>
      <c r="X29" s="15">
        <f>[25]Abril!$D$27</f>
        <v>18.5</v>
      </c>
      <c r="Y29" s="15">
        <f>[25]Abril!$D$28</f>
        <v>17.899999999999999</v>
      </c>
      <c r="Z29" s="15">
        <f>[25]Abril!$D$29</f>
        <v>19.7</v>
      </c>
      <c r="AA29" s="15">
        <f>[25]Abril!$D$30</f>
        <v>22.7</v>
      </c>
      <c r="AB29" s="15">
        <f>[25]Abril!$D$31</f>
        <v>18.2</v>
      </c>
      <c r="AC29" s="15">
        <f>[25]Abril!$D$32</f>
        <v>19.8</v>
      </c>
      <c r="AD29" s="15">
        <f>[25]Abril!$D$33</f>
        <v>18.7</v>
      </c>
      <c r="AE29" s="15">
        <f>[25]Abril!$D$34</f>
        <v>14.7</v>
      </c>
      <c r="AF29" s="17">
        <f>MIN(A29:AE29)</f>
        <v>14.7</v>
      </c>
      <c r="AG29" s="26">
        <f t="shared" si="4"/>
        <v>20.668965517241382</v>
      </c>
    </row>
    <row r="30" spans="1:33" s="5" customFormat="1" ht="17.100000000000001" customHeight="1" x14ac:dyDescent="0.2">
      <c r="A30" s="14" t="s">
        <v>35</v>
      </c>
      <c r="B30" s="22">
        <f>MIN(B5:B29)</f>
        <v>14.7</v>
      </c>
      <c r="C30" s="22">
        <f t="shared" ref="C30:AE30" si="5">MIN(C5:C29)</f>
        <v>16.399999999999999</v>
      </c>
      <c r="D30" s="22">
        <f t="shared" si="5"/>
        <v>18.2</v>
      </c>
      <c r="E30" s="22">
        <f t="shared" si="5"/>
        <v>16.600000000000001</v>
      </c>
      <c r="F30" s="22">
        <f t="shared" si="5"/>
        <v>18.2</v>
      </c>
      <c r="G30" s="22">
        <f t="shared" si="5"/>
        <v>16.3</v>
      </c>
      <c r="H30" s="22">
        <f t="shared" si="5"/>
        <v>17.8</v>
      </c>
      <c r="I30" s="22">
        <f t="shared" si="5"/>
        <v>17.600000000000001</v>
      </c>
      <c r="J30" s="22">
        <f t="shared" si="5"/>
        <v>17.8</v>
      </c>
      <c r="K30" s="22">
        <f t="shared" si="5"/>
        <v>17.8</v>
      </c>
      <c r="L30" s="22">
        <f t="shared" si="5"/>
        <v>18.7</v>
      </c>
      <c r="M30" s="22">
        <f t="shared" si="5"/>
        <v>20</v>
      </c>
      <c r="N30" s="22">
        <f t="shared" si="5"/>
        <v>19.600000000000001</v>
      </c>
      <c r="O30" s="22">
        <f t="shared" si="5"/>
        <v>17.600000000000001</v>
      </c>
      <c r="P30" s="22">
        <f t="shared" si="5"/>
        <v>18.7</v>
      </c>
      <c r="Q30" s="22">
        <f t="shared" si="5"/>
        <v>14.5</v>
      </c>
      <c r="R30" s="22">
        <f t="shared" si="5"/>
        <v>16.899999999999999</v>
      </c>
      <c r="S30" s="22">
        <f t="shared" si="5"/>
        <v>16.2</v>
      </c>
      <c r="T30" s="22">
        <f t="shared" si="5"/>
        <v>16.7</v>
      </c>
      <c r="U30" s="22">
        <f t="shared" si="5"/>
        <v>19.7</v>
      </c>
      <c r="V30" s="22">
        <f t="shared" si="5"/>
        <v>18.899999999999999</v>
      </c>
      <c r="W30" s="22">
        <f t="shared" si="5"/>
        <v>14.9</v>
      </c>
      <c r="X30" s="22">
        <f t="shared" si="5"/>
        <v>14.1</v>
      </c>
      <c r="Y30" s="22">
        <f t="shared" si="5"/>
        <v>16.3</v>
      </c>
      <c r="Z30" s="22">
        <f t="shared" si="5"/>
        <v>15.7</v>
      </c>
      <c r="AA30" s="22">
        <f t="shared" si="5"/>
        <v>16.399999999999999</v>
      </c>
      <c r="AB30" s="22">
        <f t="shared" si="5"/>
        <v>15</v>
      </c>
      <c r="AC30" s="22">
        <f t="shared" si="5"/>
        <v>16.7</v>
      </c>
      <c r="AD30" s="22">
        <f t="shared" si="5"/>
        <v>11.6</v>
      </c>
      <c r="AE30" s="22">
        <f t="shared" si="5"/>
        <v>7.9</v>
      </c>
      <c r="AF30" s="18">
        <f>MIN(AF5:AF29)</f>
        <v>7.9</v>
      </c>
      <c r="AG30" s="29">
        <f>AVERAGE(AG5:AG29)</f>
        <v>19.631291954022984</v>
      </c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B1" workbookViewId="0">
      <selection activeCell="T30" sqref="T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6.5703125" style="19" bestFit="1" customWidth="1"/>
    <col min="33" max="33" width="9.140625" style="1"/>
  </cols>
  <sheetData>
    <row r="1" spans="1:33" ht="20.100000000000001" customHeight="1" thickBot="1" x14ac:dyDescent="0.25">
      <c r="A1" s="69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</row>
    <row r="2" spans="1:33" s="4" customFormat="1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12"/>
    </row>
    <row r="3" spans="1:33" s="5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32" t="s">
        <v>40</v>
      </c>
      <c r="AG3" s="13"/>
    </row>
    <row r="4" spans="1:33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1" t="s">
        <v>39</v>
      </c>
      <c r="AG4" s="13"/>
    </row>
    <row r="5" spans="1:33" s="5" customFormat="1" ht="20.100000000000001" customHeight="1" thickTop="1" x14ac:dyDescent="0.2">
      <c r="A5" s="9" t="s">
        <v>45</v>
      </c>
      <c r="B5" s="45">
        <f>[1]Abril!$E$5</f>
        <v>66.541666666666671</v>
      </c>
      <c r="C5" s="45">
        <f>[1]Abril!$E$6</f>
        <v>63.416666666666664</v>
      </c>
      <c r="D5" s="45">
        <f>[1]Abril!$E$7</f>
        <v>55.458333333333336</v>
      </c>
      <c r="E5" s="45">
        <f>[1]Abril!$E$8</f>
        <v>59.083333333333336</v>
      </c>
      <c r="F5" s="45">
        <f>[1]Abril!$E$9</f>
        <v>65.833333333333329</v>
      </c>
      <c r="G5" s="45">
        <f>[1]Abril!$E$10</f>
        <v>70.25</v>
      </c>
      <c r="H5" s="45">
        <f>[1]Abril!$E$11</f>
        <v>75.625</v>
      </c>
      <c r="I5" s="45">
        <f>[1]Abril!$E$12</f>
        <v>77.541666666666671</v>
      </c>
      <c r="J5" s="45">
        <f>[1]Abril!$E$13</f>
        <v>75.541666666666671</v>
      </c>
      <c r="K5" s="45">
        <f>[1]Abril!$E$14</f>
        <v>75.625</v>
      </c>
      <c r="L5" s="45">
        <f>[1]Abril!$E$15</f>
        <v>74.708333333333329</v>
      </c>
      <c r="M5" s="45">
        <f>[1]Abril!$E$16</f>
        <v>72.166666666666671</v>
      </c>
      <c r="N5" s="45">
        <f>[1]Abril!$E$17</f>
        <v>69.458333333333329</v>
      </c>
      <c r="O5" s="45">
        <f>[1]Abril!$E$18</f>
        <v>71.666666666666671</v>
      </c>
      <c r="P5" s="45">
        <f>[1]Abril!$E$19</f>
        <v>73</v>
      </c>
      <c r="Q5" s="45">
        <f>[1]Abril!$E$20</f>
        <v>70.625</v>
      </c>
      <c r="R5" s="45">
        <f>[1]Abril!$E$21</f>
        <v>74.833333333333329</v>
      </c>
      <c r="S5" s="45">
        <f>[1]Abril!$E$22</f>
        <v>73</v>
      </c>
      <c r="T5" s="45">
        <f>[1]Abril!$E$23</f>
        <v>69.833333333333329</v>
      </c>
      <c r="U5" s="45">
        <f>[1]Abril!$E$24</f>
        <v>75.416666666666671</v>
      </c>
      <c r="V5" s="45">
        <f>[1]Abril!$E$25</f>
        <v>87.5</v>
      </c>
      <c r="W5" s="45">
        <f>[1]Abril!$E$26</f>
        <v>82.666666666666671</v>
      </c>
      <c r="X5" s="45">
        <f>[1]Abril!$E$27</f>
        <v>80.083333333333329</v>
      </c>
      <c r="Y5" s="45">
        <f>[1]Abril!$E$28</f>
        <v>72.833333333333329</v>
      </c>
      <c r="Z5" s="45">
        <f>[1]Abril!$E$29</f>
        <v>75.166666666666671</v>
      </c>
      <c r="AA5" s="45">
        <f>[1]Abril!$E$30</f>
        <v>81.375</v>
      </c>
      <c r="AB5" s="45">
        <f>[1]Abril!$E$31</f>
        <v>78.708333333333329</v>
      </c>
      <c r="AC5" s="45">
        <f>[1]Abril!$E$32</f>
        <v>86.541666666666671</v>
      </c>
      <c r="AD5" s="45">
        <f>[1]Abril!$E$33</f>
        <v>91.708333333333329</v>
      </c>
      <c r="AE5" s="45">
        <f>[1]Abril!$E$34</f>
        <v>78.291666666666671</v>
      </c>
      <c r="AF5" s="46">
        <f>AVERAGE(B5:AE5)</f>
        <v>74.149999999999991</v>
      </c>
      <c r="AG5" s="13"/>
    </row>
    <row r="6" spans="1:33" ht="17.100000000000001" customHeight="1" x14ac:dyDescent="0.2">
      <c r="A6" s="10" t="s">
        <v>0</v>
      </c>
      <c r="B6" s="3">
        <f>[2]Abril!$E$5</f>
        <v>67.166666666666671</v>
      </c>
      <c r="C6" s="3">
        <f>[2]Abril!$E$6</f>
        <v>68.666666666666671</v>
      </c>
      <c r="D6" s="3">
        <f>[2]Abril!$E$7</f>
        <v>70.5</v>
      </c>
      <c r="E6" s="3">
        <f>[2]Abril!$E$8</f>
        <v>63.958333333333336</v>
      </c>
      <c r="F6" s="3">
        <f>[2]Abril!$E$9</f>
        <v>66.833333333333329</v>
      </c>
      <c r="G6" s="3">
        <f>[2]Abril!$E$10</f>
        <v>73.833333333333329</v>
      </c>
      <c r="H6" s="3">
        <f>[2]Abril!$E$11</f>
        <v>75.458333333333329</v>
      </c>
      <c r="I6" s="3">
        <f>[2]Abril!$E$12</f>
        <v>73.166666666666671</v>
      </c>
      <c r="J6" s="3">
        <f>[2]Abril!$E$13</f>
        <v>80.041666666666671</v>
      </c>
      <c r="K6" s="3">
        <f>[2]Abril!$E$14</f>
        <v>89.625</v>
      </c>
      <c r="L6" s="3">
        <f>[2]Abril!$E$15</f>
        <v>86.958333333333329</v>
      </c>
      <c r="M6" s="3">
        <f>[2]Abril!$E$16</f>
        <v>86.75</v>
      </c>
      <c r="N6" s="3">
        <f>[2]Abril!$E$17</f>
        <v>81.416666666666671</v>
      </c>
      <c r="O6" s="3">
        <f>[2]Abril!$E$18</f>
        <v>92.583333333333329</v>
      </c>
      <c r="P6" s="3">
        <f>[2]Abril!$E$19</f>
        <v>89.416666666666671</v>
      </c>
      <c r="Q6" s="3">
        <f>[2]Abril!$E$20</f>
        <v>82.458333333333329</v>
      </c>
      <c r="R6" s="3">
        <f>[2]Abril!$E$21</f>
        <v>79.125</v>
      </c>
      <c r="S6" s="3">
        <f>[2]Abril!$E$22</f>
        <v>77.458333333333329</v>
      </c>
      <c r="T6" s="3">
        <f>[2]Abril!$E$23</f>
        <v>76.5</v>
      </c>
      <c r="U6" s="3">
        <f>[2]Abril!$E$24</f>
        <v>87.291666666666671</v>
      </c>
      <c r="V6" s="3">
        <f>[2]Abril!$E$25</f>
        <v>92.666666666666671</v>
      </c>
      <c r="W6" s="3">
        <f>[2]Abril!$E$26</f>
        <v>70.166666666666671</v>
      </c>
      <c r="X6" s="3">
        <f>[2]Abril!$E$27</f>
        <v>76.875</v>
      </c>
      <c r="Y6" s="3">
        <f>[2]Abril!$E$28</f>
        <v>79.625</v>
      </c>
      <c r="Z6" s="3">
        <f>[2]Abril!$E$29</f>
        <v>90.25</v>
      </c>
      <c r="AA6" s="3">
        <f>[2]Abril!$E$30</f>
        <v>90.291666666666671</v>
      </c>
      <c r="AB6" s="3">
        <f>[2]Abril!$E$31</f>
        <v>79.875</v>
      </c>
      <c r="AC6" s="3">
        <f>[2]Abril!$E$32</f>
        <v>90.541666666666671</v>
      </c>
      <c r="AD6" s="3">
        <f>[2]Abril!$E$33</f>
        <v>81.375</v>
      </c>
      <c r="AE6" s="3">
        <f>[2]Abril!$E$34</f>
        <v>76.541666666666671</v>
      </c>
      <c r="AF6" s="17">
        <f>AVERAGE(B6:AE6)</f>
        <v>79.913888888888877</v>
      </c>
    </row>
    <row r="7" spans="1:33" ht="17.100000000000001" customHeight="1" x14ac:dyDescent="0.2">
      <c r="A7" s="10" t="s">
        <v>1</v>
      </c>
      <c r="B7" s="3">
        <f>[3]Abril!$E$5</f>
        <v>70.333333333333329</v>
      </c>
      <c r="C7" s="3">
        <f>[3]Abril!$E$6</f>
        <v>71.291666666666671</v>
      </c>
      <c r="D7" s="3">
        <f>[3]Abril!$E$7</f>
        <v>70.416666666666671</v>
      </c>
      <c r="E7" s="3">
        <f>[3]Abril!$E$8</f>
        <v>73.541666666666671</v>
      </c>
      <c r="F7" s="3">
        <f>[3]Abril!$E$9</f>
        <v>72.333333333333329</v>
      </c>
      <c r="G7" s="3">
        <f>[3]Abril!$E$10</f>
        <v>82.291666666666671</v>
      </c>
      <c r="H7" s="3">
        <f>[3]Abril!$E$11</f>
        <v>83.958333333333329</v>
      </c>
      <c r="I7" s="3">
        <f>[3]Abril!$E$12</f>
        <v>76.041666666666671</v>
      </c>
      <c r="J7" s="3">
        <f>[3]Abril!$E$13</f>
        <v>80.458333333333329</v>
      </c>
      <c r="K7" s="3">
        <f>[3]Abril!$E$14</f>
        <v>82.541666666666671</v>
      </c>
      <c r="L7" s="3">
        <f>[3]Abril!$E$15</f>
        <v>79</v>
      </c>
      <c r="M7" s="3">
        <f>[3]Abril!$E$16</f>
        <v>78.083333333333329</v>
      </c>
      <c r="N7" s="3">
        <f>[3]Abril!$E$17</f>
        <v>73.708333333333329</v>
      </c>
      <c r="O7" s="3">
        <f>[3]Abril!$E$18</f>
        <v>86.833333333333329</v>
      </c>
      <c r="P7" s="3">
        <f>[3]Abril!$E$19</f>
        <v>83.375</v>
      </c>
      <c r="Q7" s="3">
        <f>[3]Abril!$E$20</f>
        <v>77.833333333333329</v>
      </c>
      <c r="R7" s="3">
        <f>[3]Abril!$E$21</f>
        <v>74.916666666666671</v>
      </c>
      <c r="S7" s="3">
        <f>[3]Abril!$E$22</f>
        <v>72.208333333333329</v>
      </c>
      <c r="T7" s="3">
        <f>[3]Abril!$E$23</f>
        <v>74.583333333333329</v>
      </c>
      <c r="U7" s="3">
        <f>[3]Abril!$E$24</f>
        <v>76.75</v>
      </c>
      <c r="V7" s="3">
        <f>[3]Abril!$E$25</f>
        <v>83.666666666666671</v>
      </c>
      <c r="W7" s="3">
        <f>[3]Abril!$E$26</f>
        <v>80.666666666666671</v>
      </c>
      <c r="X7" s="3">
        <f>[3]Abril!$E$27</f>
        <v>78.791666666666671</v>
      </c>
      <c r="Y7" s="3">
        <f>[3]Abril!$E$28</f>
        <v>73.5</v>
      </c>
      <c r="Z7" s="3">
        <f>[3]Abril!$E$29</f>
        <v>82.958333333333329</v>
      </c>
      <c r="AA7" s="3">
        <f>[3]Abril!$E$30</f>
        <v>84.5</v>
      </c>
      <c r="AB7" s="3">
        <f>[3]Abril!$E$31</f>
        <v>84.75</v>
      </c>
      <c r="AC7" s="3">
        <f>[3]Abril!$E$32</f>
        <v>85.541666666666671</v>
      </c>
      <c r="AD7" s="3">
        <f>[3]Abril!$E$33</f>
        <v>89.916666666666671</v>
      </c>
      <c r="AE7" s="3">
        <f>[3]Abril!$E$34</f>
        <v>76.458333333333329</v>
      </c>
      <c r="AF7" s="17">
        <f t="shared" ref="AF7:AF29" si="1">AVERAGE(B7:AE7)</f>
        <v>78.708333333333329</v>
      </c>
    </row>
    <row r="8" spans="1:33" ht="17.100000000000001" customHeight="1" x14ac:dyDescent="0.2">
      <c r="A8" s="10" t="s">
        <v>49</v>
      </c>
      <c r="B8" s="3">
        <f>[4]Abril!$E$5</f>
        <v>73.333333333333329</v>
      </c>
      <c r="C8" s="3">
        <f>[4]Abril!$E$6</f>
        <v>79.458333333333329</v>
      </c>
      <c r="D8" s="3">
        <f>[4]Abril!$E$7</f>
        <v>77.083333333333329</v>
      </c>
      <c r="E8" s="3">
        <f>[4]Abril!$E$8</f>
        <v>75.958333333333329</v>
      </c>
      <c r="F8" s="3">
        <f>[4]Abril!$E$9</f>
        <v>76.541666666666671</v>
      </c>
      <c r="G8" s="3">
        <f>[4]Abril!$E$10</f>
        <v>76.125</v>
      </c>
      <c r="H8" s="3">
        <f>[4]Abril!$E$11</f>
        <v>83.916666666666671</v>
      </c>
      <c r="I8" s="3">
        <f>[4]Abril!$E$12</f>
        <v>78.166666666666671</v>
      </c>
      <c r="J8" s="3">
        <f>[4]Abril!$E$13</f>
        <v>88.958333333333329</v>
      </c>
      <c r="K8" s="3">
        <f>[4]Abril!$E$14</f>
        <v>88.083333333333329</v>
      </c>
      <c r="L8" s="3">
        <f>[4]Abril!$E$15</f>
        <v>83.041666666666671</v>
      </c>
      <c r="M8" s="3">
        <f>[4]Abril!$E$16</f>
        <v>82.458333333333329</v>
      </c>
      <c r="N8" s="3">
        <f>[4]Abril!$E$17</f>
        <v>80.541666666666671</v>
      </c>
      <c r="O8" s="3">
        <f>[4]Abril!$E$18</f>
        <v>90</v>
      </c>
      <c r="P8" s="3">
        <f>[4]Abril!$E$19</f>
        <v>84.208333333333329</v>
      </c>
      <c r="Q8" s="3">
        <f>[4]Abril!$E$20</f>
        <v>80.291666666666671</v>
      </c>
      <c r="R8" s="3">
        <f>[4]Abril!$E$21</f>
        <v>78.458333333333329</v>
      </c>
      <c r="S8" s="3">
        <f>[4]Abril!$E$22</f>
        <v>77.791666666666671</v>
      </c>
      <c r="T8" s="3">
        <f>[4]Abril!$E$23</f>
        <v>79.791666666666671</v>
      </c>
      <c r="U8" s="3">
        <f>[4]Abril!$E$24</f>
        <v>81</v>
      </c>
      <c r="V8" s="3">
        <f>[4]Abril!$E$25</f>
        <v>91.541666666666671</v>
      </c>
      <c r="W8" s="3">
        <f>[4]Abril!$E$26</f>
        <v>81.166666666666671</v>
      </c>
      <c r="X8" s="3">
        <f>[4]Abril!$E$27</f>
        <v>82.416666666666671</v>
      </c>
      <c r="Y8" s="3">
        <f>[4]Abril!$E$28</f>
        <v>80.291666666666671</v>
      </c>
      <c r="Z8" s="3">
        <f>[4]Abril!$E$29</f>
        <v>90.166666666666671</v>
      </c>
      <c r="AA8" s="3">
        <f>[4]Abril!$E$30</f>
        <v>88.125</v>
      </c>
      <c r="AB8" s="3">
        <f>[4]Abril!$E$31</f>
        <v>83.333333333333329</v>
      </c>
      <c r="AC8" s="3">
        <f>[4]Abril!$E$32</f>
        <v>89.458333333333329</v>
      </c>
      <c r="AD8" s="3">
        <f>[4]Abril!$E$33</f>
        <v>83.5</v>
      </c>
      <c r="AE8" s="3">
        <f>[4]Abril!$E$34</f>
        <v>76.791666666666671</v>
      </c>
      <c r="AF8" s="17">
        <f t="shared" si="1"/>
        <v>82.066666666666677</v>
      </c>
    </row>
    <row r="9" spans="1:33" ht="17.100000000000001" customHeight="1" x14ac:dyDescent="0.2">
      <c r="A9" s="10" t="s">
        <v>2</v>
      </c>
      <c r="B9" s="3">
        <f>[5]Abril!$E$5</f>
        <v>53.083333333333336</v>
      </c>
      <c r="C9" s="3">
        <f>[5]Abril!$E$6</f>
        <v>52.458333333333336</v>
      </c>
      <c r="D9" s="3">
        <f>[5]Abril!$E$7</f>
        <v>54.291666666666664</v>
      </c>
      <c r="E9" s="3">
        <f>[5]Abril!$E$8</f>
        <v>56.875</v>
      </c>
      <c r="F9" s="3">
        <f>[5]Abril!$E$9</f>
        <v>65.083333333333329</v>
      </c>
      <c r="G9" s="3">
        <f>[5]Abril!$E$10</f>
        <v>75.833333333333329</v>
      </c>
      <c r="H9" s="3">
        <f>[5]Abril!$E$11</f>
        <v>78.333333333333329</v>
      </c>
      <c r="I9" s="3">
        <f>[5]Abril!$E$12</f>
        <v>64.875</v>
      </c>
      <c r="J9" s="3">
        <f>[5]Abril!$E$13</f>
        <v>73.75</v>
      </c>
      <c r="K9" s="3">
        <f>[5]Abril!$E$14</f>
        <v>74.041666666666671</v>
      </c>
      <c r="L9" s="3">
        <f>[5]Abril!$E$15</f>
        <v>75.083333333333329</v>
      </c>
      <c r="M9" s="3">
        <f>[5]Abril!$E$16</f>
        <v>71.875</v>
      </c>
      <c r="N9" s="3">
        <f>[5]Abril!$E$17</f>
        <v>68.291666666666671</v>
      </c>
      <c r="O9" s="3">
        <f>[5]Abril!$E$18</f>
        <v>78.791666666666671</v>
      </c>
      <c r="P9" s="3">
        <f>[5]Abril!$E$19</f>
        <v>81.541666666666671</v>
      </c>
      <c r="Q9" s="3">
        <f>[5]Abril!$E$20</f>
        <v>76.041666666666671</v>
      </c>
      <c r="R9" s="3">
        <f>[5]Abril!$E$21</f>
        <v>76.416666666666671</v>
      </c>
      <c r="S9" s="3">
        <f>[5]Abril!$E$22</f>
        <v>67.083333333333329</v>
      </c>
      <c r="T9" s="3">
        <f>[5]Abril!$E$23</f>
        <v>72.541666666666671</v>
      </c>
      <c r="U9" s="3">
        <f>[5]Abril!$E$24</f>
        <v>74.833333333333329</v>
      </c>
      <c r="V9" s="3">
        <f>[5]Abril!$E$25</f>
        <v>85.708333333333329</v>
      </c>
      <c r="W9" s="3">
        <f>[5]Abril!$E$26</f>
        <v>82.583333333333329</v>
      </c>
      <c r="X9" s="3">
        <f>[5]Abril!$E$27</f>
        <v>78.166666666666671</v>
      </c>
      <c r="Y9" s="3">
        <f>[5]Abril!$E$28</f>
        <v>67.75</v>
      </c>
      <c r="Z9" s="3">
        <f>[5]Abril!$E$29</f>
        <v>74</v>
      </c>
      <c r="AA9" s="3">
        <f>[5]Abril!$E$30</f>
        <v>83.583333333333329</v>
      </c>
      <c r="AB9" s="3">
        <f>[5]Abril!$E$31</f>
        <v>83.166666666666671</v>
      </c>
      <c r="AC9" s="3">
        <f>[5]Abril!$E$32</f>
        <v>83.666666666666671</v>
      </c>
      <c r="AD9" s="3">
        <f>[5]Abril!$E$33</f>
        <v>92.333333333333329</v>
      </c>
      <c r="AE9" s="3">
        <f>[5]Abril!$E$34</f>
        <v>78.958333333333329</v>
      </c>
      <c r="AF9" s="17">
        <f t="shared" si="1"/>
        <v>73.368055555555571</v>
      </c>
    </row>
    <row r="10" spans="1:33" ht="17.100000000000001" customHeight="1" x14ac:dyDescent="0.2">
      <c r="A10" s="10" t="s">
        <v>3</v>
      </c>
      <c r="B10" s="3">
        <f>[6]Abril!$E$5</f>
        <v>68</v>
      </c>
      <c r="C10" s="3">
        <f>[6]Abril!$E$6</f>
        <v>68.416666666666671</v>
      </c>
      <c r="D10" s="3">
        <f>[6]Abril!$E$7</f>
        <v>63.125</v>
      </c>
      <c r="E10" s="3">
        <f>[6]Abril!$E$8</f>
        <v>66.333333333333329</v>
      </c>
      <c r="F10" s="3">
        <f>[6]Abril!$E$9</f>
        <v>69.083333333333329</v>
      </c>
      <c r="G10" s="3">
        <f>[6]Abril!$E$10</f>
        <v>72.291666666666671</v>
      </c>
      <c r="H10" s="3">
        <f>[6]Abril!$E$11</f>
        <v>71.25</v>
      </c>
      <c r="I10" s="3">
        <f>[6]Abril!$E$12</f>
        <v>77.75</v>
      </c>
      <c r="J10" s="3">
        <f>[6]Abril!$E$13</f>
        <v>78.708333333333329</v>
      </c>
      <c r="K10" s="3">
        <f>[6]Abril!$E$14</f>
        <v>74.083333333333329</v>
      </c>
      <c r="L10" s="3">
        <f>[6]Abril!$E$15</f>
        <v>73.875</v>
      </c>
      <c r="M10" s="3">
        <f>[6]Abril!$E$16</f>
        <v>72.416666666666671</v>
      </c>
      <c r="N10" s="3">
        <f>[6]Abril!$E$17</f>
        <v>68.125</v>
      </c>
      <c r="O10" s="3">
        <f>[6]Abril!$E$18</f>
        <v>72.416666666666671</v>
      </c>
      <c r="P10" s="3">
        <f>[6]Abril!$E$19</f>
        <v>79.875</v>
      </c>
      <c r="Q10" s="3">
        <f>[6]Abril!$E$20</f>
        <v>75</v>
      </c>
      <c r="R10" s="3">
        <f>[6]Abril!$E$21</f>
        <v>78.416666666666671</v>
      </c>
      <c r="S10" s="3">
        <f>[6]Abril!$E$22</f>
        <v>79.875</v>
      </c>
      <c r="T10" s="3">
        <f>[6]Abril!$E$23</f>
        <v>76.208333333333329</v>
      </c>
      <c r="U10" s="3">
        <f>[6]Abril!$E$24</f>
        <v>73.375</v>
      </c>
      <c r="V10" s="3">
        <f>[6]Abril!$E$25</f>
        <v>84.875</v>
      </c>
      <c r="W10" s="3">
        <f>[6]Abril!$E$26</f>
        <v>87.166666666666671</v>
      </c>
      <c r="X10" s="3">
        <f>[6]Abril!$E$27</f>
        <v>81.5</v>
      </c>
      <c r="Y10" s="3">
        <f>[6]Abril!$E$28</f>
        <v>71.625</v>
      </c>
      <c r="Z10" s="3">
        <f>[6]Abril!$E$29</f>
        <v>73.541666666666671</v>
      </c>
      <c r="AA10" s="3">
        <f>[6]Abril!$E$30</f>
        <v>81.416666666666671</v>
      </c>
      <c r="AB10" s="3">
        <f>[6]Abril!$E$31</f>
        <v>82.916666666666671</v>
      </c>
      <c r="AC10" s="3">
        <f>[6]Abril!$E$32</f>
        <v>81</v>
      </c>
      <c r="AD10" s="3">
        <f>[6]Abril!$E$33</f>
        <v>86.041666666666671</v>
      </c>
      <c r="AE10" s="3">
        <f>[6]Abril!$E$34</f>
        <v>87.75</v>
      </c>
      <c r="AF10" s="17">
        <f t="shared" si="1"/>
        <v>75.881944444444443</v>
      </c>
    </row>
    <row r="11" spans="1:33" ht="17.100000000000001" customHeight="1" x14ac:dyDescent="0.2">
      <c r="A11" s="10" t="s">
        <v>4</v>
      </c>
      <c r="B11" s="3">
        <f>[7]Abril!$E$5</f>
        <v>71.833333333333329</v>
      </c>
      <c r="C11" s="3">
        <f>[7]Abril!$E$6</f>
        <v>69.708333333333329</v>
      </c>
      <c r="D11" s="3">
        <f>[7]Abril!$E$7</f>
        <v>59.208333333333336</v>
      </c>
      <c r="E11" s="3">
        <f>[7]Abril!$E$8</f>
        <v>69.791666666666671</v>
      </c>
      <c r="F11" s="3">
        <f>[7]Abril!$E$9</f>
        <v>64.666666666666671</v>
      </c>
      <c r="G11" s="3">
        <f>[7]Abril!$E$10</f>
        <v>69.541666666666671</v>
      </c>
      <c r="H11" s="3">
        <f>[7]Abril!$E$11</f>
        <v>74.916666666666671</v>
      </c>
      <c r="I11" s="3">
        <f>[7]Abril!$E$12</f>
        <v>79.25</v>
      </c>
      <c r="J11" s="3">
        <f>[7]Abril!$E$13</f>
        <v>81.25</v>
      </c>
      <c r="K11" s="3">
        <f>[7]Abril!$E$14</f>
        <v>76.75</v>
      </c>
      <c r="L11" s="3">
        <f>[7]Abril!$E$15</f>
        <v>78.208333333333329</v>
      </c>
      <c r="M11" s="3">
        <f>[7]Abril!$E$16</f>
        <v>70.416666666666671</v>
      </c>
      <c r="N11" s="3">
        <f>[7]Abril!$E$17</f>
        <v>66.541666666666671</v>
      </c>
      <c r="O11" s="3">
        <f>[7]Abril!$E$18</f>
        <v>70.416666666666671</v>
      </c>
      <c r="P11" s="3">
        <f>[7]Abril!$E$19</f>
        <v>86.75</v>
      </c>
      <c r="Q11" s="3">
        <f>[7]Abril!$E$20</f>
        <v>83.083333333333329</v>
      </c>
      <c r="R11" s="3">
        <f>[7]Abril!$E$21</f>
        <v>87.083333333333329</v>
      </c>
      <c r="S11" s="3">
        <f>[7]Abril!$E$22</f>
        <v>79.5</v>
      </c>
      <c r="T11" s="3">
        <f>[7]Abril!$E$23</f>
        <v>73.875</v>
      </c>
      <c r="U11" s="3">
        <f>[7]Abril!$E$24</f>
        <v>80.291666666666671</v>
      </c>
      <c r="V11" s="3">
        <f>[7]Abril!$E$25</f>
        <v>86.291666666666671</v>
      </c>
      <c r="W11" s="3">
        <f>[7]Abril!$E$26</f>
        <v>91.458333333333329</v>
      </c>
      <c r="X11" s="3">
        <f>[7]Abril!$E$27</f>
        <v>85.375</v>
      </c>
      <c r="Y11" s="3">
        <f>[7]Abril!$E$28</f>
        <v>77.25</v>
      </c>
      <c r="Z11" s="3">
        <f>[7]Abril!$E$29</f>
        <v>75.375</v>
      </c>
      <c r="AA11" s="3">
        <f>[7]Abril!$E$30</f>
        <v>82.625</v>
      </c>
      <c r="AB11" s="3">
        <f>[7]Abril!$E$31</f>
        <v>92.541666666666671</v>
      </c>
      <c r="AC11" s="3">
        <f>[7]Abril!$E$32</f>
        <v>86.75</v>
      </c>
      <c r="AD11" s="3">
        <f>[7]Abril!$E$33</f>
        <v>87.291666666666671</v>
      </c>
      <c r="AE11" s="3">
        <f>[7]Abril!$E$34</f>
        <v>96.166666666666671</v>
      </c>
      <c r="AF11" s="17">
        <f t="shared" si="1"/>
        <v>78.473611111111097</v>
      </c>
    </row>
    <row r="12" spans="1:33" ht="17.100000000000001" customHeight="1" x14ac:dyDescent="0.2">
      <c r="A12" s="10" t="s">
        <v>5</v>
      </c>
      <c r="B12" s="3">
        <f>[8]Abril!$E$5</f>
        <v>63.458333333333336</v>
      </c>
      <c r="C12" s="3">
        <f>[8]Abril!$E$6</f>
        <v>62.833333333333336</v>
      </c>
      <c r="D12" s="3">
        <f>[8]Abril!$E$7</f>
        <v>71.041666666666671</v>
      </c>
      <c r="E12" s="3">
        <f>[8]Abril!$E$8</f>
        <v>75.125</v>
      </c>
      <c r="F12" s="3">
        <f>[8]Abril!$E$9</f>
        <v>71.208333333333329</v>
      </c>
      <c r="G12" s="3">
        <f>[8]Abril!$E$10</f>
        <v>68.416666666666671</v>
      </c>
      <c r="H12" s="3">
        <f>[8]Abril!$E$11</f>
        <v>78.541666666666671</v>
      </c>
      <c r="I12" s="3">
        <f>[8]Abril!$E$12</f>
        <v>76.666666666666671</v>
      </c>
      <c r="J12" s="3">
        <f>[8]Abril!$E$13</f>
        <v>74.291666666666671</v>
      </c>
      <c r="K12" s="3">
        <f>[8]Abril!$E$14</f>
        <v>76.583333333333329</v>
      </c>
      <c r="L12" s="3">
        <f>[8]Abril!$E$15</f>
        <v>75.666666666666671</v>
      </c>
      <c r="M12" s="3">
        <f>[8]Abril!$E$16</f>
        <v>74.875</v>
      </c>
      <c r="N12" s="3">
        <f>[8]Abril!$E$17</f>
        <v>72.333333333333329</v>
      </c>
      <c r="O12" s="3">
        <f>[8]Abril!$E$18</f>
        <v>70.625</v>
      </c>
      <c r="P12" s="3">
        <f>[8]Abril!$E$19</f>
        <v>83.875</v>
      </c>
      <c r="Q12" s="3">
        <f>[8]Abril!$E$20</f>
        <v>79.333333333333329</v>
      </c>
      <c r="R12" s="3">
        <f>[8]Abril!$E$21</f>
        <v>75.958333333333329</v>
      </c>
      <c r="S12" s="3">
        <f>[8]Abril!$E$22</f>
        <v>73.583333333333329</v>
      </c>
      <c r="T12" s="3">
        <f>[8]Abril!$E$23</f>
        <v>68.25</v>
      </c>
      <c r="U12" s="3">
        <f>[8]Abril!$E$24</f>
        <v>70.5</v>
      </c>
      <c r="V12" s="3">
        <f>[8]Abril!$E$25</f>
        <v>75.291666666666671</v>
      </c>
      <c r="W12" s="3">
        <f>[8]Abril!$E$26</f>
        <v>75.958333333333329</v>
      </c>
      <c r="X12" s="3">
        <f>[8]Abril!$E$27</f>
        <v>76.833333333333329</v>
      </c>
      <c r="Y12" s="3">
        <f>[8]Abril!$E$28</f>
        <v>73.166666666666671</v>
      </c>
      <c r="Z12" s="3">
        <f>[8]Abril!$E$29</f>
        <v>70.583333333333329</v>
      </c>
      <c r="AA12" s="3">
        <f>[8]Abril!$E$30</f>
        <v>79.583333333333329</v>
      </c>
      <c r="AB12" s="3">
        <f>[8]Abril!$E$31</f>
        <v>78.458333333333329</v>
      </c>
      <c r="AC12" s="3">
        <f>[8]Abril!$E$32</f>
        <v>75</v>
      </c>
      <c r="AD12" s="3">
        <f>[8]Abril!$E$33</f>
        <v>81.791666666666671</v>
      </c>
      <c r="AE12" s="3">
        <f>[8]Abril!$E$34</f>
        <v>65.208333333333329</v>
      </c>
      <c r="AF12" s="17">
        <f t="shared" si="1"/>
        <v>73.834722222222197</v>
      </c>
    </row>
    <row r="13" spans="1:33" ht="17.100000000000001" customHeight="1" x14ac:dyDescent="0.2">
      <c r="A13" s="10" t="s">
        <v>6</v>
      </c>
      <c r="B13" s="3">
        <f>[9]Abril!$E$5</f>
        <v>64.941176470588232</v>
      </c>
      <c r="C13" s="3">
        <f>[9]Abril!$E$6</f>
        <v>64.529411764705884</v>
      </c>
      <c r="D13" s="3">
        <f>[9]Abril!$E$7</f>
        <v>67.2</v>
      </c>
      <c r="E13" s="3">
        <f>[9]Abril!$E$8</f>
        <v>70.5</v>
      </c>
      <c r="F13" s="3">
        <f>[9]Abril!$E$9</f>
        <v>57.5</v>
      </c>
      <c r="G13" s="3">
        <f>[9]Abril!$E$10</f>
        <v>66.214285714285708</v>
      </c>
      <c r="H13" s="3">
        <f>[9]Abril!$E$11</f>
        <v>69.769230769230774</v>
      </c>
      <c r="I13" s="3">
        <f>[9]Abril!$E$12</f>
        <v>65.266666666666666</v>
      </c>
      <c r="J13" s="3">
        <f>[9]Abril!$E$13</f>
        <v>68.277777777777771</v>
      </c>
      <c r="K13" s="3">
        <f>[9]Abril!$E$14</f>
        <v>73.235294117647058</v>
      </c>
      <c r="L13" s="3">
        <f>[9]Abril!$E$15</f>
        <v>69.0625</v>
      </c>
      <c r="M13" s="3">
        <f>[9]Abril!$E$16</f>
        <v>65.6875</v>
      </c>
      <c r="N13" s="3">
        <f>[9]Abril!$E$17</f>
        <v>71.10526315789474</v>
      </c>
      <c r="O13" s="3">
        <f>[9]Abril!$E$18</f>
        <v>81.2</v>
      </c>
      <c r="P13" s="3">
        <f>[9]Abril!$E$19</f>
        <v>79.400000000000006</v>
      </c>
      <c r="Q13" s="3">
        <f>[9]Abril!$E$20</f>
        <v>70.7</v>
      </c>
      <c r="R13" s="3">
        <f>[9]Abril!$E$21</f>
        <v>73.25</v>
      </c>
      <c r="S13" s="3">
        <f>[9]Abril!$E$22</f>
        <v>66.916666666666671</v>
      </c>
      <c r="T13" s="3">
        <f>[9]Abril!$E$23</f>
        <v>67.071428571428569</v>
      </c>
      <c r="U13" s="3">
        <f>[9]Abril!$E$24</f>
        <v>68.599999999999994</v>
      </c>
      <c r="V13" s="3">
        <f>[9]Abril!$E$25</f>
        <v>79</v>
      </c>
      <c r="W13" s="3">
        <f>[9]Abril!$E$26</f>
        <v>80.7</v>
      </c>
      <c r="X13" s="3">
        <f>[9]Abril!$E$27</f>
        <v>65.63636363636364</v>
      </c>
      <c r="Y13" s="3">
        <f>[9]Abril!$E$28</f>
        <v>73.75</v>
      </c>
      <c r="Z13" s="3">
        <f>[9]Abril!$E$29</f>
        <v>75.916666666666671</v>
      </c>
      <c r="AA13" s="3">
        <f>[9]Abril!$E$30</f>
        <v>78.727272727272734</v>
      </c>
      <c r="AB13" s="3">
        <f>[9]Abril!$E$31</f>
        <v>81.36363636363636</v>
      </c>
      <c r="AC13" s="3">
        <f>[9]Abril!$E$32</f>
        <v>85.1</v>
      </c>
      <c r="AD13" s="3">
        <f>[9]Abril!$E$33</f>
        <v>85.875</v>
      </c>
      <c r="AE13" s="3">
        <f>[9]Abril!$E$34</f>
        <v>82.777777777777771</v>
      </c>
      <c r="AF13" s="17">
        <f t="shared" si="1"/>
        <v>72.309130628286994</v>
      </c>
    </row>
    <row r="14" spans="1:33" ht="17.100000000000001" customHeight="1" x14ac:dyDescent="0.2">
      <c r="A14" s="10" t="s">
        <v>7</v>
      </c>
      <c r="B14" s="3">
        <f>[10]Abril!$E$5</f>
        <v>58.875</v>
      </c>
      <c r="C14" s="3">
        <f>[10]Abril!$E$6</f>
        <v>60.708333333333336</v>
      </c>
      <c r="D14" s="3">
        <f>[10]Abril!$E$7</f>
        <v>62.833333333333336</v>
      </c>
      <c r="E14" s="3">
        <f>[10]Abril!$E$8</f>
        <v>52.875</v>
      </c>
      <c r="F14" s="3">
        <f>[10]Abril!$E$9</f>
        <v>59.916666666666664</v>
      </c>
      <c r="G14" s="3">
        <f>[10]Abril!$E$10</f>
        <v>86.916666666666671</v>
      </c>
      <c r="H14" s="3">
        <f>[10]Abril!$E$11</f>
        <v>76.75</v>
      </c>
      <c r="I14" s="3">
        <f>[10]Abril!$E$12</f>
        <v>74.458333333333329</v>
      </c>
      <c r="J14" s="3">
        <f>[10]Abril!$E$13</f>
        <v>80.416666666666671</v>
      </c>
      <c r="K14" s="3">
        <f>[10]Abril!$E$14</f>
        <v>83.125</v>
      </c>
      <c r="L14" s="3">
        <f>[10]Abril!$E$15</f>
        <v>80.791666666666671</v>
      </c>
      <c r="M14" s="3">
        <f>[10]Abril!$E$16</f>
        <v>80.333333333333329</v>
      </c>
      <c r="N14" s="3">
        <f>[10]Abril!$E$17</f>
        <v>74.25</v>
      </c>
      <c r="O14" s="3">
        <f>[10]Abril!$E$18</f>
        <v>81.208333333333329</v>
      </c>
      <c r="P14" s="3">
        <f>[10]Abril!$E$19</f>
        <v>88.875</v>
      </c>
      <c r="Q14" s="3">
        <f>[10]Abril!$E$20</f>
        <v>80.25</v>
      </c>
      <c r="R14" s="3">
        <f>[10]Abril!$E$21</f>
        <v>74.041666666666671</v>
      </c>
      <c r="S14" s="3">
        <f>[10]Abril!$E$22</f>
        <v>66.791666666666671</v>
      </c>
      <c r="T14" s="3">
        <f>[10]Abril!$E$23</f>
        <v>66.833333333333329</v>
      </c>
      <c r="U14" s="3">
        <f>[10]Abril!$E$24</f>
        <v>76</v>
      </c>
      <c r="V14" s="3">
        <f>[10]Abril!$E$25</f>
        <v>94.375</v>
      </c>
      <c r="W14" s="3">
        <f>[10]Abril!$E$26</f>
        <v>81.708333333333329</v>
      </c>
      <c r="X14" s="3">
        <f>[10]Abril!$E$27</f>
        <v>80.166666666666671</v>
      </c>
      <c r="Y14" s="3">
        <f>[10]Abril!$E$28</f>
        <v>71.166666666666671</v>
      </c>
      <c r="Z14" s="3">
        <f>[10]Abril!$E$29</f>
        <v>77.458333333333329</v>
      </c>
      <c r="AA14" s="3">
        <f>[10]Abril!$E$30</f>
        <v>92.791666666666671</v>
      </c>
      <c r="AB14" s="3">
        <f>[10]Abril!$E$31</f>
        <v>83.666666666666671</v>
      </c>
      <c r="AC14" s="3">
        <f>[10]Abril!$E$32</f>
        <v>86.333333333333329</v>
      </c>
      <c r="AD14" s="3">
        <f>[10]Abril!$E$33</f>
        <v>86</v>
      </c>
      <c r="AE14" s="3">
        <f>[10]Abril!$E$34</f>
        <v>77</v>
      </c>
      <c r="AF14" s="17">
        <f t="shared" si="1"/>
        <v>76.563888888888897</v>
      </c>
    </row>
    <row r="15" spans="1:33" ht="17.100000000000001" customHeight="1" x14ac:dyDescent="0.2">
      <c r="A15" s="10" t="s">
        <v>8</v>
      </c>
      <c r="B15" s="3">
        <f>[11]Abril!$E$5</f>
        <v>65.458333333333329</v>
      </c>
      <c r="C15" s="3">
        <f>[11]Abril!$E$6</f>
        <v>61</v>
      </c>
      <c r="D15" s="3">
        <f>[11]Abril!$E$7</f>
        <v>56.166666666666664</v>
      </c>
      <c r="E15" s="3">
        <f>[11]Abril!$E$8</f>
        <v>59.208333333333336</v>
      </c>
      <c r="F15" s="3">
        <f>[11]Abril!$E$9</f>
        <v>66.541666666666671</v>
      </c>
      <c r="G15" s="3">
        <f>[11]Abril!$E$10</f>
        <v>85</v>
      </c>
      <c r="H15" s="3">
        <f>[11]Abril!$E$11</f>
        <v>76.916666666666671</v>
      </c>
      <c r="I15" s="3">
        <f>[11]Abril!$E$12</f>
        <v>73.458333333333329</v>
      </c>
      <c r="J15" s="3">
        <f>[11]Abril!$E$13</f>
        <v>82.625</v>
      </c>
      <c r="K15" s="3">
        <f>[11]Abril!$E$14</f>
        <v>80.041666666666671</v>
      </c>
      <c r="L15" s="3">
        <f>[11]Abril!$E$15</f>
        <v>85</v>
      </c>
      <c r="M15" s="3">
        <f>[11]Abril!$E$16</f>
        <v>78</v>
      </c>
      <c r="N15" s="3">
        <f>[11]Abril!$E$17</f>
        <v>75.291666666666671</v>
      </c>
      <c r="O15" s="3">
        <f>[11]Abril!$E$18</f>
        <v>84.458333333333329</v>
      </c>
      <c r="P15" s="3">
        <f>[11]Abril!$E$19</f>
        <v>86.75</v>
      </c>
      <c r="Q15" s="3">
        <f>[11]Abril!$E$20</f>
        <v>80.75</v>
      </c>
      <c r="R15" s="3">
        <f>[11]Abril!$E$21</f>
        <v>75.333333333333329</v>
      </c>
      <c r="S15" s="3">
        <f>[11]Abril!$E$22</f>
        <v>70.75</v>
      </c>
      <c r="T15" s="3">
        <f>[11]Abril!$E$23</f>
        <v>70.041666666666671</v>
      </c>
      <c r="U15" s="3">
        <f>[11]Abril!$E$24</f>
        <v>88.291666666666671</v>
      </c>
      <c r="V15" s="3">
        <f>[11]Abril!$E$25</f>
        <v>92.833333333333329</v>
      </c>
      <c r="W15" s="3">
        <f>[11]Abril!$E$26</f>
        <v>77.333333333333329</v>
      </c>
      <c r="X15" s="3">
        <f>[11]Abril!$E$27</f>
        <v>78.5</v>
      </c>
      <c r="Y15" s="3">
        <f>[11]Abril!$E$28</f>
        <v>76.791666666666671</v>
      </c>
      <c r="Z15" s="3">
        <f>[11]Abril!$E$29</f>
        <v>83.75</v>
      </c>
      <c r="AA15" s="3">
        <f>[11]Abril!$E$30</f>
        <v>91.736842105263165</v>
      </c>
      <c r="AB15" s="3">
        <f>[11]Abril!$E$31</f>
        <v>77.75</v>
      </c>
      <c r="AC15" s="3">
        <f>[11]Abril!$E$32</f>
        <v>89.25</v>
      </c>
      <c r="AD15" s="3">
        <f>[11]Abril!$E$33</f>
        <v>83</v>
      </c>
      <c r="AE15" s="3">
        <f>[11]Abril!$E$34</f>
        <v>77.083333333333329</v>
      </c>
      <c r="AF15" s="17">
        <f t="shared" si="1"/>
        <v>77.637061403508767</v>
      </c>
    </row>
    <row r="16" spans="1:33" ht="17.100000000000001" customHeight="1" x14ac:dyDescent="0.2">
      <c r="A16" s="10" t="s">
        <v>9</v>
      </c>
      <c r="B16" s="3">
        <f>[12]Abril!$E$5</f>
        <v>61.583333333333336</v>
      </c>
      <c r="C16" s="3">
        <f>[12]Abril!$E$6</f>
        <v>56.208333333333336</v>
      </c>
      <c r="D16" s="3">
        <f>[12]Abril!$E$7</f>
        <v>47.666666666666664</v>
      </c>
      <c r="E16" s="3">
        <f>[12]Abril!$E$8</f>
        <v>48.916666666666664</v>
      </c>
      <c r="F16" s="3">
        <f>[12]Abril!$E$9</f>
        <v>55.333333333333336</v>
      </c>
      <c r="G16" s="3">
        <f>[12]Abril!$E$10</f>
        <v>79.916666666666671</v>
      </c>
      <c r="H16" s="3">
        <f>[12]Abril!$E$11</f>
        <v>71.958333333333329</v>
      </c>
      <c r="I16" s="3">
        <f>[12]Abril!$E$12</f>
        <v>64.416666666666671</v>
      </c>
      <c r="J16" s="3">
        <f>[12]Abril!$E$13</f>
        <v>78.208333333333329</v>
      </c>
      <c r="K16" s="3">
        <f>[12]Abril!$E$14</f>
        <v>74.833333333333329</v>
      </c>
      <c r="L16" s="3">
        <f>[12]Abril!$E$15</f>
        <v>76.083333333333329</v>
      </c>
      <c r="M16" s="3">
        <f>[12]Abril!$E$16</f>
        <v>70.166666666666671</v>
      </c>
      <c r="N16" s="3">
        <f>[12]Abril!$E$17</f>
        <v>67.666666666666671</v>
      </c>
      <c r="O16" s="3">
        <f>[12]Abril!$E$18</f>
        <v>77.583333333333329</v>
      </c>
      <c r="P16" s="3">
        <f>[12]Abril!$E$19</f>
        <v>83.166666666666671</v>
      </c>
      <c r="Q16" s="3">
        <f>[12]Abril!$E$20</f>
        <v>74.25</v>
      </c>
      <c r="R16" s="3">
        <f>[12]Abril!$E$21</f>
        <v>70</v>
      </c>
      <c r="S16" s="3">
        <f>[12]Abril!$E$22</f>
        <v>64.25</v>
      </c>
      <c r="T16" s="3">
        <f>[12]Abril!$E$23</f>
        <v>63.375</v>
      </c>
      <c r="U16" s="3">
        <f>[12]Abril!$E$24</f>
        <v>72.583333333333329</v>
      </c>
      <c r="V16" s="3">
        <f>[12]Abril!$E$25</f>
        <v>92.208333333333329</v>
      </c>
      <c r="W16" s="3">
        <f>[12]Abril!$E$26</f>
        <v>83.5</v>
      </c>
      <c r="X16" s="3">
        <f>[12]Abril!$E$27</f>
        <v>75.5</v>
      </c>
      <c r="Y16" s="3">
        <f>[12]Abril!$E$28</f>
        <v>68.75</v>
      </c>
      <c r="Z16" s="3">
        <f>[12]Abril!$E$29</f>
        <v>69.416666666666671</v>
      </c>
      <c r="AA16" s="3">
        <f>[12]Abril!$E$30</f>
        <v>89.708333333333329</v>
      </c>
      <c r="AB16" s="3">
        <f>[12]Abril!$E$31</f>
        <v>78.208333333333329</v>
      </c>
      <c r="AC16" s="3">
        <f>[12]Abril!$E$32</f>
        <v>80.666666666666671</v>
      </c>
      <c r="AD16" s="3">
        <f>[12]Abril!$E$33</f>
        <v>86.583333333333329</v>
      </c>
      <c r="AE16" s="3">
        <f>[12]Abril!$E$34</f>
        <v>72.5</v>
      </c>
      <c r="AF16" s="17">
        <f t="shared" si="1"/>
        <v>71.840277777777786</v>
      </c>
    </row>
    <row r="17" spans="1:33" ht="17.100000000000001" customHeight="1" x14ac:dyDescent="0.2">
      <c r="A17" s="10" t="s">
        <v>48</v>
      </c>
      <c r="B17" s="3">
        <f>[13]Abril!$E$5</f>
        <v>69.25</v>
      </c>
      <c r="C17" s="3">
        <f>[13]Abril!$E$6</f>
        <v>72.041666666666671</v>
      </c>
      <c r="D17" s="3">
        <f>[13]Abril!$E$7</f>
        <v>70.541666666666671</v>
      </c>
      <c r="E17" s="3">
        <f>[13]Abril!$E$8</f>
        <v>71.666666666666671</v>
      </c>
      <c r="F17" s="3">
        <f>[13]Abril!$E$9</f>
        <v>77.75</v>
      </c>
      <c r="G17" s="3">
        <f>[13]Abril!$E$10</f>
        <v>78.208333333333329</v>
      </c>
      <c r="H17" s="3">
        <f>[13]Abril!$E$11</f>
        <v>79.416666666666671</v>
      </c>
      <c r="I17" s="3">
        <f>[13]Abril!$E$12</f>
        <v>71.375</v>
      </c>
      <c r="J17" s="3">
        <f>[13]Abril!$E$13</f>
        <v>77.791666666666671</v>
      </c>
      <c r="K17" s="3">
        <f>[13]Abril!$E$14</f>
        <v>81.833333333333329</v>
      </c>
      <c r="L17" s="3">
        <f>[13]Abril!$E$15</f>
        <v>79.375</v>
      </c>
      <c r="M17" s="3">
        <f>[13]Abril!$E$16</f>
        <v>76.666666666666671</v>
      </c>
      <c r="N17" s="3">
        <f>[13]Abril!$E$17</f>
        <v>73.625</v>
      </c>
      <c r="O17" s="3">
        <f>[13]Abril!$E$18</f>
        <v>85.208333333333329</v>
      </c>
      <c r="P17" s="3">
        <f>[13]Abril!$E$19</f>
        <v>83.708333333333329</v>
      </c>
      <c r="Q17" s="3">
        <f>[13]Abril!$E$20</f>
        <v>78.5</v>
      </c>
      <c r="R17" s="3">
        <f>[13]Abril!$E$21</f>
        <v>73.583333333333329</v>
      </c>
      <c r="S17" s="3">
        <f>[13]Abril!$E$22</f>
        <v>68.208333333333329</v>
      </c>
      <c r="T17" s="3">
        <f>[13]Abril!$E$23</f>
        <v>69.25</v>
      </c>
      <c r="U17" s="3">
        <f>[13]Abril!$E$24</f>
        <v>77.208333333333329</v>
      </c>
      <c r="V17" s="3">
        <f>[13]Abril!$E$25</f>
        <v>85.166666666666671</v>
      </c>
      <c r="W17" s="3">
        <f>[13]Abril!$E$26</f>
        <v>72.666666666666671</v>
      </c>
      <c r="X17" s="3">
        <f>[13]Abril!$E$27</f>
        <v>73.458333333333329</v>
      </c>
      <c r="Y17" s="3">
        <f>[13]Abril!$E$28</f>
        <v>72.833333333333329</v>
      </c>
      <c r="Z17" s="3">
        <f>[13]Abril!$E$29</f>
        <v>80.625</v>
      </c>
      <c r="AA17" s="3">
        <f>[13]Abril!$E$30</f>
        <v>87.666666666666671</v>
      </c>
      <c r="AB17" s="3">
        <f>[13]Abril!$E$31</f>
        <v>80.375</v>
      </c>
      <c r="AC17" s="3">
        <f>[13]Abril!$E$32</f>
        <v>87.458333333333329</v>
      </c>
      <c r="AD17" s="3">
        <f>[13]Abril!$E$33</f>
        <v>83.375</v>
      </c>
      <c r="AE17" s="3">
        <f>[13]Abril!$E$34</f>
        <v>70.375</v>
      </c>
      <c r="AF17" s="17">
        <f t="shared" si="1"/>
        <v>76.973611111111111</v>
      </c>
    </row>
    <row r="18" spans="1:33" ht="17.100000000000001" customHeight="1" x14ac:dyDescent="0.2">
      <c r="A18" s="10" t="s">
        <v>10</v>
      </c>
      <c r="B18" s="3">
        <f>[14]Abril!$E$5</f>
        <v>63.541666666666664</v>
      </c>
      <c r="C18" s="3">
        <f>[14]Abril!$E$6</f>
        <v>57.916666666666664</v>
      </c>
      <c r="D18" s="3">
        <f>[14]Abril!$E$7</f>
        <v>61.041666666666664</v>
      </c>
      <c r="E18" s="3">
        <f>[14]Abril!$E$8</f>
        <v>54.875</v>
      </c>
      <c r="F18" s="3">
        <f>[14]Abril!$E$9</f>
        <v>59.458333333333336</v>
      </c>
      <c r="G18" s="3">
        <f>[14]Abril!$E$10</f>
        <v>78.625</v>
      </c>
      <c r="H18" s="3">
        <f>[14]Abril!$E$11</f>
        <v>74.166666666666671</v>
      </c>
      <c r="I18" s="3">
        <f>[14]Abril!$E$12</f>
        <v>71.875</v>
      </c>
      <c r="J18" s="3">
        <f>[14]Abril!$E$13</f>
        <v>77.833333333333329</v>
      </c>
      <c r="K18" s="3">
        <f>[14]Abril!$E$14</f>
        <v>78.791666666666671</v>
      </c>
      <c r="L18" s="3">
        <f>[14]Abril!$E$15</f>
        <v>80.958333333333329</v>
      </c>
      <c r="M18" s="3">
        <f>[14]Abril!$E$16</f>
        <v>83.083333333333329</v>
      </c>
      <c r="N18" s="3">
        <f>[14]Abril!$E$17</f>
        <v>76</v>
      </c>
      <c r="O18" s="3">
        <f>[14]Abril!$E$18</f>
        <v>85</v>
      </c>
      <c r="P18" s="3">
        <f>[14]Abril!$E$19</f>
        <v>84.625</v>
      </c>
      <c r="Q18" s="3">
        <f>[14]Abril!$E$20</f>
        <v>78.875</v>
      </c>
      <c r="R18" s="3">
        <f>[14]Abril!$E$21</f>
        <v>73.791666666666671</v>
      </c>
      <c r="S18" s="3">
        <f>[14]Abril!$E$22</f>
        <v>68.333333333333329</v>
      </c>
      <c r="T18" s="3">
        <f>[14]Abril!$E$23</f>
        <v>66.708333333333329</v>
      </c>
      <c r="U18" s="3">
        <f>[14]Abril!$E$24</f>
        <v>84.75</v>
      </c>
      <c r="V18" s="3">
        <f>[14]Abril!$E$25</f>
        <v>94.125</v>
      </c>
      <c r="W18" s="3">
        <f>[14]Abril!$E$26</f>
        <v>81.333333333333329</v>
      </c>
      <c r="X18" s="3">
        <f>[14]Abril!$E$27</f>
        <v>78.625</v>
      </c>
      <c r="Y18" s="3">
        <f>[14]Abril!$E$28</f>
        <v>74.291666666666671</v>
      </c>
      <c r="Z18" s="3">
        <f>[14]Abril!$E$29</f>
        <v>74.526041666666671</v>
      </c>
      <c r="AA18" s="3">
        <f>[14]Abril!$E$30</f>
        <v>88.541666666666671</v>
      </c>
      <c r="AB18" s="3">
        <f>[14]Abril!$E$31</f>
        <v>78.625</v>
      </c>
      <c r="AC18" s="3">
        <f>[14]Abril!$E$32</f>
        <v>85.833333333333329</v>
      </c>
      <c r="AD18" s="3">
        <f>[14]Abril!$E$33</f>
        <v>81.5</v>
      </c>
      <c r="AE18" s="3">
        <f>[14]Abril!$E$34</f>
        <v>73.125</v>
      </c>
      <c r="AF18" s="17">
        <f t="shared" si="1"/>
        <v>75.692534722222234</v>
      </c>
    </row>
    <row r="19" spans="1:33" ht="17.100000000000001" customHeight="1" x14ac:dyDescent="0.2">
      <c r="A19" s="10" t="s">
        <v>11</v>
      </c>
      <c r="B19" s="3">
        <f>[15]Abril!$E$5</f>
        <v>69.666666666666671</v>
      </c>
      <c r="C19" s="3">
        <f>[15]Abril!$E$6</f>
        <v>74.041666666666671</v>
      </c>
      <c r="D19" s="3">
        <f>[15]Abril!$E$7</f>
        <v>75.75</v>
      </c>
      <c r="E19" s="3">
        <f>[15]Abril!$E$8</f>
        <v>69.958333333333329</v>
      </c>
      <c r="F19" s="3">
        <f>[15]Abril!$E$9</f>
        <v>77.5</v>
      </c>
      <c r="G19" s="3">
        <f>[15]Abril!$E$10</f>
        <v>88.541666666666671</v>
      </c>
      <c r="H19" s="3">
        <f>[15]Abril!$E$11</f>
        <v>82.083333333333329</v>
      </c>
      <c r="I19" s="3">
        <f>[15]Abril!$E$12</f>
        <v>81.75</v>
      </c>
      <c r="J19" s="3">
        <f>[15]Abril!$E$13</f>
        <v>87.708333333333329</v>
      </c>
      <c r="K19" s="3">
        <f>[15]Abril!$E$14</f>
        <v>90.791666666666671</v>
      </c>
      <c r="L19" s="3">
        <f>[15]Abril!$E$15</f>
        <v>85.75</v>
      </c>
      <c r="M19" s="3">
        <f>[15]Abril!$E$16</f>
        <v>80.25</v>
      </c>
      <c r="N19" s="3">
        <f>[15]Abril!$E$17</f>
        <v>79.541666666666671</v>
      </c>
      <c r="O19" s="3">
        <f>[15]Abril!$E$18</f>
        <v>91.708333333333329</v>
      </c>
      <c r="P19" s="3">
        <f>[15]Abril!$E$19</f>
        <v>91.625</v>
      </c>
      <c r="Q19" s="3">
        <f>[15]Abril!$E$20</f>
        <v>82.25</v>
      </c>
      <c r="R19" s="3">
        <f>[15]Abril!$E$21</f>
        <v>80.708333333333329</v>
      </c>
      <c r="S19" s="3">
        <f>[15]Abril!$E$22</f>
        <v>76.875</v>
      </c>
      <c r="T19" s="3">
        <f>[15]Abril!$E$23</f>
        <v>78.958333333333329</v>
      </c>
      <c r="U19" s="3">
        <f>[15]Abril!$E$24</f>
        <v>83.125</v>
      </c>
      <c r="V19" s="3">
        <f>[15]Abril!$E$25</f>
        <v>95.583333333333329</v>
      </c>
      <c r="W19" s="3">
        <f>[15]Abril!$E$26</f>
        <v>84.25</v>
      </c>
      <c r="X19" s="3">
        <f>[15]Abril!$E$27</f>
        <v>85.958333333333329</v>
      </c>
      <c r="Y19" s="3">
        <f>[15]Abril!$E$28</f>
        <v>79.208333333333329</v>
      </c>
      <c r="Z19" s="3">
        <f>[15]Abril!$E$29</f>
        <v>86.875</v>
      </c>
      <c r="AA19" s="3">
        <f>[15]Abril!$E$30</f>
        <v>93.458333333333329</v>
      </c>
      <c r="AB19" s="3">
        <f>[15]Abril!$E$31</f>
        <v>86.916666666666671</v>
      </c>
      <c r="AC19" s="3">
        <f>[15]Abril!$E$32</f>
        <v>92.166666666666671</v>
      </c>
      <c r="AD19" s="3">
        <f>[15]Abril!$E$33</f>
        <v>89.833333333333329</v>
      </c>
      <c r="AE19" s="3">
        <f>[15]Abril!$E$34</f>
        <v>75.916666666666671</v>
      </c>
      <c r="AF19" s="17">
        <f t="shared" si="1"/>
        <v>83.291666666666657</v>
      </c>
    </row>
    <row r="20" spans="1:33" ht="17.100000000000001" customHeight="1" x14ac:dyDescent="0.2">
      <c r="A20" s="10" t="s">
        <v>12</v>
      </c>
      <c r="B20" s="3">
        <f>[16]Abril!$E$5</f>
        <v>71.458333333333329</v>
      </c>
      <c r="C20" s="3">
        <f>[16]Abril!$E$6</f>
        <v>74.5</v>
      </c>
      <c r="D20" s="3">
        <f>[16]Abril!$E$7</f>
        <v>72.625</v>
      </c>
      <c r="E20" s="3">
        <f>[16]Abril!$E$8</f>
        <v>75.25</v>
      </c>
      <c r="F20" s="3">
        <f>[16]Abril!$E$9</f>
        <v>77.166666666666671</v>
      </c>
      <c r="G20" s="3">
        <f>[16]Abril!$E$10</f>
        <v>77.708333333333329</v>
      </c>
      <c r="H20" s="3">
        <f>[16]Abril!$E$11</f>
        <v>79.291666666666671</v>
      </c>
      <c r="I20" s="3">
        <f>[16]Abril!$E$12</f>
        <v>74.75</v>
      </c>
      <c r="J20" s="3">
        <f>[16]Abril!$E$13</f>
        <v>85.625</v>
      </c>
      <c r="K20" s="3">
        <f>[16]Abril!$E$14</f>
        <v>86</v>
      </c>
      <c r="L20" s="3">
        <f>[16]Abril!$E$15</f>
        <v>82.25</v>
      </c>
      <c r="M20" s="3">
        <f>[16]Abril!$E$16</f>
        <v>79.5</v>
      </c>
      <c r="N20" s="3">
        <f>[16]Abril!$E$17</f>
        <v>75.5</v>
      </c>
      <c r="O20" s="3">
        <f>[16]Abril!$E$18</f>
        <v>84.666666666666671</v>
      </c>
      <c r="P20" s="3">
        <f>[16]Abril!$E$19</f>
        <v>84.625</v>
      </c>
      <c r="Q20" s="3">
        <f>[16]Abril!$E$20</f>
        <v>81.25</v>
      </c>
      <c r="R20" s="3">
        <f>[16]Abril!$E$21</f>
        <v>75.708333333333329</v>
      </c>
      <c r="S20" s="3">
        <f>[16]Abril!$E$22</f>
        <v>75.125</v>
      </c>
      <c r="T20" s="3">
        <f>[16]Abril!$E$23</f>
        <v>75.291666666666671</v>
      </c>
      <c r="U20" s="3">
        <f>[16]Abril!$E$24</f>
        <v>77.333333333333329</v>
      </c>
      <c r="V20" s="3">
        <f>[16]Abril!$E$25</f>
        <v>82.958333333333329</v>
      </c>
      <c r="W20" s="3">
        <f>[16]Abril!$E$26</f>
        <v>82.458333333333329</v>
      </c>
      <c r="X20" s="3">
        <f>[16]Abril!$E$27</f>
        <v>78.375</v>
      </c>
      <c r="Y20" s="3">
        <f>[16]Abril!$E$28</f>
        <v>76.625</v>
      </c>
      <c r="Z20" s="3">
        <f>[16]Abril!$E$29</f>
        <v>82.083333333333329</v>
      </c>
      <c r="AA20" s="3">
        <f>[16]Abril!$E$30</f>
        <v>88.583333333333329</v>
      </c>
      <c r="AB20" s="3">
        <f>[16]Abril!$E$31</f>
        <v>82.416666666666671</v>
      </c>
      <c r="AC20" s="3">
        <f>[16]Abril!$E$32</f>
        <v>85.375</v>
      </c>
      <c r="AD20" s="3">
        <f>[16]Abril!$E$33</f>
        <v>84.666666666666671</v>
      </c>
      <c r="AE20" s="3">
        <f>[16]Abril!$E$34</f>
        <v>68.666666666666671</v>
      </c>
      <c r="AF20" s="17">
        <f t="shared" si="1"/>
        <v>79.261111111111092</v>
      </c>
    </row>
    <row r="21" spans="1:33" ht="17.100000000000001" customHeight="1" x14ac:dyDescent="0.2">
      <c r="A21" s="10" t="s">
        <v>13</v>
      </c>
      <c r="B21" s="3">
        <f>[17]Abril!$E$5</f>
        <v>73.083333333333329</v>
      </c>
      <c r="C21" s="3">
        <f>[17]Abril!$E$6</f>
        <v>75.125</v>
      </c>
      <c r="D21" s="3">
        <f>[17]Abril!$E$7</f>
        <v>75.041666666666671</v>
      </c>
      <c r="E21" s="3">
        <f>[17]Abril!$E$8</f>
        <v>80.625</v>
      </c>
      <c r="F21" s="3">
        <f>[17]Abril!$E$9</f>
        <v>76.541666666666671</v>
      </c>
      <c r="G21" s="3">
        <f>[17]Abril!$E$10</f>
        <v>73.916666666666671</v>
      </c>
      <c r="H21" s="3">
        <f>[17]Abril!$E$11</f>
        <v>79.666666666666671</v>
      </c>
      <c r="I21" s="3">
        <f>[17]Abril!$E$12</f>
        <v>75.083333333333329</v>
      </c>
      <c r="J21" s="3">
        <f>[17]Abril!$E$13</f>
        <v>76.458333333333329</v>
      </c>
      <c r="K21" s="3">
        <f>[17]Abril!$E$14</f>
        <v>89.666666666666671</v>
      </c>
      <c r="L21" s="3">
        <f>[17]Abril!$E$15</f>
        <v>84</v>
      </c>
      <c r="M21" s="3">
        <f>[17]Abril!$E$16</f>
        <v>80.041666666666671</v>
      </c>
      <c r="N21" s="3">
        <f>[17]Abril!$E$17</f>
        <v>84</v>
      </c>
      <c r="O21" s="3">
        <f>[17]Abril!$E$18</f>
        <v>85.625</v>
      </c>
      <c r="P21" s="3">
        <f>[17]Abril!$E$19</f>
        <v>87.916666666666671</v>
      </c>
      <c r="Q21" s="3">
        <f>[17]Abril!$E$20</f>
        <v>84.541666666666671</v>
      </c>
      <c r="R21" s="3">
        <f>[17]Abril!$E$21</f>
        <v>79.833333333333329</v>
      </c>
      <c r="S21" s="3">
        <f>[17]Abril!$E$22</f>
        <v>78.166666666666671</v>
      </c>
      <c r="T21" s="3">
        <f>[17]Abril!$E$23</f>
        <v>78.291666666666671</v>
      </c>
      <c r="U21" s="3">
        <f>[17]Abril!$E$24</f>
        <v>81.041666666666671</v>
      </c>
      <c r="V21" s="3">
        <f>[17]Abril!$E$25</f>
        <v>82.666666666666671</v>
      </c>
      <c r="W21" s="3">
        <f>[17]Abril!$E$26</f>
        <v>81.833333333333329</v>
      </c>
      <c r="X21" s="3">
        <f>[17]Abril!$E$27</f>
        <v>83.541666666666671</v>
      </c>
      <c r="Y21" s="3">
        <f>[17]Abril!$E$28</f>
        <v>79.458333333333329</v>
      </c>
      <c r="Z21" s="3">
        <f>[17]Abril!$E$29</f>
        <v>84.291666666666671</v>
      </c>
      <c r="AA21" s="3">
        <f>[17]Abril!$E$30</f>
        <v>84.583333333333329</v>
      </c>
      <c r="AB21" s="3">
        <f>[17]Abril!$E$31</f>
        <v>84.875</v>
      </c>
      <c r="AC21" s="3">
        <f>[17]Abril!$E$32</f>
        <v>83.041666666666671</v>
      </c>
      <c r="AD21" s="3">
        <f>[17]Abril!$E$33</f>
        <v>90.75</v>
      </c>
      <c r="AE21" s="3">
        <f>[17]Abril!$E$34</f>
        <v>76.791666666666671</v>
      </c>
      <c r="AF21" s="17">
        <f t="shared" si="1"/>
        <v>81.016666666666666</v>
      </c>
    </row>
    <row r="22" spans="1:33" ht="17.100000000000001" customHeight="1" x14ac:dyDescent="0.2">
      <c r="A22" s="10" t="s">
        <v>14</v>
      </c>
      <c r="B22" s="3">
        <f>[18]Abril!$E$5</f>
        <v>81</v>
      </c>
      <c r="C22" s="3">
        <f>[18]Abril!$E$6</f>
        <v>74.769230769230774</v>
      </c>
      <c r="D22" s="3">
        <f>[18]Abril!$E$7</f>
        <v>65.9375</v>
      </c>
      <c r="E22" s="3">
        <f>[18]Abril!$E$8</f>
        <v>74.230769230769226</v>
      </c>
      <c r="F22" s="3">
        <f>[18]Abril!$E$9</f>
        <v>75.333333333333329</v>
      </c>
      <c r="G22" s="3">
        <f>[18]Abril!$E$10</f>
        <v>79.785714285714292</v>
      </c>
      <c r="H22" s="3">
        <f>[18]Abril!$E$11</f>
        <v>82.066666666666663</v>
      </c>
      <c r="I22" s="3">
        <f>[18]Abril!$E$12</f>
        <v>76.222222222222229</v>
      </c>
      <c r="J22" s="3">
        <f>[18]Abril!$E$13</f>
        <v>86.15384615384616</v>
      </c>
      <c r="K22" s="3">
        <f>[18]Abril!$E$14</f>
        <v>81.714285714285708</v>
      </c>
      <c r="L22" s="3">
        <f>[18]Abril!$E$15</f>
        <v>81.5</v>
      </c>
      <c r="M22" s="3">
        <f>[18]Abril!$E$16</f>
        <v>81.84615384615384</v>
      </c>
      <c r="N22" s="3">
        <f>[18]Abril!$E$17</f>
        <v>80.538461538461533</v>
      </c>
      <c r="O22" s="3">
        <f>[18]Abril!$E$18</f>
        <v>72.375</v>
      </c>
      <c r="P22" s="3">
        <f>[18]Abril!$E$19</f>
        <v>90.714285714285708</v>
      </c>
      <c r="Q22" s="3">
        <f>[18]Abril!$E$20</f>
        <v>86.416666666666671</v>
      </c>
      <c r="R22" s="3">
        <f>[18]Abril!$E$21</f>
        <v>78.666666666666671</v>
      </c>
      <c r="S22" s="3">
        <f>[18]Abril!$E$22</f>
        <v>85.666666666666671</v>
      </c>
      <c r="T22" s="3">
        <f>[18]Abril!$E$23</f>
        <v>84.69047619047619</v>
      </c>
      <c r="U22" s="3">
        <f>[18]Abril!$E$24</f>
        <v>83.428571428571431</v>
      </c>
      <c r="V22" s="3">
        <f>[18]Abril!$E$25</f>
        <v>88.111111111111114</v>
      </c>
      <c r="W22" s="3">
        <f>[18]Abril!$E$26</f>
        <v>93.5</v>
      </c>
      <c r="X22" s="3">
        <f>[18]Abril!$E$27</f>
        <v>91.230769230769226</v>
      </c>
      <c r="Y22" s="3">
        <f>[18]Abril!$E$28</f>
        <v>84.92307692307692</v>
      </c>
      <c r="Z22" s="3">
        <f>[18]Abril!$E$29</f>
        <v>85.166666666666671</v>
      </c>
      <c r="AA22" s="3">
        <f>[18]Abril!$E$30</f>
        <v>88</v>
      </c>
      <c r="AB22" s="3">
        <f>[18]Abril!$E$31</f>
        <v>88.529411764705884</v>
      </c>
      <c r="AC22" s="3">
        <f>[18]Abril!$E$32</f>
        <v>91.5</v>
      </c>
      <c r="AD22" s="3">
        <f>[18]Abril!$E$33</f>
        <v>92.058823529411768</v>
      </c>
      <c r="AE22" s="3">
        <f>[18]Abril!$E$34</f>
        <v>91.791666666666671</v>
      </c>
      <c r="AF22" s="17">
        <f t="shared" si="1"/>
        <v>83.262268099547512</v>
      </c>
    </row>
    <row r="23" spans="1:33" ht="17.100000000000001" customHeight="1" x14ac:dyDescent="0.2">
      <c r="A23" s="10" t="s">
        <v>15</v>
      </c>
      <c r="B23" s="3">
        <f>[19]Abril!$E$5</f>
        <v>64.25</v>
      </c>
      <c r="C23" s="3">
        <f>[19]Abril!$E$6</f>
        <v>72.75</v>
      </c>
      <c r="D23" s="3">
        <f>[19]Abril!$E$7</f>
        <v>69</v>
      </c>
      <c r="E23" s="3">
        <f>[19]Abril!$E$8</f>
        <v>65.708333333333329</v>
      </c>
      <c r="F23" s="3">
        <f>[19]Abril!$E$9</f>
        <v>72.083333333333329</v>
      </c>
      <c r="G23" s="3">
        <f>[19]Abril!$E$10</f>
        <v>82.476190476190482</v>
      </c>
      <c r="H23" s="3">
        <f>[19]Abril!$E$11</f>
        <v>84.375</v>
      </c>
      <c r="I23" s="3">
        <f>[19]Abril!$E$12</f>
        <v>75.416666666666671</v>
      </c>
      <c r="J23" s="3">
        <f>[19]Abril!$E$13</f>
        <v>86.958333333333329</v>
      </c>
      <c r="K23" s="3">
        <f>[19]Abril!$E$14</f>
        <v>88.17647058823529</v>
      </c>
      <c r="L23" s="3">
        <f>[19]Abril!$E$15</f>
        <v>78.384615384615387</v>
      </c>
      <c r="M23" s="3">
        <f>[19]Abril!$E$16</f>
        <v>82.541666666666671</v>
      </c>
      <c r="N23" s="3">
        <f>[19]Abril!$E$17</f>
        <v>80.80952380952381</v>
      </c>
      <c r="O23" s="3">
        <f>[19]Abril!$E$18</f>
        <v>84.5</v>
      </c>
      <c r="P23" s="3">
        <f>[19]Abril!$E$19</f>
        <v>87.666666666666671</v>
      </c>
      <c r="Q23" s="3">
        <f>[19]Abril!$E$20</f>
        <v>81.5</v>
      </c>
      <c r="R23" s="3">
        <f>[19]Abril!$E$21</f>
        <v>78.958333333333329</v>
      </c>
      <c r="S23" s="3">
        <f>[19]Abril!$E$22</f>
        <v>76.333333333333329</v>
      </c>
      <c r="T23" s="3">
        <f>[19]Abril!$E$23</f>
        <v>74.5</v>
      </c>
      <c r="U23" s="3">
        <f>[19]Abril!$E$24</f>
        <v>81.625</v>
      </c>
      <c r="V23" s="3">
        <f>[19]Abril!$E$25</f>
        <v>96.761904761904759</v>
      </c>
      <c r="W23" s="3">
        <f>[19]Abril!$E$26</f>
        <v>51.666666666666664</v>
      </c>
      <c r="X23" s="3">
        <f>[19]Abril!$E$27</f>
        <v>74.416666666666671</v>
      </c>
      <c r="Y23" s="3">
        <f>[19]Abril!$E$28</f>
        <v>75.833333333333329</v>
      </c>
      <c r="Z23" s="3">
        <f>[19]Abril!$E$29</f>
        <v>89.652173913043484</v>
      </c>
      <c r="AA23" s="3">
        <f>[19]Abril!$E$30</f>
        <v>89.777777777777771</v>
      </c>
      <c r="AB23" s="3">
        <f>[19]Abril!$E$31</f>
        <v>85.058823529411768</v>
      </c>
      <c r="AC23" s="3">
        <f>[19]Abril!$E$32</f>
        <v>91.416666666666671</v>
      </c>
      <c r="AD23" s="3">
        <f>[19]Abril!$E$33</f>
        <v>85.470588235294116</v>
      </c>
      <c r="AE23" s="3">
        <f>[19]Abril!$E$34</f>
        <v>80.5</v>
      </c>
      <c r="AF23" s="17">
        <f t="shared" si="1"/>
        <v>79.618935615866562</v>
      </c>
    </row>
    <row r="24" spans="1:33" ht="17.100000000000001" customHeight="1" x14ac:dyDescent="0.2">
      <c r="A24" s="10" t="s">
        <v>16</v>
      </c>
      <c r="B24" s="3">
        <f>[20]Abril!$E$5</f>
        <v>68.708333333333329</v>
      </c>
      <c r="C24" s="3">
        <f>[20]Abril!$E$6</f>
        <v>83.5</v>
      </c>
      <c r="D24" s="3">
        <f>[20]Abril!$E$7</f>
        <v>82.291666666666671</v>
      </c>
      <c r="E24" s="3">
        <f>[20]Abril!$E$8</f>
        <v>76.333333333333329</v>
      </c>
      <c r="F24" s="3">
        <f>[20]Abril!$E$9</f>
        <v>73</v>
      </c>
      <c r="G24" s="3">
        <f>[20]Abril!$E$10</f>
        <v>72.125</v>
      </c>
      <c r="H24" s="3">
        <f>[20]Abril!$E$11</f>
        <v>85.625</v>
      </c>
      <c r="I24" s="3">
        <f>[20]Abril!$E$12</f>
        <v>81.833333333333329</v>
      </c>
      <c r="J24" s="3">
        <f>[20]Abril!$E$13</f>
        <v>87.708333333333329</v>
      </c>
      <c r="K24" s="3">
        <f>[20]Abril!$E$14</f>
        <v>86.5</v>
      </c>
      <c r="L24" s="3">
        <f>[20]Abril!$E$15</f>
        <v>87.208333333333329</v>
      </c>
      <c r="M24" s="3">
        <f>[20]Abril!$E$16</f>
        <v>83.375</v>
      </c>
      <c r="N24" s="3">
        <f>[20]Abril!$E$17</f>
        <v>78</v>
      </c>
      <c r="O24" s="3">
        <f>[20]Abril!$E$18</f>
        <v>85.708333333333329</v>
      </c>
      <c r="P24" s="3">
        <f>[20]Abril!$E$19</f>
        <v>87.541666666666671</v>
      </c>
      <c r="Q24" s="3">
        <f>[20]Abril!$E$20</f>
        <v>81.458333333333329</v>
      </c>
      <c r="R24" s="3">
        <f>[20]Abril!$E$21</f>
        <v>77.291666666666671</v>
      </c>
      <c r="S24" s="3">
        <f>[20]Abril!$E$22</f>
        <v>74.916666666666671</v>
      </c>
      <c r="T24" s="3">
        <f>[20]Abril!$E$23</f>
        <v>74.625</v>
      </c>
      <c r="U24" s="3">
        <f>[20]Abril!$E$24</f>
        <v>76.083333333333329</v>
      </c>
      <c r="V24" s="3">
        <f>[20]Abril!$E$25</f>
        <v>91.125</v>
      </c>
      <c r="W24" s="3">
        <f>[20]Abril!$E$26</f>
        <v>76.291666666666671</v>
      </c>
      <c r="X24" s="3">
        <f>[20]Abril!$E$27</f>
        <v>75.791666666666671</v>
      </c>
      <c r="Y24" s="3">
        <f>[20]Abril!$E$28</f>
        <v>73.166666666666671</v>
      </c>
      <c r="Z24" s="3">
        <f>[20]Abril!$E$29</f>
        <v>82.75</v>
      </c>
      <c r="AA24" s="3">
        <f>[20]Abril!$E$30</f>
        <v>85.375</v>
      </c>
      <c r="AB24" s="3">
        <f>[20]Abril!$E$31</f>
        <v>81.333333333333329</v>
      </c>
      <c r="AC24" s="3">
        <f>[20]Abril!$E$32</f>
        <v>89.875</v>
      </c>
      <c r="AD24" s="3">
        <f>[20]Abril!$E$33</f>
        <v>81</v>
      </c>
      <c r="AE24" s="3">
        <f>[20]Abril!$E$34</f>
        <v>76.208333333333329</v>
      </c>
      <c r="AF24" s="17">
        <f t="shared" si="1"/>
        <v>80.558333333333366</v>
      </c>
    </row>
    <row r="25" spans="1:33" ht="17.100000000000001" customHeight="1" x14ac:dyDescent="0.2">
      <c r="A25" s="10" t="s">
        <v>17</v>
      </c>
      <c r="B25" s="3">
        <f>[21]Abril!$E$5</f>
        <v>69.5</v>
      </c>
      <c r="C25" s="3">
        <f>[21]Abril!$E$6</f>
        <v>65.583333333333329</v>
      </c>
      <c r="D25" s="3">
        <f>[21]Abril!$E$7</f>
        <v>70.666666666666671</v>
      </c>
      <c r="E25" s="3">
        <f>[21]Abril!$E$8</f>
        <v>61.833333333333336</v>
      </c>
      <c r="F25" s="3">
        <f>[21]Abril!$E$9</f>
        <v>68.541666666666671</v>
      </c>
      <c r="G25" s="3">
        <f>[21]Abril!$E$10</f>
        <v>87.958333333333329</v>
      </c>
      <c r="H25" s="3">
        <f>[21]Abril!$E$11</f>
        <v>82.041666666666671</v>
      </c>
      <c r="I25" s="3">
        <f>[21]Abril!$E$12</f>
        <v>74.291666666666671</v>
      </c>
      <c r="J25" s="3">
        <f>[21]Abril!$E$13</f>
        <v>78.791666666666671</v>
      </c>
      <c r="K25" s="3">
        <f>[21]Abril!$E$14</f>
        <v>88.458333333333329</v>
      </c>
      <c r="L25" s="3">
        <f>[21]Abril!$E$15</f>
        <v>82.833333333333329</v>
      </c>
      <c r="M25" s="3">
        <f>[21]Abril!$E$16</f>
        <v>78.5</v>
      </c>
      <c r="N25" s="3">
        <f>[21]Abril!$E$17</f>
        <v>78</v>
      </c>
      <c r="O25" s="3">
        <f>[21]Abril!$E$18</f>
        <v>85.875</v>
      </c>
      <c r="P25" s="3">
        <f>[21]Abril!$E$19</f>
        <v>89.416666666666671</v>
      </c>
      <c r="Q25" s="3">
        <f>[21]Abril!$E$20</f>
        <v>95.583333333333329</v>
      </c>
      <c r="R25" s="3">
        <f>[21]Abril!$E$21</f>
        <v>78.875</v>
      </c>
      <c r="S25" s="3">
        <f>[21]Abril!$E$22</f>
        <v>74.208333333333329</v>
      </c>
      <c r="T25" s="3">
        <f>[21]Abril!$E$23</f>
        <v>84.333333333333329</v>
      </c>
      <c r="U25" s="3">
        <f>[21]Abril!$E$24</f>
        <v>81.208333333333329</v>
      </c>
      <c r="V25" s="3">
        <f>[21]Abril!$E$25</f>
        <v>93.708333333333329</v>
      </c>
      <c r="W25" s="3">
        <f>[21]Abril!$E$26</f>
        <v>85.666666666666671</v>
      </c>
      <c r="X25" s="3">
        <f>[21]Abril!$E$27</f>
        <v>82.875</v>
      </c>
      <c r="Y25" s="3">
        <f>[21]Abril!$E$28</f>
        <v>78.333333333333329</v>
      </c>
      <c r="Z25" s="3">
        <f>[21]Abril!$E$29</f>
        <v>79.083333333333329</v>
      </c>
      <c r="AA25" s="3">
        <f>[21]Abril!$E$30</f>
        <v>89.5</v>
      </c>
      <c r="AB25" s="3">
        <f>[21]Abril!$E$31</f>
        <v>82.958333333333329</v>
      </c>
      <c r="AC25" s="3">
        <f>[21]Abril!$E$32</f>
        <v>87.791666666666671</v>
      </c>
      <c r="AD25" s="3">
        <f>[21]Abril!$E$33</f>
        <v>89.25</v>
      </c>
      <c r="AE25" s="3">
        <f>[21]Abril!$E$34</f>
        <v>74.541666666666671</v>
      </c>
      <c r="AF25" s="17">
        <f t="shared" si="1"/>
        <v>80.673611111111086</v>
      </c>
    </row>
    <row r="26" spans="1:33" ht="17.100000000000001" customHeight="1" x14ac:dyDescent="0.2">
      <c r="A26" s="10" t="s">
        <v>18</v>
      </c>
      <c r="B26" s="3">
        <f>[22]Abril!$E$5</f>
        <v>62.875</v>
      </c>
      <c r="C26" s="3">
        <f>[22]Abril!$E$6</f>
        <v>69.75</v>
      </c>
      <c r="D26" s="3">
        <f>[22]Abril!$E$7</f>
        <v>65</v>
      </c>
      <c r="E26" s="3">
        <f>[22]Abril!$E$8</f>
        <v>69.333333333333329</v>
      </c>
      <c r="F26" s="3">
        <f>[22]Abril!$E$9</f>
        <v>69.958333333333329</v>
      </c>
      <c r="G26" s="3">
        <f>[22]Abril!$E$10</f>
        <v>74.583333333333329</v>
      </c>
      <c r="H26" s="3">
        <f>[22]Abril!$E$11</f>
        <v>77.666666666666671</v>
      </c>
      <c r="I26" s="3">
        <f>[22]Abril!$E$12</f>
        <v>67.583333333333329</v>
      </c>
      <c r="J26" s="3">
        <f>[22]Abril!$E$13</f>
        <v>79.666666666666671</v>
      </c>
      <c r="K26" s="3">
        <f>[22]Abril!$E$14</f>
        <v>80</v>
      </c>
      <c r="L26" s="3">
        <f>[22]Abril!$E$15</f>
        <v>78.833333333333329</v>
      </c>
      <c r="M26" s="3">
        <f>[22]Abril!$E$16</f>
        <v>75.416666666666671</v>
      </c>
      <c r="N26" s="3">
        <f>[22]Abril!$E$17</f>
        <v>72.416666666666671</v>
      </c>
      <c r="O26" s="3">
        <f>[22]Abril!$E$18</f>
        <v>87.541666666666671</v>
      </c>
      <c r="P26" s="3">
        <f>[22]Abril!$E$19</f>
        <v>87.125</v>
      </c>
      <c r="Q26" s="3">
        <f>[22]Abril!$E$20</f>
        <v>83.708333333333329</v>
      </c>
      <c r="R26" s="3">
        <f>[22]Abril!$E$21</f>
        <v>83.5</v>
      </c>
      <c r="S26" s="3">
        <f>[22]Abril!$E$22</f>
        <v>79.208333333333329</v>
      </c>
      <c r="T26" s="3">
        <f>[22]Abril!$E$23</f>
        <v>80.583333333333329</v>
      </c>
      <c r="U26" s="3">
        <f>[22]Abril!$E$24</f>
        <v>80.541666666666671</v>
      </c>
      <c r="V26" s="3">
        <f>[22]Abril!$E$25</f>
        <v>88.041666666666671</v>
      </c>
      <c r="W26" s="3">
        <f>[22]Abril!$E$26</f>
        <v>90.916666666666671</v>
      </c>
      <c r="X26" s="3">
        <f>[22]Abril!$E$27</f>
        <v>83.875</v>
      </c>
      <c r="Y26" s="3">
        <f>[22]Abril!$E$28</f>
        <v>78.25</v>
      </c>
      <c r="Z26" s="3">
        <f>[22]Abril!$E$29</f>
        <v>78.958333333333329</v>
      </c>
      <c r="AA26" s="3">
        <f>[22]Abril!$E$30</f>
        <v>84.791666666666671</v>
      </c>
      <c r="AB26" s="3">
        <f>[22]Abril!$E$31</f>
        <v>92.166666666666671</v>
      </c>
      <c r="AC26" s="3">
        <f>[22]Abril!$E$32</f>
        <v>88.75</v>
      </c>
      <c r="AD26" s="3">
        <f>[22]Abril!$E$33</f>
        <v>95.083333333333329</v>
      </c>
      <c r="AE26" s="3">
        <f>[22]Abril!$E$34</f>
        <v>85.583333333333329</v>
      </c>
      <c r="AF26" s="17">
        <f t="shared" si="1"/>
        <v>79.723611111111111</v>
      </c>
    </row>
    <row r="27" spans="1:33" ht="17.100000000000001" customHeight="1" x14ac:dyDescent="0.2">
      <c r="A27" s="10" t="s">
        <v>19</v>
      </c>
      <c r="B27" s="3">
        <f>[23]Abril!$E$5</f>
        <v>61</v>
      </c>
      <c r="C27" s="3">
        <f>[23]Abril!$E$6</f>
        <v>60.916666666666664</v>
      </c>
      <c r="D27" s="3">
        <f>[23]Abril!$E$7</f>
        <v>61.833333333333336</v>
      </c>
      <c r="E27" s="3">
        <f>[23]Abril!$E$8</f>
        <v>61.083333333333336</v>
      </c>
      <c r="F27" s="3">
        <f>[23]Abril!$E$9</f>
        <v>64.208333333333329</v>
      </c>
      <c r="G27" s="3">
        <f>[23]Abril!$E$10</f>
        <v>73.666666666666671</v>
      </c>
      <c r="H27" s="3">
        <f>[23]Abril!$E$11</f>
        <v>76.75</v>
      </c>
      <c r="I27" s="3">
        <f>[23]Abril!$E$12</f>
        <v>74.458333333333329</v>
      </c>
      <c r="J27" s="3">
        <f>[23]Abril!$E$13</f>
        <v>76.333333333333329</v>
      </c>
      <c r="K27" s="3">
        <f>[23]Abril!$E$14</f>
        <v>78.541666666666671</v>
      </c>
      <c r="L27" s="3">
        <f>[23]Abril!$E$15</f>
        <v>80.916666666666671</v>
      </c>
      <c r="M27" s="3">
        <f>[23]Abril!$E$16</f>
        <v>80.333333333333329</v>
      </c>
      <c r="N27" s="3">
        <f>[23]Abril!$E$17</f>
        <v>80.083333333333329</v>
      </c>
      <c r="O27" s="3">
        <f>[23]Abril!$E$18</f>
        <v>80.625</v>
      </c>
      <c r="P27" s="3">
        <f>[23]Abril!$E$19</f>
        <v>82.625</v>
      </c>
      <c r="Q27" s="3">
        <f>[23]Abril!$E$20</f>
        <v>80.041666666666671</v>
      </c>
      <c r="R27" s="3">
        <f>[23]Abril!$E$21</f>
        <v>76.666666666666671</v>
      </c>
      <c r="S27" s="3">
        <f>[23]Abril!$E$22</f>
        <v>73</v>
      </c>
      <c r="T27" s="3">
        <f>[23]Abril!$E$23</f>
        <v>69.583333333333329</v>
      </c>
      <c r="U27" s="3">
        <f>[23]Abril!$E$24</f>
        <v>78.833333333333329</v>
      </c>
      <c r="V27" s="3">
        <f>[23]Abril!$E$25</f>
        <v>83.125</v>
      </c>
      <c r="W27" s="3">
        <f>[23]Abril!$E$26</f>
        <v>77.083333333333329</v>
      </c>
      <c r="X27" s="3">
        <f>[23]Abril!$E$27</f>
        <v>74.166666666666671</v>
      </c>
      <c r="Y27" s="3">
        <f>[23]Abril!$E$28</f>
        <v>74.208333333333329</v>
      </c>
      <c r="Z27" s="3">
        <f>[23]Abril!$E$29</f>
        <v>78.5</v>
      </c>
      <c r="AA27" s="3">
        <f>[23]Abril!$E$30</f>
        <v>83.708333333333329</v>
      </c>
      <c r="AB27" s="3">
        <f>[23]Abril!$E$31</f>
        <v>81.916666666666671</v>
      </c>
      <c r="AC27" s="3">
        <f>[23]Abril!$E$32</f>
        <v>82.458333333333329</v>
      </c>
      <c r="AD27" s="3">
        <f>[23]Abril!$E$33</f>
        <v>83.916666666666671</v>
      </c>
      <c r="AE27" s="3">
        <f>[23]Abril!$E$34</f>
        <v>80</v>
      </c>
      <c r="AF27" s="17">
        <f t="shared" si="1"/>
        <v>75.686111111111103</v>
      </c>
    </row>
    <row r="28" spans="1:33" ht="17.100000000000001" customHeight="1" x14ac:dyDescent="0.2">
      <c r="A28" s="10" t="s">
        <v>31</v>
      </c>
      <c r="B28" s="3">
        <f>[24]Abril!$E$5</f>
        <v>61.708333333333336</v>
      </c>
      <c r="C28" s="3">
        <f>[24]Abril!$E$6</f>
        <v>60.375</v>
      </c>
      <c r="D28" s="3">
        <f>[24]Abril!$E$7</f>
        <v>64.833333333333329</v>
      </c>
      <c r="E28" s="3">
        <f>[24]Abril!$E$8</f>
        <v>59.75</v>
      </c>
      <c r="F28" s="3">
        <f>[24]Abril!$E$9</f>
        <v>68.708333333333329</v>
      </c>
      <c r="G28" s="3">
        <f>[24]Abril!$E$10</f>
        <v>80.333333333333329</v>
      </c>
      <c r="H28" s="3">
        <f>[24]Abril!$E$11</f>
        <v>76.208333333333329</v>
      </c>
      <c r="I28" s="3">
        <f>[24]Abril!$E$12</f>
        <v>69.291666666666671</v>
      </c>
      <c r="J28" s="3">
        <f>[24]Abril!$E$13</f>
        <v>77.083333333333329</v>
      </c>
      <c r="K28" s="3">
        <f>[24]Abril!$E$14</f>
        <v>79.458333333333329</v>
      </c>
      <c r="L28" s="3">
        <f>[24]Abril!$E$15</f>
        <v>78.583333333333329</v>
      </c>
      <c r="M28" s="3">
        <f>[24]Abril!$E$16</f>
        <v>77.75</v>
      </c>
      <c r="N28" s="3">
        <f>[24]Abril!$E$17</f>
        <v>73.708333333333329</v>
      </c>
      <c r="O28" s="3">
        <f>[24]Abril!$E$18</f>
        <v>80</v>
      </c>
      <c r="P28" s="3">
        <f>[24]Abril!$E$19</f>
        <v>87.166666666666671</v>
      </c>
      <c r="Q28" s="3">
        <f>[24]Abril!$E$20</f>
        <v>83.5</v>
      </c>
      <c r="R28" s="3">
        <f>[24]Abril!$E$21</f>
        <v>79.708333333333329</v>
      </c>
      <c r="S28" s="3">
        <f>[24]Abril!$E$22</f>
        <v>74.458333333333329</v>
      </c>
      <c r="T28" s="3">
        <f>[24]Abril!$E$23</f>
        <v>69.791666666666671</v>
      </c>
      <c r="U28" s="3">
        <f>[24]Abril!$E$24</f>
        <v>75.791666666666671</v>
      </c>
      <c r="V28" s="3">
        <f>[24]Abril!$E$25</f>
        <v>86.166666666666671</v>
      </c>
      <c r="W28" s="3">
        <f>[24]Abril!$E$26</f>
        <v>83</v>
      </c>
      <c r="X28" s="3">
        <f>[24]Abril!$E$27</f>
        <v>81.083333333333329</v>
      </c>
      <c r="Y28" s="3">
        <f>[24]Abril!$E$28</f>
        <v>74.333333333333329</v>
      </c>
      <c r="Z28" s="3">
        <f>[24]Abril!$E$29</f>
        <v>74.291666666666671</v>
      </c>
      <c r="AA28" s="3">
        <f>[24]Abril!$E$30</f>
        <v>88.708333333333329</v>
      </c>
      <c r="AB28" s="3">
        <f>[24]Abril!$E$31</f>
        <v>85.708333333333329</v>
      </c>
      <c r="AC28" s="3">
        <f>[24]Abril!$E$32</f>
        <v>85.291666666666671</v>
      </c>
      <c r="AD28" s="3">
        <f>[24]Abril!$E$33</f>
        <v>92.125</v>
      </c>
      <c r="AE28" s="3">
        <f>[24]Abril!$E$34</f>
        <v>78.208333333333329</v>
      </c>
      <c r="AF28" s="17">
        <f t="shared" si="1"/>
        <v>76.904166666666669</v>
      </c>
    </row>
    <row r="29" spans="1:33" ht="17.100000000000001" customHeight="1" x14ac:dyDescent="0.2">
      <c r="A29" s="10" t="s">
        <v>20</v>
      </c>
      <c r="B29" s="3">
        <f>[25]Abril!$E$5</f>
        <v>62.625</v>
      </c>
      <c r="C29" s="3">
        <f>[25]Abril!$E$6</f>
        <v>56.416666666666664</v>
      </c>
      <c r="D29" s="3">
        <f>[25]Abril!$E$7</f>
        <v>48.125</v>
      </c>
      <c r="E29" s="3">
        <f>[25]Abril!$E$8</f>
        <v>52.75</v>
      </c>
      <c r="F29" s="3">
        <f>[25]Abril!$E$9</f>
        <v>67.875</v>
      </c>
      <c r="G29" s="3">
        <f>[25]Abril!$E$10</f>
        <v>75.166666666666671</v>
      </c>
      <c r="H29" s="3">
        <f>[25]Abril!$E$11</f>
        <v>70.416666666666671</v>
      </c>
      <c r="I29" s="3">
        <f>[25]Abril!$E$12</f>
        <v>66.958333333333329</v>
      </c>
      <c r="J29" s="3" t="str">
        <f>[25]Abril!$E$13</f>
        <v>**</v>
      </c>
      <c r="K29" s="3">
        <f>[25]Abril!$E$14</f>
        <v>63.833333333333336</v>
      </c>
      <c r="L29" s="3">
        <f>[25]Abril!$E$15</f>
        <v>66.708333333333329</v>
      </c>
      <c r="M29" s="3">
        <f>[25]Abril!$E$16</f>
        <v>65.5</v>
      </c>
      <c r="N29" s="3">
        <f>[25]Abril!$E$17</f>
        <v>61.5</v>
      </c>
      <c r="O29" s="3">
        <f>[25]Abril!$E$18</f>
        <v>66.75</v>
      </c>
      <c r="P29" s="3">
        <f>[25]Abril!$E$19</f>
        <v>78.25</v>
      </c>
      <c r="Q29" s="3">
        <f>[25]Abril!$E$20</f>
        <v>70.25</v>
      </c>
      <c r="R29" s="3">
        <f>[25]Abril!$E$21</f>
        <v>68.5</v>
      </c>
      <c r="S29" s="3">
        <f>[25]Abril!$E$22</f>
        <v>64.541666666666671</v>
      </c>
      <c r="T29" s="3">
        <f>[25]Abril!$E$23</f>
        <v>63.666666666666664</v>
      </c>
      <c r="U29" s="3">
        <f>[25]Abril!$E$24</f>
        <v>70.5</v>
      </c>
      <c r="V29" s="3">
        <f>[25]Abril!$E$25</f>
        <v>83.13636363636364</v>
      </c>
      <c r="W29" s="3">
        <f>[25]Abril!$E$26</f>
        <v>70</v>
      </c>
      <c r="X29" s="3">
        <f>[25]Abril!$E$27</f>
        <v>72.541666666666671</v>
      </c>
      <c r="Y29" s="3">
        <f>[25]Abril!$E$28</f>
        <v>68.791666666666671</v>
      </c>
      <c r="Z29" s="3">
        <f>[25]Abril!$E$29</f>
        <v>66.458333333333329</v>
      </c>
      <c r="AA29" s="3">
        <f>[25]Abril!$E$30</f>
        <v>74.791666666666671</v>
      </c>
      <c r="AB29" s="3">
        <f>[25]Abril!$E$31</f>
        <v>78.083333333333329</v>
      </c>
      <c r="AC29" s="3">
        <f>[25]Abril!$E$32</f>
        <v>83.375</v>
      </c>
      <c r="AD29" s="3">
        <f>[25]Abril!$E$33</f>
        <v>90.291666666666671</v>
      </c>
      <c r="AE29" s="3">
        <f>[25]Abril!$E$34</f>
        <v>81.416666666666671</v>
      </c>
      <c r="AF29" s="17">
        <f t="shared" si="1"/>
        <v>69.283437826541288</v>
      </c>
    </row>
    <row r="30" spans="1:33" s="5" customFormat="1" ht="17.100000000000001" customHeight="1" x14ac:dyDescent="0.2">
      <c r="A30" s="14" t="s">
        <v>34</v>
      </c>
      <c r="B30" s="22">
        <f>AVERAGE(B5:B29)</f>
        <v>66.530980392156849</v>
      </c>
      <c r="C30" s="22">
        <f t="shared" ref="C30:AE30" si="2">AVERAGE(C5:C29)</f>
        <v>67.055279034690798</v>
      </c>
      <c r="D30" s="22">
        <f t="shared" si="2"/>
        <v>65.507166666666663</v>
      </c>
      <c r="E30" s="22">
        <f t="shared" si="2"/>
        <v>65.822564102564087</v>
      </c>
      <c r="F30" s="22">
        <f t="shared" si="2"/>
        <v>68.759999999999991</v>
      </c>
      <c r="G30" s="22">
        <f t="shared" si="2"/>
        <v>77.189047619047599</v>
      </c>
      <c r="H30" s="22">
        <f t="shared" si="2"/>
        <v>77.886769230769232</v>
      </c>
      <c r="I30" s="22">
        <f t="shared" si="2"/>
        <v>73.677888888888887</v>
      </c>
      <c r="J30" s="22">
        <f t="shared" si="2"/>
        <v>80.026664886039867</v>
      </c>
      <c r="K30" s="22">
        <f t="shared" si="2"/>
        <v>80.893375350140062</v>
      </c>
      <c r="L30" s="22">
        <f t="shared" si="2"/>
        <v>79.391217948717937</v>
      </c>
      <c r="M30" s="22">
        <f t="shared" si="2"/>
        <v>77.121346153846147</v>
      </c>
      <c r="N30" s="22">
        <f t="shared" si="2"/>
        <v>74.498129940235202</v>
      </c>
      <c r="O30" s="22">
        <f t="shared" si="2"/>
        <v>81.334666666666678</v>
      </c>
      <c r="P30" s="22">
        <f t="shared" si="2"/>
        <v>84.929571428571435</v>
      </c>
      <c r="Q30" s="22">
        <f t="shared" si="2"/>
        <v>79.939666666666668</v>
      </c>
      <c r="R30" s="22">
        <f t="shared" si="2"/>
        <v>76.944999999999993</v>
      </c>
      <c r="S30" s="22">
        <f t="shared" si="2"/>
        <v>73.53</v>
      </c>
      <c r="T30" s="22">
        <f t="shared" si="2"/>
        <v>73.167142857142849</v>
      </c>
      <c r="U30" s="22">
        <f t="shared" si="2"/>
        <v>78.256142857142862</v>
      </c>
      <c r="V30" s="22">
        <f t="shared" si="2"/>
        <v>87.865375180375182</v>
      </c>
      <c r="W30" s="22">
        <f t="shared" si="2"/>
        <v>80.229666666666674</v>
      </c>
      <c r="X30" s="22">
        <f t="shared" si="2"/>
        <v>79.031351981352003</v>
      </c>
      <c r="Y30" s="22">
        <f t="shared" si="2"/>
        <v>75.070256410256391</v>
      </c>
      <c r="Z30" s="22">
        <f t="shared" si="2"/>
        <v>79.273795289855073</v>
      </c>
      <c r="AA30" s="22">
        <f t="shared" si="2"/>
        <v>86.078009037745872</v>
      </c>
      <c r="AB30" s="22">
        <f t="shared" si="2"/>
        <v>82.948074866310165</v>
      </c>
      <c r="AC30" s="22">
        <f t="shared" si="2"/>
        <v>86.167333333333332</v>
      </c>
      <c r="AD30" s="22">
        <f t="shared" si="2"/>
        <v>86.98950980392155</v>
      </c>
      <c r="AE30" s="22">
        <f t="shared" si="2"/>
        <v>78.346111111111128</v>
      </c>
      <c r="AF30" s="18">
        <f>AVERAGE(AF5:AF29)</f>
        <v>77.467745842950052</v>
      </c>
      <c r="AG30" s="13"/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topLeftCell="G1" workbookViewId="0">
      <selection activeCell="V30" sqref="V30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19" bestFit="1" customWidth="1"/>
    <col min="33" max="33" width="7.28515625" style="1" bestFit="1" customWidth="1"/>
    <col min="34" max="34" width="9.140625" style="1"/>
  </cols>
  <sheetData>
    <row r="1" spans="1:34" ht="20.100000000000001" customHeight="1" thickBot="1" x14ac:dyDescent="0.25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34" s="4" customFormat="1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12"/>
    </row>
    <row r="3" spans="1:34" s="5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57" t="s">
        <v>41</v>
      </c>
      <c r="AG3" s="55" t="s">
        <v>40</v>
      </c>
      <c r="AH3" s="13"/>
    </row>
    <row r="4" spans="1:34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58" t="s">
        <v>39</v>
      </c>
      <c r="AG4" s="58" t="s">
        <v>39</v>
      </c>
      <c r="AH4" s="13"/>
    </row>
    <row r="5" spans="1:34" s="5" customFormat="1" ht="20.100000000000001" customHeight="1" thickTop="1" x14ac:dyDescent="0.2">
      <c r="A5" s="9" t="s">
        <v>45</v>
      </c>
      <c r="B5" s="45">
        <f>[1]Abril!$F$5</f>
        <v>94</v>
      </c>
      <c r="C5" s="45">
        <f>[1]Abril!$F$6</f>
        <v>94</v>
      </c>
      <c r="D5" s="45">
        <f>[1]Abril!$F$7</f>
        <v>92</v>
      </c>
      <c r="E5" s="45">
        <f>[1]Abril!$F$8</f>
        <v>93</v>
      </c>
      <c r="F5" s="45">
        <f>[1]Abril!$F$9</f>
        <v>91</v>
      </c>
      <c r="G5" s="45">
        <f>[1]Abril!$F$10</f>
        <v>95</v>
      </c>
      <c r="H5" s="45">
        <f>[1]Abril!$F$11</f>
        <v>96</v>
      </c>
      <c r="I5" s="45">
        <f>[1]Abril!$F$12</f>
        <v>95</v>
      </c>
      <c r="J5" s="45">
        <f>[1]Abril!$F$13</f>
        <v>96</v>
      </c>
      <c r="K5" s="45">
        <f>[1]Abril!$F$14</f>
        <v>96</v>
      </c>
      <c r="L5" s="45">
        <f>[1]Abril!$F$15</f>
        <v>94</v>
      </c>
      <c r="M5" s="45">
        <f>[1]Abril!$F$16</f>
        <v>96</v>
      </c>
      <c r="N5" s="45">
        <f>[1]Abril!$F$17</f>
        <v>95</v>
      </c>
      <c r="O5" s="45">
        <f>[1]Abril!$F$18</f>
        <v>95</v>
      </c>
      <c r="P5" s="45">
        <f>[1]Abril!$F$19</f>
        <v>96</v>
      </c>
      <c r="Q5" s="45">
        <f>[1]Abril!$F$20</f>
        <v>95</v>
      </c>
      <c r="R5" s="45">
        <f>[1]Abril!$F$21</f>
        <v>87</v>
      </c>
      <c r="S5" s="45">
        <f>[1]Abril!$F$22</f>
        <v>95</v>
      </c>
      <c r="T5" s="45">
        <f>[1]Abril!$F$23</f>
        <v>94</v>
      </c>
      <c r="U5" s="45">
        <f>[1]Abril!$F$24</f>
        <v>96</v>
      </c>
      <c r="V5" s="45">
        <f>[1]Abril!$F$25</f>
        <v>95</v>
      </c>
      <c r="W5" s="45">
        <f>[1]Abril!$F$26</f>
        <v>96</v>
      </c>
      <c r="X5" s="45">
        <f>[1]Abril!$F$27</f>
        <v>98</v>
      </c>
      <c r="Y5" s="45">
        <f>[1]Abril!$F$28</f>
        <v>97</v>
      </c>
      <c r="Z5" s="45">
        <f>[1]Abril!$F$29</f>
        <v>96</v>
      </c>
      <c r="AA5" s="45">
        <f>[1]Abril!$F$30</f>
        <v>95</v>
      </c>
      <c r="AB5" s="45">
        <f>[1]Abril!$F$31</f>
        <v>91</v>
      </c>
      <c r="AC5" s="45">
        <f>[1]Abril!$F$32</f>
        <v>96</v>
      </c>
      <c r="AD5" s="45">
        <f>[1]Abril!$F$33</f>
        <v>97</v>
      </c>
      <c r="AE5" s="45">
        <f>[1]Abril!$F$34</f>
        <v>95</v>
      </c>
      <c r="AF5" s="46">
        <f>MAX(A5:AE5)</f>
        <v>98</v>
      </c>
      <c r="AG5" s="47">
        <f>AVERAGE(A5:AE5)</f>
        <v>94.7</v>
      </c>
      <c r="AH5" s="13"/>
    </row>
    <row r="6" spans="1:34" ht="17.100000000000001" customHeight="1" x14ac:dyDescent="0.2">
      <c r="A6" s="10" t="s">
        <v>0</v>
      </c>
      <c r="B6" s="3">
        <f>[2]Abril!$F$5</f>
        <v>95</v>
      </c>
      <c r="C6" s="3">
        <f>[2]Abril!$F$6</f>
        <v>95</v>
      </c>
      <c r="D6" s="3">
        <f>[2]Abril!$F$7</f>
        <v>94</v>
      </c>
      <c r="E6" s="3">
        <f>[2]Abril!$F$8</f>
        <v>93</v>
      </c>
      <c r="F6" s="3">
        <f>[2]Abril!$F$9</f>
        <v>91</v>
      </c>
      <c r="G6" s="3">
        <f>[2]Abril!$F$10</f>
        <v>91</v>
      </c>
      <c r="H6" s="3">
        <f>[2]Abril!$F$11</f>
        <v>96</v>
      </c>
      <c r="I6" s="3">
        <f>[2]Abril!$F$12</f>
        <v>96</v>
      </c>
      <c r="J6" s="3">
        <f>[2]Abril!$F$13</f>
        <v>94</v>
      </c>
      <c r="K6" s="3">
        <f>[2]Abril!$F$14</f>
        <v>96</v>
      </c>
      <c r="L6" s="3">
        <f>[2]Abril!$F$15</f>
        <v>97</v>
      </c>
      <c r="M6" s="3">
        <f>[2]Abril!$F$16</f>
        <v>96</v>
      </c>
      <c r="N6" s="3">
        <f>[2]Abril!$F$17</f>
        <v>96</v>
      </c>
      <c r="O6" s="3">
        <f>[2]Abril!$F$18</f>
        <v>96</v>
      </c>
      <c r="P6" s="3">
        <f>[2]Abril!$F$19</f>
        <v>97</v>
      </c>
      <c r="Q6" s="3">
        <f>[2]Abril!$F$20</f>
        <v>97</v>
      </c>
      <c r="R6" s="3">
        <f>[2]Abril!$F$21</f>
        <v>96</v>
      </c>
      <c r="S6" s="3">
        <f>[2]Abril!$F$22</f>
        <v>96</v>
      </c>
      <c r="T6" s="3">
        <f>[2]Abril!$F$23</f>
        <v>95</v>
      </c>
      <c r="U6" s="3">
        <f>[2]Abril!$F$24</f>
        <v>96</v>
      </c>
      <c r="V6" s="3">
        <f>[2]Abril!$F$25</f>
        <v>96</v>
      </c>
      <c r="W6" s="3">
        <f>[2]Abril!$F$26</f>
        <v>96</v>
      </c>
      <c r="X6" s="3">
        <f>[2]Abril!$F$27</f>
        <v>95</v>
      </c>
      <c r="Y6" s="3">
        <f>[2]Abril!$F$28</f>
        <v>96</v>
      </c>
      <c r="Z6" s="3">
        <f>[2]Abril!$F$29</f>
        <v>96</v>
      </c>
      <c r="AA6" s="3">
        <f>[2]Abril!$F$30</f>
        <v>96</v>
      </c>
      <c r="AB6" s="3">
        <f>[2]Abril!$F$31</f>
        <v>92</v>
      </c>
      <c r="AC6" s="3">
        <f>[2]Abril!$F$32</f>
        <v>96</v>
      </c>
      <c r="AD6" s="3">
        <f>[2]Abril!$F$33</f>
        <v>94</v>
      </c>
      <c r="AE6" s="3">
        <f>[2]Abril!$F$34</f>
        <v>95</v>
      </c>
      <c r="AF6" s="17">
        <f>MAX(A6:AE6)</f>
        <v>97</v>
      </c>
      <c r="AG6" s="26">
        <f t="shared" ref="AG6:AG14" si="1">AVERAGE(A6:AE6)</f>
        <v>95.166666666666671</v>
      </c>
    </row>
    <row r="7" spans="1:34" ht="17.100000000000001" customHeight="1" x14ac:dyDescent="0.2">
      <c r="A7" s="10" t="s">
        <v>1</v>
      </c>
      <c r="B7" s="3">
        <f>[3]Abril!$F$5</f>
        <v>95</v>
      </c>
      <c r="C7" s="3">
        <f>[3]Abril!$F$6</f>
        <v>92</v>
      </c>
      <c r="D7" s="3">
        <f>[3]Abril!$F$7</f>
        <v>89</v>
      </c>
      <c r="E7" s="3">
        <f>[3]Abril!$F$8</f>
        <v>95</v>
      </c>
      <c r="F7" s="3">
        <f>[3]Abril!$F$9</f>
        <v>95</v>
      </c>
      <c r="G7" s="3">
        <f>[3]Abril!$F$10</f>
        <v>95</v>
      </c>
      <c r="H7" s="3">
        <f>[3]Abril!$F$11</f>
        <v>96</v>
      </c>
      <c r="I7" s="3">
        <f>[3]Abril!$F$12</f>
        <v>96</v>
      </c>
      <c r="J7" s="3">
        <f>[3]Abril!$F$13</f>
        <v>91</v>
      </c>
      <c r="K7" s="3">
        <f>[3]Abril!$F$14</f>
        <v>95</v>
      </c>
      <c r="L7" s="3">
        <f>[3]Abril!$F$15</f>
        <v>96</v>
      </c>
      <c r="M7" s="3">
        <f>[3]Abril!$F$16</f>
        <v>94</v>
      </c>
      <c r="N7" s="3">
        <f>[3]Abril!$F$17</f>
        <v>93</v>
      </c>
      <c r="O7" s="3">
        <f>[3]Abril!$F$18</f>
        <v>96</v>
      </c>
      <c r="P7" s="3">
        <f>[3]Abril!$F$19</f>
        <v>95</v>
      </c>
      <c r="Q7" s="3">
        <f>[3]Abril!$F$20</f>
        <v>96</v>
      </c>
      <c r="R7" s="3">
        <f>[3]Abril!$F$21</f>
        <v>92</v>
      </c>
      <c r="S7" s="3">
        <f>[3]Abril!$F$22</f>
        <v>91</v>
      </c>
      <c r="T7" s="3">
        <f>[3]Abril!$F$23</f>
        <v>94</v>
      </c>
      <c r="U7" s="3">
        <f>[3]Abril!$F$24</f>
        <v>94</v>
      </c>
      <c r="V7" s="3">
        <f>[3]Abril!$F$25</f>
        <v>94</v>
      </c>
      <c r="W7" s="3">
        <f>[3]Abril!$F$26</f>
        <v>96</v>
      </c>
      <c r="X7" s="3">
        <f>[3]Abril!$F$27</f>
        <v>94</v>
      </c>
      <c r="Y7" s="3">
        <f>[3]Abril!$F$28</f>
        <v>94</v>
      </c>
      <c r="Z7" s="3">
        <f>[3]Abril!$F$29</f>
        <v>95</v>
      </c>
      <c r="AA7" s="3">
        <f>[3]Abril!$F$30</f>
        <v>96</v>
      </c>
      <c r="AB7" s="3">
        <f>[3]Abril!$F$31</f>
        <v>96</v>
      </c>
      <c r="AC7" s="3">
        <f>[3]Abril!$F$32</f>
        <v>95</v>
      </c>
      <c r="AD7" s="3">
        <f>[3]Abril!$F$33</f>
        <v>96</v>
      </c>
      <c r="AE7" s="3">
        <f>[3]Abril!$F$34</f>
        <v>92</v>
      </c>
      <c r="AF7" s="17">
        <f>MAX(A7:AE7)</f>
        <v>96</v>
      </c>
      <c r="AG7" s="26">
        <f t="shared" si="1"/>
        <v>94.266666666666666</v>
      </c>
    </row>
    <row r="8" spans="1:34" ht="17.100000000000001" customHeight="1" x14ac:dyDescent="0.2">
      <c r="A8" s="10" t="s">
        <v>49</v>
      </c>
      <c r="B8" s="3">
        <f>[4]Abril!$F$5</f>
        <v>96</v>
      </c>
      <c r="C8" s="3">
        <f>[4]Abril!$F$6</f>
        <v>95</v>
      </c>
      <c r="D8" s="3">
        <f>[4]Abril!$F$7</f>
        <v>96</v>
      </c>
      <c r="E8" s="3">
        <f>[4]Abril!$F$8</f>
        <v>96</v>
      </c>
      <c r="F8" s="3">
        <f>[4]Abril!$F$9</f>
        <v>95</v>
      </c>
      <c r="G8" s="3">
        <f>[4]Abril!$F$10</f>
        <v>91</v>
      </c>
      <c r="H8" s="3">
        <f>[4]Abril!$F$11</f>
        <v>94</v>
      </c>
      <c r="I8" s="3">
        <f>[4]Abril!$F$12</f>
        <v>95</v>
      </c>
      <c r="J8" s="3">
        <f>[4]Abril!$F$13</f>
        <v>95</v>
      </c>
      <c r="K8" s="3">
        <f>[4]Abril!$F$14</f>
        <v>96</v>
      </c>
      <c r="L8" s="3">
        <f>[4]Abril!$F$15</f>
        <v>95</v>
      </c>
      <c r="M8" s="3">
        <f>[4]Abril!$F$16</f>
        <v>96</v>
      </c>
      <c r="N8" s="3">
        <f>[4]Abril!$F$17</f>
        <v>96</v>
      </c>
      <c r="O8" s="3">
        <f>[4]Abril!$F$18</f>
        <v>96</v>
      </c>
      <c r="P8" s="3">
        <f>[4]Abril!$F$19</f>
        <v>95</v>
      </c>
      <c r="Q8" s="3">
        <f>[4]Abril!$F$20</f>
        <v>96</v>
      </c>
      <c r="R8" s="3">
        <f>[4]Abril!$F$21</f>
        <v>97</v>
      </c>
      <c r="S8" s="3">
        <f>[4]Abril!$F$22</f>
        <v>96</v>
      </c>
      <c r="T8" s="3">
        <f>[4]Abril!$F$23</f>
        <v>94</v>
      </c>
      <c r="U8" s="3">
        <f>[4]Abril!$F$24</f>
        <v>93</v>
      </c>
      <c r="V8" s="3">
        <f>[4]Abril!$F$25</f>
        <v>95</v>
      </c>
      <c r="W8" s="3">
        <f>[4]Abril!$F$26</f>
        <v>96</v>
      </c>
      <c r="X8" s="3">
        <f>[4]Abril!$F$27</f>
        <v>95</v>
      </c>
      <c r="Y8" s="3">
        <f>[4]Abril!$F$28</f>
        <v>95</v>
      </c>
      <c r="Z8" s="3">
        <f>[4]Abril!$F$29</f>
        <v>94</v>
      </c>
      <c r="AA8" s="3">
        <f>[4]Abril!$F$30</f>
        <v>93</v>
      </c>
      <c r="AB8" s="3">
        <f>[4]Abril!$F$31</f>
        <v>92</v>
      </c>
      <c r="AC8" s="3">
        <f>[4]Abril!$F$32</f>
        <v>93</v>
      </c>
      <c r="AD8" s="3">
        <f>[4]Abril!$F$33</f>
        <v>94</v>
      </c>
      <c r="AE8" s="3">
        <f>[4]Abril!$F$34</f>
        <v>92</v>
      </c>
      <c r="AF8" s="17">
        <f t="shared" ref="AF8:AF10" si="2">MAX(A8:AE8)</f>
        <v>97</v>
      </c>
      <c r="AG8" s="26">
        <f t="shared" si="1"/>
        <v>94.733333333333334</v>
      </c>
    </row>
    <row r="9" spans="1:34" ht="17.100000000000001" customHeight="1" x14ac:dyDescent="0.2">
      <c r="A9" s="10" t="s">
        <v>2</v>
      </c>
      <c r="B9" s="3">
        <f>[5]Abril!$F$5</f>
        <v>72</v>
      </c>
      <c r="C9" s="3">
        <f>[5]Abril!$F$6</f>
        <v>66</v>
      </c>
      <c r="D9" s="3">
        <f>[5]Abril!$F$7</f>
        <v>78</v>
      </c>
      <c r="E9" s="3">
        <f>[5]Abril!$F$8</f>
        <v>79</v>
      </c>
      <c r="F9" s="3">
        <f>[5]Abril!$F$9</f>
        <v>84</v>
      </c>
      <c r="G9" s="3">
        <f>[5]Abril!$F$10</f>
        <v>94</v>
      </c>
      <c r="H9" s="3">
        <f>[5]Abril!$F$11</f>
        <v>95</v>
      </c>
      <c r="I9" s="3">
        <f>[5]Abril!$F$12</f>
        <v>91</v>
      </c>
      <c r="J9" s="3">
        <f>[5]Abril!$F$13</f>
        <v>92</v>
      </c>
      <c r="K9" s="3">
        <f>[5]Abril!$F$14</f>
        <v>92</v>
      </c>
      <c r="L9" s="3">
        <f>[5]Abril!$F$15</f>
        <v>90</v>
      </c>
      <c r="M9" s="3">
        <f>[5]Abril!$F$16</f>
        <v>90</v>
      </c>
      <c r="N9" s="3">
        <f>[5]Abril!$F$17</f>
        <v>94</v>
      </c>
      <c r="O9" s="3">
        <f>[5]Abril!$F$18</f>
        <v>95</v>
      </c>
      <c r="P9" s="3">
        <f>[5]Abril!$F$19</f>
        <v>96</v>
      </c>
      <c r="Q9" s="3">
        <f>[5]Abril!$F$20</f>
        <v>95</v>
      </c>
      <c r="R9" s="3">
        <f>[5]Abril!$F$21</f>
        <v>94</v>
      </c>
      <c r="S9" s="3">
        <f>[5]Abril!$F$22</f>
        <v>88</v>
      </c>
      <c r="T9" s="3">
        <f>[5]Abril!$F$23</f>
        <v>93</v>
      </c>
      <c r="U9" s="3">
        <f>[5]Abril!$F$24</f>
        <v>90</v>
      </c>
      <c r="V9" s="3">
        <f>[5]Abril!$F$25</f>
        <v>95</v>
      </c>
      <c r="W9" s="3">
        <f>[5]Abril!$F$26</f>
        <v>95</v>
      </c>
      <c r="X9" s="3">
        <f>[5]Abril!$F$27</f>
        <v>95</v>
      </c>
      <c r="Y9" s="3">
        <f>[5]Abril!$F$28</f>
        <v>81</v>
      </c>
      <c r="Z9" s="3">
        <f>[5]Abril!$F$29</f>
        <v>93</v>
      </c>
      <c r="AA9" s="3">
        <f>[5]Abril!$F$30</f>
        <v>95</v>
      </c>
      <c r="AB9" s="3">
        <f>[5]Abril!$F$31</f>
        <v>96</v>
      </c>
      <c r="AC9" s="3">
        <f>[5]Abril!$F$32</f>
        <v>94</v>
      </c>
      <c r="AD9" s="3">
        <f>[5]Abril!$F$33</f>
        <v>96</v>
      </c>
      <c r="AE9" s="3">
        <f>[5]Abril!$F$34</f>
        <v>93</v>
      </c>
      <c r="AF9" s="17">
        <f t="shared" si="2"/>
        <v>96</v>
      </c>
      <c r="AG9" s="26">
        <f t="shared" si="1"/>
        <v>90.033333333333331</v>
      </c>
    </row>
    <row r="10" spans="1:34" ht="17.100000000000001" customHeight="1" x14ac:dyDescent="0.2">
      <c r="A10" s="10" t="s">
        <v>3</v>
      </c>
      <c r="B10" s="3">
        <f>[6]Abril!$F$5</f>
        <v>93</v>
      </c>
      <c r="C10" s="3">
        <f>[6]Abril!$F$6</f>
        <v>93</v>
      </c>
      <c r="D10" s="3">
        <f>[6]Abril!$F$7</f>
        <v>88</v>
      </c>
      <c r="E10" s="3">
        <f>[6]Abril!$F$8</f>
        <v>91</v>
      </c>
      <c r="F10" s="3">
        <f>[6]Abril!$F$9</f>
        <v>91</v>
      </c>
      <c r="G10" s="3">
        <f>[6]Abril!$F$10</f>
        <v>94</v>
      </c>
      <c r="H10" s="3">
        <f>[6]Abril!$F$11</f>
        <v>92</v>
      </c>
      <c r="I10" s="3">
        <f>[6]Abril!$F$12</f>
        <v>94</v>
      </c>
      <c r="J10" s="3">
        <f>[6]Abril!$F$13</f>
        <v>95</v>
      </c>
      <c r="K10" s="3">
        <f>[6]Abril!$F$14</f>
        <v>94</v>
      </c>
      <c r="L10" s="3">
        <f>[6]Abril!$F$15</f>
        <v>94</v>
      </c>
      <c r="M10" s="3">
        <f>[6]Abril!$F$16</f>
        <v>94</v>
      </c>
      <c r="N10" s="3">
        <f>[6]Abril!$F$17</f>
        <v>93</v>
      </c>
      <c r="O10" s="3">
        <f>[6]Abril!$F$18</f>
        <v>91</v>
      </c>
      <c r="P10" s="3">
        <f>[6]Abril!$F$19</f>
        <v>94</v>
      </c>
      <c r="Q10" s="3">
        <f>[6]Abril!$F$20</f>
        <v>93</v>
      </c>
      <c r="R10" s="3">
        <f>[6]Abril!$F$21</f>
        <v>93</v>
      </c>
      <c r="S10" s="3">
        <f>[6]Abril!$F$22</f>
        <v>96</v>
      </c>
      <c r="T10" s="3">
        <f>[6]Abril!$F$23</f>
        <v>94</v>
      </c>
      <c r="U10" s="3">
        <f>[6]Abril!$F$24</f>
        <v>90</v>
      </c>
      <c r="V10" s="3">
        <f>[6]Abril!$F$25</f>
        <v>94</v>
      </c>
      <c r="W10" s="3">
        <f>[6]Abril!$F$26</f>
        <v>95</v>
      </c>
      <c r="X10" s="3">
        <f>[6]Abril!$F$27</f>
        <v>96</v>
      </c>
      <c r="Y10" s="3">
        <f>[6]Abril!$F$28</f>
        <v>92</v>
      </c>
      <c r="Z10" s="3">
        <f>[6]Abril!$F$29</f>
        <v>93</v>
      </c>
      <c r="AA10" s="3">
        <f>[6]Abril!$F$30</f>
        <v>95</v>
      </c>
      <c r="AB10" s="3">
        <f>[6]Abril!$F$31</f>
        <v>93</v>
      </c>
      <c r="AC10" s="3">
        <f>[6]Abril!$F$32</f>
        <v>95</v>
      </c>
      <c r="AD10" s="3">
        <f>[6]Abril!$F$33</f>
        <v>94</v>
      </c>
      <c r="AE10" s="3">
        <f>[6]Abril!$F$34</f>
        <v>93</v>
      </c>
      <c r="AF10" s="17">
        <f t="shared" si="2"/>
        <v>96</v>
      </c>
      <c r="AG10" s="26">
        <f t="shared" si="1"/>
        <v>93.233333333333334</v>
      </c>
    </row>
    <row r="11" spans="1:34" ht="17.100000000000001" customHeight="1" x14ac:dyDescent="0.2">
      <c r="A11" s="10" t="s">
        <v>4</v>
      </c>
      <c r="B11" s="3">
        <f>[7]Abril!$F$5</f>
        <v>91</v>
      </c>
      <c r="C11" s="3">
        <f>[7]Abril!$F$6</f>
        <v>92</v>
      </c>
      <c r="D11" s="3">
        <f>[7]Abril!$F$7</f>
        <v>77</v>
      </c>
      <c r="E11" s="3">
        <f>[7]Abril!$F$8</f>
        <v>91</v>
      </c>
      <c r="F11" s="3">
        <f>[7]Abril!$F$9</f>
        <v>82</v>
      </c>
      <c r="G11" s="3">
        <f>[7]Abril!$F$10</f>
        <v>89</v>
      </c>
      <c r="H11" s="3">
        <f>[7]Abril!$F$11</f>
        <v>97</v>
      </c>
      <c r="I11" s="3">
        <f>[7]Abril!$F$12</f>
        <v>96</v>
      </c>
      <c r="J11" s="3">
        <f>[7]Abril!$F$13</f>
        <v>97</v>
      </c>
      <c r="K11" s="3">
        <f>[7]Abril!$F$14</f>
        <v>93</v>
      </c>
      <c r="L11" s="3">
        <f>[7]Abril!$F$15</f>
        <v>93</v>
      </c>
      <c r="M11" s="3">
        <f>[7]Abril!$F$16</f>
        <v>89</v>
      </c>
      <c r="N11" s="3">
        <f>[7]Abril!$F$17</f>
        <v>87</v>
      </c>
      <c r="O11" s="3">
        <f>[7]Abril!$F$18</f>
        <v>87</v>
      </c>
      <c r="P11" s="3">
        <f>[7]Abril!$F$19</f>
        <v>95</v>
      </c>
      <c r="Q11" s="3">
        <f>[7]Abril!$F$20</f>
        <v>96</v>
      </c>
      <c r="R11" s="3">
        <f>[7]Abril!$F$21</f>
        <v>96</v>
      </c>
      <c r="S11" s="3">
        <f>[7]Abril!$F$22</f>
        <v>94</v>
      </c>
      <c r="T11" s="3">
        <f>[7]Abril!$F$23</f>
        <v>94</v>
      </c>
      <c r="U11" s="3">
        <f>[7]Abril!$F$24</f>
        <v>96</v>
      </c>
      <c r="V11" s="3">
        <f>[7]Abril!$F$25</f>
        <v>96</v>
      </c>
      <c r="W11" s="3">
        <f>[7]Abril!$F$26</f>
        <v>97</v>
      </c>
      <c r="X11" s="3">
        <f>[7]Abril!$F$27</f>
        <v>97</v>
      </c>
      <c r="Y11" s="3">
        <f>[7]Abril!$F$28</f>
        <v>94</v>
      </c>
      <c r="Z11" s="3">
        <f>[7]Abril!$F$29</f>
        <v>89</v>
      </c>
      <c r="AA11" s="3">
        <f>[7]Abril!$F$30</f>
        <v>94</v>
      </c>
      <c r="AB11" s="3">
        <f>[7]Abril!$F$31</f>
        <v>97</v>
      </c>
      <c r="AC11" s="3">
        <f>[7]Abril!$F$32</f>
        <v>97</v>
      </c>
      <c r="AD11" s="3">
        <f>[7]Abril!$F$33</f>
        <v>96</v>
      </c>
      <c r="AE11" s="3">
        <f>[7]Abril!$F$34</f>
        <v>98</v>
      </c>
      <c r="AF11" s="17">
        <f>MAX(A11:AE11)</f>
        <v>98</v>
      </c>
      <c r="AG11" s="26">
        <f t="shared" si="1"/>
        <v>92.9</v>
      </c>
    </row>
    <row r="12" spans="1:34" ht="17.100000000000001" customHeight="1" x14ac:dyDescent="0.2">
      <c r="A12" s="10" t="s">
        <v>5</v>
      </c>
      <c r="B12" s="15">
        <f>[8]Abril!$F$5</f>
        <v>91</v>
      </c>
      <c r="C12" s="15">
        <f>[8]Abril!$F$6</f>
        <v>94</v>
      </c>
      <c r="D12" s="15">
        <f>[8]Abril!$F$7</f>
        <v>92</v>
      </c>
      <c r="E12" s="15">
        <f>[8]Abril!$F$8</f>
        <v>93</v>
      </c>
      <c r="F12" s="15">
        <f>[8]Abril!$F$9</f>
        <v>84</v>
      </c>
      <c r="G12" s="15">
        <f>[8]Abril!$F$10</f>
        <v>85</v>
      </c>
      <c r="H12" s="15">
        <f>[8]Abril!$F$11</f>
        <v>91</v>
      </c>
      <c r="I12" s="15">
        <f>[8]Abril!$F$12</f>
        <v>93</v>
      </c>
      <c r="J12" s="15">
        <f>[8]Abril!$F$13</f>
        <v>89</v>
      </c>
      <c r="K12" s="15">
        <f>[8]Abril!$F$14</f>
        <v>91</v>
      </c>
      <c r="L12" s="15">
        <f>[8]Abril!$F$15</f>
        <v>87</v>
      </c>
      <c r="M12" s="15">
        <f>[8]Abril!$F$16</f>
        <v>93</v>
      </c>
      <c r="N12" s="15">
        <f>[8]Abril!$F$17</f>
        <v>93</v>
      </c>
      <c r="O12" s="15">
        <f>[8]Abril!$F$18</f>
        <v>87</v>
      </c>
      <c r="P12" s="15">
        <f>[8]Abril!$F$19</f>
        <v>94</v>
      </c>
      <c r="Q12" s="15">
        <f>[8]Abril!$F$20</f>
        <v>93</v>
      </c>
      <c r="R12" s="15">
        <f>[8]Abril!$F$21</f>
        <v>93</v>
      </c>
      <c r="S12" s="15">
        <f>[8]Abril!$F$22</f>
        <v>91</v>
      </c>
      <c r="T12" s="15">
        <f>[8]Abril!$F$23</f>
        <v>91</v>
      </c>
      <c r="U12" s="15">
        <f>[8]Abril!$F$24</f>
        <v>84</v>
      </c>
      <c r="V12" s="15">
        <f>[8]Abril!$F$25</f>
        <v>91</v>
      </c>
      <c r="W12" s="15">
        <f>[8]Abril!$F$26</f>
        <v>89</v>
      </c>
      <c r="X12" s="15">
        <f>[8]Abril!$F$27</f>
        <v>94</v>
      </c>
      <c r="Y12" s="15">
        <f>[8]Abril!$F$28</f>
        <v>93</v>
      </c>
      <c r="Z12" s="15">
        <f>[8]Abril!$F$29</f>
        <v>90</v>
      </c>
      <c r="AA12" s="15">
        <f>[8]Abril!$F$30</f>
        <v>88</v>
      </c>
      <c r="AB12" s="15">
        <f>[8]Abril!$F$31</f>
        <v>89</v>
      </c>
      <c r="AC12" s="15">
        <f>[8]Abril!$F$32</f>
        <v>84</v>
      </c>
      <c r="AD12" s="15">
        <f>[8]Abril!$F$33</f>
        <v>90</v>
      </c>
      <c r="AE12" s="15">
        <f>[8]Abril!$F$34</f>
        <v>84</v>
      </c>
      <c r="AF12" s="17">
        <f t="shared" ref="AF12:AF14" si="3">MAX(A12:AE12)</f>
        <v>94</v>
      </c>
      <c r="AG12" s="26">
        <f t="shared" si="1"/>
        <v>90.033333333333331</v>
      </c>
    </row>
    <row r="13" spans="1:34" ht="17.100000000000001" customHeight="1" x14ac:dyDescent="0.2">
      <c r="A13" s="10" t="s">
        <v>6</v>
      </c>
      <c r="B13" s="15">
        <f>[9]Abril!$F$5</f>
        <v>100</v>
      </c>
      <c r="C13" s="15">
        <f>[9]Abril!$F$6</f>
        <v>100</v>
      </c>
      <c r="D13" s="15">
        <f>[9]Abril!$F$7</f>
        <v>86</v>
      </c>
      <c r="E13" s="15">
        <f>[9]Abril!$F$8</f>
        <v>91</v>
      </c>
      <c r="F13" s="15">
        <f>[9]Abril!$F$9</f>
        <v>98</v>
      </c>
      <c r="G13" s="15">
        <f>[9]Abril!$F$10</f>
        <v>98</v>
      </c>
      <c r="H13" s="15">
        <f>[9]Abril!$F$11</f>
        <v>100</v>
      </c>
      <c r="I13" s="15">
        <f>[9]Abril!$F$12</f>
        <v>100</v>
      </c>
      <c r="J13" s="15">
        <f>[9]Abril!$F$13</f>
        <v>90</v>
      </c>
      <c r="K13" s="15">
        <f>[9]Abril!$F$14</f>
        <v>99</v>
      </c>
      <c r="L13" s="15">
        <f>[9]Abril!$F$15</f>
        <v>100</v>
      </c>
      <c r="M13" s="15">
        <f>[9]Abril!$F$16</f>
        <v>86</v>
      </c>
      <c r="N13" s="15">
        <f>[9]Abril!$F$17</f>
        <v>100</v>
      </c>
      <c r="O13" s="15">
        <f>[9]Abril!$F$18</f>
        <v>100</v>
      </c>
      <c r="P13" s="15">
        <f>[9]Abril!$F$19</f>
        <v>100</v>
      </c>
      <c r="Q13" s="15">
        <f>[9]Abril!$F$20</f>
        <v>100</v>
      </c>
      <c r="R13" s="15">
        <f>[9]Abril!$F$21</f>
        <v>96</v>
      </c>
      <c r="S13" s="15">
        <f>[9]Abril!$F$22</f>
        <v>99</v>
      </c>
      <c r="T13" s="15">
        <f>[9]Abril!$F$23</f>
        <v>100</v>
      </c>
      <c r="U13" s="15">
        <f>[9]Abril!$F$24</f>
        <v>100</v>
      </c>
      <c r="V13" s="15">
        <f>[9]Abril!$F$25</f>
        <v>99</v>
      </c>
      <c r="W13" s="15">
        <f>[9]Abril!$F$26</f>
        <v>100</v>
      </c>
      <c r="X13" s="15">
        <f>[9]Abril!$F$27</f>
        <v>100</v>
      </c>
      <c r="Y13" s="15">
        <f>[9]Abril!$F$28</f>
        <v>100</v>
      </c>
      <c r="Z13" s="15">
        <f>[9]Abril!$F$29</f>
        <v>96</v>
      </c>
      <c r="AA13" s="15">
        <f>[9]Abril!$F$30</f>
        <v>100</v>
      </c>
      <c r="AB13" s="15">
        <f>[9]Abril!$F$31</f>
        <v>99</v>
      </c>
      <c r="AC13" s="15">
        <f>[9]Abril!$F$32</f>
        <v>100</v>
      </c>
      <c r="AD13" s="15">
        <f>[9]Abril!$F$33</f>
        <v>93</v>
      </c>
      <c r="AE13" s="15">
        <f>[9]Abril!$F$34</f>
        <v>100</v>
      </c>
      <c r="AF13" s="17">
        <f t="shared" si="3"/>
        <v>100</v>
      </c>
      <c r="AG13" s="26">
        <f t="shared" si="1"/>
        <v>97.666666666666671</v>
      </c>
    </row>
    <row r="14" spans="1:34" ht="17.100000000000001" customHeight="1" x14ac:dyDescent="0.2">
      <c r="A14" s="10" t="s">
        <v>7</v>
      </c>
      <c r="B14" s="15">
        <f>[10]Abril!$F$5</f>
        <v>75</v>
      </c>
      <c r="C14" s="15">
        <f>[10]Abril!$F$6</f>
        <v>80</v>
      </c>
      <c r="D14" s="15">
        <f>[10]Abril!$F$7</f>
        <v>93</v>
      </c>
      <c r="E14" s="15">
        <f>[10]Abril!$F$8</f>
        <v>77</v>
      </c>
      <c r="F14" s="15">
        <f>[10]Abril!$F$9</f>
        <v>77</v>
      </c>
      <c r="G14" s="15">
        <f>[10]Abril!$F$10</f>
        <v>95</v>
      </c>
      <c r="H14" s="15">
        <f>[10]Abril!$F$11</f>
        <v>96</v>
      </c>
      <c r="I14" s="15">
        <f>[10]Abril!$F$12</f>
        <v>95</v>
      </c>
      <c r="J14" s="15">
        <f>[10]Abril!$F$13</f>
        <v>93</v>
      </c>
      <c r="K14" s="15">
        <f>[10]Abril!$F$14</f>
        <v>96</v>
      </c>
      <c r="L14" s="15">
        <f>[10]Abril!$F$15</f>
        <v>96</v>
      </c>
      <c r="M14" s="15">
        <f>[10]Abril!$F$16</f>
        <v>93</v>
      </c>
      <c r="N14" s="15">
        <f>[10]Abril!$F$17</f>
        <v>96</v>
      </c>
      <c r="O14" s="15">
        <f>[10]Abril!$F$18</f>
        <v>97</v>
      </c>
      <c r="P14" s="15">
        <f>[10]Abril!$F$19</f>
        <v>98</v>
      </c>
      <c r="Q14" s="15">
        <f>[10]Abril!$F$20</f>
        <v>97</v>
      </c>
      <c r="R14" s="15">
        <f>[10]Abril!$F$21</f>
        <v>90</v>
      </c>
      <c r="S14" s="15">
        <f>[10]Abril!$F$22</f>
        <v>82</v>
      </c>
      <c r="T14" s="15">
        <f>[10]Abril!$F$23</f>
        <v>82</v>
      </c>
      <c r="U14" s="15">
        <f>[10]Abril!$F$24</f>
        <v>93</v>
      </c>
      <c r="V14" s="15">
        <f>[10]Abril!$F$25</f>
        <v>97</v>
      </c>
      <c r="W14" s="15">
        <f>[10]Abril!$F$26</f>
        <v>97</v>
      </c>
      <c r="X14" s="15">
        <f>[10]Abril!$F$27</f>
        <v>95</v>
      </c>
      <c r="Y14" s="15">
        <f>[10]Abril!$F$28</f>
        <v>85</v>
      </c>
      <c r="Z14" s="15">
        <f>[10]Abril!$F$29</f>
        <v>97</v>
      </c>
      <c r="AA14" s="15">
        <f>[10]Abril!$F$30</f>
        <v>98</v>
      </c>
      <c r="AB14" s="15">
        <f>[10]Abril!$F$31</f>
        <v>94</v>
      </c>
      <c r="AC14" s="15">
        <f>[10]Abril!$F$32</f>
        <v>96</v>
      </c>
      <c r="AD14" s="15">
        <f>[10]Abril!$F$33</f>
        <v>97</v>
      </c>
      <c r="AE14" s="15">
        <f>[10]Abril!$F$34</f>
        <v>97</v>
      </c>
      <c r="AF14" s="17">
        <f t="shared" si="3"/>
        <v>98</v>
      </c>
      <c r="AG14" s="26">
        <f t="shared" si="1"/>
        <v>91.8</v>
      </c>
    </row>
    <row r="15" spans="1:34" ht="17.100000000000001" customHeight="1" x14ac:dyDescent="0.2">
      <c r="A15" s="10" t="s">
        <v>8</v>
      </c>
      <c r="B15" s="15">
        <f>[11]Abril!$F$5</f>
        <v>94</v>
      </c>
      <c r="C15" s="15">
        <f>[11]Abril!$F$6</f>
        <v>87</v>
      </c>
      <c r="D15" s="15">
        <f>[11]Abril!$F$7</f>
        <v>83</v>
      </c>
      <c r="E15" s="15">
        <f>[11]Abril!$F$8</f>
        <v>81</v>
      </c>
      <c r="F15" s="15">
        <f>[11]Abril!$F$9</f>
        <v>93</v>
      </c>
      <c r="G15" s="15">
        <f>[11]Abril!$F$10</f>
        <v>95</v>
      </c>
      <c r="H15" s="15">
        <f>[11]Abril!$F$11</f>
        <v>96</v>
      </c>
      <c r="I15" s="15">
        <f>[11]Abril!$F$12</f>
        <v>96</v>
      </c>
      <c r="J15" s="15">
        <f>[11]Abril!$F$13</f>
        <v>96</v>
      </c>
      <c r="K15" s="15">
        <f>[11]Abril!$F$14</f>
        <v>95</v>
      </c>
      <c r="L15" s="15">
        <f>[11]Abril!$F$15</f>
        <v>96</v>
      </c>
      <c r="M15" s="15">
        <f>[11]Abril!$F$16</f>
        <v>93</v>
      </c>
      <c r="N15" s="15">
        <f>[11]Abril!$F$17</f>
        <v>95</v>
      </c>
      <c r="O15" s="15">
        <f>[11]Abril!$F$18</f>
        <v>96</v>
      </c>
      <c r="P15" s="15">
        <f>[11]Abril!$F$19</f>
        <v>97</v>
      </c>
      <c r="Q15" s="15">
        <f>[11]Abril!$F$20</f>
        <v>97</v>
      </c>
      <c r="R15" s="15">
        <f>[11]Abril!$F$21</f>
        <v>94</v>
      </c>
      <c r="S15" s="15">
        <f>[11]Abril!$F$22</f>
        <v>97</v>
      </c>
      <c r="T15" s="15">
        <f>[11]Abril!$F$23</f>
        <v>86</v>
      </c>
      <c r="U15" s="15">
        <f>[11]Abril!$F$24</f>
        <v>96</v>
      </c>
      <c r="V15" s="15">
        <f>[11]Abril!$F$25</f>
        <v>97</v>
      </c>
      <c r="W15" s="15">
        <f>[11]Abril!$F$26</f>
        <v>95</v>
      </c>
      <c r="X15" s="15">
        <f>[11]Abril!$F$27</f>
        <v>96</v>
      </c>
      <c r="Y15" s="15">
        <f>[11]Abril!$F$28</f>
        <v>97</v>
      </c>
      <c r="Z15" s="15">
        <f>[11]Abril!$F$29</f>
        <v>95</v>
      </c>
      <c r="AA15" s="15">
        <f>[11]Abril!$F$30</f>
        <v>97</v>
      </c>
      <c r="AB15" s="15">
        <f>[11]Abril!$F$31</f>
        <v>92</v>
      </c>
      <c r="AC15" s="15">
        <f>[11]Abril!$F$32</f>
        <v>97</v>
      </c>
      <c r="AD15" s="15">
        <f>[11]Abril!$F$33</f>
        <v>95</v>
      </c>
      <c r="AE15" s="15">
        <f>[11]Abril!$F$34</f>
        <v>96</v>
      </c>
      <c r="AF15" s="17">
        <f>MAX(A15:AE15)</f>
        <v>97</v>
      </c>
      <c r="AG15" s="26">
        <f>AVERAGE(A15:AE15)</f>
        <v>94</v>
      </c>
    </row>
    <row r="16" spans="1:34" ht="17.100000000000001" customHeight="1" x14ac:dyDescent="0.2">
      <c r="A16" s="10" t="s">
        <v>9</v>
      </c>
      <c r="B16" s="15">
        <f>[12]Abril!$F$5</f>
        <v>81</v>
      </c>
      <c r="C16" s="15">
        <f>[12]Abril!$F$6</f>
        <v>78</v>
      </c>
      <c r="D16" s="15">
        <f>[12]Abril!$F$7</f>
        <v>70</v>
      </c>
      <c r="E16" s="15">
        <f>[12]Abril!$F$8</f>
        <v>65</v>
      </c>
      <c r="F16" s="15">
        <f>[12]Abril!$F$9</f>
        <v>73</v>
      </c>
      <c r="G16" s="15">
        <f>[12]Abril!$F$10</f>
        <v>92</v>
      </c>
      <c r="H16" s="15">
        <f>[12]Abril!$F$11</f>
        <v>96</v>
      </c>
      <c r="I16" s="15">
        <f>[12]Abril!$F$12</f>
        <v>88</v>
      </c>
      <c r="J16" s="15">
        <f>[12]Abril!$F$13</f>
        <v>95</v>
      </c>
      <c r="K16" s="15">
        <f>[12]Abril!$F$14</f>
        <v>89</v>
      </c>
      <c r="L16" s="15">
        <f>[12]Abril!$F$15</f>
        <v>93</v>
      </c>
      <c r="M16" s="15">
        <f>[12]Abril!$F$16</f>
        <v>85</v>
      </c>
      <c r="N16" s="15">
        <f>[12]Abril!$F$17</f>
        <v>92</v>
      </c>
      <c r="O16" s="15">
        <f>[12]Abril!$F$18</f>
        <v>96</v>
      </c>
      <c r="P16" s="15">
        <f>[12]Abril!$F$19</f>
        <v>96</v>
      </c>
      <c r="Q16" s="15">
        <f>[12]Abril!$F$20</f>
        <v>92</v>
      </c>
      <c r="R16" s="15">
        <f>[12]Abril!$F$21</f>
        <v>89</v>
      </c>
      <c r="S16" s="15">
        <f>[12]Abril!$F$22</f>
        <v>85</v>
      </c>
      <c r="T16" s="15">
        <f>[12]Abril!$F$23</f>
        <v>83</v>
      </c>
      <c r="U16" s="15">
        <f>[12]Abril!$F$24</f>
        <v>91</v>
      </c>
      <c r="V16" s="15">
        <f>[12]Abril!$F$25</f>
        <v>96</v>
      </c>
      <c r="W16" s="15">
        <f>[12]Abril!$F$26</f>
        <v>97</v>
      </c>
      <c r="X16" s="15">
        <f>[12]Abril!$F$27</f>
        <v>93</v>
      </c>
      <c r="Y16" s="15">
        <f>[12]Abril!$F$28</f>
        <v>92</v>
      </c>
      <c r="Z16" s="15">
        <f>[12]Abril!$F$29</f>
        <v>97</v>
      </c>
      <c r="AA16" s="15">
        <f>[12]Abril!$F$30</f>
        <v>97</v>
      </c>
      <c r="AB16" s="15">
        <f>[12]Abril!$F$31</f>
        <v>92</v>
      </c>
      <c r="AC16" s="15">
        <f>[12]Abril!$F$32</f>
        <v>93</v>
      </c>
      <c r="AD16" s="15">
        <f>[12]Abril!$F$33</f>
        <v>96</v>
      </c>
      <c r="AE16" s="15">
        <f>[12]Abril!$F$34</f>
        <v>93</v>
      </c>
      <c r="AF16" s="17">
        <f t="shared" ref="AF16:AF27" si="4">MAX(A16:AE16)</f>
        <v>97</v>
      </c>
      <c r="AG16" s="26">
        <f t="shared" ref="AG16:AG29" si="5">AVERAGE(A16:AE16)</f>
        <v>89.166666666666671</v>
      </c>
    </row>
    <row r="17" spans="1:34" ht="17.100000000000001" customHeight="1" x14ac:dyDescent="0.2">
      <c r="A17" s="10" t="s">
        <v>48</v>
      </c>
      <c r="B17" s="15">
        <f>[13]Abril!$F$5</f>
        <v>94</v>
      </c>
      <c r="C17" s="15">
        <f>[13]Abril!$F$6</f>
        <v>91</v>
      </c>
      <c r="D17" s="15">
        <f>[13]Abril!$F$7</f>
        <v>95</v>
      </c>
      <c r="E17" s="15">
        <f>[13]Abril!$F$8</f>
        <v>94</v>
      </c>
      <c r="F17" s="15">
        <f>[13]Abril!$F$9</f>
        <v>91</v>
      </c>
      <c r="G17" s="15">
        <f>[13]Abril!$F$10</f>
        <v>92</v>
      </c>
      <c r="H17" s="15">
        <f>[13]Abril!$F$11</f>
        <v>94</v>
      </c>
      <c r="I17" s="15">
        <f>[13]Abril!$F$12</f>
        <v>93</v>
      </c>
      <c r="J17" s="15">
        <f>[13]Abril!$F$13</f>
        <v>90</v>
      </c>
      <c r="K17" s="15">
        <f>[13]Abril!$F$14</f>
        <v>94</v>
      </c>
      <c r="L17" s="15">
        <f>[13]Abril!$F$15</f>
        <v>95</v>
      </c>
      <c r="M17" s="15">
        <f>[13]Abril!$F$16</f>
        <v>94</v>
      </c>
      <c r="N17" s="15">
        <f>[13]Abril!$F$17</f>
        <v>95</v>
      </c>
      <c r="O17" s="15">
        <f>[13]Abril!$F$18</f>
        <v>94</v>
      </c>
      <c r="P17" s="15">
        <f>[13]Abril!$F$19</f>
        <v>95</v>
      </c>
      <c r="Q17" s="15">
        <f>[13]Abril!$F$20</f>
        <v>96</v>
      </c>
      <c r="R17" s="15">
        <f>[13]Abril!$F$21</f>
        <v>95</v>
      </c>
      <c r="S17" s="15">
        <f>[13]Abril!$F$22</f>
        <v>89</v>
      </c>
      <c r="T17" s="15">
        <f>[13]Abril!$F$23</f>
        <v>86</v>
      </c>
      <c r="U17" s="15">
        <f>[13]Abril!$F$24</f>
        <v>94</v>
      </c>
      <c r="V17" s="15">
        <f>[13]Abril!$F$25</f>
        <v>95</v>
      </c>
      <c r="W17" s="15">
        <f>[13]Abril!$F$26</f>
        <v>94</v>
      </c>
      <c r="X17" s="15">
        <f>[13]Abril!$F$27</f>
        <v>95</v>
      </c>
      <c r="Y17" s="15">
        <f>[13]Abril!$F$28</f>
        <v>94</v>
      </c>
      <c r="Z17" s="15">
        <f>[13]Abril!$F$29</f>
        <v>93</v>
      </c>
      <c r="AA17" s="15">
        <f>[13]Abril!$F$30</f>
        <v>95</v>
      </c>
      <c r="AB17" s="15">
        <f>[13]Abril!$F$31</f>
        <v>93</v>
      </c>
      <c r="AC17" s="15">
        <f>[13]Abril!$F$32</f>
        <v>94</v>
      </c>
      <c r="AD17" s="15">
        <f>[13]Abril!$F$33</f>
        <v>94</v>
      </c>
      <c r="AE17" s="15">
        <f>[13]Abril!$F$34</f>
        <v>91</v>
      </c>
      <c r="AF17" s="17">
        <f t="shared" si="4"/>
        <v>96</v>
      </c>
      <c r="AG17" s="26">
        <f t="shared" si="5"/>
        <v>93.3</v>
      </c>
    </row>
    <row r="18" spans="1:34" ht="17.100000000000001" customHeight="1" x14ac:dyDescent="0.2">
      <c r="A18" s="10" t="s">
        <v>10</v>
      </c>
      <c r="B18" s="15">
        <f>[14]Abril!$F$5</f>
        <v>92</v>
      </c>
      <c r="C18" s="15">
        <f>[14]Abril!$F$6</f>
        <v>89</v>
      </c>
      <c r="D18" s="15">
        <f>[14]Abril!$F$7</f>
        <v>91</v>
      </c>
      <c r="E18" s="15">
        <f>[14]Abril!$F$8</f>
        <v>81</v>
      </c>
      <c r="F18" s="15">
        <f>[14]Abril!$F$9</f>
        <v>94</v>
      </c>
      <c r="G18" s="15">
        <f>[14]Abril!$F$10</f>
        <v>93</v>
      </c>
      <c r="H18" s="15">
        <f>[14]Abril!$F$11</f>
        <v>95</v>
      </c>
      <c r="I18" s="15">
        <f>[14]Abril!$F$12</f>
        <v>93</v>
      </c>
      <c r="J18" s="15">
        <f>[14]Abril!$F$13</f>
        <v>89</v>
      </c>
      <c r="K18" s="15">
        <f>[14]Abril!$F$14</f>
        <v>90</v>
      </c>
      <c r="L18" s="15">
        <f>[14]Abril!$F$15</f>
        <v>94</v>
      </c>
      <c r="M18" s="15">
        <f>[14]Abril!$F$16</f>
        <v>95</v>
      </c>
      <c r="N18" s="15">
        <f>[14]Abril!$F$17</f>
        <v>95</v>
      </c>
      <c r="O18" s="15">
        <f>[14]Abril!$F$18</f>
        <v>93</v>
      </c>
      <c r="P18" s="15">
        <f>[14]Abril!$F$19</f>
        <v>96</v>
      </c>
      <c r="Q18" s="15">
        <f>[14]Abril!$F$20</f>
        <v>96</v>
      </c>
      <c r="R18" s="15">
        <f>[14]Abril!$F$21</f>
        <v>95</v>
      </c>
      <c r="S18" s="15">
        <f>[14]Abril!$F$22</f>
        <v>92</v>
      </c>
      <c r="T18" s="15">
        <f>[14]Abril!$F$23</f>
        <v>82</v>
      </c>
      <c r="U18" s="15">
        <f>[14]Abril!$F$24</f>
        <v>94</v>
      </c>
      <c r="V18" s="15">
        <f>[14]Abril!$F$25</f>
        <v>96</v>
      </c>
      <c r="W18" s="15">
        <f>[14]Abril!$F$26</f>
        <v>96</v>
      </c>
      <c r="X18" s="15">
        <f>[14]Abril!$F$27</f>
        <v>95</v>
      </c>
      <c r="Y18" s="15">
        <f>[14]Abril!$F$28</f>
        <v>96</v>
      </c>
      <c r="Z18" s="15">
        <f>[14]Abril!$F$29</f>
        <v>96</v>
      </c>
      <c r="AA18" s="15">
        <f>[14]Abril!$F$30</f>
        <v>95</v>
      </c>
      <c r="AB18" s="15">
        <f>[14]Abril!$F$31</f>
        <v>91</v>
      </c>
      <c r="AC18" s="15">
        <f>[14]Abril!$F$32</f>
        <v>95</v>
      </c>
      <c r="AD18" s="15">
        <f>[14]Abril!$F$33</f>
        <v>95</v>
      </c>
      <c r="AE18" s="15">
        <f>[14]Abril!$F$34</f>
        <v>93</v>
      </c>
      <c r="AF18" s="17">
        <f t="shared" si="4"/>
        <v>96</v>
      </c>
      <c r="AG18" s="26">
        <f t="shared" si="5"/>
        <v>92.9</v>
      </c>
    </row>
    <row r="19" spans="1:34" ht="17.100000000000001" customHeight="1" x14ac:dyDescent="0.2">
      <c r="A19" s="10" t="s">
        <v>11</v>
      </c>
      <c r="B19" s="15">
        <f>[15]Abril!$F$5</f>
        <v>99</v>
      </c>
      <c r="C19" s="15">
        <f>[15]Abril!$F$6</f>
        <v>99</v>
      </c>
      <c r="D19" s="15">
        <f>[15]Abril!$F$7</f>
        <v>100</v>
      </c>
      <c r="E19" s="15">
        <f>[15]Abril!$F$8</f>
        <v>100</v>
      </c>
      <c r="F19" s="15">
        <f>[15]Abril!$F$9</f>
        <v>100</v>
      </c>
      <c r="G19" s="15">
        <f>[15]Abril!$F$10</f>
        <v>100</v>
      </c>
      <c r="H19" s="15">
        <f>[15]Abril!$F$11</f>
        <v>100</v>
      </c>
      <c r="I19" s="15">
        <f>[15]Abril!$F$12</f>
        <v>100</v>
      </c>
      <c r="J19" s="15">
        <f>[15]Abril!$F$13</f>
        <v>100</v>
      </c>
      <c r="K19" s="15">
        <f>[15]Abril!$F$14</f>
        <v>100</v>
      </c>
      <c r="L19" s="15">
        <f>[15]Abril!$F$15</f>
        <v>100</v>
      </c>
      <c r="M19" s="15">
        <f>[15]Abril!$F$16</f>
        <v>100</v>
      </c>
      <c r="N19" s="15">
        <f>[15]Abril!$F$17</f>
        <v>100</v>
      </c>
      <c r="O19" s="15">
        <f>[15]Abril!$F$18</f>
        <v>100</v>
      </c>
      <c r="P19" s="15">
        <f>[15]Abril!$F$19</f>
        <v>100</v>
      </c>
      <c r="Q19" s="15">
        <f>[15]Abril!$F$20</f>
        <v>99</v>
      </c>
      <c r="R19" s="15">
        <f>[15]Abril!$F$21</f>
        <v>100</v>
      </c>
      <c r="S19" s="15">
        <f>[15]Abril!$F$22</f>
        <v>100</v>
      </c>
      <c r="T19" s="15">
        <f>[15]Abril!$F$23</f>
        <v>100</v>
      </c>
      <c r="U19" s="15">
        <f>[15]Abril!$F$24</f>
        <v>100</v>
      </c>
      <c r="V19" s="15">
        <f>[15]Abril!$F$25</f>
        <v>100</v>
      </c>
      <c r="W19" s="15">
        <f>[15]Abril!$F$26</f>
        <v>100</v>
      </c>
      <c r="X19" s="15">
        <f>[15]Abril!$F$27</f>
        <v>100</v>
      </c>
      <c r="Y19" s="15">
        <f>[15]Abril!$F$28</f>
        <v>99</v>
      </c>
      <c r="Z19" s="15">
        <f>[15]Abril!$F$29</f>
        <v>100</v>
      </c>
      <c r="AA19" s="15">
        <f>[15]Abril!$F$30</f>
        <v>100</v>
      </c>
      <c r="AB19" s="15">
        <f>[15]Abril!$F$31</f>
        <v>100</v>
      </c>
      <c r="AC19" s="15">
        <f>[15]Abril!$F$32</f>
        <v>100</v>
      </c>
      <c r="AD19" s="15">
        <f>[15]Abril!$F$33</f>
        <v>100</v>
      </c>
      <c r="AE19" s="15">
        <f>[15]Abril!$F$34</f>
        <v>97</v>
      </c>
      <c r="AF19" s="17">
        <f t="shared" si="4"/>
        <v>100</v>
      </c>
      <c r="AG19" s="26">
        <f t="shared" si="5"/>
        <v>99.766666666666666</v>
      </c>
    </row>
    <row r="20" spans="1:34" ht="17.100000000000001" customHeight="1" x14ac:dyDescent="0.2">
      <c r="A20" s="10" t="s">
        <v>12</v>
      </c>
      <c r="B20" s="15">
        <f>[16]Abril!$F$5</f>
        <v>93</v>
      </c>
      <c r="C20" s="15">
        <f>[16]Abril!$F$6</f>
        <v>94</v>
      </c>
      <c r="D20" s="15">
        <f>[16]Abril!$F$7</f>
        <v>93</v>
      </c>
      <c r="E20" s="15">
        <f>[16]Abril!$F$8</f>
        <v>95</v>
      </c>
      <c r="F20" s="15">
        <f>[16]Abril!$F$9</f>
        <v>96</v>
      </c>
      <c r="G20" s="15">
        <f>[16]Abril!$F$10</f>
        <v>95</v>
      </c>
      <c r="H20" s="15">
        <f>[16]Abril!$F$11</f>
        <v>95</v>
      </c>
      <c r="I20" s="15">
        <f>[16]Abril!$F$12</f>
        <v>96</v>
      </c>
      <c r="J20" s="15">
        <f>[16]Abril!$F$13</f>
        <v>93</v>
      </c>
      <c r="K20" s="15">
        <f>[16]Abril!$F$14</f>
        <v>95</v>
      </c>
      <c r="L20" s="15">
        <f>[16]Abril!$F$15</f>
        <v>96</v>
      </c>
      <c r="M20" s="15">
        <f>[16]Abril!$F$16</f>
        <v>93</v>
      </c>
      <c r="N20" s="15">
        <f>[16]Abril!$F$17</f>
        <v>93</v>
      </c>
      <c r="O20" s="15">
        <f>[16]Abril!$F$18</f>
        <v>96</v>
      </c>
      <c r="P20" s="15">
        <f>[16]Abril!$F$19</f>
        <v>96</v>
      </c>
      <c r="Q20" s="15">
        <f>[16]Abril!$F$20</f>
        <v>96</v>
      </c>
      <c r="R20" s="15">
        <f>[16]Abril!$F$21</f>
        <v>94</v>
      </c>
      <c r="S20" s="15">
        <f>[16]Abril!$F$22</f>
        <v>95</v>
      </c>
      <c r="T20" s="15">
        <f>[16]Abril!$F$23</f>
        <v>94</v>
      </c>
      <c r="U20" s="15">
        <f>[16]Abril!$F$24</f>
        <v>96</v>
      </c>
      <c r="V20" s="15">
        <f>[16]Abril!$F$25</f>
        <v>96</v>
      </c>
      <c r="W20" s="15">
        <f>[16]Abril!$F$26</f>
        <v>95</v>
      </c>
      <c r="X20" s="15">
        <f>[16]Abril!$F$27</f>
        <v>92</v>
      </c>
      <c r="Y20" s="15">
        <f>[16]Abril!$F$28</f>
        <v>95</v>
      </c>
      <c r="Z20" s="15">
        <f>[16]Abril!$F$29</f>
        <v>94</v>
      </c>
      <c r="AA20" s="15">
        <f>[16]Abril!$F$30</f>
        <v>96</v>
      </c>
      <c r="AB20" s="15">
        <f>[16]Abril!$F$31</f>
        <v>95</v>
      </c>
      <c r="AC20" s="15">
        <f>[16]Abril!$F$32</f>
        <v>95</v>
      </c>
      <c r="AD20" s="15">
        <f>[16]Abril!$F$33</f>
        <v>96</v>
      </c>
      <c r="AE20" s="15">
        <f>[16]Abril!$F$34</f>
        <v>83</v>
      </c>
      <c r="AF20" s="17">
        <f t="shared" si="4"/>
        <v>96</v>
      </c>
      <c r="AG20" s="26">
        <f t="shared" si="5"/>
        <v>94.36666666666666</v>
      </c>
    </row>
    <row r="21" spans="1:34" ht="17.100000000000001" customHeight="1" x14ac:dyDescent="0.2">
      <c r="A21" s="10" t="s">
        <v>13</v>
      </c>
      <c r="B21" s="15">
        <f>[17]Abril!$F$5</f>
        <v>96</v>
      </c>
      <c r="C21" s="15">
        <f>[17]Abril!$F$6</f>
        <v>96</v>
      </c>
      <c r="D21" s="15">
        <f>[17]Abril!$F$7</f>
        <v>97</v>
      </c>
      <c r="E21" s="15">
        <f>[17]Abril!$F$8</f>
        <v>96</v>
      </c>
      <c r="F21" s="15">
        <f>[17]Abril!$F$9</f>
        <v>97</v>
      </c>
      <c r="G21" s="15">
        <f>[17]Abril!$F$10</f>
        <v>96</v>
      </c>
      <c r="H21" s="15">
        <f>[17]Abril!$F$11</f>
        <v>97</v>
      </c>
      <c r="I21" s="15">
        <f>[17]Abril!$F$12</f>
        <v>96</v>
      </c>
      <c r="J21" s="15">
        <f>[17]Abril!$F$13</f>
        <v>95</v>
      </c>
      <c r="K21" s="15">
        <f>[17]Abril!$F$14</f>
        <v>96</v>
      </c>
      <c r="L21" s="15">
        <f>[17]Abril!$F$15</f>
        <v>97</v>
      </c>
      <c r="M21" s="15">
        <f>[17]Abril!$F$16</f>
        <v>97</v>
      </c>
      <c r="N21" s="15">
        <f>[17]Abril!$F$17</f>
        <v>97</v>
      </c>
      <c r="O21" s="15">
        <f>[17]Abril!$F$18</f>
        <v>96</v>
      </c>
      <c r="P21" s="15">
        <f>[17]Abril!$F$19</f>
        <v>96</v>
      </c>
      <c r="Q21" s="15">
        <f>[17]Abril!$F$20</f>
        <v>97</v>
      </c>
      <c r="R21" s="15">
        <f>[17]Abril!$F$21</f>
        <v>97</v>
      </c>
      <c r="S21" s="15">
        <f>[17]Abril!$F$22</f>
        <v>96</v>
      </c>
      <c r="T21" s="15">
        <f>[17]Abril!$F$23</f>
        <v>96</v>
      </c>
      <c r="U21" s="15">
        <f>[17]Abril!$F$24</f>
        <v>97</v>
      </c>
      <c r="V21" s="15">
        <f>[17]Abril!$F$25</f>
        <v>96</v>
      </c>
      <c r="W21" s="15">
        <f>[17]Abril!$F$26</f>
        <v>96</v>
      </c>
      <c r="X21" s="15">
        <f>[17]Abril!$F$27</f>
        <v>97</v>
      </c>
      <c r="Y21" s="15">
        <f>[17]Abril!$F$28</f>
        <v>97</v>
      </c>
      <c r="Z21" s="15">
        <f>[17]Abril!$F$29</f>
        <v>97</v>
      </c>
      <c r="AA21" s="15">
        <f>[17]Abril!$F$30</f>
        <v>95</v>
      </c>
      <c r="AB21" s="15">
        <f>[17]Abril!$F$31</f>
        <v>96</v>
      </c>
      <c r="AC21" s="15">
        <f>[17]Abril!$F$32</f>
        <v>97</v>
      </c>
      <c r="AD21" s="15">
        <f>[17]Abril!$F$33</f>
        <v>96</v>
      </c>
      <c r="AE21" s="15">
        <f>[17]Abril!$F$34</f>
        <v>96</v>
      </c>
      <c r="AF21" s="17">
        <f t="shared" si="4"/>
        <v>97</v>
      </c>
      <c r="AG21" s="26">
        <f t="shared" si="5"/>
        <v>96.36666666666666</v>
      </c>
    </row>
    <row r="22" spans="1:34" ht="17.100000000000001" customHeight="1" x14ac:dyDescent="0.2">
      <c r="A22" s="10" t="s">
        <v>14</v>
      </c>
      <c r="B22" s="15">
        <f>[18]Abril!$F$5</f>
        <v>93</v>
      </c>
      <c r="C22" s="15">
        <f>[18]Abril!$F$6</f>
        <v>89</v>
      </c>
      <c r="D22" s="15">
        <f>[18]Abril!$F$7</f>
        <v>87</v>
      </c>
      <c r="E22" s="15">
        <f>[18]Abril!$F$8</f>
        <v>91</v>
      </c>
      <c r="F22" s="15">
        <f>[18]Abril!$F$9</f>
        <v>89</v>
      </c>
      <c r="G22" s="15">
        <f>[18]Abril!$F$10</f>
        <v>91</v>
      </c>
      <c r="H22" s="15">
        <f>[18]Abril!$F$11</f>
        <v>94</v>
      </c>
      <c r="I22" s="15">
        <f>[18]Abril!$F$12</f>
        <v>87</v>
      </c>
      <c r="J22" s="15">
        <f>[18]Abril!$F$13</f>
        <v>94</v>
      </c>
      <c r="K22" s="15">
        <f>[18]Abril!$F$14</f>
        <v>92</v>
      </c>
      <c r="L22" s="15">
        <f>[18]Abril!$F$15</f>
        <v>91</v>
      </c>
      <c r="M22" s="15">
        <f>[18]Abril!$F$16</f>
        <v>92</v>
      </c>
      <c r="N22" s="15">
        <f>[18]Abril!$F$17</f>
        <v>93</v>
      </c>
      <c r="O22" s="15">
        <f>[18]Abril!$F$18</f>
        <v>90</v>
      </c>
      <c r="P22" s="15">
        <f>[18]Abril!$F$19</f>
        <v>95</v>
      </c>
      <c r="Q22" s="15">
        <f>[18]Abril!$F$20</f>
        <v>93</v>
      </c>
      <c r="R22" s="15">
        <f>[18]Abril!$F$21</f>
        <v>87</v>
      </c>
      <c r="S22" s="15">
        <f>[18]Abril!$F$22</f>
        <v>90</v>
      </c>
      <c r="T22" s="15">
        <f>[18]Abril!$F$23</f>
        <v>93</v>
      </c>
      <c r="U22" s="15">
        <f>[18]Abril!$F$24</f>
        <v>90</v>
      </c>
      <c r="V22" s="15">
        <f>[18]Abril!$F$25</f>
        <v>95</v>
      </c>
      <c r="W22" s="15">
        <f>[18]Abril!$F$26</f>
        <v>95</v>
      </c>
      <c r="X22" s="15">
        <f>[18]Abril!$F$27</f>
        <v>95</v>
      </c>
      <c r="Y22" s="15">
        <f>[18]Abril!$F$28</f>
        <v>94</v>
      </c>
      <c r="Z22" s="15">
        <f>[18]Abril!$F$29</f>
        <v>95</v>
      </c>
      <c r="AA22" s="15">
        <f>[18]Abril!$F$30</f>
        <v>95</v>
      </c>
      <c r="AB22" s="15">
        <f>[18]Abril!$F$31</f>
        <v>93</v>
      </c>
      <c r="AC22" s="15">
        <f>[18]Abril!$F$32</f>
        <v>94</v>
      </c>
      <c r="AD22" s="15">
        <f>[18]Abril!$F$33</f>
        <v>95</v>
      </c>
      <c r="AE22" s="15">
        <f>[18]Abril!$F$34</f>
        <v>96</v>
      </c>
      <c r="AF22" s="17">
        <f t="shared" si="4"/>
        <v>96</v>
      </c>
      <c r="AG22" s="26">
        <f t="shared" si="5"/>
        <v>92.266666666666666</v>
      </c>
    </row>
    <row r="23" spans="1:34" ht="17.100000000000001" customHeight="1" x14ac:dyDescent="0.2">
      <c r="A23" s="10" t="s">
        <v>15</v>
      </c>
      <c r="B23" s="15">
        <f>[19]Abril!$F$5</f>
        <v>91</v>
      </c>
      <c r="C23" s="15">
        <f>[19]Abril!$F$6</f>
        <v>95</v>
      </c>
      <c r="D23" s="15">
        <f>[19]Abril!$F$7</f>
        <v>95</v>
      </c>
      <c r="E23" s="15">
        <f>[19]Abril!$F$8</f>
        <v>84</v>
      </c>
      <c r="F23" s="15">
        <f>[19]Abril!$F$9</f>
        <v>92</v>
      </c>
      <c r="G23" s="15">
        <f>[19]Abril!$F$10</f>
        <v>95</v>
      </c>
      <c r="H23" s="15">
        <f>[19]Abril!$F$11</f>
        <v>97</v>
      </c>
      <c r="I23" s="15">
        <f>[19]Abril!$F$12</f>
        <v>91</v>
      </c>
      <c r="J23" s="15">
        <f>[19]Abril!$F$13</f>
        <v>98</v>
      </c>
      <c r="K23" s="15">
        <f>[19]Abril!$F$14</f>
        <v>98</v>
      </c>
      <c r="L23" s="15">
        <f>[19]Abril!$F$15</f>
        <v>100</v>
      </c>
      <c r="M23" s="15">
        <f>[19]Abril!$F$16</f>
        <v>93</v>
      </c>
      <c r="N23" s="15">
        <f>[19]Abril!$F$17</f>
        <v>96</v>
      </c>
      <c r="O23" s="15">
        <f>[19]Abril!$F$18</f>
        <v>98</v>
      </c>
      <c r="P23" s="15">
        <f>[19]Abril!$F$19</f>
        <v>99</v>
      </c>
      <c r="Q23" s="15">
        <f>[19]Abril!$F$20</f>
        <v>99</v>
      </c>
      <c r="R23" s="15">
        <f>[19]Abril!$F$21</f>
        <v>96</v>
      </c>
      <c r="S23" s="15">
        <f>[19]Abril!$F$22</f>
        <v>97</v>
      </c>
      <c r="T23" s="15">
        <f>[19]Abril!$F$23</f>
        <v>92</v>
      </c>
      <c r="U23" s="15">
        <f>[19]Abril!$F$24</f>
        <v>98</v>
      </c>
      <c r="V23" s="15">
        <f>[19]Abril!$F$25</f>
        <v>99</v>
      </c>
      <c r="W23" s="15">
        <f>[19]Abril!$F$26</f>
        <v>75</v>
      </c>
      <c r="X23" s="15">
        <f>[19]Abril!$F$27</f>
        <v>95</v>
      </c>
      <c r="Y23" s="15">
        <f>[19]Abril!$F$28</f>
        <v>95</v>
      </c>
      <c r="Z23" s="15">
        <f>[19]Abril!$F$29</f>
        <v>98</v>
      </c>
      <c r="AA23" s="15">
        <f>[19]Abril!$F$30</f>
        <v>99</v>
      </c>
      <c r="AB23" s="15">
        <f>[19]Abril!$F$31</f>
        <v>97</v>
      </c>
      <c r="AC23" s="15">
        <f>[19]Abril!$F$32</f>
        <v>99</v>
      </c>
      <c r="AD23" s="15">
        <f>[19]Abril!$F$33</f>
        <v>99</v>
      </c>
      <c r="AE23" s="15">
        <f>[19]Abril!$F$34</f>
        <v>99</v>
      </c>
      <c r="AF23" s="17">
        <f t="shared" si="4"/>
        <v>100</v>
      </c>
      <c r="AG23" s="26">
        <f t="shared" si="5"/>
        <v>95.3</v>
      </c>
    </row>
    <row r="24" spans="1:34" ht="17.100000000000001" customHeight="1" x14ac:dyDescent="0.2">
      <c r="A24" s="10" t="s">
        <v>16</v>
      </c>
      <c r="B24" s="15">
        <f>[20]Abril!$F$5</f>
        <v>93</v>
      </c>
      <c r="C24" s="15">
        <f>[20]Abril!$F$6</f>
        <v>96</v>
      </c>
      <c r="D24" s="15">
        <f>[20]Abril!$F$7</f>
        <v>95</v>
      </c>
      <c r="E24" s="15">
        <f>[20]Abril!$F$8</f>
        <v>94</v>
      </c>
      <c r="F24" s="15">
        <f>[20]Abril!$F$9</f>
        <v>90</v>
      </c>
      <c r="G24" s="15">
        <f>[20]Abril!$F$10</f>
        <v>92</v>
      </c>
      <c r="H24" s="15">
        <f>[20]Abril!$F$11</f>
        <v>94</v>
      </c>
      <c r="I24" s="15">
        <f>[20]Abril!$F$12</f>
        <v>95</v>
      </c>
      <c r="J24" s="15">
        <f>[20]Abril!$F$13</f>
        <v>95</v>
      </c>
      <c r="K24" s="15">
        <f>[20]Abril!$F$14</f>
        <v>94</v>
      </c>
      <c r="L24" s="15">
        <f>[20]Abril!$F$15</f>
        <v>94</v>
      </c>
      <c r="M24" s="15">
        <f>[20]Abril!$F$16</f>
        <v>95</v>
      </c>
      <c r="N24" s="15">
        <f>[20]Abril!$F$17</f>
        <v>94</v>
      </c>
      <c r="O24" s="15">
        <f>[20]Abril!$F$18</f>
        <v>94</v>
      </c>
      <c r="P24" s="15">
        <f>[20]Abril!$F$19</f>
        <v>95</v>
      </c>
      <c r="Q24" s="15">
        <f>[20]Abril!$F$20</f>
        <v>95</v>
      </c>
      <c r="R24" s="15">
        <f>[20]Abril!$F$21</f>
        <v>94</v>
      </c>
      <c r="S24" s="15">
        <f>[20]Abril!$F$22</f>
        <v>92</v>
      </c>
      <c r="T24" s="15">
        <f>[20]Abril!$F$23</f>
        <v>93</v>
      </c>
      <c r="U24" s="15">
        <f>[20]Abril!$F$24</f>
        <v>92</v>
      </c>
      <c r="V24" s="15">
        <f>[20]Abril!$F$25</f>
        <v>95</v>
      </c>
      <c r="W24" s="15">
        <f>[20]Abril!$F$26</f>
        <v>94</v>
      </c>
      <c r="X24" s="15">
        <f>[20]Abril!$F$27</f>
        <v>94</v>
      </c>
      <c r="Y24" s="15">
        <f>[20]Abril!$F$28</f>
        <v>92</v>
      </c>
      <c r="Z24" s="15">
        <f>[20]Abril!$F$29</f>
        <v>91</v>
      </c>
      <c r="AA24" s="15">
        <f>[20]Abril!$F$30</f>
        <v>95</v>
      </c>
      <c r="AB24" s="15">
        <f>[20]Abril!$F$31</f>
        <v>92</v>
      </c>
      <c r="AC24" s="15">
        <f>[20]Abril!$F$32</f>
        <v>94</v>
      </c>
      <c r="AD24" s="15">
        <f>[20]Abril!$F$33</f>
        <v>94</v>
      </c>
      <c r="AE24" s="15">
        <f>[20]Abril!$F$34</f>
        <v>92</v>
      </c>
      <c r="AF24" s="17">
        <f t="shared" si="4"/>
        <v>96</v>
      </c>
      <c r="AG24" s="26">
        <f t="shared" si="5"/>
        <v>93.63333333333334</v>
      </c>
    </row>
    <row r="25" spans="1:34" ht="17.100000000000001" customHeight="1" x14ac:dyDescent="0.2">
      <c r="A25" s="10" t="s">
        <v>17</v>
      </c>
      <c r="B25" s="15">
        <f>[21]Abril!$F$5</f>
        <v>97</v>
      </c>
      <c r="C25" s="15">
        <f>[21]Abril!$F$6</f>
        <v>96</v>
      </c>
      <c r="D25" s="15">
        <f>[21]Abril!$F$7</f>
        <v>95</v>
      </c>
      <c r="E25" s="15">
        <f>[21]Abril!$F$8</f>
        <v>95</v>
      </c>
      <c r="F25" s="15">
        <f>[21]Abril!$F$9</f>
        <v>90</v>
      </c>
      <c r="G25" s="15">
        <f>[21]Abril!$F$10</f>
        <v>96</v>
      </c>
      <c r="H25" s="15">
        <f>[21]Abril!$F$11</f>
        <v>97</v>
      </c>
      <c r="I25" s="15">
        <f>[21]Abril!$F$12</f>
        <v>96</v>
      </c>
      <c r="J25" s="15">
        <f>[21]Abril!$F$13</f>
        <v>95</v>
      </c>
      <c r="K25" s="15">
        <f>[21]Abril!$F$14</f>
        <v>97</v>
      </c>
      <c r="L25" s="15">
        <f>[21]Abril!$F$15</f>
        <v>97</v>
      </c>
      <c r="M25" s="15">
        <f>[21]Abril!$F$16</f>
        <v>96</v>
      </c>
      <c r="N25" s="15">
        <f>[21]Abril!$F$17</f>
        <v>97</v>
      </c>
      <c r="O25" s="15">
        <f>[21]Abril!$F$18</f>
        <v>96</v>
      </c>
      <c r="P25" s="15">
        <f>[21]Abril!$F$19</f>
        <v>97</v>
      </c>
      <c r="Q25" s="15">
        <f>[21]Abril!$F$20</f>
        <v>97</v>
      </c>
      <c r="R25" s="15">
        <f>[21]Abril!$F$21</f>
        <v>95</v>
      </c>
      <c r="S25" s="15">
        <f>[21]Abril!$F$22</f>
        <v>97</v>
      </c>
      <c r="T25" s="15">
        <f>[21]Abril!$F$23</f>
        <v>94</v>
      </c>
      <c r="U25" s="15">
        <f>[21]Abril!$F$24</f>
        <v>96</v>
      </c>
      <c r="V25" s="15">
        <f>[21]Abril!$F$25</f>
        <v>97</v>
      </c>
      <c r="W25" s="15">
        <f>[21]Abril!$F$26</f>
        <v>97</v>
      </c>
      <c r="X25" s="15">
        <f>[21]Abril!$F$27</f>
        <v>97</v>
      </c>
      <c r="Y25" s="15">
        <f>[21]Abril!$F$28</f>
        <v>97</v>
      </c>
      <c r="Z25" s="15">
        <f>[21]Abril!$F$29</f>
        <v>95</v>
      </c>
      <c r="AA25" s="15">
        <f>[21]Abril!$F$30</f>
        <v>97</v>
      </c>
      <c r="AB25" s="15">
        <f>[21]Abril!$F$31</f>
        <v>95</v>
      </c>
      <c r="AC25" s="15">
        <f>[21]Abril!$F$32</f>
        <v>96</v>
      </c>
      <c r="AD25" s="15">
        <f>[21]Abril!$F$33</f>
        <v>96</v>
      </c>
      <c r="AE25" s="15">
        <f>[21]Abril!$F$34</f>
        <v>95</v>
      </c>
      <c r="AF25" s="17">
        <f t="shared" si="4"/>
        <v>97</v>
      </c>
      <c r="AG25" s="26">
        <f t="shared" si="5"/>
        <v>95.933333333333337</v>
      </c>
    </row>
    <row r="26" spans="1:34" ht="17.100000000000001" customHeight="1" x14ac:dyDescent="0.2">
      <c r="A26" s="10" t="s">
        <v>18</v>
      </c>
      <c r="B26" s="15">
        <f>[22]Abril!$F$5</f>
        <v>85</v>
      </c>
      <c r="C26" s="15">
        <f>[22]Abril!$F$6</f>
        <v>93</v>
      </c>
      <c r="D26" s="15">
        <f>[22]Abril!$F$7</f>
        <v>89</v>
      </c>
      <c r="E26" s="15">
        <f>[22]Abril!$F$8</f>
        <v>94</v>
      </c>
      <c r="F26" s="15">
        <f>[22]Abril!$F$9</f>
        <v>92</v>
      </c>
      <c r="G26" s="15">
        <f>[22]Abril!$F$10</f>
        <v>94</v>
      </c>
      <c r="H26" s="15">
        <f>[22]Abril!$F$11</f>
        <v>95</v>
      </c>
      <c r="I26" s="15">
        <f>[22]Abril!$F$12</f>
        <v>95</v>
      </c>
      <c r="J26" s="15">
        <f>[22]Abril!$F$13</f>
        <v>94</v>
      </c>
      <c r="K26" s="15">
        <f>[22]Abril!$F$14</f>
        <v>95</v>
      </c>
      <c r="L26" s="15">
        <f>[22]Abril!$F$15</f>
        <v>95</v>
      </c>
      <c r="M26" s="15">
        <f>[22]Abril!$F$16</f>
        <v>92</v>
      </c>
      <c r="N26" s="15">
        <f>[22]Abril!$F$17</f>
        <v>93</v>
      </c>
      <c r="O26" s="15">
        <f>[22]Abril!$F$18</f>
        <v>94</v>
      </c>
      <c r="P26" s="15">
        <f>[22]Abril!$F$19</f>
        <v>96</v>
      </c>
      <c r="Q26" s="15">
        <f>[22]Abril!$F$20</f>
        <v>96</v>
      </c>
      <c r="R26" s="15">
        <f>[22]Abril!$F$21</f>
        <v>93</v>
      </c>
      <c r="S26" s="15">
        <f>[22]Abril!$F$22</f>
        <v>96</v>
      </c>
      <c r="T26" s="15">
        <f>[22]Abril!$F$23</f>
        <v>96</v>
      </c>
      <c r="U26" s="15">
        <f>[22]Abril!$F$24</f>
        <v>96</v>
      </c>
      <c r="V26" s="15">
        <f>[22]Abril!$F$25</f>
        <v>95</v>
      </c>
      <c r="W26" s="15">
        <f>[22]Abril!$F$26</f>
        <v>97</v>
      </c>
      <c r="X26" s="15">
        <f>[22]Abril!$F$27</f>
        <v>97</v>
      </c>
      <c r="Y26" s="15">
        <f>[22]Abril!$F$28</f>
        <v>94</v>
      </c>
      <c r="Z26" s="15">
        <f>[22]Abril!$F$29</f>
        <v>95</v>
      </c>
      <c r="AA26" s="15">
        <f>[22]Abril!$F$30</f>
        <v>96</v>
      </c>
      <c r="AB26" s="15">
        <f>[22]Abril!$F$31</f>
        <v>97</v>
      </c>
      <c r="AC26" s="15">
        <f>[22]Abril!$F$32</f>
        <v>96</v>
      </c>
      <c r="AD26" s="15">
        <f>[22]Abril!$F$33</f>
        <v>96</v>
      </c>
      <c r="AE26" s="15">
        <f>[22]Abril!$F$34</f>
        <v>97</v>
      </c>
      <c r="AF26" s="17">
        <f t="shared" si="4"/>
        <v>97</v>
      </c>
      <c r="AG26" s="26">
        <f t="shared" si="5"/>
        <v>94.433333333333337</v>
      </c>
    </row>
    <row r="27" spans="1:34" ht="17.100000000000001" customHeight="1" x14ac:dyDescent="0.2">
      <c r="A27" s="10" t="s">
        <v>19</v>
      </c>
      <c r="B27" s="15">
        <f>[23]Abril!$F$5</f>
        <v>68</v>
      </c>
      <c r="C27" s="15">
        <f>[23]Abril!$F$6</f>
        <v>67</v>
      </c>
      <c r="D27" s="15">
        <f>[23]Abril!$F$7</f>
        <v>65</v>
      </c>
      <c r="E27" s="15">
        <f>[23]Abril!$F$8</f>
        <v>67</v>
      </c>
      <c r="F27" s="15">
        <f>[23]Abril!$F$9</f>
        <v>69</v>
      </c>
      <c r="G27" s="15">
        <f>[23]Abril!$F$10</f>
        <v>79</v>
      </c>
      <c r="H27" s="15">
        <f>[23]Abril!$F$11</f>
        <v>80</v>
      </c>
      <c r="I27" s="15">
        <f>[23]Abril!$F$12</f>
        <v>80</v>
      </c>
      <c r="J27" s="15">
        <f>[23]Abril!$F$13</f>
        <v>79</v>
      </c>
      <c r="K27" s="15">
        <f>[23]Abril!$F$14</f>
        <v>81</v>
      </c>
      <c r="L27" s="15">
        <f>[23]Abril!$F$15</f>
        <v>83</v>
      </c>
      <c r="M27" s="15">
        <f>[23]Abril!$F$16</f>
        <v>82</v>
      </c>
      <c r="N27" s="15">
        <f>[23]Abril!$F$17</f>
        <v>84</v>
      </c>
      <c r="O27" s="15">
        <f>[23]Abril!$F$18</f>
        <v>83</v>
      </c>
      <c r="P27" s="15">
        <f>[23]Abril!$F$19</f>
        <v>85</v>
      </c>
      <c r="Q27" s="15">
        <f>[23]Abril!$F$20</f>
        <v>84</v>
      </c>
      <c r="R27" s="15">
        <f>[23]Abril!$F$21</f>
        <v>81</v>
      </c>
      <c r="S27" s="15">
        <f>[23]Abril!$F$22</f>
        <v>79</v>
      </c>
      <c r="T27" s="15">
        <f>[23]Abril!$F$23</f>
        <v>72</v>
      </c>
      <c r="U27" s="15">
        <f>[23]Abril!$F$24</f>
        <v>83</v>
      </c>
      <c r="V27" s="15">
        <f>[23]Abril!$F$25</f>
        <v>85</v>
      </c>
      <c r="W27" s="15">
        <f>[23]Abril!$F$26</f>
        <v>83</v>
      </c>
      <c r="X27" s="15">
        <f>[23]Abril!$F$27</f>
        <v>79</v>
      </c>
      <c r="Y27" s="15">
        <f>[23]Abril!$F$28</f>
        <v>80</v>
      </c>
      <c r="Z27" s="15">
        <f>[23]Abril!$F$29</f>
        <v>83</v>
      </c>
      <c r="AA27" s="15">
        <f>[23]Abril!$F$30</f>
        <v>86</v>
      </c>
      <c r="AB27" s="15">
        <f>[23]Abril!$F$31</f>
        <v>84</v>
      </c>
      <c r="AC27" s="15">
        <f>[23]Abril!$F$32</f>
        <v>85</v>
      </c>
      <c r="AD27" s="15">
        <f>[23]Abril!$F$33</f>
        <v>86</v>
      </c>
      <c r="AE27" s="15">
        <f>[23]Abril!$F$34</f>
        <v>85</v>
      </c>
      <c r="AF27" s="17">
        <f t="shared" si="4"/>
        <v>86</v>
      </c>
      <c r="AG27" s="26">
        <f>AVERAGE(A27:AE27)</f>
        <v>79.566666666666663</v>
      </c>
    </row>
    <row r="28" spans="1:34" ht="17.100000000000001" customHeight="1" x14ac:dyDescent="0.2">
      <c r="A28" s="10" t="s">
        <v>31</v>
      </c>
      <c r="B28" s="15">
        <f>[24]Abril!$F$5</f>
        <v>88</v>
      </c>
      <c r="C28" s="15">
        <f>[24]Abril!$F$6</f>
        <v>81</v>
      </c>
      <c r="D28" s="15">
        <f>[24]Abril!$F$7</f>
        <v>93</v>
      </c>
      <c r="E28" s="15">
        <f>[24]Abril!$F$8</f>
        <v>76</v>
      </c>
      <c r="F28" s="15">
        <f>[24]Abril!$F$9</f>
        <v>85</v>
      </c>
      <c r="G28" s="15">
        <f>[24]Abril!$F$10</f>
        <v>96</v>
      </c>
      <c r="H28" s="15">
        <f>[24]Abril!$F$11</f>
        <v>94</v>
      </c>
      <c r="I28" s="15">
        <f>[24]Abril!$F$12</f>
        <v>92</v>
      </c>
      <c r="J28" s="15">
        <f>[24]Abril!$F$13</f>
        <v>93</v>
      </c>
      <c r="K28" s="15">
        <f>[24]Abril!$F$14</f>
        <v>94</v>
      </c>
      <c r="L28" s="15">
        <f>[24]Abril!$F$15</f>
        <v>95</v>
      </c>
      <c r="M28" s="15">
        <f>[24]Abril!$F$16</f>
        <v>95</v>
      </c>
      <c r="N28" s="15">
        <f>[24]Abril!$F$17</f>
        <v>95</v>
      </c>
      <c r="O28" s="15">
        <f>[24]Abril!$F$18</f>
        <v>96</v>
      </c>
      <c r="P28" s="15">
        <f>[24]Abril!$F$19</f>
        <v>96</v>
      </c>
      <c r="Q28" s="15">
        <f>[24]Abril!$F$20</f>
        <v>97</v>
      </c>
      <c r="R28" s="15">
        <f>[24]Abril!$F$21</f>
        <v>94</v>
      </c>
      <c r="S28" s="15">
        <f>[24]Abril!$F$22</f>
        <v>94</v>
      </c>
      <c r="T28" s="15">
        <f>[24]Abril!$F$23</f>
        <v>87</v>
      </c>
      <c r="U28" s="15">
        <f>[24]Abril!$F$24</f>
        <v>89</v>
      </c>
      <c r="V28" s="15">
        <f>[24]Abril!$F$25</f>
        <v>96</v>
      </c>
      <c r="W28" s="15">
        <f>[24]Abril!$F$26</f>
        <v>96</v>
      </c>
      <c r="X28" s="15">
        <f>[24]Abril!$F$27</f>
        <v>97</v>
      </c>
      <c r="Y28" s="15">
        <f>[24]Abril!$F$28</f>
        <v>91</v>
      </c>
      <c r="Z28" s="15">
        <f>[24]Abril!$F$29</f>
        <v>93</v>
      </c>
      <c r="AA28" s="15">
        <f>[24]Abril!$F$30</f>
        <v>95</v>
      </c>
      <c r="AB28" s="15">
        <f>[24]Abril!$F$31</f>
        <v>96</v>
      </c>
      <c r="AC28" s="15">
        <f>[24]Abril!$F$32</f>
        <v>95</v>
      </c>
      <c r="AD28" s="15">
        <f>[24]Abril!$F$33</f>
        <v>95</v>
      </c>
      <c r="AE28" s="15">
        <f>[24]Abril!$F$34</f>
        <v>93</v>
      </c>
      <c r="AF28" s="17">
        <f>MAX(A28:AE28)</f>
        <v>97</v>
      </c>
      <c r="AG28" s="26">
        <f t="shared" si="5"/>
        <v>92.566666666666663</v>
      </c>
    </row>
    <row r="29" spans="1:34" ht="17.100000000000001" customHeight="1" x14ac:dyDescent="0.2">
      <c r="A29" s="10" t="s">
        <v>20</v>
      </c>
      <c r="B29" s="15">
        <f>[25]Abril!$F$5</f>
        <v>82</v>
      </c>
      <c r="C29" s="15">
        <f>[25]Abril!$F$6</f>
        <v>81</v>
      </c>
      <c r="D29" s="15">
        <f>[25]Abril!$F$7</f>
        <v>72</v>
      </c>
      <c r="E29" s="15">
        <f>[25]Abril!$F$8</f>
        <v>79</v>
      </c>
      <c r="F29" s="15">
        <f>[25]Abril!$F$9</f>
        <v>88</v>
      </c>
      <c r="G29" s="15">
        <f>[25]Abril!$F$10</f>
        <v>93</v>
      </c>
      <c r="H29" s="15">
        <f>[25]Abril!$F$11</f>
        <v>92</v>
      </c>
      <c r="I29" s="15">
        <f>[25]Abril!$F$12</f>
        <v>86</v>
      </c>
      <c r="J29" s="15" t="str">
        <f>[25]Abril!$F$13</f>
        <v>**</v>
      </c>
      <c r="K29" s="15">
        <f>[25]Abril!$F$14</f>
        <v>89</v>
      </c>
      <c r="L29" s="15">
        <f>[25]Abril!$F$15</f>
        <v>87</v>
      </c>
      <c r="M29" s="15">
        <f>[25]Abril!$F$16</f>
        <v>90</v>
      </c>
      <c r="N29" s="15">
        <f>[25]Abril!$F$17</f>
        <v>87</v>
      </c>
      <c r="O29" s="15">
        <f>[25]Abril!$F$18</f>
        <v>91</v>
      </c>
      <c r="P29" s="15">
        <f>[25]Abril!$F$19</f>
        <v>95</v>
      </c>
      <c r="Q29" s="15">
        <f>[25]Abril!$F$20</f>
        <v>90</v>
      </c>
      <c r="R29" s="15">
        <f>[25]Abril!$F$21</f>
        <v>76</v>
      </c>
      <c r="S29" s="15">
        <f>[25]Abril!$F$22</f>
        <v>84</v>
      </c>
      <c r="T29" s="15">
        <f>[25]Abril!$F$23</f>
        <v>82</v>
      </c>
      <c r="U29" s="15">
        <f>[25]Abril!$F$24</f>
        <v>92</v>
      </c>
      <c r="V29" s="15">
        <f>[25]Abril!$F$25</f>
        <v>96</v>
      </c>
      <c r="W29" s="15">
        <f>[25]Abril!$F$26</f>
        <v>76</v>
      </c>
      <c r="X29" s="15">
        <f>[25]Abril!$F$27</f>
        <v>92</v>
      </c>
      <c r="Y29" s="15">
        <f>[25]Abril!$F$28</f>
        <v>93</v>
      </c>
      <c r="Z29" s="15">
        <f>[25]Abril!$F$29</f>
        <v>92</v>
      </c>
      <c r="AA29" s="15">
        <f>[25]Abril!$F$30</f>
        <v>93</v>
      </c>
      <c r="AB29" s="15">
        <f>[25]Abril!$F$31</f>
        <v>92</v>
      </c>
      <c r="AC29" s="15">
        <f>[25]Abril!$F$32</f>
        <v>90</v>
      </c>
      <c r="AD29" s="15">
        <f>[25]Abril!$F$33</f>
        <v>94</v>
      </c>
      <c r="AE29" s="15">
        <f>[25]Abril!$F$34</f>
        <v>95</v>
      </c>
      <c r="AF29" s="17">
        <f>MAX(A29:AE29)</f>
        <v>96</v>
      </c>
      <c r="AG29" s="26">
        <f t="shared" si="5"/>
        <v>87.896551724137936</v>
      </c>
    </row>
    <row r="30" spans="1:34" s="5" customFormat="1" ht="17.100000000000001" customHeight="1" x14ac:dyDescent="0.2">
      <c r="A30" s="14" t="s">
        <v>33</v>
      </c>
      <c r="B30" s="22">
        <f>MAX(B5:B29)</f>
        <v>100</v>
      </c>
      <c r="C30" s="22">
        <f t="shared" ref="C30:AE30" si="6">MAX(C5:C29)</f>
        <v>100</v>
      </c>
      <c r="D30" s="22">
        <f t="shared" si="6"/>
        <v>100</v>
      </c>
      <c r="E30" s="22">
        <f t="shared" si="6"/>
        <v>100</v>
      </c>
      <c r="F30" s="22">
        <f t="shared" si="6"/>
        <v>100</v>
      </c>
      <c r="G30" s="22">
        <f t="shared" si="6"/>
        <v>100</v>
      </c>
      <c r="H30" s="22">
        <f t="shared" si="6"/>
        <v>100</v>
      </c>
      <c r="I30" s="22">
        <f t="shared" si="6"/>
        <v>100</v>
      </c>
      <c r="J30" s="22">
        <f t="shared" si="6"/>
        <v>100</v>
      </c>
      <c r="K30" s="22">
        <f t="shared" si="6"/>
        <v>100</v>
      </c>
      <c r="L30" s="22">
        <f t="shared" si="6"/>
        <v>100</v>
      </c>
      <c r="M30" s="22">
        <f t="shared" si="6"/>
        <v>100</v>
      </c>
      <c r="N30" s="22">
        <f t="shared" si="6"/>
        <v>100</v>
      </c>
      <c r="O30" s="22">
        <f t="shared" si="6"/>
        <v>100</v>
      </c>
      <c r="P30" s="22">
        <f t="shared" si="6"/>
        <v>100</v>
      </c>
      <c r="Q30" s="22">
        <f t="shared" si="6"/>
        <v>100</v>
      </c>
      <c r="R30" s="22">
        <f t="shared" si="6"/>
        <v>100</v>
      </c>
      <c r="S30" s="22">
        <f t="shared" si="6"/>
        <v>100</v>
      </c>
      <c r="T30" s="22">
        <f t="shared" si="6"/>
        <v>100</v>
      </c>
      <c r="U30" s="22">
        <f t="shared" si="6"/>
        <v>100</v>
      </c>
      <c r="V30" s="22">
        <f t="shared" si="6"/>
        <v>100</v>
      </c>
      <c r="W30" s="22">
        <f t="shared" si="6"/>
        <v>100</v>
      </c>
      <c r="X30" s="22">
        <f t="shared" si="6"/>
        <v>100</v>
      </c>
      <c r="Y30" s="22">
        <f t="shared" si="6"/>
        <v>100</v>
      </c>
      <c r="Z30" s="22">
        <f t="shared" si="6"/>
        <v>100</v>
      </c>
      <c r="AA30" s="22">
        <f t="shared" si="6"/>
        <v>100</v>
      </c>
      <c r="AB30" s="22">
        <f t="shared" si="6"/>
        <v>100</v>
      </c>
      <c r="AC30" s="22">
        <f t="shared" si="6"/>
        <v>100</v>
      </c>
      <c r="AD30" s="22">
        <f t="shared" si="6"/>
        <v>100</v>
      </c>
      <c r="AE30" s="22">
        <f t="shared" si="6"/>
        <v>100</v>
      </c>
      <c r="AF30" s="18">
        <f>MAX(AF5:AF29)</f>
        <v>100</v>
      </c>
      <c r="AG30" s="35">
        <f>AVERAGE(AG5:AG29)</f>
        <v>93.039862068965519</v>
      </c>
      <c r="AH30" s="13"/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opLeftCell="C1" workbookViewId="0">
      <selection activeCell="Q30" sqref="Q30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thickBot="1" x14ac:dyDescent="0.25">
      <c r="A1" s="63" t="s">
        <v>27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3" s="4" customFormat="1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</row>
    <row r="3" spans="1:33" s="5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57" t="s">
        <v>42</v>
      </c>
      <c r="AG3" s="55" t="s">
        <v>40</v>
      </c>
    </row>
    <row r="4" spans="1:33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58" t="s">
        <v>39</v>
      </c>
      <c r="AG4" s="58" t="s">
        <v>39</v>
      </c>
    </row>
    <row r="5" spans="1:33" s="5" customFormat="1" ht="20.100000000000001" customHeight="1" thickTop="1" x14ac:dyDescent="0.2">
      <c r="A5" s="9" t="s">
        <v>45</v>
      </c>
      <c r="B5" s="45">
        <f>[1]Abril!$G$5</f>
        <v>33</v>
      </c>
      <c r="C5" s="45">
        <f>[1]Abril!$G$6</f>
        <v>30</v>
      </c>
      <c r="D5" s="45">
        <f>[1]Abril!$G$7</f>
        <v>22</v>
      </c>
      <c r="E5" s="45">
        <f>[1]Abril!$G$8</f>
        <v>27</v>
      </c>
      <c r="F5" s="45">
        <f>[1]Abril!$G$9</f>
        <v>34</v>
      </c>
      <c r="G5" s="45">
        <f>[1]Abril!$G$10</f>
        <v>32</v>
      </c>
      <c r="H5" s="45">
        <f>[1]Abril!$G$11</f>
        <v>37</v>
      </c>
      <c r="I5" s="45">
        <f>[1]Abril!$G$12</f>
        <v>41</v>
      </c>
      <c r="J5" s="45">
        <f>[1]Abril!$G$13</f>
        <v>44</v>
      </c>
      <c r="K5" s="45">
        <f>[1]Abril!$G$14</f>
        <v>40</v>
      </c>
      <c r="L5" s="45">
        <f>[1]Abril!$G$15</f>
        <v>44</v>
      </c>
      <c r="M5" s="45">
        <f>[1]Abril!$G$16</f>
        <v>37</v>
      </c>
      <c r="N5" s="45">
        <f>[1]Abril!$G$17</f>
        <v>34</v>
      </c>
      <c r="O5" s="45">
        <f>[1]Abril!$G$18</f>
        <v>37</v>
      </c>
      <c r="P5" s="45">
        <f>[1]Abril!$G$19</f>
        <v>43</v>
      </c>
      <c r="Q5" s="45">
        <f>[1]Abril!$G$20</f>
        <v>40</v>
      </c>
      <c r="R5" s="45">
        <f>[1]Abril!$G$21</f>
        <v>59</v>
      </c>
      <c r="S5" s="45">
        <f>[1]Abril!$G$22</f>
        <v>37</v>
      </c>
      <c r="T5" s="45">
        <f>[1]Abril!$G$23</f>
        <v>33</v>
      </c>
      <c r="U5" s="45">
        <f>[1]Abril!$G$24</f>
        <v>40</v>
      </c>
      <c r="V5" s="45">
        <f>[1]Abril!$G$25</f>
        <v>58</v>
      </c>
      <c r="W5" s="45">
        <f>[1]Abril!$G$26</f>
        <v>56</v>
      </c>
      <c r="X5" s="45">
        <f>[1]Abril!$G$27</f>
        <v>48</v>
      </c>
      <c r="Y5" s="45">
        <f>[1]Abril!$G$28</f>
        <v>36</v>
      </c>
      <c r="Z5" s="45">
        <f>[1]Abril!$G$29</f>
        <v>41</v>
      </c>
      <c r="AA5" s="45">
        <f>[1]Abril!$G$30</f>
        <v>51</v>
      </c>
      <c r="AB5" s="45">
        <f>[1]Abril!$G$31</f>
        <v>59</v>
      </c>
      <c r="AC5" s="45">
        <f>[1]Abril!$G$32</f>
        <v>69</v>
      </c>
      <c r="AD5" s="45">
        <f>[1]Abril!$G$33</f>
        <v>79</v>
      </c>
      <c r="AE5" s="45">
        <f>[1]Abril!$G$34</f>
        <v>47</v>
      </c>
      <c r="AF5" s="46">
        <f>MIN(B5:AE5)</f>
        <v>22</v>
      </c>
      <c r="AG5" s="47">
        <f>AVERAGE(B5:AE5)</f>
        <v>42.93333333333333</v>
      </c>
    </row>
    <row r="6" spans="1:33" ht="17.100000000000001" customHeight="1" x14ac:dyDescent="0.2">
      <c r="A6" s="10" t="s">
        <v>0</v>
      </c>
      <c r="B6" s="3">
        <f>[2]Abril!$G$5</f>
        <v>39</v>
      </c>
      <c r="C6" s="3">
        <f>[2]Abril!$G$6</f>
        <v>32</v>
      </c>
      <c r="D6" s="3">
        <f>[2]Abril!$G$7</f>
        <v>33</v>
      </c>
      <c r="E6" s="3">
        <f>[2]Abril!$G$8</f>
        <v>33</v>
      </c>
      <c r="F6" s="3">
        <f>[2]Abril!$G$9</f>
        <v>37</v>
      </c>
      <c r="G6" s="3">
        <f>[2]Abril!$G$10</f>
        <v>38</v>
      </c>
      <c r="H6" s="3">
        <f>[2]Abril!$G$11</f>
        <v>41</v>
      </c>
      <c r="I6" s="3">
        <f>[2]Abril!$G$12</f>
        <v>38</v>
      </c>
      <c r="J6" s="3">
        <f>[2]Abril!$G$13</f>
        <v>62</v>
      </c>
      <c r="K6" s="3">
        <f>[2]Abril!$G$14</f>
        <v>70</v>
      </c>
      <c r="L6" s="3">
        <f>[2]Abril!$G$15</f>
        <v>57</v>
      </c>
      <c r="M6" s="3">
        <f>[2]Abril!$G$16</f>
        <v>55</v>
      </c>
      <c r="N6" s="3">
        <f>[2]Abril!$G$17</f>
        <v>44</v>
      </c>
      <c r="O6" s="3">
        <f>[2]Abril!$G$18</f>
        <v>69</v>
      </c>
      <c r="P6" s="3">
        <f>[2]Abril!$G$19</f>
        <v>71</v>
      </c>
      <c r="Q6" s="3">
        <f>[2]Abril!$G$20</f>
        <v>55</v>
      </c>
      <c r="R6" s="3">
        <f>[2]Abril!$G$21</f>
        <v>49</v>
      </c>
      <c r="S6" s="3">
        <f>[2]Abril!$G$22</f>
        <v>47</v>
      </c>
      <c r="T6" s="3">
        <f>[2]Abril!$G$23</f>
        <v>53</v>
      </c>
      <c r="U6" s="3">
        <f>[2]Abril!$G$24</f>
        <v>71</v>
      </c>
      <c r="V6" s="3">
        <f>[2]Abril!$G$25</f>
        <v>84</v>
      </c>
      <c r="W6" s="3">
        <f>[2]Abril!$G$26</f>
        <v>33</v>
      </c>
      <c r="X6" s="3">
        <f>[2]Abril!$G$27</f>
        <v>49</v>
      </c>
      <c r="Y6" s="3">
        <f>[2]Abril!$G$28</f>
        <v>47</v>
      </c>
      <c r="Z6" s="3">
        <f>[2]Abril!$G$29</f>
        <v>74</v>
      </c>
      <c r="AA6" s="3">
        <f>[2]Abril!$G$30</f>
        <v>69</v>
      </c>
      <c r="AB6" s="3">
        <f>[2]Abril!$G$31</f>
        <v>62</v>
      </c>
      <c r="AC6" s="3">
        <f>[2]Abril!$G$32</f>
        <v>78</v>
      </c>
      <c r="AD6" s="3">
        <f>[2]Abril!$G$33</f>
        <v>58</v>
      </c>
      <c r="AE6" s="3">
        <f>[2]Abril!$G$34</f>
        <v>40</v>
      </c>
      <c r="AF6" s="7">
        <f>MIN(B6:AE6)</f>
        <v>32</v>
      </c>
      <c r="AG6" s="26">
        <f>AVERAGE(B6:AE6)</f>
        <v>52.93333333333333</v>
      </c>
    </row>
    <row r="7" spans="1:33" ht="17.100000000000001" customHeight="1" x14ac:dyDescent="0.2">
      <c r="A7" s="10" t="s">
        <v>1</v>
      </c>
      <c r="B7" s="3">
        <f>[3]Abril!$G$5</f>
        <v>37</v>
      </c>
      <c r="C7" s="3">
        <f>[3]Abril!$G$6</f>
        <v>45</v>
      </c>
      <c r="D7" s="3">
        <f>[3]Abril!$G$7</f>
        <v>42</v>
      </c>
      <c r="E7" s="3">
        <f>[3]Abril!$G$8</f>
        <v>44</v>
      </c>
      <c r="F7" s="3">
        <f>[3]Abril!$G$9</f>
        <v>43</v>
      </c>
      <c r="G7" s="3">
        <f>[3]Abril!$G$10</f>
        <v>55</v>
      </c>
      <c r="H7" s="3">
        <f>[3]Abril!$G$11</f>
        <v>58</v>
      </c>
      <c r="I7" s="3">
        <f>[3]Abril!$G$12</f>
        <v>43</v>
      </c>
      <c r="J7" s="3">
        <f>[3]Abril!$G$13</f>
        <v>61</v>
      </c>
      <c r="K7" s="3">
        <f>[3]Abril!$G$14</f>
        <v>52</v>
      </c>
      <c r="L7" s="3">
        <f>[3]Abril!$G$15</f>
        <v>50</v>
      </c>
      <c r="M7" s="3">
        <f>[3]Abril!$G$16</f>
        <v>48</v>
      </c>
      <c r="N7" s="3">
        <f>[3]Abril!$G$17</f>
        <v>43</v>
      </c>
      <c r="O7" s="3">
        <f>[3]Abril!$G$18</f>
        <v>66</v>
      </c>
      <c r="P7" s="3">
        <f>[3]Abril!$G$19</f>
        <v>66</v>
      </c>
      <c r="Q7" s="3">
        <f>[3]Abril!$G$20</f>
        <v>51</v>
      </c>
      <c r="R7" s="3">
        <f>[3]Abril!$G$21</f>
        <v>47</v>
      </c>
      <c r="S7" s="3">
        <f>[3]Abril!$G$22</f>
        <v>46</v>
      </c>
      <c r="T7" s="3">
        <f>[3]Abril!$G$23</f>
        <v>45</v>
      </c>
      <c r="U7" s="3">
        <f>[3]Abril!$G$24</f>
        <v>48</v>
      </c>
      <c r="V7" s="3">
        <f>[3]Abril!$G$25</f>
        <v>61</v>
      </c>
      <c r="W7" s="3">
        <f>[3]Abril!$G$26</f>
        <v>54</v>
      </c>
      <c r="X7" s="3">
        <f>[3]Abril!$G$27</f>
        <v>53</v>
      </c>
      <c r="Y7" s="3">
        <f>[3]Abril!$G$28</f>
        <v>46</v>
      </c>
      <c r="Z7" s="3">
        <f>[3]Abril!$G$29</f>
        <v>51</v>
      </c>
      <c r="AA7" s="3">
        <f>[3]Abril!$G$30</f>
        <v>64</v>
      </c>
      <c r="AB7" s="3">
        <f>[3]Abril!$G$31</f>
        <v>63</v>
      </c>
      <c r="AC7" s="3">
        <f>[3]Abril!$G$32</f>
        <v>61</v>
      </c>
      <c r="AD7" s="3">
        <f>[3]Abril!$G$33</f>
        <v>81</v>
      </c>
      <c r="AE7" s="3">
        <f>[3]Abril!$G$34</f>
        <v>50</v>
      </c>
      <c r="AF7" s="7">
        <f t="shared" ref="AF7:AF29" si="1">MIN(B7:AE7)</f>
        <v>37</v>
      </c>
      <c r="AG7" s="26">
        <f t="shared" ref="AG7:AG28" si="2">AVERAGE(B7:AE7)</f>
        <v>52.466666666666669</v>
      </c>
    </row>
    <row r="8" spans="1:33" ht="17.100000000000001" customHeight="1" x14ac:dyDescent="0.2">
      <c r="A8" s="10" t="s">
        <v>49</v>
      </c>
      <c r="B8" s="3">
        <f>[4]Abril!$G$5</f>
        <v>36</v>
      </c>
      <c r="C8" s="3">
        <f>[4]Abril!$G$6</f>
        <v>51</v>
      </c>
      <c r="D8" s="3">
        <f>[4]Abril!$G$7</f>
        <v>43</v>
      </c>
      <c r="E8" s="3">
        <f>[4]Abril!$G$8</f>
        <v>46</v>
      </c>
      <c r="F8" s="3">
        <f>[4]Abril!$G$9</f>
        <v>45</v>
      </c>
      <c r="G8" s="3">
        <f>[4]Abril!$G$10</f>
        <v>53</v>
      </c>
      <c r="H8" s="3">
        <f>[4]Abril!$G$11</f>
        <v>58</v>
      </c>
      <c r="I8" s="3">
        <f>[4]Abril!$G$12</f>
        <v>45</v>
      </c>
      <c r="J8" s="3">
        <f>[4]Abril!$G$13</f>
        <v>78</v>
      </c>
      <c r="K8" s="3">
        <f>[4]Abril!$G$14</f>
        <v>70</v>
      </c>
      <c r="L8" s="3">
        <f>[4]Abril!$G$15</f>
        <v>52</v>
      </c>
      <c r="M8" s="3">
        <f>[4]Abril!$G$16</f>
        <v>50</v>
      </c>
      <c r="N8" s="3">
        <f>[4]Abril!$G$17</f>
        <v>50</v>
      </c>
      <c r="O8" s="3">
        <f>[4]Abril!$G$18</f>
        <v>73</v>
      </c>
      <c r="P8" s="3">
        <f>[4]Abril!$G$19</f>
        <v>64</v>
      </c>
      <c r="Q8" s="3">
        <f>[4]Abril!$G$20</f>
        <v>54</v>
      </c>
      <c r="R8" s="3">
        <f>[4]Abril!$G$21</f>
        <v>43</v>
      </c>
      <c r="S8" s="3">
        <f>[4]Abril!$G$22</f>
        <v>48</v>
      </c>
      <c r="T8" s="3">
        <f>[4]Abril!$G$23</f>
        <v>54</v>
      </c>
      <c r="U8" s="3">
        <f>[4]Abril!$G$24</f>
        <v>54</v>
      </c>
      <c r="V8" s="3">
        <f>[4]Abril!$G$25</f>
        <v>82</v>
      </c>
      <c r="W8" s="3">
        <f>[4]Abril!$G$26</f>
        <v>45</v>
      </c>
      <c r="X8" s="3">
        <f>[4]Abril!$G$27</f>
        <v>60</v>
      </c>
      <c r="Y8" s="3">
        <f>[4]Abril!$G$28</f>
        <v>54</v>
      </c>
      <c r="Z8" s="3">
        <f>[4]Abril!$G$29</f>
        <v>79</v>
      </c>
      <c r="AA8" s="3">
        <f>[4]Abril!$G$30</f>
        <v>79</v>
      </c>
      <c r="AB8" s="3">
        <f>[4]Abril!$G$31</f>
        <v>71</v>
      </c>
      <c r="AC8" s="3">
        <f>[4]Abril!$G$32</f>
        <v>81</v>
      </c>
      <c r="AD8" s="3">
        <f>[4]Abril!$G$33</f>
        <v>64</v>
      </c>
      <c r="AE8" s="3">
        <f>[4]Abril!$G$34</f>
        <v>49</v>
      </c>
      <c r="AF8" s="7">
        <f t="shared" si="1"/>
        <v>36</v>
      </c>
      <c r="AG8" s="26">
        <f t="shared" si="2"/>
        <v>57.7</v>
      </c>
    </row>
    <row r="9" spans="1:33" ht="17.100000000000001" customHeight="1" x14ac:dyDescent="0.2">
      <c r="A9" s="10" t="s">
        <v>2</v>
      </c>
      <c r="B9" s="3">
        <f>[5]Abril!$G$5</f>
        <v>28</v>
      </c>
      <c r="C9" s="3">
        <f>[5]Abril!$G$6</f>
        <v>32</v>
      </c>
      <c r="D9" s="3">
        <f>[5]Abril!$G$7</f>
        <v>31</v>
      </c>
      <c r="E9" s="3">
        <f>[5]Abril!$G$8</f>
        <v>38</v>
      </c>
      <c r="F9" s="3">
        <f>[5]Abril!$G$9</f>
        <v>40</v>
      </c>
      <c r="G9" s="3">
        <f>[5]Abril!$G$10</f>
        <v>43</v>
      </c>
      <c r="H9" s="3">
        <f>[5]Abril!$G$11</f>
        <v>44</v>
      </c>
      <c r="I9" s="3">
        <f>[5]Abril!$G$12</f>
        <v>30</v>
      </c>
      <c r="J9" s="3">
        <f>[5]Abril!$G$13</f>
        <v>53</v>
      </c>
      <c r="K9" s="3">
        <f>[5]Abril!$G$14</f>
        <v>48</v>
      </c>
      <c r="L9" s="3">
        <f>[5]Abril!$G$15</f>
        <v>43</v>
      </c>
      <c r="M9" s="3">
        <f>[5]Abril!$G$16</f>
        <v>46</v>
      </c>
      <c r="N9" s="3">
        <f>[5]Abril!$G$17</f>
        <v>36</v>
      </c>
      <c r="O9" s="3">
        <f>[5]Abril!$G$18</f>
        <v>56</v>
      </c>
      <c r="P9" s="3">
        <f>[5]Abril!$G$19</f>
        <v>57</v>
      </c>
      <c r="Q9" s="3">
        <f>[5]Abril!$G$20</f>
        <v>52</v>
      </c>
      <c r="R9" s="3">
        <f>[5]Abril!$G$21</f>
        <v>52</v>
      </c>
      <c r="S9" s="3">
        <f>[5]Abril!$G$22</f>
        <v>45</v>
      </c>
      <c r="T9" s="3">
        <f>[5]Abril!$G$23</f>
        <v>44</v>
      </c>
      <c r="U9" s="3">
        <f>[5]Abril!$G$24</f>
        <v>49</v>
      </c>
      <c r="V9" s="3">
        <f>[5]Abril!$G$25</f>
        <v>71</v>
      </c>
      <c r="W9" s="3">
        <f>[5]Abril!$G$26</f>
        <v>58</v>
      </c>
      <c r="X9" s="3">
        <f>[5]Abril!$G$27</f>
        <v>53</v>
      </c>
      <c r="Y9" s="3">
        <f>[5]Abril!$G$28</f>
        <v>47</v>
      </c>
      <c r="Z9" s="3">
        <f>[5]Abril!$G$29</f>
        <v>50</v>
      </c>
      <c r="AA9" s="3">
        <f>[5]Abril!$G$30</f>
        <v>61</v>
      </c>
      <c r="AB9" s="3">
        <f>[5]Abril!$G$31</f>
        <v>62</v>
      </c>
      <c r="AC9" s="3">
        <f>[5]Abril!$G$32</f>
        <v>69</v>
      </c>
      <c r="AD9" s="3">
        <f>[5]Abril!$G$33</f>
        <v>78</v>
      </c>
      <c r="AE9" s="3">
        <f>[5]Abril!$G$34</f>
        <v>47</v>
      </c>
      <c r="AF9" s="7">
        <f t="shared" si="1"/>
        <v>28</v>
      </c>
      <c r="AG9" s="26">
        <f t="shared" si="2"/>
        <v>48.766666666666666</v>
      </c>
    </row>
    <row r="10" spans="1:33" ht="17.100000000000001" customHeight="1" x14ac:dyDescent="0.2">
      <c r="A10" s="10" t="s">
        <v>3</v>
      </c>
      <c r="B10" s="3">
        <f>[6]Abril!$G$5</f>
        <v>35</v>
      </c>
      <c r="C10" s="3">
        <f>[6]Abril!$G$6</f>
        <v>37</v>
      </c>
      <c r="D10" s="3">
        <f>[6]Abril!$G$7</f>
        <v>33</v>
      </c>
      <c r="E10" s="3">
        <f>[6]Abril!$G$8</f>
        <v>37</v>
      </c>
      <c r="F10" s="3">
        <f>[6]Abril!$G$9</f>
        <v>34</v>
      </c>
      <c r="G10" s="3">
        <f>[6]Abril!$G$10</f>
        <v>37</v>
      </c>
      <c r="H10" s="3">
        <f>[6]Abril!$G$11</f>
        <v>37</v>
      </c>
      <c r="I10" s="3">
        <f>[6]Abril!$G$12</f>
        <v>61</v>
      </c>
      <c r="J10" s="3">
        <f>[6]Abril!$G$13</f>
        <v>52</v>
      </c>
      <c r="K10" s="3">
        <f>[6]Abril!$G$14</f>
        <v>42</v>
      </c>
      <c r="L10" s="3">
        <f>[6]Abril!$G$15</f>
        <v>43</v>
      </c>
      <c r="M10" s="3">
        <f>[6]Abril!$G$16</f>
        <v>38</v>
      </c>
      <c r="N10" s="3">
        <f>[6]Abril!$G$17</f>
        <v>36</v>
      </c>
      <c r="O10" s="3">
        <f>[6]Abril!$G$18</f>
        <v>48</v>
      </c>
      <c r="P10" s="3">
        <f>[6]Abril!$G$19</f>
        <v>44</v>
      </c>
      <c r="Q10" s="3">
        <f>[6]Abril!$G$20</f>
        <v>51</v>
      </c>
      <c r="R10" s="3">
        <f>[6]Abril!$G$21</f>
        <v>51</v>
      </c>
      <c r="S10" s="3">
        <f>[6]Abril!$G$22</f>
        <v>51</v>
      </c>
      <c r="T10" s="3">
        <f>[6]Abril!$G$23</f>
        <v>45</v>
      </c>
      <c r="U10" s="3">
        <f>[6]Abril!$G$24</f>
        <v>47</v>
      </c>
      <c r="V10" s="3">
        <f>[6]Abril!$G$25</f>
        <v>56</v>
      </c>
      <c r="W10" s="3">
        <f>[6]Abril!$G$26</f>
        <v>66</v>
      </c>
      <c r="X10" s="3">
        <f>[6]Abril!$G$27</f>
        <v>54</v>
      </c>
      <c r="Y10" s="3">
        <f>[6]Abril!$G$28</f>
        <v>46</v>
      </c>
      <c r="Z10" s="3">
        <f>[6]Abril!$G$29</f>
        <v>44</v>
      </c>
      <c r="AA10" s="3">
        <f>[6]Abril!$G$30</f>
        <v>60</v>
      </c>
      <c r="AB10" s="3">
        <f>[6]Abril!$G$31</f>
        <v>64</v>
      </c>
      <c r="AC10" s="3">
        <f>[6]Abril!$G$32</f>
        <v>57</v>
      </c>
      <c r="AD10" s="3">
        <f>[6]Abril!$G$33</f>
        <v>68</v>
      </c>
      <c r="AE10" s="3">
        <f>[6]Abril!$G$34</f>
        <v>77</v>
      </c>
      <c r="AF10" s="7">
        <f t="shared" si="1"/>
        <v>33</v>
      </c>
      <c r="AG10" s="26">
        <f t="shared" si="2"/>
        <v>48.366666666666667</v>
      </c>
    </row>
    <row r="11" spans="1:33" ht="17.100000000000001" customHeight="1" x14ac:dyDescent="0.2">
      <c r="A11" s="10" t="s">
        <v>4</v>
      </c>
      <c r="B11" s="3">
        <f>[7]Abril!$G$5</f>
        <v>43</v>
      </c>
      <c r="C11" s="3">
        <f>[7]Abril!$G$6</f>
        <v>39</v>
      </c>
      <c r="D11" s="3">
        <f>[7]Abril!$G$7</f>
        <v>42</v>
      </c>
      <c r="E11" s="3">
        <f>[7]Abril!$G$8</f>
        <v>38</v>
      </c>
      <c r="F11" s="3">
        <f>[7]Abril!$G$9</f>
        <v>36</v>
      </c>
      <c r="G11" s="3">
        <f>[7]Abril!$G$10</f>
        <v>35</v>
      </c>
      <c r="H11" s="3">
        <f>[7]Abril!$G$11</f>
        <v>50</v>
      </c>
      <c r="I11" s="3">
        <f>[7]Abril!$G$12</f>
        <v>61</v>
      </c>
      <c r="J11" s="3">
        <f>[7]Abril!$G$13</f>
        <v>53</v>
      </c>
      <c r="K11" s="3">
        <f>[7]Abril!$G$14</f>
        <v>39</v>
      </c>
      <c r="L11" s="3">
        <f>[7]Abril!$G$15</f>
        <v>49</v>
      </c>
      <c r="M11" s="3">
        <f>[7]Abril!$G$16</f>
        <v>41</v>
      </c>
      <c r="N11" s="3">
        <f>[7]Abril!$G$17</f>
        <v>39</v>
      </c>
      <c r="O11" s="3">
        <f>[7]Abril!$G$18</f>
        <v>48</v>
      </c>
      <c r="P11" s="3">
        <f>[7]Abril!$G$19</f>
        <v>60</v>
      </c>
      <c r="Q11" s="3">
        <f>[7]Abril!$G$20</f>
        <v>59</v>
      </c>
      <c r="R11" s="3">
        <f>[7]Abril!$G$21</f>
        <v>65</v>
      </c>
      <c r="S11" s="3">
        <f>[7]Abril!$G$22</f>
        <v>56</v>
      </c>
      <c r="T11" s="3">
        <f>[7]Abril!$G$23</f>
        <v>39</v>
      </c>
      <c r="U11" s="3">
        <f>[7]Abril!$G$24</f>
        <v>49</v>
      </c>
      <c r="V11" s="3">
        <f>[7]Abril!$G$25</f>
        <v>64</v>
      </c>
      <c r="W11" s="3">
        <f>[7]Abril!$G$26</f>
        <v>70</v>
      </c>
      <c r="X11" s="3">
        <f>[7]Abril!$G$27</f>
        <v>53</v>
      </c>
      <c r="Y11" s="3">
        <f>[7]Abril!$G$28</f>
        <v>56</v>
      </c>
      <c r="Z11" s="3">
        <f>[7]Abril!$G$29</f>
        <v>52</v>
      </c>
      <c r="AA11" s="3">
        <f>[7]Abril!$G$30</f>
        <v>64</v>
      </c>
      <c r="AB11" s="3">
        <f>[7]Abril!$G$31</f>
        <v>81</v>
      </c>
      <c r="AC11" s="3">
        <f>[7]Abril!$G$32</f>
        <v>58</v>
      </c>
      <c r="AD11" s="3">
        <f>[7]Abril!$G$33</f>
        <v>77</v>
      </c>
      <c r="AE11" s="3">
        <f>[7]Abril!$G$34</f>
        <v>83</v>
      </c>
      <c r="AF11" s="7">
        <f t="shared" si="1"/>
        <v>35</v>
      </c>
      <c r="AG11" s="26">
        <f t="shared" si="2"/>
        <v>53.3</v>
      </c>
    </row>
    <row r="12" spans="1:33" ht="17.100000000000001" customHeight="1" x14ac:dyDescent="0.2">
      <c r="A12" s="10" t="s">
        <v>5</v>
      </c>
      <c r="B12" s="15">
        <f>[8]Abril!$G$5</f>
        <v>35</v>
      </c>
      <c r="C12" s="15">
        <f>[8]Abril!$G$6</f>
        <v>40</v>
      </c>
      <c r="D12" s="15">
        <f>[8]Abril!$G$7</f>
        <v>40</v>
      </c>
      <c r="E12" s="15">
        <f>[8]Abril!$G$8</f>
        <v>49</v>
      </c>
      <c r="F12" s="15">
        <f>[8]Abril!$G$9</f>
        <v>46</v>
      </c>
      <c r="G12" s="15">
        <f>[8]Abril!$G$10</f>
        <v>47</v>
      </c>
      <c r="H12" s="15">
        <f>[8]Abril!$G$11</f>
        <v>56</v>
      </c>
      <c r="I12" s="15">
        <f>[8]Abril!$G$12</f>
        <v>49</v>
      </c>
      <c r="J12" s="15">
        <f>[8]Abril!$G$13</f>
        <v>55</v>
      </c>
      <c r="K12" s="15">
        <f>[8]Abril!$G$14</f>
        <v>54</v>
      </c>
      <c r="L12" s="15">
        <f>[8]Abril!$G$15</f>
        <v>51</v>
      </c>
      <c r="M12" s="15">
        <f>[8]Abril!$G$16</f>
        <v>47</v>
      </c>
      <c r="N12" s="15">
        <f>[8]Abril!$G$17</f>
        <v>44</v>
      </c>
      <c r="O12" s="15">
        <f>[8]Abril!$G$18</f>
        <v>42</v>
      </c>
      <c r="P12" s="15">
        <f>[8]Abril!$G$19</f>
        <v>66</v>
      </c>
      <c r="Q12" s="15">
        <f>[8]Abril!$G$20</f>
        <v>56</v>
      </c>
      <c r="R12" s="15">
        <f>[8]Abril!$G$21</f>
        <v>53</v>
      </c>
      <c r="S12" s="15">
        <f>[8]Abril!$G$22</f>
        <v>50</v>
      </c>
      <c r="T12" s="15">
        <f>[8]Abril!$G$23</f>
        <v>47</v>
      </c>
      <c r="U12" s="15">
        <f>[8]Abril!$G$24</f>
        <v>50</v>
      </c>
      <c r="V12" s="15">
        <f>[8]Abril!$G$25</f>
        <v>58</v>
      </c>
      <c r="W12" s="15">
        <f>[8]Abril!$G$26</f>
        <v>57</v>
      </c>
      <c r="X12" s="15">
        <f>[8]Abril!$G$27</f>
        <v>53</v>
      </c>
      <c r="Y12" s="15">
        <f>[8]Abril!$G$28</f>
        <v>43</v>
      </c>
      <c r="Z12" s="15">
        <f>[8]Abril!$G$29</f>
        <v>52</v>
      </c>
      <c r="AA12" s="15">
        <f>[8]Abril!$G$30</f>
        <v>57</v>
      </c>
      <c r="AB12" s="15">
        <f>[8]Abril!$G$31</f>
        <v>62</v>
      </c>
      <c r="AC12" s="15">
        <f>[8]Abril!$G$32</f>
        <v>57</v>
      </c>
      <c r="AD12" s="15">
        <f>[8]Abril!$G$33</f>
        <v>74</v>
      </c>
      <c r="AE12" s="15">
        <f>[8]Abril!$G$34</f>
        <v>47</v>
      </c>
      <c r="AF12" s="7">
        <f t="shared" si="1"/>
        <v>35</v>
      </c>
      <c r="AG12" s="26">
        <f t="shared" si="2"/>
        <v>51.233333333333334</v>
      </c>
    </row>
    <row r="13" spans="1:33" ht="17.100000000000001" customHeight="1" x14ac:dyDescent="0.2">
      <c r="A13" s="10" t="s">
        <v>6</v>
      </c>
      <c r="B13" s="15">
        <f>[9]Abril!$G$5</f>
        <v>39</v>
      </c>
      <c r="C13" s="15">
        <f>[9]Abril!$G$6</f>
        <v>37</v>
      </c>
      <c r="D13" s="15">
        <f>[9]Abril!$G$7</f>
        <v>41</v>
      </c>
      <c r="E13" s="15">
        <f>[9]Abril!$G$8</f>
        <v>48</v>
      </c>
      <c r="F13" s="15">
        <f>[9]Abril!$G$9</f>
        <v>42</v>
      </c>
      <c r="G13" s="15">
        <f>[9]Abril!$G$10</f>
        <v>46</v>
      </c>
      <c r="H13" s="15">
        <f>[9]Abril!$G$11</f>
        <v>43</v>
      </c>
      <c r="I13" s="15">
        <f>[9]Abril!$G$12</f>
        <v>40</v>
      </c>
      <c r="J13" s="15">
        <f>[9]Abril!$G$13</f>
        <v>45</v>
      </c>
      <c r="K13" s="15">
        <f>[9]Abril!$G$14</f>
        <v>49</v>
      </c>
      <c r="L13" s="15">
        <f>[9]Abril!$G$15</f>
        <v>44</v>
      </c>
      <c r="M13" s="15">
        <f>[9]Abril!$G$16</f>
        <v>38</v>
      </c>
      <c r="N13" s="15">
        <f>[9]Abril!$G$17</f>
        <v>46</v>
      </c>
      <c r="O13" s="15">
        <f>[9]Abril!$G$18</f>
        <v>63</v>
      </c>
      <c r="P13" s="15">
        <f>[9]Abril!$G$19</f>
        <v>74</v>
      </c>
      <c r="Q13" s="15">
        <f>[9]Abril!$G$20</f>
        <v>57</v>
      </c>
      <c r="R13" s="15">
        <f>[9]Abril!$G$21</f>
        <v>51</v>
      </c>
      <c r="S13" s="15">
        <f>[9]Abril!$G$22</f>
        <v>52</v>
      </c>
      <c r="T13" s="15">
        <f>[9]Abril!$G$23</f>
        <v>46</v>
      </c>
      <c r="U13" s="15">
        <f>[9]Abril!$G$24</f>
        <v>46</v>
      </c>
      <c r="V13" s="15">
        <f>[9]Abril!$G$25</f>
        <v>62</v>
      </c>
      <c r="W13" s="15">
        <f>[9]Abril!$G$26</f>
        <v>70</v>
      </c>
      <c r="X13" s="15">
        <f>[9]Abril!$G$27</f>
        <v>51</v>
      </c>
      <c r="Y13" s="15">
        <f>[9]Abril!$G$28</f>
        <v>50</v>
      </c>
      <c r="Z13" s="15">
        <f>[9]Abril!$G$29</f>
        <v>52</v>
      </c>
      <c r="AA13" s="15">
        <f>[9]Abril!$G$30</f>
        <v>59</v>
      </c>
      <c r="AB13" s="15">
        <f>[9]Abril!$G$31</f>
        <v>72</v>
      </c>
      <c r="AC13" s="15">
        <f>[9]Abril!$G$32</f>
        <v>72</v>
      </c>
      <c r="AD13" s="15">
        <f>[9]Abril!$G$33</f>
        <v>82</v>
      </c>
      <c r="AE13" s="15">
        <f>[9]Abril!$G$34</f>
        <v>72</v>
      </c>
      <c r="AF13" s="7">
        <f t="shared" si="1"/>
        <v>37</v>
      </c>
      <c r="AG13" s="26">
        <f t="shared" si="2"/>
        <v>52.966666666666669</v>
      </c>
    </row>
    <row r="14" spans="1:33" ht="17.100000000000001" customHeight="1" x14ac:dyDescent="0.2">
      <c r="A14" s="10" t="s">
        <v>7</v>
      </c>
      <c r="B14" s="15">
        <f>[10]Abril!$G$5</f>
        <v>36</v>
      </c>
      <c r="C14" s="15">
        <f>[10]Abril!$G$6</f>
        <v>34</v>
      </c>
      <c r="D14" s="15">
        <f>[10]Abril!$G$7</f>
        <v>32</v>
      </c>
      <c r="E14" s="15">
        <f>[10]Abril!$G$8</f>
        <v>34</v>
      </c>
      <c r="F14" s="15">
        <f>[10]Abril!$G$9</f>
        <v>40</v>
      </c>
      <c r="G14" s="15">
        <f>[10]Abril!$G$10</f>
        <v>59</v>
      </c>
      <c r="H14" s="15">
        <f>[10]Abril!$G$11</f>
        <v>46</v>
      </c>
      <c r="I14" s="15">
        <f>[10]Abril!$G$12</f>
        <v>42</v>
      </c>
      <c r="J14" s="15">
        <f>[10]Abril!$G$13</f>
        <v>63</v>
      </c>
      <c r="K14" s="15">
        <f>[10]Abril!$G$14</f>
        <v>68</v>
      </c>
      <c r="L14" s="15">
        <f>[10]Abril!$G$15</f>
        <v>49</v>
      </c>
      <c r="M14" s="15">
        <f>[10]Abril!$G$16</f>
        <v>50</v>
      </c>
      <c r="N14" s="15">
        <f>[10]Abril!$G$17</f>
        <v>43</v>
      </c>
      <c r="O14" s="15">
        <f>[10]Abril!$G$18</f>
        <v>61</v>
      </c>
      <c r="P14" s="15">
        <f>[10]Abril!$G$19</f>
        <v>67</v>
      </c>
      <c r="Q14" s="15">
        <f>[10]Abril!$G$20</f>
        <v>57</v>
      </c>
      <c r="R14" s="15">
        <f>[10]Abril!$G$21</f>
        <v>54</v>
      </c>
      <c r="S14" s="15">
        <f>[10]Abril!$G$22</f>
        <v>49</v>
      </c>
      <c r="T14" s="15">
        <f>[10]Abril!$G$23</f>
        <v>52</v>
      </c>
      <c r="U14" s="15">
        <f>[10]Abril!$G$24</f>
        <v>51</v>
      </c>
      <c r="V14" s="15">
        <f>[10]Abril!$G$25</f>
        <v>87</v>
      </c>
      <c r="W14" s="15">
        <f>[10]Abril!$G$26</f>
        <v>48</v>
      </c>
      <c r="X14" s="15">
        <f>[10]Abril!$G$27</f>
        <v>55</v>
      </c>
      <c r="Y14" s="15">
        <f>[10]Abril!$G$28</f>
        <v>50</v>
      </c>
      <c r="Z14" s="15">
        <f>[10]Abril!$G$29</f>
        <v>64</v>
      </c>
      <c r="AA14" s="15">
        <f>[10]Abril!$G$30</f>
        <v>71</v>
      </c>
      <c r="AB14" s="15">
        <f>[10]Abril!$G$31</f>
        <v>71</v>
      </c>
      <c r="AC14" s="15">
        <f>[10]Abril!$G$32</f>
        <v>70</v>
      </c>
      <c r="AD14" s="15">
        <f>[10]Abril!$G$33</f>
        <v>58</v>
      </c>
      <c r="AE14" s="15">
        <f>[10]Abril!$G$34</f>
        <v>47</v>
      </c>
      <c r="AF14" s="7">
        <f t="shared" si="1"/>
        <v>32</v>
      </c>
      <c r="AG14" s="26">
        <f t="shared" si="2"/>
        <v>53.6</v>
      </c>
    </row>
    <row r="15" spans="1:33" ht="17.100000000000001" customHeight="1" x14ac:dyDescent="0.2">
      <c r="A15" s="10" t="s">
        <v>8</v>
      </c>
      <c r="B15" s="15">
        <f>[11]Abril!$G$5</f>
        <v>37</v>
      </c>
      <c r="C15" s="15">
        <f>[11]Abril!$G$6</f>
        <v>33</v>
      </c>
      <c r="D15" s="15">
        <f>[11]Abril!$G$7</f>
        <v>31</v>
      </c>
      <c r="E15" s="15">
        <f>[11]Abril!$G$8</f>
        <v>32</v>
      </c>
      <c r="F15" s="15">
        <f>[11]Abril!$G$9</f>
        <v>38</v>
      </c>
      <c r="G15" s="15">
        <f>[11]Abril!$G$10</f>
        <v>67</v>
      </c>
      <c r="H15" s="15">
        <f>[11]Abril!$G$11</f>
        <v>44</v>
      </c>
      <c r="I15" s="15">
        <f>[11]Abril!$G$12</f>
        <v>46</v>
      </c>
      <c r="J15" s="15">
        <f>[11]Abril!$G$13</f>
        <v>61</v>
      </c>
      <c r="K15" s="15">
        <f>[11]Abril!$G$14</f>
        <v>64</v>
      </c>
      <c r="L15" s="15">
        <f>[11]Abril!$G$15</f>
        <v>61</v>
      </c>
      <c r="M15" s="15">
        <f>[11]Abril!$G$16</f>
        <v>48</v>
      </c>
      <c r="N15" s="15">
        <f>[11]Abril!$G$17</f>
        <v>46</v>
      </c>
      <c r="O15" s="15">
        <f>[11]Abril!$G$18</f>
        <v>62</v>
      </c>
      <c r="P15" s="15">
        <f>[11]Abril!$G$19</f>
        <v>62</v>
      </c>
      <c r="Q15" s="15">
        <f>[11]Abril!$G$20</f>
        <v>54</v>
      </c>
      <c r="R15" s="15">
        <f>[11]Abril!$G$21</f>
        <v>50</v>
      </c>
      <c r="S15" s="15">
        <f>[11]Abril!$G$22</f>
        <v>37</v>
      </c>
      <c r="T15" s="15">
        <f>[11]Abril!$G$23</f>
        <v>51</v>
      </c>
      <c r="U15" s="15">
        <f>[11]Abril!$G$24</f>
        <v>70</v>
      </c>
      <c r="V15" s="15">
        <f>[11]Abril!$G$25</f>
        <v>82</v>
      </c>
      <c r="W15" s="15">
        <f>[11]Abril!$G$26</f>
        <v>56</v>
      </c>
      <c r="X15" s="15">
        <f>[11]Abril!$G$27</f>
        <v>51</v>
      </c>
      <c r="Y15" s="15">
        <f>[11]Abril!$G$28</f>
        <v>50</v>
      </c>
      <c r="Z15" s="15">
        <f>[11]Abril!$G$29</f>
        <v>69</v>
      </c>
      <c r="AA15" s="15">
        <f>[11]Abril!$G$30</f>
        <v>77</v>
      </c>
      <c r="AB15" s="15">
        <f>[11]Abril!$G$31</f>
        <v>57</v>
      </c>
      <c r="AC15" s="15">
        <f>[11]Abril!$G$32</f>
        <v>76</v>
      </c>
      <c r="AD15" s="15">
        <f>[11]Abril!$G$33</f>
        <v>61</v>
      </c>
      <c r="AE15" s="15">
        <f>[11]Abril!$G$34</f>
        <v>46</v>
      </c>
      <c r="AF15" s="7">
        <f t="shared" si="1"/>
        <v>31</v>
      </c>
      <c r="AG15" s="26">
        <f t="shared" si="2"/>
        <v>53.966666666666669</v>
      </c>
    </row>
    <row r="16" spans="1:33" ht="17.100000000000001" customHeight="1" x14ac:dyDescent="0.2">
      <c r="A16" s="10" t="s">
        <v>9</v>
      </c>
      <c r="B16" s="15">
        <f>[12]Abril!$G$5</f>
        <v>42</v>
      </c>
      <c r="C16" s="15">
        <f>[12]Abril!$G$6</f>
        <v>28</v>
      </c>
      <c r="D16" s="15">
        <f>[12]Abril!$G$7</f>
        <v>31</v>
      </c>
      <c r="E16" s="15">
        <f>[12]Abril!$G$8</f>
        <v>31</v>
      </c>
      <c r="F16" s="15">
        <f>[12]Abril!$G$9</f>
        <v>42</v>
      </c>
      <c r="G16" s="15">
        <f>[12]Abril!$G$10</f>
        <v>59</v>
      </c>
      <c r="H16" s="15">
        <f>[12]Abril!$G$11</f>
        <v>39</v>
      </c>
      <c r="I16" s="15">
        <f>[12]Abril!$G$12</f>
        <v>33</v>
      </c>
      <c r="J16" s="15">
        <f>[12]Abril!$G$13</f>
        <v>52</v>
      </c>
      <c r="K16" s="15">
        <f>[12]Abril!$G$14</f>
        <v>57</v>
      </c>
      <c r="L16" s="15">
        <f>[12]Abril!$G$15</f>
        <v>49</v>
      </c>
      <c r="M16" s="15">
        <f>[12]Abril!$G$16</f>
        <v>41</v>
      </c>
      <c r="N16" s="15">
        <f>[12]Abril!$G$17</f>
        <v>41</v>
      </c>
      <c r="O16" s="15">
        <f>[12]Abril!$G$18</f>
        <v>52</v>
      </c>
      <c r="P16" s="15">
        <f>[12]Abril!$G$19</f>
        <v>57</v>
      </c>
      <c r="Q16" s="15">
        <f>[12]Abril!$G$20</f>
        <v>50</v>
      </c>
      <c r="R16" s="15">
        <f>[12]Abril!$G$21</f>
        <v>49</v>
      </c>
      <c r="S16" s="15">
        <f>[12]Abril!$G$22</f>
        <v>44</v>
      </c>
      <c r="T16" s="15">
        <f>[12]Abril!$G$23</f>
        <v>44</v>
      </c>
      <c r="U16" s="15">
        <f>[12]Abril!$G$24</f>
        <v>48</v>
      </c>
      <c r="V16" s="15">
        <f>[12]Abril!$G$25</f>
        <v>65</v>
      </c>
      <c r="W16" s="15">
        <f>[12]Abril!$G$26</f>
        <v>53</v>
      </c>
      <c r="X16" s="15">
        <f>[12]Abril!$G$27</f>
        <v>46</v>
      </c>
      <c r="Y16" s="15">
        <f>[12]Abril!$G$28</f>
        <v>42</v>
      </c>
      <c r="Z16" s="15">
        <f>[12]Abril!$G$29</f>
        <v>53</v>
      </c>
      <c r="AA16" s="15">
        <f>[12]Abril!$G$30</f>
        <v>73</v>
      </c>
      <c r="AB16" s="15">
        <f>[12]Abril!$G$31</f>
        <v>56</v>
      </c>
      <c r="AC16" s="15">
        <f>[12]Abril!$G$32</f>
        <v>67</v>
      </c>
      <c r="AD16" s="15">
        <f>[12]Abril!$G$33</f>
        <v>68</v>
      </c>
      <c r="AE16" s="15">
        <f>[12]Abril!$G$34</f>
        <v>43</v>
      </c>
      <c r="AF16" s="7">
        <f t="shared" si="1"/>
        <v>28</v>
      </c>
      <c r="AG16" s="26">
        <f t="shared" si="2"/>
        <v>48.5</v>
      </c>
    </row>
    <row r="17" spans="1:33" ht="17.100000000000001" customHeight="1" x14ac:dyDescent="0.2">
      <c r="A17" s="10" t="s">
        <v>48</v>
      </c>
      <c r="B17" s="15">
        <f>[13]Abril!$G$5</f>
        <v>37</v>
      </c>
      <c r="C17" s="15">
        <f>[13]Abril!$G$6</f>
        <v>47</v>
      </c>
      <c r="D17" s="15">
        <f>[13]Abril!$G$7</f>
        <v>37</v>
      </c>
      <c r="E17" s="15">
        <f>[13]Abril!$G$8</f>
        <v>46</v>
      </c>
      <c r="F17" s="15">
        <f>[13]Abril!$G$9</f>
        <v>48</v>
      </c>
      <c r="G17" s="15">
        <f>[13]Abril!$G$10</f>
        <v>57</v>
      </c>
      <c r="H17" s="15">
        <f>[13]Abril!$G$11</f>
        <v>55</v>
      </c>
      <c r="I17" s="15">
        <f>[13]Abril!$G$12</f>
        <v>45</v>
      </c>
      <c r="J17" s="15">
        <f>[13]Abril!$G$13</f>
        <v>66</v>
      </c>
      <c r="K17" s="15">
        <f>[13]Abril!$G$14</f>
        <v>59</v>
      </c>
      <c r="L17" s="15">
        <f>[13]Abril!$G$15</f>
        <v>50</v>
      </c>
      <c r="M17" s="15">
        <f>[13]Abril!$G$16</f>
        <v>45</v>
      </c>
      <c r="N17" s="15">
        <f>[13]Abril!$G$17</f>
        <v>47</v>
      </c>
      <c r="O17" s="15">
        <f>[13]Abril!$G$18</f>
        <v>60</v>
      </c>
      <c r="P17" s="15">
        <f>[13]Abril!$G$19</f>
        <v>59</v>
      </c>
      <c r="Q17" s="15">
        <f>[13]Abril!$G$20</f>
        <v>53</v>
      </c>
      <c r="R17" s="15">
        <f>[13]Abril!$G$21</f>
        <v>46</v>
      </c>
      <c r="S17" s="15">
        <f>[13]Abril!$G$22</f>
        <v>43</v>
      </c>
      <c r="T17" s="15">
        <f>[13]Abril!$G$23</f>
        <v>47</v>
      </c>
      <c r="U17" s="15">
        <f>[13]Abril!$G$24</f>
        <v>54</v>
      </c>
      <c r="V17" s="15">
        <f>[13]Abril!$G$25</f>
        <v>60</v>
      </c>
      <c r="W17" s="15">
        <f>[13]Abril!$G$26</f>
        <v>40</v>
      </c>
      <c r="X17" s="15">
        <f>[13]Abril!$G$27</f>
        <v>46</v>
      </c>
      <c r="Y17" s="15">
        <f>[13]Abril!$G$28</f>
        <v>49</v>
      </c>
      <c r="Z17" s="15">
        <f>[13]Abril!$G$29</f>
        <v>53</v>
      </c>
      <c r="AA17" s="15">
        <f>[13]Abril!$G$30</f>
        <v>69</v>
      </c>
      <c r="AB17" s="15">
        <f>[13]Abril!$G$31</f>
        <v>66</v>
      </c>
      <c r="AC17" s="15">
        <f>[13]Abril!$G$32</f>
        <v>76</v>
      </c>
      <c r="AD17" s="15">
        <f>[13]Abril!$G$33</f>
        <v>64</v>
      </c>
      <c r="AE17" s="15">
        <f>[13]Abril!$G$34</f>
        <v>40</v>
      </c>
      <c r="AF17" s="7">
        <f t="shared" si="1"/>
        <v>37</v>
      </c>
      <c r="AG17" s="26">
        <f t="shared" si="2"/>
        <v>52.133333333333333</v>
      </c>
    </row>
    <row r="18" spans="1:33" ht="17.100000000000001" customHeight="1" x14ac:dyDescent="0.2">
      <c r="A18" s="10" t="s">
        <v>10</v>
      </c>
      <c r="B18" s="15">
        <f>[14]Abril!$G$5</f>
        <v>37</v>
      </c>
      <c r="C18" s="15">
        <f>[14]Abril!$G$6</f>
        <v>28</v>
      </c>
      <c r="D18" s="15">
        <f>[14]Abril!$G$7</f>
        <v>29</v>
      </c>
      <c r="E18" s="15">
        <f>[14]Abril!$G$8</f>
        <v>30</v>
      </c>
      <c r="F18" s="15">
        <f>[14]Abril!$G$9</f>
        <v>36</v>
      </c>
      <c r="G18" s="15">
        <f>[14]Abril!$G$10</f>
        <v>39</v>
      </c>
      <c r="H18" s="15">
        <f>[14]Abril!$G$11</f>
        <v>38</v>
      </c>
      <c r="I18" s="15">
        <f>[14]Abril!$G$12</f>
        <v>37</v>
      </c>
      <c r="J18" s="15">
        <f>[14]Abril!$G$13</f>
        <v>62</v>
      </c>
      <c r="K18" s="15">
        <f>[14]Abril!$G$14</f>
        <v>63</v>
      </c>
      <c r="L18" s="15">
        <f>[14]Abril!$G$15</f>
        <v>45</v>
      </c>
      <c r="M18" s="15">
        <f>[14]Abril!$G$16</f>
        <v>54</v>
      </c>
      <c r="N18" s="15">
        <f>[14]Abril!$G$17</f>
        <v>42</v>
      </c>
      <c r="O18" s="15">
        <f>[14]Abril!$G$18</f>
        <v>61</v>
      </c>
      <c r="P18" s="15">
        <f>[14]Abril!$G$19</f>
        <v>64</v>
      </c>
      <c r="Q18" s="15">
        <f>[14]Abril!$G$20</f>
        <v>49</v>
      </c>
      <c r="R18" s="15">
        <f>[14]Abril!$G$21</f>
        <v>45</v>
      </c>
      <c r="S18" s="15">
        <f>[14]Abril!$G$22</f>
        <v>38</v>
      </c>
      <c r="T18" s="15">
        <f>[14]Abril!$G$23</f>
        <v>47</v>
      </c>
      <c r="U18" s="15">
        <f>[14]Abril!$G$24</f>
        <v>61</v>
      </c>
      <c r="V18" s="15">
        <f>[14]Abril!$G$25</f>
        <v>89</v>
      </c>
      <c r="W18" s="15">
        <f>[14]Abril!$G$26</f>
        <v>52</v>
      </c>
      <c r="X18" s="15">
        <f>[14]Abril!$G$27</f>
        <v>47</v>
      </c>
      <c r="Y18" s="15">
        <f>[14]Abril!$G$28</f>
        <v>46</v>
      </c>
      <c r="Z18" s="15">
        <f>[14]Abril!$G$29</f>
        <v>28</v>
      </c>
      <c r="AA18" s="15">
        <f>[14]Abril!$G$30</f>
        <v>74</v>
      </c>
      <c r="AB18" s="15">
        <f>[14]Abril!$G$31</f>
        <v>56</v>
      </c>
      <c r="AC18" s="15">
        <f>[14]Abril!$G$32</f>
        <v>73</v>
      </c>
      <c r="AD18" s="15">
        <f>[14]Abril!$G$33</f>
        <v>54</v>
      </c>
      <c r="AE18" s="15">
        <f>[14]Abril!$G$34</f>
        <v>43</v>
      </c>
      <c r="AF18" s="7">
        <f t="shared" si="1"/>
        <v>28</v>
      </c>
      <c r="AG18" s="26">
        <f t="shared" si="2"/>
        <v>48.9</v>
      </c>
    </row>
    <row r="19" spans="1:33" ht="17.100000000000001" customHeight="1" x14ac:dyDescent="0.2">
      <c r="A19" s="10" t="s">
        <v>11</v>
      </c>
      <c r="B19" s="15">
        <f>[15]Abril!$G$5</f>
        <v>31</v>
      </c>
      <c r="C19" s="15">
        <f>[15]Abril!$G$6</f>
        <v>39</v>
      </c>
      <c r="D19" s="15">
        <f>[15]Abril!$G$7</f>
        <v>38</v>
      </c>
      <c r="E19" s="15">
        <f>[15]Abril!$G$8</f>
        <v>37</v>
      </c>
      <c r="F19" s="15">
        <f>[15]Abril!$G$9</f>
        <v>42</v>
      </c>
      <c r="G19" s="15">
        <f>[15]Abril!$G$10</f>
        <v>67</v>
      </c>
      <c r="H19" s="15">
        <f>[15]Abril!$G$11</f>
        <v>43</v>
      </c>
      <c r="I19" s="15">
        <f>[15]Abril!$G$12</f>
        <v>46</v>
      </c>
      <c r="J19" s="15">
        <f>[15]Abril!$G$13</f>
        <v>68</v>
      </c>
      <c r="K19" s="15">
        <f>[15]Abril!$G$14</f>
        <v>61</v>
      </c>
      <c r="L19" s="15">
        <f>[15]Abril!$G$15</f>
        <v>45</v>
      </c>
      <c r="M19" s="15">
        <f>[15]Abril!$G$16</f>
        <v>46</v>
      </c>
      <c r="N19" s="15">
        <f>[15]Abril!$G$17</f>
        <v>47</v>
      </c>
      <c r="O19" s="15">
        <f>[15]Abril!$G$18</f>
        <v>57</v>
      </c>
      <c r="P19" s="15">
        <f>[15]Abril!$G$19</f>
        <v>67</v>
      </c>
      <c r="Q19" s="15">
        <f>[15]Abril!$G$20</f>
        <v>55</v>
      </c>
      <c r="R19" s="15">
        <f>[15]Abril!$G$21</f>
        <v>52</v>
      </c>
      <c r="S19" s="15">
        <f>[15]Abril!$G$22</f>
        <v>48</v>
      </c>
      <c r="T19" s="15">
        <f>[15]Abril!$G$23</f>
        <v>46</v>
      </c>
      <c r="U19" s="15">
        <f>[15]Abril!$G$24</f>
        <v>51</v>
      </c>
      <c r="V19" s="15">
        <f>[15]Abril!$G$25</f>
        <v>73</v>
      </c>
      <c r="W19" s="15">
        <f>[15]Abril!$G$26</f>
        <v>48</v>
      </c>
      <c r="X19" s="15">
        <f>[15]Abril!$G$27</f>
        <v>55</v>
      </c>
      <c r="Y19" s="15">
        <f>[15]Abril!$G$28</f>
        <v>47</v>
      </c>
      <c r="Z19" s="15">
        <f>[15]Abril!$G$29</f>
        <v>52</v>
      </c>
      <c r="AA19" s="15">
        <f>[15]Abril!$G$30</f>
        <v>68</v>
      </c>
      <c r="AB19" s="15">
        <f>[15]Abril!$G$31</f>
        <v>68</v>
      </c>
      <c r="AC19" s="15">
        <f>[15]Abril!$G$32</f>
        <v>65</v>
      </c>
      <c r="AD19" s="15">
        <f>[15]Abril!$G$33</f>
        <v>64</v>
      </c>
      <c r="AE19" s="15">
        <f>[15]Abril!$G$34</f>
        <v>41</v>
      </c>
      <c r="AF19" s="7">
        <f t="shared" si="1"/>
        <v>31</v>
      </c>
      <c r="AG19" s="26">
        <f t="shared" si="2"/>
        <v>52.233333333333334</v>
      </c>
    </row>
    <row r="20" spans="1:33" ht="17.100000000000001" customHeight="1" x14ac:dyDescent="0.2">
      <c r="A20" s="10" t="s">
        <v>12</v>
      </c>
      <c r="B20" s="15">
        <f>[16]Abril!$G$5</f>
        <v>39</v>
      </c>
      <c r="C20" s="15">
        <f>[16]Abril!$G$6</f>
        <v>45</v>
      </c>
      <c r="D20" s="15">
        <f>[16]Abril!$G$7</f>
        <v>43</v>
      </c>
      <c r="E20" s="15">
        <f>[16]Abril!$G$8</f>
        <v>47</v>
      </c>
      <c r="F20" s="15">
        <f>[16]Abril!$G$9</f>
        <v>48</v>
      </c>
      <c r="G20" s="15">
        <f>[16]Abril!$G$10</f>
        <v>45</v>
      </c>
      <c r="H20" s="15">
        <f>[16]Abril!$G$11</f>
        <v>57</v>
      </c>
      <c r="I20" s="15">
        <f>[16]Abril!$G$12</f>
        <v>42</v>
      </c>
      <c r="J20" s="15">
        <f>[16]Abril!$G$13</f>
        <v>71</v>
      </c>
      <c r="K20" s="15">
        <f>[16]Abril!$G$14</f>
        <v>57</v>
      </c>
      <c r="L20" s="15">
        <f>[16]Abril!$G$15</f>
        <v>54</v>
      </c>
      <c r="M20" s="15">
        <f>[16]Abril!$G$16</f>
        <v>50</v>
      </c>
      <c r="N20" s="15">
        <f>[16]Abril!$G$17</f>
        <v>49</v>
      </c>
      <c r="O20" s="15">
        <f>[16]Abril!$G$18</f>
        <v>61</v>
      </c>
      <c r="P20" s="15">
        <f>[16]Abril!$G$19</f>
        <v>61</v>
      </c>
      <c r="Q20" s="15">
        <f>[16]Abril!$G$20</f>
        <v>56</v>
      </c>
      <c r="R20" s="15">
        <f>[16]Abril!$G$21</f>
        <v>48</v>
      </c>
      <c r="S20" s="15">
        <f>[16]Abril!$G$22</f>
        <v>49</v>
      </c>
      <c r="T20" s="15">
        <f>[16]Abril!$G$23</f>
        <v>47</v>
      </c>
      <c r="U20" s="15">
        <f>[16]Abril!$G$24</f>
        <v>51</v>
      </c>
      <c r="V20" s="15">
        <f>[16]Abril!$G$25</f>
        <v>62</v>
      </c>
      <c r="W20" s="15">
        <f>[16]Abril!$G$26</f>
        <v>54</v>
      </c>
      <c r="X20" s="15">
        <f>[16]Abril!$G$27</f>
        <v>56</v>
      </c>
      <c r="Y20" s="15">
        <f>[16]Abril!$G$28</f>
        <v>48</v>
      </c>
      <c r="Z20" s="15">
        <f>[16]Abril!$G$29</f>
        <v>53</v>
      </c>
      <c r="AA20" s="15">
        <f>[16]Abril!$G$30</f>
        <v>67</v>
      </c>
      <c r="AB20" s="15">
        <f>[16]Abril!$G$31</f>
        <v>64</v>
      </c>
      <c r="AC20" s="15">
        <f>[16]Abril!$G$32</f>
        <v>64</v>
      </c>
      <c r="AD20" s="15">
        <f>[16]Abril!$G$33</f>
        <v>71</v>
      </c>
      <c r="AE20" s="15">
        <f>[16]Abril!$G$34</f>
        <v>48</v>
      </c>
      <c r="AF20" s="7">
        <f t="shared" si="1"/>
        <v>39</v>
      </c>
      <c r="AG20" s="26">
        <f t="shared" si="2"/>
        <v>53.56666666666667</v>
      </c>
    </row>
    <row r="21" spans="1:33" ht="17.100000000000001" customHeight="1" x14ac:dyDescent="0.2">
      <c r="A21" s="10" t="s">
        <v>13</v>
      </c>
      <c r="B21" s="15">
        <f>[17]Abril!$G$5</f>
        <v>34</v>
      </c>
      <c r="C21" s="15">
        <f>[17]Abril!$G$6</f>
        <v>39</v>
      </c>
      <c r="D21" s="15">
        <f>[17]Abril!$G$7</f>
        <v>43</v>
      </c>
      <c r="E21" s="15">
        <f>[17]Abril!$G$8</f>
        <v>51</v>
      </c>
      <c r="F21" s="15">
        <f>[17]Abril!$G$9</f>
        <v>43</v>
      </c>
      <c r="G21" s="15">
        <f>[17]Abril!$G$10</f>
        <v>40</v>
      </c>
      <c r="H21" s="15">
        <f>[17]Abril!$G$11</f>
        <v>48</v>
      </c>
      <c r="I21" s="15">
        <f>[17]Abril!$G$12</f>
        <v>34</v>
      </c>
      <c r="J21" s="15">
        <f>[17]Abril!$G$13</f>
        <v>49</v>
      </c>
      <c r="K21" s="15">
        <f>[17]Abril!$G$14</f>
        <v>59</v>
      </c>
      <c r="L21" s="15">
        <f>[17]Abril!$G$15</f>
        <v>54</v>
      </c>
      <c r="M21" s="15">
        <f>[17]Abril!$G$16</f>
        <v>46</v>
      </c>
      <c r="N21" s="15">
        <f>[17]Abril!$G$17</f>
        <v>56</v>
      </c>
      <c r="O21" s="15">
        <f>[17]Abril!$G$18</f>
        <v>56</v>
      </c>
      <c r="P21" s="15">
        <f>[17]Abril!$G$19</f>
        <v>65</v>
      </c>
      <c r="Q21" s="15">
        <f>[17]Abril!$G$20</f>
        <v>55</v>
      </c>
      <c r="R21" s="15">
        <f>[17]Abril!$G$21</f>
        <v>46</v>
      </c>
      <c r="S21" s="15">
        <f>[17]Abril!$G$22</f>
        <v>45</v>
      </c>
      <c r="T21" s="15">
        <f>[17]Abril!$G$23</f>
        <v>46</v>
      </c>
      <c r="U21" s="15">
        <f>[17]Abril!$G$24</f>
        <v>47</v>
      </c>
      <c r="V21" s="15">
        <f>[17]Abril!$G$25</f>
        <v>57</v>
      </c>
      <c r="W21" s="15">
        <f>[17]Abril!$G$26</f>
        <v>58</v>
      </c>
      <c r="X21" s="15">
        <f>[17]Abril!$G$27</f>
        <v>57</v>
      </c>
      <c r="Y21" s="15">
        <f>[17]Abril!$G$28</f>
        <v>43</v>
      </c>
      <c r="Z21" s="15">
        <f>[17]Abril!$G$29</f>
        <v>53</v>
      </c>
      <c r="AA21" s="15">
        <f>[17]Abril!$G$30</f>
        <v>54</v>
      </c>
      <c r="AB21" s="15">
        <f>[17]Abril!$G$31</f>
        <v>65</v>
      </c>
      <c r="AC21" s="15">
        <f>[17]Abril!$G$32</f>
        <v>53</v>
      </c>
      <c r="AD21" s="15">
        <f>[17]Abril!$G$33</f>
        <v>81</v>
      </c>
      <c r="AE21" s="15">
        <f>[17]Abril!$G$34</f>
        <v>54</v>
      </c>
      <c r="AF21" s="7">
        <f t="shared" si="1"/>
        <v>34</v>
      </c>
      <c r="AG21" s="26">
        <f t="shared" si="2"/>
        <v>51.033333333333331</v>
      </c>
    </row>
    <row r="22" spans="1:33" ht="17.100000000000001" customHeight="1" x14ac:dyDescent="0.2">
      <c r="A22" s="10" t="s">
        <v>14</v>
      </c>
      <c r="B22" s="15">
        <f>[18]Abril!$G$5</f>
        <v>60</v>
      </c>
      <c r="C22" s="15">
        <f>[18]Abril!$G$6</f>
        <v>50</v>
      </c>
      <c r="D22" s="15">
        <f>[18]Abril!$G$7</f>
        <v>30</v>
      </c>
      <c r="E22" s="15">
        <f>[18]Abril!$G$8</f>
        <v>48</v>
      </c>
      <c r="F22" s="15">
        <f>[18]Abril!$G$9</f>
        <v>53</v>
      </c>
      <c r="G22" s="15">
        <f>[18]Abril!$G$10</f>
        <v>54</v>
      </c>
      <c r="H22" s="15">
        <f>[18]Abril!$G$11</f>
        <v>60</v>
      </c>
      <c r="I22" s="15">
        <f>[18]Abril!$G$12</f>
        <v>54</v>
      </c>
      <c r="J22" s="15">
        <f>[18]Abril!$G$13</f>
        <v>63</v>
      </c>
      <c r="K22" s="15">
        <f>[18]Abril!$G$14</f>
        <v>66</v>
      </c>
      <c r="L22" s="15">
        <f>[18]Abril!$G$15</f>
        <v>55</v>
      </c>
      <c r="M22" s="15">
        <f>[18]Abril!$G$16</f>
        <v>56</v>
      </c>
      <c r="N22" s="15">
        <f>[18]Abril!$G$17</f>
        <v>49</v>
      </c>
      <c r="O22" s="15">
        <f>[18]Abril!$G$18</f>
        <v>49</v>
      </c>
      <c r="P22" s="15">
        <f>[18]Abril!$G$19</f>
        <v>58</v>
      </c>
      <c r="Q22" s="15">
        <f>[18]Abril!$G$20</f>
        <v>75</v>
      </c>
      <c r="R22" s="15">
        <f>[18]Abril!$G$21</f>
        <v>62</v>
      </c>
      <c r="S22" s="15">
        <f>[18]Abril!$G$22</f>
        <v>72</v>
      </c>
      <c r="T22" s="15">
        <f>[18]Abril!$G$23</f>
        <v>61</v>
      </c>
      <c r="U22" s="15">
        <f>[18]Abril!$G$24</f>
        <v>59</v>
      </c>
      <c r="V22" s="15">
        <f>[18]Abril!$G$25</f>
        <v>64</v>
      </c>
      <c r="W22" s="15">
        <f>[18]Abril!$G$26</f>
        <v>86</v>
      </c>
      <c r="X22" s="15">
        <f>[18]Abril!$G$27</f>
        <v>77</v>
      </c>
      <c r="Y22" s="15">
        <f>[18]Abril!$G$28</f>
        <v>63</v>
      </c>
      <c r="Z22" s="15">
        <f>[18]Abril!$G$29</f>
        <v>62</v>
      </c>
      <c r="AA22" s="15">
        <f>[18]Abril!$G$30</f>
        <v>70</v>
      </c>
      <c r="AB22" s="15">
        <f>[18]Abril!$G$31</f>
        <v>70</v>
      </c>
      <c r="AC22" s="15">
        <f>[18]Abril!$G$32</f>
        <v>80</v>
      </c>
      <c r="AD22" s="15">
        <f>[18]Abril!$G$33</f>
        <v>83</v>
      </c>
      <c r="AE22" s="15">
        <f>[18]Abril!$G$34</f>
        <v>77</v>
      </c>
      <c r="AF22" s="7">
        <f t="shared" si="1"/>
        <v>30</v>
      </c>
      <c r="AG22" s="26">
        <f t="shared" si="2"/>
        <v>62.2</v>
      </c>
    </row>
    <row r="23" spans="1:33" ht="17.100000000000001" customHeight="1" x14ac:dyDescent="0.2">
      <c r="A23" s="10" t="s">
        <v>15</v>
      </c>
      <c r="B23" s="15">
        <f>[19]Abril!$G$5</f>
        <v>33</v>
      </c>
      <c r="C23" s="15">
        <f>[19]Abril!$G$6</f>
        <v>43</v>
      </c>
      <c r="D23" s="15">
        <f>[19]Abril!$G$7</f>
        <v>41</v>
      </c>
      <c r="E23" s="15">
        <f>[19]Abril!$G$8</f>
        <v>43</v>
      </c>
      <c r="F23" s="15">
        <f>[19]Abril!$G$9</f>
        <v>48</v>
      </c>
      <c r="G23" s="15">
        <f>[19]Abril!$G$10</f>
        <v>56</v>
      </c>
      <c r="H23" s="15">
        <f>[19]Abril!$G$11</f>
        <v>54</v>
      </c>
      <c r="I23" s="15">
        <f>[19]Abril!$G$12</f>
        <v>53</v>
      </c>
      <c r="J23" s="15">
        <f>[19]Abril!$G$13</f>
        <v>70</v>
      </c>
      <c r="K23" s="15">
        <f>[19]Abril!$G$14</f>
        <v>73</v>
      </c>
      <c r="L23" s="15">
        <f>[19]Abril!$G$15</f>
        <v>57</v>
      </c>
      <c r="M23" s="15">
        <f>[19]Abril!$G$16</f>
        <v>65</v>
      </c>
      <c r="N23" s="15">
        <f>[19]Abril!$G$17</f>
        <v>53</v>
      </c>
      <c r="O23" s="15">
        <f>[19]Abril!$G$18</f>
        <v>70</v>
      </c>
      <c r="P23" s="15">
        <f>[19]Abril!$G$19</f>
        <v>73</v>
      </c>
      <c r="Q23" s="15">
        <f>[19]Abril!$G$20</f>
        <v>60</v>
      </c>
      <c r="R23" s="15">
        <f>[19]Abril!$G$21</f>
        <v>52</v>
      </c>
      <c r="S23" s="15">
        <f>[19]Abril!$G$22</f>
        <v>48</v>
      </c>
      <c r="T23" s="15">
        <f>[19]Abril!$G$23</f>
        <v>49</v>
      </c>
      <c r="U23" s="15">
        <f>[19]Abril!$G$24</f>
        <v>59</v>
      </c>
      <c r="V23" s="15">
        <f>[19]Abril!$G$25</f>
        <v>88</v>
      </c>
      <c r="W23" s="15">
        <f>[19]Abril!$G$26</f>
        <v>35</v>
      </c>
      <c r="X23" s="15">
        <f>[19]Abril!$G$27</f>
        <v>50</v>
      </c>
      <c r="Y23" s="15">
        <f>[19]Abril!$G$28</f>
        <v>52</v>
      </c>
      <c r="Z23" s="15">
        <f>[19]Abril!$G$29</f>
        <v>76</v>
      </c>
      <c r="AA23" s="15">
        <f>[19]Abril!$G$30</f>
        <v>81</v>
      </c>
      <c r="AB23" s="15">
        <f>[19]Abril!$G$31</f>
        <v>69</v>
      </c>
      <c r="AC23" s="15">
        <f>[19]Abril!$G$32</f>
        <v>74</v>
      </c>
      <c r="AD23" s="15">
        <f>[19]Abril!$G$33</f>
        <v>66</v>
      </c>
      <c r="AE23" s="15">
        <f>[19]Abril!$G$34</f>
        <v>47</v>
      </c>
      <c r="AF23" s="7">
        <f t="shared" si="1"/>
        <v>33</v>
      </c>
      <c r="AG23" s="26">
        <f t="shared" si="2"/>
        <v>57.93333333333333</v>
      </c>
    </row>
    <row r="24" spans="1:33" ht="17.100000000000001" customHeight="1" x14ac:dyDescent="0.2">
      <c r="A24" s="10" t="s">
        <v>16</v>
      </c>
      <c r="B24" s="15">
        <f>[20]Abril!$G$5</f>
        <v>37</v>
      </c>
      <c r="C24" s="15">
        <f>[20]Abril!$G$6</f>
        <v>65</v>
      </c>
      <c r="D24" s="15">
        <f>[20]Abril!$G$7</f>
        <v>50</v>
      </c>
      <c r="E24" s="15">
        <f>[20]Abril!$G$8</f>
        <v>51</v>
      </c>
      <c r="F24" s="15">
        <f>[20]Abril!$G$9</f>
        <v>46</v>
      </c>
      <c r="G24" s="15">
        <f>[20]Abril!$G$10</f>
        <v>46</v>
      </c>
      <c r="H24" s="15">
        <f>[20]Abril!$G$11</f>
        <v>62</v>
      </c>
      <c r="I24" s="15">
        <f>[20]Abril!$G$12</f>
        <v>58</v>
      </c>
      <c r="J24" s="15">
        <f>[20]Abril!$G$13</f>
        <v>76</v>
      </c>
      <c r="K24" s="15">
        <f>[20]Abril!$G$14</f>
        <v>76</v>
      </c>
      <c r="L24" s="15">
        <f>[20]Abril!$G$15</f>
        <v>63</v>
      </c>
      <c r="M24" s="15">
        <f>[20]Abril!$G$16</f>
        <v>55</v>
      </c>
      <c r="N24" s="15">
        <f>[20]Abril!$G$17</f>
        <v>49</v>
      </c>
      <c r="O24" s="15">
        <f>[20]Abril!$G$18</f>
        <v>63</v>
      </c>
      <c r="P24" s="15">
        <f>[20]Abril!$G$19</f>
        <v>73</v>
      </c>
      <c r="Q24" s="15">
        <f>[20]Abril!$G$20</f>
        <v>58</v>
      </c>
      <c r="R24" s="15">
        <f>[20]Abril!$G$21</f>
        <v>47</v>
      </c>
      <c r="S24" s="15">
        <f>[20]Abril!$G$22</f>
        <v>53</v>
      </c>
      <c r="T24" s="15">
        <f>[20]Abril!$G$23</f>
        <v>50</v>
      </c>
      <c r="U24" s="15">
        <f>[20]Abril!$G$24</f>
        <v>52</v>
      </c>
      <c r="V24" s="15">
        <f>[20]Abril!$G$25</f>
        <v>76</v>
      </c>
      <c r="W24" s="15">
        <f>[20]Abril!$G$26</f>
        <v>43</v>
      </c>
      <c r="X24" s="15">
        <f>[20]Abril!$G$27</f>
        <v>45</v>
      </c>
      <c r="Y24" s="15">
        <f>[20]Abril!$G$28</f>
        <v>52</v>
      </c>
      <c r="Z24" s="15">
        <f>[20]Abril!$G$29</f>
        <v>62</v>
      </c>
      <c r="AA24" s="15">
        <f>[20]Abril!$G$30</f>
        <v>72</v>
      </c>
      <c r="AB24" s="15">
        <f>[20]Abril!$G$31</f>
        <v>66</v>
      </c>
      <c r="AC24" s="15">
        <f>[20]Abril!$G$32</f>
        <v>79</v>
      </c>
      <c r="AD24" s="15">
        <f>[20]Abril!$G$33</f>
        <v>63</v>
      </c>
      <c r="AE24" s="15">
        <f>[20]Abril!$G$34</f>
        <v>49</v>
      </c>
      <c r="AF24" s="7">
        <f t="shared" si="1"/>
        <v>37</v>
      </c>
      <c r="AG24" s="26">
        <f t="shared" si="2"/>
        <v>57.9</v>
      </c>
    </row>
    <row r="25" spans="1:33" ht="17.100000000000001" customHeight="1" x14ac:dyDescent="0.2">
      <c r="A25" s="10" t="s">
        <v>17</v>
      </c>
      <c r="B25" s="15">
        <f>[21]Abril!$G$5</f>
        <v>38</v>
      </c>
      <c r="C25" s="15">
        <f>[21]Abril!$G$6</f>
        <v>33</v>
      </c>
      <c r="D25" s="15">
        <f>[21]Abril!$G$7</f>
        <v>34</v>
      </c>
      <c r="E25" s="15">
        <f>[21]Abril!$G$8</f>
        <v>31</v>
      </c>
      <c r="F25" s="15">
        <f>[21]Abril!$G$9</f>
        <v>46</v>
      </c>
      <c r="G25" s="15">
        <f>[21]Abril!$G$10</f>
        <v>75</v>
      </c>
      <c r="H25" s="15">
        <f>[21]Abril!$G$11</f>
        <v>45</v>
      </c>
      <c r="I25" s="15">
        <f>[21]Abril!$G$12</f>
        <v>40</v>
      </c>
      <c r="J25" s="15">
        <f>[21]Abril!$G$13</f>
        <v>58</v>
      </c>
      <c r="K25" s="15">
        <f>[21]Abril!$G$14</f>
        <v>61</v>
      </c>
      <c r="L25" s="15">
        <f>[21]Abril!$G$15</f>
        <v>50</v>
      </c>
      <c r="M25" s="15">
        <f>[21]Abril!$G$16</f>
        <v>47</v>
      </c>
      <c r="N25" s="15">
        <f>[21]Abril!$G$17</f>
        <v>44</v>
      </c>
      <c r="O25" s="15">
        <f>[21]Abril!$G$18</f>
        <v>64</v>
      </c>
      <c r="P25" s="15">
        <f>[21]Abril!$G$19</f>
        <v>72</v>
      </c>
      <c r="Q25" s="15">
        <f>[21]Abril!$G$20</f>
        <v>87</v>
      </c>
      <c r="R25" s="15">
        <f>[21]Abril!$G$21</f>
        <v>51</v>
      </c>
      <c r="S25" s="15">
        <f>[21]Abril!$G$22</f>
        <v>46</v>
      </c>
      <c r="T25" s="15">
        <f>[21]Abril!$G$23</f>
        <v>72</v>
      </c>
      <c r="U25" s="15">
        <f>[21]Abril!$G$24</f>
        <v>57</v>
      </c>
      <c r="V25" s="15">
        <f>[21]Abril!$G$25</f>
        <v>82</v>
      </c>
      <c r="W25" s="15">
        <f>[21]Abril!$G$26</f>
        <v>56</v>
      </c>
      <c r="X25" s="15">
        <f>[21]Abril!$G$27</f>
        <v>54</v>
      </c>
      <c r="Y25" s="15">
        <f>[21]Abril!$G$28</f>
        <v>46</v>
      </c>
      <c r="Z25" s="15">
        <f>[21]Abril!$G$29</f>
        <v>53</v>
      </c>
      <c r="AA25" s="15">
        <f>[21]Abril!$G$30</f>
        <v>71</v>
      </c>
      <c r="AB25" s="15">
        <f>[21]Abril!$G$31</f>
        <v>63</v>
      </c>
      <c r="AC25" s="15">
        <f>[21]Abril!$G$32</f>
        <v>72</v>
      </c>
      <c r="AD25" s="15">
        <f>[21]Abril!$G$33</f>
        <v>69</v>
      </c>
      <c r="AE25" s="15">
        <f>[21]Abril!$G$34</f>
        <v>43</v>
      </c>
      <c r="AF25" s="7">
        <f t="shared" si="1"/>
        <v>31</v>
      </c>
      <c r="AG25" s="26">
        <f t="shared" si="2"/>
        <v>55.333333333333336</v>
      </c>
    </row>
    <row r="26" spans="1:33" ht="17.100000000000001" customHeight="1" x14ac:dyDescent="0.2">
      <c r="A26" s="10" t="s">
        <v>18</v>
      </c>
      <c r="B26" s="15">
        <f>[22]Abril!$G$5</f>
        <v>38</v>
      </c>
      <c r="C26" s="15">
        <f>[22]Abril!$G$6</f>
        <v>38</v>
      </c>
      <c r="D26" s="15">
        <f>[22]Abril!$G$7</f>
        <v>40</v>
      </c>
      <c r="E26" s="15">
        <f>[22]Abril!$G$8</f>
        <v>39</v>
      </c>
      <c r="F26" s="15">
        <f>[22]Abril!$G$9</f>
        <v>39</v>
      </c>
      <c r="G26" s="15">
        <f>[22]Abril!$G$10</f>
        <v>40</v>
      </c>
      <c r="H26" s="15">
        <f>[22]Abril!$G$11</f>
        <v>47</v>
      </c>
      <c r="I26" s="15">
        <f>[22]Abril!$G$12</f>
        <v>33</v>
      </c>
      <c r="J26" s="15">
        <f>[22]Abril!$G$13</f>
        <v>54</v>
      </c>
      <c r="K26" s="15">
        <f>[22]Abril!$G$14</f>
        <v>49</v>
      </c>
      <c r="L26" s="15">
        <f>[22]Abril!$G$15</f>
        <v>45</v>
      </c>
      <c r="M26" s="15">
        <f>[22]Abril!$G$16</f>
        <v>41</v>
      </c>
      <c r="N26" s="15">
        <f>[22]Abril!$G$17</f>
        <v>39</v>
      </c>
      <c r="O26" s="15">
        <f>[22]Abril!$G$18</f>
        <v>62</v>
      </c>
      <c r="P26" s="15">
        <f>[22]Abril!$G$19</f>
        <v>59</v>
      </c>
      <c r="Q26" s="15">
        <f>[22]Abril!$G$20</f>
        <v>55</v>
      </c>
      <c r="R26" s="15">
        <f>[22]Abril!$G$21</f>
        <v>55</v>
      </c>
      <c r="S26" s="15">
        <f>[22]Abril!$G$22</f>
        <v>46</v>
      </c>
      <c r="T26" s="15">
        <f>[22]Abril!$G$23</f>
        <v>48</v>
      </c>
      <c r="U26" s="15">
        <f>[22]Abril!$G$24</f>
        <v>49</v>
      </c>
      <c r="V26" s="15">
        <f>[22]Abril!$G$25</f>
        <v>63</v>
      </c>
      <c r="W26" s="15">
        <f>[22]Abril!$G$26</f>
        <v>74</v>
      </c>
      <c r="X26" s="15">
        <f>[22]Abril!$G$27</f>
        <v>56</v>
      </c>
      <c r="Y26" s="15">
        <f>[22]Abril!$G$28</f>
        <v>51</v>
      </c>
      <c r="Z26" s="15">
        <f>[22]Abril!$G$29</f>
        <v>51</v>
      </c>
      <c r="AA26" s="15">
        <f>[22]Abril!$G$30</f>
        <v>59</v>
      </c>
      <c r="AB26" s="15">
        <f>[22]Abril!$G$31</f>
        <v>81</v>
      </c>
      <c r="AC26" s="15">
        <f>[22]Abril!$G$32</f>
        <v>65</v>
      </c>
      <c r="AD26" s="15">
        <f>[22]Abril!$G$33</f>
        <v>91</v>
      </c>
      <c r="AE26" s="15">
        <f>[22]Abril!$G$34</f>
        <v>57</v>
      </c>
      <c r="AF26" s="7">
        <f t="shared" si="1"/>
        <v>33</v>
      </c>
      <c r="AG26" s="26">
        <f t="shared" si="2"/>
        <v>52.133333333333333</v>
      </c>
    </row>
    <row r="27" spans="1:33" ht="17.100000000000001" customHeight="1" x14ac:dyDescent="0.2">
      <c r="A27" s="10" t="s">
        <v>19</v>
      </c>
      <c r="B27" s="15">
        <f>[23]Abril!$G$5</f>
        <v>53</v>
      </c>
      <c r="C27" s="15">
        <f>[23]Abril!$G$6</f>
        <v>54</v>
      </c>
      <c r="D27" s="15">
        <f>[23]Abril!$G$7</f>
        <v>55</v>
      </c>
      <c r="E27" s="15">
        <f>[23]Abril!$G$8</f>
        <v>54</v>
      </c>
      <c r="F27" s="15">
        <f>[23]Abril!$G$9</f>
        <v>56</v>
      </c>
      <c r="G27" s="15">
        <f>[23]Abril!$G$10</f>
        <v>68</v>
      </c>
      <c r="H27" s="15">
        <f>[23]Abril!$G$11</f>
        <v>70</v>
      </c>
      <c r="I27" s="15">
        <f>[23]Abril!$G$12</f>
        <v>66</v>
      </c>
      <c r="J27" s="15">
        <f>[23]Abril!$G$13</f>
        <v>72</v>
      </c>
      <c r="K27" s="15">
        <f>[23]Abril!$G$14</f>
        <v>77</v>
      </c>
      <c r="L27" s="15">
        <f>[23]Abril!$G$15</f>
        <v>76</v>
      </c>
      <c r="M27" s="15">
        <f>[23]Abril!$G$16</f>
        <v>76</v>
      </c>
      <c r="N27" s="15">
        <f>[23]Abril!$G$17</f>
        <v>75</v>
      </c>
      <c r="O27" s="15">
        <f>[23]Abril!$G$18</f>
        <v>77</v>
      </c>
      <c r="P27" s="15">
        <f>[23]Abril!$G$19</f>
        <v>78</v>
      </c>
      <c r="Q27" s="15">
        <f>[23]Abril!$G$20</f>
        <v>71</v>
      </c>
      <c r="R27" s="15">
        <f>[23]Abril!$G$21</f>
        <v>70</v>
      </c>
      <c r="S27" s="15">
        <f>[23]Abril!$G$22</f>
        <v>60</v>
      </c>
      <c r="T27" s="15">
        <f>[23]Abril!$G$23</f>
        <v>66</v>
      </c>
      <c r="U27" s="15">
        <f>[23]Abril!$G$24</f>
        <v>72</v>
      </c>
      <c r="V27" s="15">
        <f>[23]Abril!$G$25</f>
        <v>81</v>
      </c>
      <c r="W27" s="15">
        <f>[23]Abril!$G$26</f>
        <v>66</v>
      </c>
      <c r="X27" s="15">
        <f>[23]Abril!$G$27</f>
        <v>67</v>
      </c>
      <c r="Y27" s="15">
        <f>[23]Abril!$G$28</f>
        <v>68</v>
      </c>
      <c r="Z27" s="15">
        <f>[23]Abril!$G$29</f>
        <v>70</v>
      </c>
      <c r="AA27" s="15">
        <f>[23]Abril!$G$30</f>
        <v>82</v>
      </c>
      <c r="AB27" s="15">
        <f>[23]Abril!$G$31</f>
        <v>77</v>
      </c>
      <c r="AC27" s="15">
        <f>[23]Abril!$G$32</f>
        <v>79</v>
      </c>
      <c r="AD27" s="15">
        <f>[23]Abril!$G$33</f>
        <v>79</v>
      </c>
      <c r="AE27" s="15">
        <f>[23]Abril!$G$34</f>
        <v>72</v>
      </c>
      <c r="AF27" s="7">
        <f t="shared" si="1"/>
        <v>53</v>
      </c>
      <c r="AG27" s="26">
        <f t="shared" si="2"/>
        <v>69.566666666666663</v>
      </c>
    </row>
    <row r="28" spans="1:33" ht="17.100000000000001" customHeight="1" x14ac:dyDescent="0.2">
      <c r="A28" s="10" t="s">
        <v>31</v>
      </c>
      <c r="B28" s="15">
        <f>[24]Abril!$G$5</f>
        <v>30</v>
      </c>
      <c r="C28" s="15">
        <f>[24]Abril!$G$6</f>
        <v>32</v>
      </c>
      <c r="D28" s="15">
        <f>[24]Abril!$G$7</f>
        <v>31</v>
      </c>
      <c r="E28" s="15">
        <f>[24]Abril!$G$8</f>
        <v>37</v>
      </c>
      <c r="F28" s="15">
        <f>[24]Abril!$G$9</f>
        <v>41</v>
      </c>
      <c r="G28" s="15">
        <f>[24]Abril!$G$10</f>
        <v>52</v>
      </c>
      <c r="H28" s="15">
        <f>[24]Abril!$G$11</f>
        <v>47</v>
      </c>
      <c r="I28" s="15">
        <f>[24]Abril!$G$12</f>
        <v>33</v>
      </c>
      <c r="J28" s="15">
        <f>[24]Abril!$G$13</f>
        <v>50</v>
      </c>
      <c r="K28" s="15">
        <f>[24]Abril!$G$14</f>
        <v>48</v>
      </c>
      <c r="L28" s="15">
        <f>[24]Abril!$G$15</f>
        <v>48</v>
      </c>
      <c r="M28" s="15">
        <f>[24]Abril!$G$16</f>
        <v>46</v>
      </c>
      <c r="N28" s="15">
        <f>[24]Abril!$G$17</f>
        <v>41</v>
      </c>
      <c r="O28" s="15">
        <f>[24]Abril!$G$18</f>
        <v>62</v>
      </c>
      <c r="P28" s="15">
        <f>[24]Abril!$G$19</f>
        <v>62</v>
      </c>
      <c r="Q28" s="15">
        <f>[24]Abril!$G$20</f>
        <v>57</v>
      </c>
      <c r="R28" s="15">
        <f>[24]Abril!$G$21</f>
        <v>56</v>
      </c>
      <c r="S28" s="15">
        <f>[24]Abril!$G$22</f>
        <v>46</v>
      </c>
      <c r="T28" s="15">
        <f>[24]Abril!$G$23</f>
        <v>44</v>
      </c>
      <c r="U28" s="15">
        <f>[24]Abril!$G$24</f>
        <v>53</v>
      </c>
      <c r="V28" s="15">
        <f>[24]Abril!$G$25</f>
        <v>67</v>
      </c>
      <c r="W28" s="15">
        <f>[24]Abril!$G$26</f>
        <v>56</v>
      </c>
      <c r="X28" s="15">
        <f>[24]Abril!$G$27</f>
        <v>55</v>
      </c>
      <c r="Y28" s="15">
        <f>[24]Abril!$G$28</f>
        <v>49</v>
      </c>
      <c r="Z28" s="15">
        <f>[24]Abril!$G$29</f>
        <v>51</v>
      </c>
      <c r="AA28" s="15">
        <f>[24]Abril!$G$30</f>
        <v>68</v>
      </c>
      <c r="AB28" s="15">
        <f>[24]Abril!$G$31</f>
        <v>66</v>
      </c>
      <c r="AC28" s="15">
        <f>[24]Abril!$G$32</f>
        <v>68</v>
      </c>
      <c r="AD28" s="15">
        <f>[24]Abril!$G$33</f>
        <v>86</v>
      </c>
      <c r="AE28" s="15">
        <f>[24]Abril!$G$34</f>
        <v>48</v>
      </c>
      <c r="AF28" s="7">
        <f t="shared" si="1"/>
        <v>30</v>
      </c>
      <c r="AG28" s="26">
        <f t="shared" si="2"/>
        <v>51</v>
      </c>
    </row>
    <row r="29" spans="1:33" ht="17.100000000000001" customHeight="1" x14ac:dyDescent="0.2">
      <c r="A29" s="10" t="s">
        <v>20</v>
      </c>
      <c r="B29" s="15">
        <f>[25]Abril!$G$5</f>
        <v>35</v>
      </c>
      <c r="C29" s="15">
        <f>[25]Abril!$G$6</f>
        <v>26</v>
      </c>
      <c r="D29" s="15">
        <f>[25]Abril!$G$7</f>
        <v>22</v>
      </c>
      <c r="E29" s="15">
        <f>[25]Abril!$G$8</f>
        <v>21</v>
      </c>
      <c r="F29" s="15">
        <f>[25]Abril!$G$9</f>
        <v>35</v>
      </c>
      <c r="G29" s="15">
        <f>[25]Abril!$G$10</f>
        <v>45</v>
      </c>
      <c r="H29" s="15">
        <f>[25]Abril!$G$11</f>
        <v>40</v>
      </c>
      <c r="I29" s="15">
        <f>[25]Abril!$G$12</f>
        <v>42</v>
      </c>
      <c r="J29" s="15" t="str">
        <f>[25]Abril!$G$13</f>
        <v>**</v>
      </c>
      <c r="K29" s="15">
        <f>[25]Abril!$G$14</f>
        <v>32</v>
      </c>
      <c r="L29" s="15">
        <f>[25]Abril!$G$15</f>
        <v>40</v>
      </c>
      <c r="M29" s="15">
        <f>[25]Abril!$G$16</f>
        <v>36</v>
      </c>
      <c r="N29" s="15">
        <f>[25]Abril!$G$17</f>
        <v>34</v>
      </c>
      <c r="O29" s="15">
        <f>[25]Abril!$G$18</f>
        <v>39</v>
      </c>
      <c r="P29" s="15">
        <f>[25]Abril!$G$19</f>
        <v>55</v>
      </c>
      <c r="Q29" s="15">
        <f>[25]Abril!$G$20</f>
        <v>40</v>
      </c>
      <c r="R29" s="15">
        <f>[25]Abril!$G$21</f>
        <v>56</v>
      </c>
      <c r="S29" s="15">
        <f>[25]Abril!$G$22</f>
        <v>39</v>
      </c>
      <c r="T29" s="15">
        <f>[25]Abril!$G$23</f>
        <v>41</v>
      </c>
      <c r="U29" s="15">
        <f>[25]Abril!$G$24</f>
        <v>47</v>
      </c>
      <c r="V29" s="15">
        <f>[25]Abril!$G$25</f>
        <v>65</v>
      </c>
      <c r="W29" s="15">
        <f>[25]Abril!$G$26</f>
        <v>70</v>
      </c>
      <c r="X29" s="15">
        <f>[25]Abril!$G$27</f>
        <v>47</v>
      </c>
      <c r="Y29" s="15">
        <f>[25]Abril!$G$28</f>
        <v>36</v>
      </c>
      <c r="Z29" s="15">
        <f>[25]Abril!$G$29</f>
        <v>41</v>
      </c>
      <c r="AA29" s="15">
        <f>[25]Abril!$G$30</f>
        <v>46</v>
      </c>
      <c r="AB29" s="15">
        <f>[25]Abril!$G$31</f>
        <v>54</v>
      </c>
      <c r="AC29" s="15">
        <f>[25]Abril!$G$32</f>
        <v>71</v>
      </c>
      <c r="AD29" s="15">
        <f>[25]Abril!$G$33</f>
        <v>79</v>
      </c>
      <c r="AE29" s="15">
        <f>[25]Abril!$G$34</f>
        <v>52</v>
      </c>
      <c r="AF29" s="7">
        <f t="shared" si="1"/>
        <v>21</v>
      </c>
      <c r="AG29" s="26"/>
    </row>
    <row r="30" spans="1:33" s="5" customFormat="1" ht="17.100000000000001" customHeight="1" x14ac:dyDescent="0.2">
      <c r="A30" s="11" t="s">
        <v>35</v>
      </c>
      <c r="B30" s="22">
        <f>MIN(B5:B29)</f>
        <v>28</v>
      </c>
      <c r="C30" s="22">
        <f t="shared" ref="C30:AE30" si="3">MIN(C5:C29)</f>
        <v>26</v>
      </c>
      <c r="D30" s="22">
        <f t="shared" si="3"/>
        <v>22</v>
      </c>
      <c r="E30" s="22">
        <f t="shared" si="3"/>
        <v>21</v>
      </c>
      <c r="F30" s="22">
        <f t="shared" si="3"/>
        <v>34</v>
      </c>
      <c r="G30" s="22">
        <f t="shared" si="3"/>
        <v>32</v>
      </c>
      <c r="H30" s="22">
        <f t="shared" si="3"/>
        <v>37</v>
      </c>
      <c r="I30" s="22">
        <f t="shared" si="3"/>
        <v>30</v>
      </c>
      <c r="J30" s="22">
        <f t="shared" si="3"/>
        <v>44</v>
      </c>
      <c r="K30" s="22">
        <f t="shared" si="3"/>
        <v>32</v>
      </c>
      <c r="L30" s="22">
        <f t="shared" si="3"/>
        <v>40</v>
      </c>
      <c r="M30" s="22">
        <f t="shared" si="3"/>
        <v>36</v>
      </c>
      <c r="N30" s="22">
        <f t="shared" si="3"/>
        <v>34</v>
      </c>
      <c r="O30" s="22">
        <f t="shared" si="3"/>
        <v>37</v>
      </c>
      <c r="P30" s="22">
        <f t="shared" si="3"/>
        <v>43</v>
      </c>
      <c r="Q30" s="22">
        <f t="shared" si="3"/>
        <v>40</v>
      </c>
      <c r="R30" s="22">
        <f t="shared" si="3"/>
        <v>43</v>
      </c>
      <c r="S30" s="22">
        <f t="shared" si="3"/>
        <v>37</v>
      </c>
      <c r="T30" s="22">
        <f t="shared" si="3"/>
        <v>33</v>
      </c>
      <c r="U30" s="22">
        <f t="shared" si="3"/>
        <v>40</v>
      </c>
      <c r="V30" s="22">
        <f t="shared" si="3"/>
        <v>56</v>
      </c>
      <c r="W30" s="22">
        <f t="shared" si="3"/>
        <v>33</v>
      </c>
      <c r="X30" s="22">
        <f t="shared" si="3"/>
        <v>45</v>
      </c>
      <c r="Y30" s="22">
        <f t="shared" si="3"/>
        <v>36</v>
      </c>
      <c r="Z30" s="22">
        <f t="shared" si="3"/>
        <v>28</v>
      </c>
      <c r="AA30" s="22">
        <f t="shared" si="3"/>
        <v>46</v>
      </c>
      <c r="AB30" s="22">
        <f t="shared" si="3"/>
        <v>54</v>
      </c>
      <c r="AC30" s="22">
        <f t="shared" si="3"/>
        <v>53</v>
      </c>
      <c r="AD30" s="22">
        <f t="shared" si="3"/>
        <v>54</v>
      </c>
      <c r="AE30" s="22">
        <f t="shared" si="3"/>
        <v>40</v>
      </c>
      <c r="AF30" s="8">
        <f>MIN(AF5:AF29)</f>
        <v>21</v>
      </c>
      <c r="AG30" s="35">
        <f>AVERAGE(AG5:AG29)</f>
        <v>53.361111111111114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opLeftCell="B1" workbookViewId="0">
      <selection activeCell="N30" sqref="N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19" bestFit="1" customWidth="1"/>
  </cols>
  <sheetData>
    <row r="1" spans="1:32" ht="20.100000000000001" customHeight="1" thickBot="1" x14ac:dyDescent="0.25">
      <c r="A1" s="63" t="s">
        <v>28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2" s="4" customFormat="1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</row>
    <row r="3" spans="1:32" s="5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32" t="s">
        <v>41</v>
      </c>
    </row>
    <row r="4" spans="1:32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1" t="s">
        <v>39</v>
      </c>
    </row>
    <row r="5" spans="1:32" s="5" customFormat="1" ht="20.100000000000001" customHeight="1" thickTop="1" x14ac:dyDescent="0.2">
      <c r="A5" s="9" t="s">
        <v>45</v>
      </c>
      <c r="B5" s="45">
        <f>[1]Abril!$H$5</f>
        <v>3.2</v>
      </c>
      <c r="C5" s="45">
        <f>[1]Abril!$H$6</f>
        <v>3.1</v>
      </c>
      <c r="D5" s="45">
        <f>[1]Abril!$H$7</f>
        <v>3.6</v>
      </c>
      <c r="E5" s="45">
        <f>[1]Abril!$H$8</f>
        <v>3.1</v>
      </c>
      <c r="F5" s="45">
        <f>[1]Abril!$H$9</f>
        <v>3.6</v>
      </c>
      <c r="G5" s="45">
        <f>[1]Abril!$H$10</f>
        <v>2.4</v>
      </c>
      <c r="H5" s="45">
        <f>[1]Abril!$H$11</f>
        <v>4.3</v>
      </c>
      <c r="I5" s="45">
        <f>[1]Abril!$H$12</f>
        <v>7.1</v>
      </c>
      <c r="J5" s="45">
        <f>[1]Abril!$H$13</f>
        <v>3.9</v>
      </c>
      <c r="K5" s="45">
        <f>[1]Abril!$H$14</f>
        <v>2.8</v>
      </c>
      <c r="L5" s="45">
        <f>[1]Abril!$H$15</f>
        <v>2.4</v>
      </c>
      <c r="M5" s="45">
        <f>[1]Abril!$H$16</f>
        <v>2.2999999999999998</v>
      </c>
      <c r="N5" s="45">
        <f>[1]Abril!$H$17</f>
        <v>3</v>
      </c>
      <c r="O5" s="45">
        <f>[1]Abril!$H$18</f>
        <v>5.6</v>
      </c>
      <c r="P5" s="45">
        <f>[1]Abril!$H$19</f>
        <v>3.3</v>
      </c>
      <c r="Q5" s="45">
        <f>[1]Abril!$H$20</f>
        <v>2.2000000000000002</v>
      </c>
      <c r="R5" s="45">
        <f>[1]Abril!$H$21</f>
        <v>2.6</v>
      </c>
      <c r="S5" s="45">
        <f>[1]Abril!$H$22</f>
        <v>3</v>
      </c>
      <c r="T5" s="45">
        <f>[1]Abril!$H$23</f>
        <v>3</v>
      </c>
      <c r="U5" s="45">
        <f>[1]Abril!$H$24</f>
        <v>2.1</v>
      </c>
      <c r="V5" s="45">
        <f>[1]Abril!$H$25</f>
        <v>3.8</v>
      </c>
      <c r="W5" s="45">
        <f>[1]Abril!$H$26</f>
        <v>2.5</v>
      </c>
      <c r="X5" s="45">
        <f>[1]Abril!$H$27</f>
        <v>2.9</v>
      </c>
      <c r="Y5" s="45">
        <f>[1]Abril!$H$28</f>
        <v>2.1</v>
      </c>
      <c r="Z5" s="45">
        <f>[1]Abril!$H$29</f>
        <v>8.6999999999999993</v>
      </c>
      <c r="AA5" s="45">
        <f>[1]Abril!$H$30</f>
        <v>5.4</v>
      </c>
      <c r="AB5" s="45">
        <f>[1]Abril!$H$31</f>
        <v>2.4</v>
      </c>
      <c r="AC5" s="45">
        <f>[1]Abril!$H$32</f>
        <v>2.8</v>
      </c>
      <c r="AD5" s="45">
        <f>[1]Abril!$H$33</f>
        <v>3.3</v>
      </c>
      <c r="AE5" s="45">
        <f>[1]Abril!$H$34</f>
        <v>3.7</v>
      </c>
      <c r="AF5" s="46">
        <f>MAX(B5:AE5)</f>
        <v>8.6999999999999993</v>
      </c>
    </row>
    <row r="6" spans="1:32" ht="17.100000000000001" customHeight="1" x14ac:dyDescent="0.2">
      <c r="A6" s="10" t="s">
        <v>0</v>
      </c>
      <c r="B6" s="3">
        <f>[2]Abril!$H$5</f>
        <v>16.2</v>
      </c>
      <c r="C6" s="3">
        <f>[2]Abril!$H$6</f>
        <v>11.520000000000001</v>
      </c>
      <c r="D6" s="3">
        <f>[2]Abril!$H$7</f>
        <v>11.16</v>
      </c>
      <c r="E6" s="3">
        <f>[2]Abril!$H$8</f>
        <v>16.2</v>
      </c>
      <c r="F6" s="3">
        <f>[2]Abril!$H$9</f>
        <v>37.440000000000005</v>
      </c>
      <c r="G6" s="3">
        <f>[2]Abril!$H$10</f>
        <v>14.4</v>
      </c>
      <c r="H6" s="3">
        <f>[2]Abril!$H$11</f>
        <v>14.76</v>
      </c>
      <c r="I6" s="3">
        <f>[2]Abril!$H$12</f>
        <v>10.08</v>
      </c>
      <c r="J6" s="3">
        <f>[2]Abril!$H$13</f>
        <v>18</v>
      </c>
      <c r="K6" s="3">
        <f>[2]Abril!$H$14</f>
        <v>18</v>
      </c>
      <c r="L6" s="3">
        <f>[2]Abril!$H$15</f>
        <v>11.520000000000001</v>
      </c>
      <c r="M6" s="3">
        <f>[2]Abril!$H$16</f>
        <v>13.32</v>
      </c>
      <c r="N6" s="3">
        <f>[2]Abril!$H$17</f>
        <v>10.44</v>
      </c>
      <c r="O6" s="3">
        <f>[2]Abril!$H$18</f>
        <v>34.56</v>
      </c>
      <c r="P6" s="3">
        <f>[2]Abril!$H$19</f>
        <v>11.16</v>
      </c>
      <c r="Q6" s="3">
        <f>[2]Abril!$H$20</f>
        <v>8.2799999999999994</v>
      </c>
      <c r="R6" s="3">
        <f>[2]Abril!$H$21</f>
        <v>13.68</v>
      </c>
      <c r="S6" s="3">
        <f>[2]Abril!$H$22</f>
        <v>15.120000000000001</v>
      </c>
      <c r="T6" s="3">
        <f>[2]Abril!$H$23</f>
        <v>15.48</v>
      </c>
      <c r="U6" s="3">
        <f>[2]Abril!$H$24</f>
        <v>16.920000000000002</v>
      </c>
      <c r="V6" s="3">
        <f>[2]Abril!$H$25</f>
        <v>13.32</v>
      </c>
      <c r="W6" s="3">
        <f>[2]Abril!$H$26</f>
        <v>15.48</v>
      </c>
      <c r="X6" s="3">
        <f>[2]Abril!$H$27</f>
        <v>12.96</v>
      </c>
      <c r="Y6" s="3">
        <f>[2]Abril!$H$28</f>
        <v>11.520000000000001</v>
      </c>
      <c r="Z6" s="3">
        <f>[2]Abril!$H$29</f>
        <v>18</v>
      </c>
      <c r="AA6" s="3">
        <f>[2]Abril!$H$30</f>
        <v>20.52</v>
      </c>
      <c r="AB6" s="3">
        <f>[2]Abril!$H$31</f>
        <v>14.4</v>
      </c>
      <c r="AC6" s="3">
        <f>[2]Abril!$H$32</f>
        <v>14.4</v>
      </c>
      <c r="AD6" s="3">
        <f>[2]Abril!$H$33</f>
        <v>18.720000000000002</v>
      </c>
      <c r="AE6" s="3">
        <f>[2]Abril!$H$34</f>
        <v>19.079999999999998</v>
      </c>
      <c r="AF6" s="17">
        <f>MAX(B6:AE6)</f>
        <v>37.440000000000005</v>
      </c>
    </row>
    <row r="7" spans="1:32" ht="17.100000000000001" customHeight="1" x14ac:dyDescent="0.2">
      <c r="A7" s="10" t="s">
        <v>1</v>
      </c>
      <c r="B7" s="3">
        <f>[3]Abril!$H$5</f>
        <v>9.3600000000000012</v>
      </c>
      <c r="C7" s="3">
        <f>[3]Abril!$H$6</f>
        <v>15.840000000000002</v>
      </c>
      <c r="D7" s="3">
        <f>[3]Abril!$H$7</f>
        <v>6.48</v>
      </c>
      <c r="E7" s="3">
        <f>[3]Abril!$H$8</f>
        <v>12.96</v>
      </c>
      <c r="F7" s="3">
        <f>[3]Abril!$H$9</f>
        <v>14.4</v>
      </c>
      <c r="G7" s="3">
        <f>[3]Abril!$H$10</f>
        <v>8.64</v>
      </c>
      <c r="H7" s="3">
        <f>[3]Abril!$H$11</f>
        <v>9.7200000000000006</v>
      </c>
      <c r="I7" s="3">
        <f>[3]Abril!$H$12</f>
        <v>9</v>
      </c>
      <c r="J7" s="3">
        <f>[3]Abril!$H$13</f>
        <v>14.4</v>
      </c>
      <c r="K7" s="3">
        <f>[3]Abril!$H$14</f>
        <v>13.68</v>
      </c>
      <c r="L7" s="3">
        <f>[3]Abril!$H$15</f>
        <v>14.4</v>
      </c>
      <c r="M7" s="3">
        <f>[3]Abril!$H$16</f>
        <v>7.2</v>
      </c>
      <c r="N7" s="3">
        <f>[3]Abril!$H$17</f>
        <v>9.3600000000000012</v>
      </c>
      <c r="O7" s="3">
        <f>[3]Abril!$H$18</f>
        <v>11.16</v>
      </c>
      <c r="P7" s="3">
        <f>[3]Abril!$H$19</f>
        <v>9.7200000000000006</v>
      </c>
      <c r="Q7" s="3">
        <f>[3]Abril!$H$20</f>
        <v>5.7600000000000007</v>
      </c>
      <c r="R7" s="3">
        <f>[3]Abril!$H$21</f>
        <v>9.3600000000000012</v>
      </c>
      <c r="S7" s="3">
        <f>[3]Abril!$H$22</f>
        <v>10.8</v>
      </c>
      <c r="T7" s="3">
        <f>[3]Abril!$H$23</f>
        <v>9.7200000000000006</v>
      </c>
      <c r="U7" s="3">
        <f>[3]Abril!$H$24</f>
        <v>6.84</v>
      </c>
      <c r="V7" s="3">
        <f>[3]Abril!$H$25</f>
        <v>7.5600000000000005</v>
      </c>
      <c r="W7" s="3">
        <f>[3]Abril!$H$26</f>
        <v>11.16</v>
      </c>
      <c r="X7" s="3">
        <f>[3]Abril!$H$27</f>
        <v>5.7600000000000007</v>
      </c>
      <c r="Y7" s="3">
        <f>[3]Abril!$H$28</f>
        <v>6.84</v>
      </c>
      <c r="Z7" s="3">
        <f>[3]Abril!$H$29</f>
        <v>7.9200000000000008</v>
      </c>
      <c r="AA7" s="3">
        <f>[3]Abril!$H$30</f>
        <v>18</v>
      </c>
      <c r="AB7" s="3">
        <f>[3]Abril!$H$31</f>
        <v>10.44</v>
      </c>
      <c r="AC7" s="3">
        <f>[3]Abril!$H$32</f>
        <v>10.08</v>
      </c>
      <c r="AD7" s="3">
        <f>[3]Abril!$H$33</f>
        <v>9.7200000000000006</v>
      </c>
      <c r="AE7" s="3">
        <f>[3]Abril!$H$34</f>
        <v>9.3600000000000012</v>
      </c>
      <c r="AF7" s="17">
        <f t="shared" ref="AF7:AF29" si="1">MAX(B7:AE7)</f>
        <v>18</v>
      </c>
    </row>
    <row r="8" spans="1:32" ht="17.100000000000001" customHeight="1" x14ac:dyDescent="0.2">
      <c r="A8" s="10" t="s">
        <v>49</v>
      </c>
      <c r="B8" s="3">
        <f>[4]Abril!$H$5</f>
        <v>8.32</v>
      </c>
      <c r="C8" s="3">
        <f>[4]Abril!$H$6</f>
        <v>21.44</v>
      </c>
      <c r="D8" s="3">
        <f>[4]Abril!$H$7</f>
        <v>7.3599999999999994</v>
      </c>
      <c r="E8" s="3">
        <f>[4]Abril!$H$8</f>
        <v>11.520000000000001</v>
      </c>
      <c r="F8" s="3">
        <f>[4]Abril!$H$9</f>
        <v>11.200000000000001</v>
      </c>
      <c r="G8" s="3">
        <f>[4]Abril!$H$10</f>
        <v>18.880000000000003</v>
      </c>
      <c r="H8" s="3">
        <f>[4]Abril!$H$11</f>
        <v>13.12</v>
      </c>
      <c r="I8" s="3">
        <f>[4]Abril!$H$12</f>
        <v>7.0400000000000009</v>
      </c>
      <c r="J8" s="3">
        <f>[4]Abril!$H$13</f>
        <v>10.240000000000002</v>
      </c>
      <c r="K8" s="3">
        <f>[4]Abril!$H$14</f>
        <v>14.719999999999999</v>
      </c>
      <c r="L8" s="3">
        <f>[4]Abril!$H$15</f>
        <v>6.08</v>
      </c>
      <c r="M8" s="3">
        <f>[4]Abril!$H$16</f>
        <v>13.12</v>
      </c>
      <c r="N8" s="3">
        <f>[4]Abril!$H$17</f>
        <v>10.88</v>
      </c>
      <c r="O8" s="3">
        <f>[4]Abril!$H$18</f>
        <v>23.36</v>
      </c>
      <c r="P8" s="3">
        <f>[4]Abril!$H$19</f>
        <v>9.2799999999999994</v>
      </c>
      <c r="Q8" s="3">
        <f>[4]Abril!$H$20</f>
        <v>5.44</v>
      </c>
      <c r="R8" s="3">
        <f>[4]Abril!$H$21</f>
        <v>8.32</v>
      </c>
      <c r="S8" s="3">
        <f>[4]Abril!$H$22</f>
        <v>12.8</v>
      </c>
      <c r="T8" s="3">
        <f>[4]Abril!$H$23</f>
        <v>9.2799999999999994</v>
      </c>
      <c r="U8" s="3">
        <f>[4]Abril!$H$24</f>
        <v>8</v>
      </c>
      <c r="V8" s="3">
        <f>[4]Abril!$H$25</f>
        <v>9.6000000000000014</v>
      </c>
      <c r="W8" s="3">
        <f>[4]Abril!$H$26</f>
        <v>10.56</v>
      </c>
      <c r="X8" s="3">
        <f>[4]Abril!$H$27</f>
        <v>5.44</v>
      </c>
      <c r="Y8" s="3">
        <f>[4]Abril!$H$28</f>
        <v>8.64</v>
      </c>
      <c r="Z8" s="3">
        <f>[4]Abril!$H$29</f>
        <v>11.520000000000001</v>
      </c>
      <c r="AA8" s="3">
        <f>[4]Abril!$H$30</f>
        <v>19.200000000000003</v>
      </c>
      <c r="AB8" s="3">
        <f>[4]Abril!$H$31</f>
        <v>10.88</v>
      </c>
      <c r="AC8" s="3">
        <f>[4]Abril!$H$32</f>
        <v>13.12</v>
      </c>
      <c r="AD8" s="3">
        <f>[4]Abril!$H$33</f>
        <v>15.36</v>
      </c>
      <c r="AE8" s="3">
        <f>[4]Abril!$H$34</f>
        <v>12.8</v>
      </c>
      <c r="AF8" s="17">
        <f t="shared" si="1"/>
        <v>23.36</v>
      </c>
    </row>
    <row r="9" spans="1:32" ht="17.100000000000001" customHeight="1" x14ac:dyDescent="0.2">
      <c r="A9" s="10" t="s">
        <v>2</v>
      </c>
      <c r="B9" s="3">
        <f>[5]Abril!$H$5</f>
        <v>18.559999999999999</v>
      </c>
      <c r="C9" s="3">
        <f>[5]Abril!$H$6</f>
        <v>19.52</v>
      </c>
      <c r="D9" s="3">
        <f>[5]Abril!$H$7</f>
        <v>17.919999999999998</v>
      </c>
      <c r="E9" s="3">
        <f>[5]Abril!$H$8</f>
        <v>15.680000000000001</v>
      </c>
      <c r="F9" s="3">
        <f>[5]Abril!$H$9</f>
        <v>18.880000000000003</v>
      </c>
      <c r="G9" s="3">
        <f>[5]Abril!$H$10</f>
        <v>11.840000000000002</v>
      </c>
      <c r="H9" s="3">
        <f>[5]Abril!$H$11</f>
        <v>18.880000000000003</v>
      </c>
      <c r="I9" s="3">
        <f>[5]Abril!$H$12</f>
        <v>17.28</v>
      </c>
      <c r="J9" s="3">
        <f>[5]Abril!$H$13</f>
        <v>18.880000000000003</v>
      </c>
      <c r="K9" s="3">
        <f>[5]Abril!$H$14</f>
        <v>14.719999999999999</v>
      </c>
      <c r="L9" s="3">
        <f>[5]Abril!$H$15</f>
        <v>17.600000000000001</v>
      </c>
      <c r="M9" s="3">
        <f>[5]Abril!$H$16</f>
        <v>11.840000000000002</v>
      </c>
      <c r="N9" s="3">
        <f>[5]Abril!$H$17</f>
        <v>9.9200000000000017</v>
      </c>
      <c r="O9" s="3">
        <f>[5]Abril!$H$18</f>
        <v>14.4</v>
      </c>
      <c r="P9" s="3">
        <f>[5]Abril!$H$19</f>
        <v>13.76</v>
      </c>
      <c r="Q9" s="3">
        <f>[5]Abril!$H$20</f>
        <v>18.240000000000002</v>
      </c>
      <c r="R9" s="3">
        <f>[5]Abril!$H$21</f>
        <v>18.559999999999999</v>
      </c>
      <c r="S9" s="3">
        <f>[5]Abril!$H$22</f>
        <v>19.200000000000003</v>
      </c>
      <c r="T9" s="3">
        <f>[5]Abril!$H$23</f>
        <v>17.28</v>
      </c>
      <c r="U9" s="3">
        <f>[5]Abril!$H$24</f>
        <v>12.16</v>
      </c>
      <c r="V9" s="3">
        <f>[5]Abril!$H$25</f>
        <v>19.200000000000003</v>
      </c>
      <c r="W9" s="3">
        <f>[5]Abril!$H$26</f>
        <v>15.040000000000001</v>
      </c>
      <c r="X9" s="3">
        <f>[5]Abril!$H$27</f>
        <v>15.680000000000001</v>
      </c>
      <c r="Y9" s="3">
        <f>[5]Abril!$H$28</f>
        <v>17.28</v>
      </c>
      <c r="Z9" s="3">
        <f>[5]Abril!$H$29</f>
        <v>13.440000000000001</v>
      </c>
      <c r="AA9" s="3">
        <f>[5]Abril!$H$30</f>
        <v>22.080000000000002</v>
      </c>
      <c r="AB9" s="3">
        <f>[5]Abril!$H$31</f>
        <v>16.32</v>
      </c>
      <c r="AC9" s="3">
        <f>[5]Abril!$H$32</f>
        <v>12.48</v>
      </c>
      <c r="AD9" s="3">
        <f>[5]Abril!$H$33</f>
        <v>21.12</v>
      </c>
      <c r="AE9" s="3">
        <f>[5]Abril!$H$34</f>
        <v>20.480000000000004</v>
      </c>
      <c r="AF9" s="17">
        <f t="shared" si="1"/>
        <v>22.080000000000002</v>
      </c>
    </row>
    <row r="10" spans="1:32" ht="17.100000000000001" customHeight="1" x14ac:dyDescent="0.2">
      <c r="A10" s="10" t="s">
        <v>3</v>
      </c>
      <c r="B10" s="3">
        <f>[6]Abril!$H$5</f>
        <v>8.64</v>
      </c>
      <c r="C10" s="3">
        <f>[6]Abril!$H$6</f>
        <v>6.84</v>
      </c>
      <c r="D10" s="3">
        <f>[6]Abril!$H$7</f>
        <v>12.6</v>
      </c>
      <c r="E10" s="3">
        <f>[6]Abril!$H$8</f>
        <v>9</v>
      </c>
      <c r="F10" s="3">
        <f>[6]Abril!$H$9</f>
        <v>11.520000000000001</v>
      </c>
      <c r="G10" s="3">
        <f>[6]Abril!$H$10</f>
        <v>8.2799999999999994</v>
      </c>
      <c r="H10" s="3">
        <f>[6]Abril!$H$11</f>
        <v>7.2</v>
      </c>
      <c r="I10" s="3">
        <f>[6]Abril!$H$12</f>
        <v>16.559999999999999</v>
      </c>
      <c r="J10" s="3">
        <f>[6]Abril!$H$13</f>
        <v>10.8</v>
      </c>
      <c r="K10" s="3">
        <f>[6]Abril!$H$14</f>
        <v>13.68</v>
      </c>
      <c r="L10" s="3">
        <f>[6]Abril!$H$15</f>
        <v>8.64</v>
      </c>
      <c r="M10" s="3">
        <f>[6]Abril!$H$16</f>
        <v>9.7200000000000006</v>
      </c>
      <c r="N10" s="3">
        <f>[6]Abril!$H$17</f>
        <v>8.64</v>
      </c>
      <c r="O10" s="3">
        <f>[6]Abril!$H$18</f>
        <v>15.840000000000002</v>
      </c>
      <c r="P10" s="3">
        <f>[6]Abril!$H$19</f>
        <v>12.6</v>
      </c>
      <c r="Q10" s="3">
        <f>[6]Abril!$H$20</f>
        <v>10.08</v>
      </c>
      <c r="R10" s="3">
        <f>[6]Abril!$H$21</f>
        <v>11.879999999999999</v>
      </c>
      <c r="S10" s="3">
        <f>[6]Abril!$H$22</f>
        <v>8.64</v>
      </c>
      <c r="T10" s="3">
        <f>[6]Abril!$H$23</f>
        <v>10.08</v>
      </c>
      <c r="U10" s="3">
        <f>[6]Abril!$H$24</f>
        <v>9.7200000000000006</v>
      </c>
      <c r="V10" s="3">
        <f>[6]Abril!$H$25</f>
        <v>10.8</v>
      </c>
      <c r="W10" s="3">
        <f>[6]Abril!$H$26</f>
        <v>10.8</v>
      </c>
      <c r="X10" s="3">
        <f>[6]Abril!$H$27</f>
        <v>9</v>
      </c>
      <c r="Y10" s="3">
        <f>[6]Abril!$H$28</f>
        <v>9.7200000000000006</v>
      </c>
      <c r="Z10" s="3">
        <f>[6]Abril!$H$29</f>
        <v>11.16</v>
      </c>
      <c r="AA10" s="3">
        <f>[6]Abril!$H$30</f>
        <v>17.64</v>
      </c>
      <c r="AB10" s="3">
        <f>[6]Abril!$H$31</f>
        <v>9.3600000000000012</v>
      </c>
      <c r="AC10" s="3">
        <f>[6]Abril!$H$32</f>
        <v>6.84</v>
      </c>
      <c r="AD10" s="3">
        <f>[6]Abril!$H$33</f>
        <v>8.64</v>
      </c>
      <c r="AE10" s="3">
        <f>[6]Abril!$H$34</f>
        <v>13.68</v>
      </c>
      <c r="AF10" s="17">
        <f t="shared" si="1"/>
        <v>17.64</v>
      </c>
    </row>
    <row r="11" spans="1:32" ht="17.100000000000001" customHeight="1" x14ac:dyDescent="0.2">
      <c r="A11" s="10" t="s">
        <v>4</v>
      </c>
      <c r="B11" s="3">
        <f>[7]Abril!$H$5</f>
        <v>14.04</v>
      </c>
      <c r="C11" s="3">
        <f>[7]Abril!$H$6</f>
        <v>14.76</v>
      </c>
      <c r="D11" s="3">
        <f>[7]Abril!$H$7</f>
        <v>17.28</v>
      </c>
      <c r="E11" s="3">
        <f>[7]Abril!$H$8</f>
        <v>17.28</v>
      </c>
      <c r="F11" s="3">
        <f>[7]Abril!$H$9</f>
        <v>20.16</v>
      </c>
      <c r="G11" s="3">
        <f>[7]Abril!$H$10</f>
        <v>20.88</v>
      </c>
      <c r="H11" s="3">
        <f>[7]Abril!$H$11</f>
        <v>20.16</v>
      </c>
      <c r="I11" s="3">
        <f>[7]Abril!$H$12</f>
        <v>23.040000000000003</v>
      </c>
      <c r="J11" s="3">
        <f>[7]Abril!$H$13</f>
        <v>16.920000000000002</v>
      </c>
      <c r="K11" s="3">
        <f>[7]Abril!$H$14</f>
        <v>21.240000000000002</v>
      </c>
      <c r="L11" s="3">
        <f>[7]Abril!$H$15</f>
        <v>18</v>
      </c>
      <c r="M11" s="3">
        <f>[7]Abril!$H$16</f>
        <v>12.6</v>
      </c>
      <c r="N11" s="3">
        <f>[7]Abril!$H$17</f>
        <v>11.16</v>
      </c>
      <c r="O11" s="3">
        <f>[7]Abril!$H$18</f>
        <v>18</v>
      </c>
      <c r="P11" s="3">
        <f>[7]Abril!$H$19</f>
        <v>12.6</v>
      </c>
      <c r="Q11" s="3">
        <f>[7]Abril!$H$20</f>
        <v>15.48</v>
      </c>
      <c r="R11" s="3">
        <f>[7]Abril!$H$21</f>
        <v>14.04</v>
      </c>
      <c r="S11" s="3">
        <f>[7]Abril!$H$22</f>
        <v>12.6</v>
      </c>
      <c r="T11" s="3">
        <f>[7]Abril!$H$23</f>
        <v>15.48</v>
      </c>
      <c r="U11" s="3">
        <f>[7]Abril!$H$24</f>
        <v>12.6</v>
      </c>
      <c r="V11" s="3">
        <f>[7]Abril!$H$25</f>
        <v>16.559999999999999</v>
      </c>
      <c r="W11" s="3">
        <f>[7]Abril!$H$26</f>
        <v>6.12</v>
      </c>
      <c r="X11" s="3">
        <f>[7]Abril!$H$27</f>
        <v>11.16</v>
      </c>
      <c r="Y11" s="3">
        <f>[7]Abril!$H$28</f>
        <v>15.120000000000001</v>
      </c>
      <c r="Z11" s="3">
        <f>[7]Abril!$H$29</f>
        <v>14.04</v>
      </c>
      <c r="AA11" s="3">
        <f>[7]Abril!$H$30</f>
        <v>36</v>
      </c>
      <c r="AB11" s="3">
        <f>[7]Abril!$H$31</f>
        <v>12.96</v>
      </c>
      <c r="AC11" s="3">
        <f>[7]Abril!$H$32</f>
        <v>10.44</v>
      </c>
      <c r="AD11" s="3">
        <f>[7]Abril!$H$33</f>
        <v>7.9200000000000008</v>
      </c>
      <c r="AE11" s="3">
        <f>[7]Abril!$H$34</f>
        <v>13.68</v>
      </c>
      <c r="AF11" s="17">
        <f t="shared" si="1"/>
        <v>36</v>
      </c>
    </row>
    <row r="12" spans="1:32" ht="17.100000000000001" customHeight="1" x14ac:dyDescent="0.2">
      <c r="A12" s="10" t="s">
        <v>5</v>
      </c>
      <c r="B12" s="3">
        <f>[8]Abril!$H$5</f>
        <v>10.08</v>
      </c>
      <c r="C12" s="3">
        <f>[8]Abril!$H$6</f>
        <v>28.44</v>
      </c>
      <c r="D12" s="3">
        <f>[8]Abril!$H$7</f>
        <v>18.36</v>
      </c>
      <c r="E12" s="3">
        <f>[8]Abril!$H$8</f>
        <v>12.24</v>
      </c>
      <c r="F12" s="3">
        <f>[8]Abril!$H$9</f>
        <v>18</v>
      </c>
      <c r="G12" s="3">
        <f>[8]Abril!$H$10</f>
        <v>12.96</v>
      </c>
      <c r="H12" s="3">
        <f>[8]Abril!$H$11</f>
        <v>17.64</v>
      </c>
      <c r="I12" s="3">
        <f>[8]Abril!$H$12</f>
        <v>12.96</v>
      </c>
      <c r="J12" s="3">
        <f>[8]Abril!$H$13</f>
        <v>15.840000000000002</v>
      </c>
      <c r="K12" s="3">
        <f>[8]Abril!$H$14</f>
        <v>19.440000000000001</v>
      </c>
      <c r="L12" s="3">
        <f>[8]Abril!$H$15</f>
        <v>13.68</v>
      </c>
      <c r="M12" s="3">
        <f>[8]Abril!$H$16</f>
        <v>9.7200000000000006</v>
      </c>
      <c r="N12" s="3">
        <f>[8]Abril!$H$17</f>
        <v>9.3600000000000012</v>
      </c>
      <c r="O12" s="3">
        <f>[8]Abril!$H$18</f>
        <v>11.16</v>
      </c>
      <c r="P12" s="3">
        <f>[8]Abril!$H$19</f>
        <v>17.64</v>
      </c>
      <c r="Q12" s="3">
        <f>[8]Abril!$H$20</f>
        <v>7.2</v>
      </c>
      <c r="R12" s="3">
        <f>[8]Abril!$H$21</f>
        <v>9</v>
      </c>
      <c r="S12" s="3">
        <f>[8]Abril!$H$22</f>
        <v>12.24</v>
      </c>
      <c r="T12" s="3">
        <f>[8]Abril!$H$23</f>
        <v>11.16</v>
      </c>
      <c r="U12" s="3">
        <f>[8]Abril!$H$24</f>
        <v>13.32</v>
      </c>
      <c r="V12" s="3">
        <f>[8]Abril!$H$25</f>
        <v>17.28</v>
      </c>
      <c r="W12" s="3">
        <f>[8]Abril!$H$26</f>
        <v>15.120000000000001</v>
      </c>
      <c r="X12" s="3">
        <f>[8]Abril!$H$27</f>
        <v>8.64</v>
      </c>
      <c r="Y12" s="3">
        <f>[8]Abril!$H$28</f>
        <v>10.44</v>
      </c>
      <c r="Z12" s="3">
        <f>[8]Abril!$H$29</f>
        <v>12.6</v>
      </c>
      <c r="AA12" s="3">
        <f>[8]Abril!$H$30</f>
        <v>21.240000000000002</v>
      </c>
      <c r="AB12" s="3">
        <f>[8]Abril!$H$31</f>
        <v>16.2</v>
      </c>
      <c r="AC12" s="3">
        <f>[8]Abril!$H$32</f>
        <v>15.48</v>
      </c>
      <c r="AD12" s="3">
        <f>[8]Abril!$H$33</f>
        <v>17.28</v>
      </c>
      <c r="AE12" s="3">
        <f>[8]Abril!$H$34</f>
        <v>17.64</v>
      </c>
      <c r="AF12" s="17">
        <f t="shared" si="1"/>
        <v>28.44</v>
      </c>
    </row>
    <row r="13" spans="1:32" ht="17.100000000000001" customHeight="1" x14ac:dyDescent="0.2">
      <c r="A13" s="10" t="s">
        <v>6</v>
      </c>
      <c r="B13" s="3">
        <f>[9]Abril!$H$5</f>
        <v>0.36000000000000004</v>
      </c>
      <c r="C13" s="3">
        <f>[9]Abril!$H$6</f>
        <v>0.36000000000000004</v>
      </c>
      <c r="D13" s="3">
        <f>[9]Abril!$H$7</f>
        <v>0</v>
      </c>
      <c r="E13" s="3">
        <f>[9]Abril!$H$8</f>
        <v>6.48</v>
      </c>
      <c r="F13" s="3">
        <f>[9]Abril!$H$9</f>
        <v>6.84</v>
      </c>
      <c r="G13" s="3">
        <f>[9]Abril!$H$10</f>
        <v>5.4</v>
      </c>
      <c r="H13" s="3">
        <f>[9]Abril!$H$11</f>
        <v>13.32</v>
      </c>
      <c r="I13" s="3">
        <f>[9]Abril!$H$12</f>
        <v>3.6</v>
      </c>
      <c r="J13" s="3">
        <f>[9]Abril!$H$13</f>
        <v>0.72000000000000008</v>
      </c>
      <c r="K13" s="3">
        <f>[9]Abril!$H$14</f>
        <v>8.2799999999999994</v>
      </c>
      <c r="L13" s="3">
        <f>[9]Abril!$H$15</f>
        <v>0</v>
      </c>
      <c r="M13" s="3">
        <f>[9]Abril!$H$16</f>
        <v>0</v>
      </c>
      <c r="N13" s="3">
        <f>[9]Abril!$H$17</f>
        <v>1.8</v>
      </c>
      <c r="O13" s="3">
        <f>[9]Abril!$H$18</f>
        <v>6.84</v>
      </c>
      <c r="P13" s="3">
        <f>[9]Abril!$H$19</f>
        <v>0</v>
      </c>
      <c r="Q13" s="3">
        <f>[9]Abril!$H$20</f>
        <v>0</v>
      </c>
      <c r="R13" s="3">
        <f>[9]Abril!$H$21</f>
        <v>3.6</v>
      </c>
      <c r="S13" s="3">
        <f>[9]Abril!$H$22</f>
        <v>0</v>
      </c>
      <c r="T13" s="3">
        <f>[9]Abril!$H$23</f>
        <v>1.4400000000000002</v>
      </c>
      <c r="U13" s="3">
        <f>[9]Abril!$H$24</f>
        <v>0.36000000000000004</v>
      </c>
      <c r="V13" s="3">
        <f>[9]Abril!$H$25</f>
        <v>7.9200000000000008</v>
      </c>
      <c r="W13" s="3">
        <f>[9]Abril!$H$26</f>
        <v>0</v>
      </c>
      <c r="X13" s="3">
        <f>[9]Abril!$H$27</f>
        <v>0.36000000000000004</v>
      </c>
      <c r="Y13" s="3">
        <f>[9]Abril!$H$28</f>
        <v>0.36000000000000004</v>
      </c>
      <c r="Z13" s="3">
        <f>[9]Abril!$H$29</f>
        <v>3.24</v>
      </c>
      <c r="AA13" s="3">
        <f>[9]Abril!$H$30</f>
        <v>19.079999999999998</v>
      </c>
      <c r="AB13" s="3">
        <f>[9]Abril!$H$31</f>
        <v>0.36000000000000004</v>
      </c>
      <c r="AC13" s="3">
        <f>[9]Abril!$H$32</f>
        <v>0</v>
      </c>
      <c r="AD13" s="3">
        <f>[9]Abril!$H$33</f>
        <v>2.16</v>
      </c>
      <c r="AE13" s="3">
        <f>[9]Abril!$H$34</f>
        <v>0.36000000000000004</v>
      </c>
      <c r="AF13" s="17">
        <f t="shared" si="1"/>
        <v>19.079999999999998</v>
      </c>
    </row>
    <row r="14" spans="1:32" ht="17.100000000000001" customHeight="1" x14ac:dyDescent="0.2">
      <c r="A14" s="10" t="s">
        <v>7</v>
      </c>
      <c r="B14" s="3">
        <f>[10]Abril!$H$5</f>
        <v>13.68</v>
      </c>
      <c r="C14" s="3">
        <f>[10]Abril!$H$6</f>
        <v>16.920000000000002</v>
      </c>
      <c r="D14" s="3">
        <f>[10]Abril!$H$7</f>
        <v>14.04</v>
      </c>
      <c r="E14" s="3">
        <f>[10]Abril!$H$8</f>
        <v>16.2</v>
      </c>
      <c r="F14" s="3">
        <f>[10]Abril!$H$9</f>
        <v>17.64</v>
      </c>
      <c r="G14" s="3">
        <f>[10]Abril!$H$10</f>
        <v>19.440000000000001</v>
      </c>
      <c r="H14" s="3">
        <f>[10]Abril!$H$11</f>
        <v>10.44</v>
      </c>
      <c r="I14" s="3">
        <f>[10]Abril!$H$12</f>
        <v>9.7200000000000006</v>
      </c>
      <c r="J14" s="3">
        <f>[10]Abril!$H$13</f>
        <v>21.240000000000002</v>
      </c>
      <c r="K14" s="3">
        <f>[10]Abril!$H$14</f>
        <v>14.04</v>
      </c>
      <c r="L14" s="3">
        <f>[10]Abril!$H$15</f>
        <v>9.3600000000000012</v>
      </c>
      <c r="M14" s="3">
        <f>[10]Abril!$H$16</f>
        <v>11.879999999999999</v>
      </c>
      <c r="N14" s="3">
        <f>[10]Abril!$H$17</f>
        <v>13.32</v>
      </c>
      <c r="O14" s="3">
        <f>[10]Abril!$H$18</f>
        <v>21.240000000000002</v>
      </c>
      <c r="P14" s="3">
        <f>[10]Abril!$H$19</f>
        <v>11.879999999999999</v>
      </c>
      <c r="Q14" s="3">
        <f>[10]Abril!$H$20</f>
        <v>9.3600000000000012</v>
      </c>
      <c r="R14" s="3">
        <f>[10]Abril!$H$21</f>
        <v>15.48</v>
      </c>
      <c r="S14" s="3">
        <f>[10]Abril!$H$22</f>
        <v>15.840000000000002</v>
      </c>
      <c r="T14" s="3">
        <f>[10]Abril!$H$23</f>
        <v>16.2</v>
      </c>
      <c r="U14" s="3">
        <f>[10]Abril!$H$24</f>
        <v>14.4</v>
      </c>
      <c r="V14" s="3">
        <f>[10]Abril!$H$25</f>
        <v>12.96</v>
      </c>
      <c r="W14" s="3">
        <f>[10]Abril!$H$26</f>
        <v>11.16</v>
      </c>
      <c r="X14" s="3">
        <f>[10]Abril!$H$27</f>
        <v>12.24</v>
      </c>
      <c r="Y14" s="3">
        <f>[10]Abril!$H$28</f>
        <v>14.04</v>
      </c>
      <c r="Z14" s="3">
        <f>[10]Abril!$H$29</f>
        <v>12.96</v>
      </c>
      <c r="AA14" s="3">
        <f>[10]Abril!$H$30</f>
        <v>22.32</v>
      </c>
      <c r="AB14" s="3">
        <f>[10]Abril!$H$31</f>
        <v>9.3600000000000012</v>
      </c>
      <c r="AC14" s="3">
        <f>[10]Abril!$H$32</f>
        <v>15.120000000000001</v>
      </c>
      <c r="AD14" s="3">
        <f>[10]Abril!$H$33</f>
        <v>15.840000000000002</v>
      </c>
      <c r="AE14" s="3">
        <f>[10]Abril!$H$34</f>
        <v>18.720000000000002</v>
      </c>
      <c r="AF14" s="17">
        <f t="shared" si="1"/>
        <v>22.32</v>
      </c>
    </row>
    <row r="15" spans="1:32" ht="17.100000000000001" customHeight="1" x14ac:dyDescent="0.2">
      <c r="A15" s="10" t="s">
        <v>8</v>
      </c>
      <c r="B15" s="3">
        <f>[11]Abril!$H$5</f>
        <v>21.6</v>
      </c>
      <c r="C15" s="3">
        <f>[11]Abril!$H$6</f>
        <v>14.4</v>
      </c>
      <c r="D15" s="3">
        <f>[11]Abril!$H$7</f>
        <v>15.120000000000001</v>
      </c>
      <c r="E15" s="3">
        <f>[11]Abril!$H$8</f>
        <v>15.120000000000001</v>
      </c>
      <c r="F15" s="3">
        <f>[11]Abril!$H$9</f>
        <v>35.28</v>
      </c>
      <c r="G15" s="3">
        <f>[11]Abril!$H$10</f>
        <v>16.920000000000002</v>
      </c>
      <c r="H15" s="3">
        <f>[11]Abril!$H$11</f>
        <v>14.76</v>
      </c>
      <c r="I15" s="3">
        <f>[11]Abril!$H$12</f>
        <v>20.88</v>
      </c>
      <c r="J15" s="3">
        <f>[11]Abril!$H$13</f>
        <v>14.76</v>
      </c>
      <c r="K15" s="3">
        <f>[11]Abril!$H$14</f>
        <v>24.12</v>
      </c>
      <c r="L15" s="3">
        <f>[11]Abril!$H$15</f>
        <v>11.879999999999999</v>
      </c>
      <c r="M15" s="3">
        <f>[11]Abril!$H$16</f>
        <v>17.28</v>
      </c>
      <c r="N15" s="3">
        <f>[11]Abril!$H$17</f>
        <v>15.840000000000002</v>
      </c>
      <c r="O15" s="3">
        <f>[11]Abril!$H$18</f>
        <v>25.2</v>
      </c>
      <c r="P15" s="3">
        <f>[11]Abril!$H$19</f>
        <v>11.16</v>
      </c>
      <c r="Q15" s="3">
        <f>[11]Abril!$H$20</f>
        <v>14.4</v>
      </c>
      <c r="R15" s="3">
        <f>[11]Abril!$H$21</f>
        <v>14.4</v>
      </c>
      <c r="S15" s="3">
        <f>[11]Abril!$H$22</f>
        <v>19.440000000000001</v>
      </c>
      <c r="T15" s="3">
        <f>[11]Abril!$H$23</f>
        <v>19.440000000000001</v>
      </c>
      <c r="U15" s="3">
        <f>[11]Abril!$H$24</f>
        <v>19.8</v>
      </c>
      <c r="V15" s="3">
        <f>[11]Abril!$H$25</f>
        <v>20.88</v>
      </c>
      <c r="W15" s="3">
        <f>[11]Abril!$H$26</f>
        <v>16.2</v>
      </c>
      <c r="X15" s="3">
        <f>[11]Abril!$H$27</f>
        <v>14.76</v>
      </c>
      <c r="Y15" s="3">
        <f>[11]Abril!$H$28</f>
        <v>15.120000000000001</v>
      </c>
      <c r="Z15" s="3">
        <f>[11]Abril!$H$29</f>
        <v>14.4</v>
      </c>
      <c r="AA15" s="3">
        <f>[11]Abril!$H$30</f>
        <v>24.48</v>
      </c>
      <c r="AB15" s="3">
        <f>[11]Abril!$H$31</f>
        <v>19.079999999999998</v>
      </c>
      <c r="AC15" s="3">
        <f>[11]Abril!$H$32</f>
        <v>21.240000000000002</v>
      </c>
      <c r="AD15" s="3">
        <f>[11]Abril!$H$33</f>
        <v>16.920000000000002</v>
      </c>
      <c r="AE15" s="3">
        <f>[11]Abril!$H$34</f>
        <v>16.2</v>
      </c>
      <c r="AF15" s="17">
        <f t="shared" si="1"/>
        <v>35.28</v>
      </c>
    </row>
    <row r="16" spans="1:32" ht="17.100000000000001" customHeight="1" x14ac:dyDescent="0.2">
      <c r="A16" s="10" t="s">
        <v>9</v>
      </c>
      <c r="B16" s="3">
        <f>[12]Abril!$H$5</f>
        <v>15.840000000000002</v>
      </c>
      <c r="C16" s="3">
        <f>[12]Abril!$H$6</f>
        <v>14.76</v>
      </c>
      <c r="D16" s="3">
        <f>[12]Abril!$H$7</f>
        <v>12.24</v>
      </c>
      <c r="E16" s="3">
        <f>[12]Abril!$H$8</f>
        <v>12.24</v>
      </c>
      <c r="F16" s="3">
        <f>[12]Abril!$H$9</f>
        <v>21.96</v>
      </c>
      <c r="G16" s="3">
        <f>[12]Abril!$H$10</f>
        <v>24.48</v>
      </c>
      <c r="H16" s="3">
        <f>[12]Abril!$H$11</f>
        <v>9.3600000000000012</v>
      </c>
      <c r="I16" s="3">
        <f>[12]Abril!$H$12</f>
        <v>14.76</v>
      </c>
      <c r="J16" s="3">
        <f>[12]Abril!$H$13</f>
        <v>15.120000000000001</v>
      </c>
      <c r="K16" s="3">
        <f>[12]Abril!$H$14</f>
        <v>18.36</v>
      </c>
      <c r="L16" s="3">
        <f>[12]Abril!$H$15</f>
        <v>12.24</v>
      </c>
      <c r="M16" s="3">
        <f>[12]Abril!$H$16</f>
        <v>12.6</v>
      </c>
      <c r="N16" s="3">
        <f>[12]Abril!$H$17</f>
        <v>15.48</v>
      </c>
      <c r="O16" s="3">
        <f>[12]Abril!$H$18</f>
        <v>25.56</v>
      </c>
      <c r="P16" s="3">
        <f>[12]Abril!$H$19</f>
        <v>12.96</v>
      </c>
      <c r="Q16" s="3">
        <f>[12]Abril!$H$20</f>
        <v>16.2</v>
      </c>
      <c r="R16" s="3">
        <f>[12]Abril!$H$21</f>
        <v>16.559999999999999</v>
      </c>
      <c r="S16" s="3">
        <f>[12]Abril!$H$22</f>
        <v>15.840000000000002</v>
      </c>
      <c r="T16" s="3">
        <f>[12]Abril!$H$23</f>
        <v>16.2</v>
      </c>
      <c r="U16" s="3">
        <f>[12]Abril!$H$24</f>
        <v>14.04</v>
      </c>
      <c r="V16" s="3">
        <f>[12]Abril!$H$25</f>
        <v>21.6</v>
      </c>
      <c r="W16" s="3">
        <f>[12]Abril!$H$26</f>
        <v>10.8</v>
      </c>
      <c r="X16" s="3">
        <f>[12]Abril!$H$27</f>
        <v>14.04</v>
      </c>
      <c r="Y16" s="3">
        <f>[12]Abril!$H$28</f>
        <v>14.4</v>
      </c>
      <c r="Z16" s="3">
        <f>[12]Abril!$H$29</f>
        <v>15.840000000000002</v>
      </c>
      <c r="AA16" s="3">
        <f>[12]Abril!$H$30</f>
        <v>31.319999999999997</v>
      </c>
      <c r="AB16" s="3">
        <f>[12]Abril!$H$31</f>
        <v>14.4</v>
      </c>
      <c r="AC16" s="3">
        <f>[12]Abril!$H$32</f>
        <v>24.48</v>
      </c>
      <c r="AD16" s="3">
        <f>[12]Abril!$H$33</f>
        <v>20.88</v>
      </c>
      <c r="AE16" s="3">
        <f>[12]Abril!$H$34</f>
        <v>23.400000000000002</v>
      </c>
      <c r="AF16" s="17">
        <f t="shared" si="1"/>
        <v>31.319999999999997</v>
      </c>
    </row>
    <row r="17" spans="1:32" ht="17.100000000000001" customHeight="1" x14ac:dyDescent="0.2">
      <c r="A17" s="10" t="s">
        <v>48</v>
      </c>
      <c r="B17" s="3">
        <f>[13]Abril!$H$5</f>
        <v>12.24</v>
      </c>
      <c r="C17" s="3">
        <f>[13]Abril!$H$6</f>
        <v>14.4</v>
      </c>
      <c r="D17" s="3">
        <f>[13]Abril!$H$7</f>
        <v>9.7200000000000006</v>
      </c>
      <c r="E17" s="3">
        <f>[13]Abril!$H$8</f>
        <v>15.120000000000001</v>
      </c>
      <c r="F17" s="3">
        <f>[13]Abril!$H$9</f>
        <v>16.920000000000002</v>
      </c>
      <c r="G17" s="3">
        <f>[13]Abril!$H$10</f>
        <v>9.7200000000000006</v>
      </c>
      <c r="H17" s="3">
        <f>[13]Abril!$H$11</f>
        <v>17.28</v>
      </c>
      <c r="I17" s="3">
        <f>[13]Abril!$H$12</f>
        <v>9</v>
      </c>
      <c r="J17" s="3">
        <f>[13]Abril!$H$13</f>
        <v>13.68</v>
      </c>
      <c r="K17" s="3">
        <f>[13]Abril!$H$14</f>
        <v>9.7200000000000006</v>
      </c>
      <c r="L17" s="3">
        <f>[13]Abril!$H$15</f>
        <v>10.44</v>
      </c>
      <c r="M17" s="3">
        <f>[13]Abril!$H$16</f>
        <v>12.24</v>
      </c>
      <c r="N17" s="3">
        <f>[13]Abril!$H$17</f>
        <v>12.96</v>
      </c>
      <c r="O17" s="3">
        <f>[13]Abril!$H$18</f>
        <v>17.28</v>
      </c>
      <c r="P17" s="3">
        <f>[13]Abril!$H$19</f>
        <v>8.64</v>
      </c>
      <c r="Q17" s="3">
        <f>[13]Abril!$H$20</f>
        <v>6.48</v>
      </c>
      <c r="R17" s="3">
        <f>[13]Abril!$H$21</f>
        <v>6.48</v>
      </c>
      <c r="S17" s="3">
        <f>[13]Abril!$H$22</f>
        <v>13.32</v>
      </c>
      <c r="T17" s="3">
        <f>[13]Abril!$H$23</f>
        <v>17.64</v>
      </c>
      <c r="U17" s="3">
        <f>[13]Abril!$H$24</f>
        <v>9.3600000000000012</v>
      </c>
      <c r="V17" s="3">
        <f>[13]Abril!$H$25</f>
        <v>16.920000000000002</v>
      </c>
      <c r="W17" s="3">
        <f>[13]Abril!$H$26</f>
        <v>6.12</v>
      </c>
      <c r="X17" s="3">
        <f>[13]Abril!$H$27</f>
        <v>5.4</v>
      </c>
      <c r="Y17" s="3">
        <f>[13]Abril!$H$28</f>
        <v>15.840000000000002</v>
      </c>
      <c r="Z17" s="3">
        <f>[13]Abril!$H$29</f>
        <v>33.480000000000004</v>
      </c>
      <c r="AA17" s="3">
        <f>[13]Abril!$H$30</f>
        <v>23.759999999999998</v>
      </c>
      <c r="AB17" s="3">
        <f>[13]Abril!$H$31</f>
        <v>10.44</v>
      </c>
      <c r="AC17" s="3">
        <f>[13]Abril!$H$32</f>
        <v>13.32</v>
      </c>
      <c r="AD17" s="3">
        <f>[13]Abril!$H$33</f>
        <v>11.16</v>
      </c>
      <c r="AE17" s="3">
        <f>[13]Abril!$H$34</f>
        <v>8.64</v>
      </c>
      <c r="AF17" s="17">
        <f t="shared" si="1"/>
        <v>33.480000000000004</v>
      </c>
    </row>
    <row r="18" spans="1:32" ht="17.100000000000001" customHeight="1" x14ac:dyDescent="0.2">
      <c r="A18" s="10" t="s">
        <v>10</v>
      </c>
      <c r="B18" s="3">
        <f>[14]Abril!$H$5</f>
        <v>9.3600000000000012</v>
      </c>
      <c r="C18" s="3">
        <f>[14]Abril!$H$6</f>
        <v>8.64</v>
      </c>
      <c r="D18" s="3">
        <f>[14]Abril!$H$7</f>
        <v>8.2799999999999994</v>
      </c>
      <c r="E18" s="3">
        <f>[14]Abril!$H$8</f>
        <v>12.24</v>
      </c>
      <c r="F18" s="3">
        <f>[14]Abril!$H$9</f>
        <v>16.2</v>
      </c>
      <c r="G18" s="3">
        <f>[14]Abril!$H$10</f>
        <v>17.28</v>
      </c>
      <c r="H18" s="3">
        <f>[14]Abril!$H$11</f>
        <v>9.3600000000000012</v>
      </c>
      <c r="I18" s="3">
        <f>[14]Abril!$H$12</f>
        <v>9</v>
      </c>
      <c r="J18" s="3">
        <f>[14]Abril!$H$13</f>
        <v>17.28</v>
      </c>
      <c r="K18" s="3">
        <f>[14]Abril!$H$14</f>
        <v>17.64</v>
      </c>
      <c r="L18" s="3">
        <f>[14]Abril!$H$15</f>
        <v>8.64</v>
      </c>
      <c r="M18" s="3">
        <f>[14]Abril!$H$16</f>
        <v>5.4</v>
      </c>
      <c r="N18" s="3">
        <f>[14]Abril!$H$17</f>
        <v>6.12</v>
      </c>
      <c r="O18" s="3">
        <f>[14]Abril!$H$18</f>
        <v>15.48</v>
      </c>
      <c r="P18" s="3">
        <f>[14]Abril!$H$19</f>
        <v>5.04</v>
      </c>
      <c r="Q18" s="3">
        <f>[14]Abril!$H$20</f>
        <v>3.6</v>
      </c>
      <c r="R18" s="3">
        <f>[14]Abril!$H$21</f>
        <v>12.6</v>
      </c>
      <c r="S18" s="3">
        <f>[14]Abril!$H$22</f>
        <v>9.7200000000000006</v>
      </c>
      <c r="T18" s="3">
        <f>[14]Abril!$H$23</f>
        <v>13.68</v>
      </c>
      <c r="U18" s="3">
        <f>[14]Abril!$H$24</f>
        <v>10.44</v>
      </c>
      <c r="V18" s="3">
        <f>[14]Abril!$H$25</f>
        <v>14.04</v>
      </c>
      <c r="W18" s="3">
        <f>[14]Abril!$H$26</f>
        <v>6.84</v>
      </c>
      <c r="X18" s="3">
        <f>[14]Abril!$H$27</f>
        <v>9.3600000000000012</v>
      </c>
      <c r="Y18" s="3">
        <f>[14]Abril!$H$28</f>
        <v>8.2799999999999994</v>
      </c>
      <c r="Z18" s="3">
        <f>[14]Abril!$H$29</f>
        <v>12.96</v>
      </c>
      <c r="AA18" s="3">
        <f>[14]Abril!$H$30</f>
        <v>15.840000000000002</v>
      </c>
      <c r="AB18" s="3">
        <f>[14]Abril!$H$31</f>
        <v>12.24</v>
      </c>
      <c r="AC18" s="3">
        <f>[14]Abril!$H$32</f>
        <v>12.24</v>
      </c>
      <c r="AD18" s="3">
        <f>[14]Abril!$H$33</f>
        <v>10.8</v>
      </c>
      <c r="AE18" s="3">
        <f>[14]Abril!$H$34</f>
        <v>10.08</v>
      </c>
      <c r="AF18" s="17">
        <f t="shared" si="1"/>
        <v>17.64</v>
      </c>
    </row>
    <row r="19" spans="1:32" ht="17.100000000000001" customHeight="1" x14ac:dyDescent="0.2">
      <c r="A19" s="10" t="s">
        <v>11</v>
      </c>
      <c r="B19" s="3">
        <f>[15]Abril!$H$5</f>
        <v>9.3600000000000012</v>
      </c>
      <c r="C19" s="3">
        <f>[15]Abril!$H$6</f>
        <v>19.440000000000001</v>
      </c>
      <c r="D19" s="3">
        <f>[15]Abril!$H$7</f>
        <v>7.2</v>
      </c>
      <c r="E19" s="3">
        <f>[15]Abril!$H$8</f>
        <v>9</v>
      </c>
      <c r="F19" s="3">
        <f>[15]Abril!$H$9</f>
        <v>15.120000000000001</v>
      </c>
      <c r="G19" s="3">
        <f>[15]Abril!$H$10</f>
        <v>11.520000000000001</v>
      </c>
      <c r="H19" s="3">
        <f>[15]Abril!$H$11</f>
        <v>10.08</v>
      </c>
      <c r="I19" s="3">
        <f>[15]Abril!$H$12</f>
        <v>10.08</v>
      </c>
      <c r="J19" s="3">
        <f>[15]Abril!$H$13</f>
        <v>14.4</v>
      </c>
      <c r="K19" s="3">
        <f>[15]Abril!$H$14</f>
        <v>6.84</v>
      </c>
      <c r="L19" s="3">
        <f>[15]Abril!$H$15</f>
        <v>5.7600000000000007</v>
      </c>
      <c r="M19" s="3">
        <f>[15]Abril!$H$16</f>
        <v>4.32</v>
      </c>
      <c r="N19" s="3">
        <f>[15]Abril!$H$17</f>
        <v>3.6</v>
      </c>
      <c r="O19" s="3">
        <f>[15]Abril!$H$18</f>
        <v>12.96</v>
      </c>
      <c r="P19" s="3">
        <f>[15]Abril!$H$19</f>
        <v>6.12</v>
      </c>
      <c r="Q19" s="3">
        <f>[15]Abril!$H$20</f>
        <v>6.48</v>
      </c>
      <c r="R19" s="3">
        <f>[15]Abril!$H$21</f>
        <v>11.16</v>
      </c>
      <c r="S19" s="3">
        <f>[15]Abril!$H$22</f>
        <v>10.08</v>
      </c>
      <c r="T19" s="3">
        <f>[15]Abril!$H$23</f>
        <v>5.7600000000000007</v>
      </c>
      <c r="U19" s="3">
        <f>[15]Abril!$H$24</f>
        <v>14.04</v>
      </c>
      <c r="V19" s="3">
        <f>[15]Abril!$H$25</f>
        <v>10.44</v>
      </c>
      <c r="W19" s="3">
        <f>[15]Abril!$H$26</f>
        <v>7.5600000000000005</v>
      </c>
      <c r="X19" s="3">
        <f>[15]Abril!$H$27</f>
        <v>5.4</v>
      </c>
      <c r="Y19" s="3">
        <f>[15]Abril!$H$28</f>
        <v>6.12</v>
      </c>
      <c r="Z19" s="3">
        <f>[15]Abril!$H$29</f>
        <v>8.64</v>
      </c>
      <c r="AA19" s="3">
        <f>[15]Abril!$H$30</f>
        <v>21.240000000000002</v>
      </c>
      <c r="AB19" s="3">
        <f>[15]Abril!$H$31</f>
        <v>9</v>
      </c>
      <c r="AC19" s="3">
        <f>[15]Abril!$H$32</f>
        <v>15.120000000000001</v>
      </c>
      <c r="AD19" s="3">
        <f>[15]Abril!$H$33</f>
        <v>8.2799999999999994</v>
      </c>
      <c r="AE19" s="3">
        <f>[15]Abril!$H$34</f>
        <v>11.16</v>
      </c>
      <c r="AF19" s="17">
        <f t="shared" si="1"/>
        <v>21.240000000000002</v>
      </c>
    </row>
    <row r="20" spans="1:32" ht="17.100000000000001" customHeight="1" x14ac:dyDescent="0.2">
      <c r="A20" s="10" t="s">
        <v>12</v>
      </c>
      <c r="B20" s="3">
        <f>[16]Abril!$H$5</f>
        <v>9</v>
      </c>
      <c r="C20" s="3">
        <f>[16]Abril!$H$6</f>
        <v>9.7200000000000006</v>
      </c>
      <c r="D20" s="3">
        <f>[16]Abril!$H$7</f>
        <v>6.84</v>
      </c>
      <c r="E20" s="3">
        <f>[16]Abril!$H$8</f>
        <v>8.2799999999999994</v>
      </c>
      <c r="F20" s="3">
        <f>[16]Abril!$H$9</f>
        <v>14.04</v>
      </c>
      <c r="G20" s="3">
        <f>[16]Abril!$H$10</f>
        <v>9.7200000000000006</v>
      </c>
      <c r="H20" s="3">
        <f>[16]Abril!$H$11</f>
        <v>7.2</v>
      </c>
      <c r="I20" s="3">
        <f>[16]Abril!$H$12</f>
        <v>7.5600000000000005</v>
      </c>
      <c r="J20" s="3">
        <f>[16]Abril!$H$13</f>
        <v>12.24</v>
      </c>
      <c r="K20" s="3">
        <f>[16]Abril!$H$14</f>
        <v>10.08</v>
      </c>
      <c r="L20" s="3">
        <f>[16]Abril!$H$15</f>
        <v>6.12</v>
      </c>
      <c r="M20" s="3">
        <f>[16]Abril!$H$16</f>
        <v>5.7600000000000007</v>
      </c>
      <c r="N20" s="3">
        <f>[16]Abril!$H$17</f>
        <v>6.84</v>
      </c>
      <c r="O20" s="3">
        <f>[16]Abril!$H$18</f>
        <v>11.16</v>
      </c>
      <c r="P20" s="3">
        <f>[16]Abril!$H$19</f>
        <v>6.84</v>
      </c>
      <c r="Q20" s="3">
        <f>[16]Abril!$H$20</f>
        <v>6.12</v>
      </c>
      <c r="R20" s="3">
        <f>[16]Abril!$H$21</f>
        <v>7.2</v>
      </c>
      <c r="S20" s="3">
        <f>[16]Abril!$H$22</f>
        <v>7.9200000000000008</v>
      </c>
      <c r="T20" s="3">
        <f>[16]Abril!$H$23</f>
        <v>10.44</v>
      </c>
      <c r="U20" s="3">
        <f>[16]Abril!$H$24</f>
        <v>8.64</v>
      </c>
      <c r="V20" s="3">
        <f>[16]Abril!$H$25</f>
        <v>12.6</v>
      </c>
      <c r="W20" s="3">
        <f>[16]Abril!$H$26</f>
        <v>10.44</v>
      </c>
      <c r="X20" s="3">
        <f>[16]Abril!$H$27</f>
        <v>7.9200000000000008</v>
      </c>
      <c r="Y20" s="3">
        <f>[16]Abril!$H$28</f>
        <v>8.64</v>
      </c>
      <c r="Z20" s="3">
        <f>[16]Abril!$H$29</f>
        <v>16.2</v>
      </c>
      <c r="AA20" s="3">
        <f>[16]Abril!$H$30</f>
        <v>14.04</v>
      </c>
      <c r="AB20" s="3">
        <f>[16]Abril!$H$31</f>
        <v>8.2799999999999994</v>
      </c>
      <c r="AC20" s="3">
        <f>[16]Abril!$H$32</f>
        <v>10.44</v>
      </c>
      <c r="AD20" s="3">
        <f>[16]Abril!$H$33</f>
        <v>11.16</v>
      </c>
      <c r="AE20" s="3">
        <f>[16]Abril!$H$34</f>
        <v>11.879999999999999</v>
      </c>
      <c r="AF20" s="17">
        <f t="shared" si="1"/>
        <v>16.2</v>
      </c>
    </row>
    <row r="21" spans="1:32" ht="17.100000000000001" customHeight="1" x14ac:dyDescent="0.2">
      <c r="A21" s="10" t="s">
        <v>13</v>
      </c>
      <c r="B21" s="3">
        <f>[17]Abril!$H$5</f>
        <v>10.08</v>
      </c>
      <c r="C21" s="3">
        <f>[17]Abril!$H$6</f>
        <v>20.16</v>
      </c>
      <c r="D21" s="3">
        <f>[17]Abril!$H$7</f>
        <v>14.76</v>
      </c>
      <c r="E21" s="3">
        <f>[17]Abril!$H$8</f>
        <v>15.120000000000001</v>
      </c>
      <c r="F21" s="3">
        <f>[17]Abril!$H$9</f>
        <v>21.96</v>
      </c>
      <c r="G21" s="3">
        <f>[17]Abril!$H$10</f>
        <v>17.28</v>
      </c>
      <c r="H21" s="3">
        <f>[17]Abril!$H$11</f>
        <v>12.96</v>
      </c>
      <c r="I21" s="3">
        <f>[17]Abril!$H$12</f>
        <v>8.64</v>
      </c>
      <c r="J21" s="3">
        <f>[17]Abril!$H$13</f>
        <v>16.559999999999999</v>
      </c>
      <c r="K21" s="3">
        <f>[17]Abril!$H$14</f>
        <v>18.36</v>
      </c>
      <c r="L21" s="3">
        <f>[17]Abril!$H$15</f>
        <v>9.7200000000000006</v>
      </c>
      <c r="M21" s="3">
        <f>[17]Abril!$H$16</f>
        <v>12.24</v>
      </c>
      <c r="N21" s="3">
        <f>[17]Abril!$H$17</f>
        <v>13.68</v>
      </c>
      <c r="O21" s="3">
        <f>[17]Abril!$H$18</f>
        <v>15.840000000000002</v>
      </c>
      <c r="P21" s="3">
        <f>[17]Abril!$H$19</f>
        <v>17.28</v>
      </c>
      <c r="Q21" s="3">
        <f>[17]Abril!$H$20</f>
        <v>6.84</v>
      </c>
      <c r="R21" s="3">
        <f>[17]Abril!$H$21</f>
        <v>9.7200000000000006</v>
      </c>
      <c r="S21" s="3">
        <f>[17]Abril!$H$22</f>
        <v>10.44</v>
      </c>
      <c r="T21" s="3">
        <f>[17]Abril!$H$23</f>
        <v>16.2</v>
      </c>
      <c r="U21" s="3">
        <f>[17]Abril!$H$24</f>
        <v>9.7200000000000006</v>
      </c>
      <c r="V21" s="3">
        <f>[17]Abril!$H$25</f>
        <v>23.040000000000003</v>
      </c>
      <c r="W21" s="3">
        <f>[17]Abril!$H$26</f>
        <v>12.6</v>
      </c>
      <c r="X21" s="3">
        <f>[17]Abril!$H$27</f>
        <v>8.2799999999999994</v>
      </c>
      <c r="Y21" s="3">
        <f>[17]Abril!$H$28</f>
        <v>7.5600000000000005</v>
      </c>
      <c r="Z21" s="3">
        <f>[17]Abril!$H$29</f>
        <v>15.120000000000001</v>
      </c>
      <c r="AA21" s="3">
        <f>[17]Abril!$H$30</f>
        <v>27</v>
      </c>
      <c r="AB21" s="3">
        <f>[17]Abril!$H$31</f>
        <v>9.3600000000000012</v>
      </c>
      <c r="AC21" s="3">
        <f>[17]Abril!$H$32</f>
        <v>16.2</v>
      </c>
      <c r="AD21" s="3">
        <f>[17]Abril!$H$33</f>
        <v>18.36</v>
      </c>
      <c r="AE21" s="3">
        <f>[17]Abril!$H$34</f>
        <v>18.36</v>
      </c>
      <c r="AF21" s="17">
        <f t="shared" si="1"/>
        <v>27</v>
      </c>
    </row>
    <row r="22" spans="1:32" ht="17.100000000000001" customHeight="1" x14ac:dyDescent="0.2">
      <c r="A22" s="10" t="s">
        <v>14</v>
      </c>
      <c r="B22" s="3">
        <f>[18]Abril!$H$5</f>
        <v>9.6000000000000014</v>
      </c>
      <c r="C22" s="3">
        <f>[18]Abril!$H$6</f>
        <v>7.0400000000000009</v>
      </c>
      <c r="D22" s="3">
        <f>[18]Abril!$H$7</f>
        <v>9.9200000000000017</v>
      </c>
      <c r="E22" s="3">
        <f>[18]Abril!$H$8</f>
        <v>8</v>
      </c>
      <c r="F22" s="3">
        <f>[18]Abril!$H$9</f>
        <v>13.12</v>
      </c>
      <c r="G22" s="3">
        <f>[18]Abril!$H$10</f>
        <v>8.64</v>
      </c>
      <c r="H22" s="3">
        <f>[18]Abril!$H$11</f>
        <v>9.2799999999999994</v>
      </c>
      <c r="I22" s="3">
        <f>[18]Abril!$H$12</f>
        <v>17.28</v>
      </c>
      <c r="J22" s="3">
        <f>[18]Abril!$H$13</f>
        <v>7.3599999999999994</v>
      </c>
      <c r="K22" s="3">
        <f>[18]Abril!$H$14</f>
        <v>9.6000000000000014</v>
      </c>
      <c r="L22" s="3">
        <f>[18]Abril!$H$15</f>
        <v>8.32</v>
      </c>
      <c r="M22" s="3">
        <f>[18]Abril!$H$16</f>
        <v>8.32</v>
      </c>
      <c r="N22" s="3">
        <f>[18]Abril!$H$17</f>
        <v>4.8000000000000007</v>
      </c>
      <c r="O22" s="3">
        <f>[18]Abril!$H$18</f>
        <v>8</v>
      </c>
      <c r="P22" s="3">
        <f>[18]Abril!$H$19</f>
        <v>20.8</v>
      </c>
      <c r="Q22" s="3">
        <f>[18]Abril!$H$20</f>
        <v>10.56</v>
      </c>
      <c r="R22" s="3">
        <f>[18]Abril!$H$21</f>
        <v>10.88</v>
      </c>
      <c r="S22" s="3">
        <f>[18]Abril!$H$22</f>
        <v>9.9200000000000017</v>
      </c>
      <c r="T22" s="3">
        <f>[18]Abril!$H$23</f>
        <v>31.744000000000007</v>
      </c>
      <c r="U22" s="3">
        <f>[18]Abril!$H$24</f>
        <v>9.6000000000000014</v>
      </c>
      <c r="V22" s="3">
        <f>[18]Abril!$H$25</f>
        <v>28.160000000000004</v>
      </c>
      <c r="W22" s="3">
        <f>[18]Abril!$H$26</f>
        <v>10.88</v>
      </c>
      <c r="X22" s="3">
        <f>[18]Abril!$H$27</f>
        <v>11.520000000000001</v>
      </c>
      <c r="Y22" s="3">
        <f>[18]Abril!$H$28</f>
        <v>9.6000000000000014</v>
      </c>
      <c r="Z22" s="3">
        <f>[18]Abril!$H$29</f>
        <v>5.44</v>
      </c>
      <c r="AA22" s="3">
        <f>[18]Abril!$H$30</f>
        <v>13.440000000000001</v>
      </c>
      <c r="AB22" s="3">
        <f>[18]Abril!$H$31</f>
        <v>10.56</v>
      </c>
      <c r="AC22" s="3">
        <f>[18]Abril!$H$32</f>
        <v>6.4</v>
      </c>
      <c r="AD22" s="3">
        <f>[18]Abril!$H$33</f>
        <v>10.240000000000002</v>
      </c>
      <c r="AE22" s="3">
        <f>[18]Abril!$H$34</f>
        <v>22.400000000000002</v>
      </c>
      <c r="AF22" s="17">
        <f t="shared" si="1"/>
        <v>31.744000000000007</v>
      </c>
    </row>
    <row r="23" spans="1:32" ht="17.100000000000001" customHeight="1" x14ac:dyDescent="0.2">
      <c r="A23" s="10" t="s">
        <v>15</v>
      </c>
      <c r="B23" s="3">
        <f>[19]Abril!$H$5</f>
        <v>16.2</v>
      </c>
      <c r="C23" s="3">
        <f>[19]Abril!$H$6</f>
        <v>15.840000000000002</v>
      </c>
      <c r="D23" s="3">
        <f>[19]Abril!$H$7</f>
        <v>11.879999999999999</v>
      </c>
      <c r="E23" s="3">
        <f>[19]Abril!$H$8</f>
        <v>16.920000000000002</v>
      </c>
      <c r="F23" s="3">
        <f>[19]Abril!$H$9</f>
        <v>16.920000000000002</v>
      </c>
      <c r="G23" s="3">
        <f>[19]Abril!$H$10</f>
        <v>18.720000000000002</v>
      </c>
      <c r="H23" s="3">
        <f>[19]Abril!$H$11</f>
        <v>11.16</v>
      </c>
      <c r="I23" s="3">
        <f>[19]Abril!$H$12</f>
        <v>15.120000000000001</v>
      </c>
      <c r="J23" s="3">
        <f>[19]Abril!$H$13</f>
        <v>16.920000000000002</v>
      </c>
      <c r="K23" s="3">
        <f>[19]Abril!$H$14</f>
        <v>16.920000000000002</v>
      </c>
      <c r="L23" s="3">
        <f>[19]Abril!$H$15</f>
        <v>13.68</v>
      </c>
      <c r="M23" s="3">
        <f>[19]Abril!$H$16</f>
        <v>12.6</v>
      </c>
      <c r="N23" s="3">
        <f>[19]Abril!$H$17</f>
        <v>12.24</v>
      </c>
      <c r="O23" s="3">
        <f>[19]Abril!$H$18</f>
        <v>13.32</v>
      </c>
      <c r="P23" s="3">
        <f>[19]Abril!$H$19</f>
        <v>9</v>
      </c>
      <c r="Q23" s="3">
        <f>[19]Abril!$H$20</f>
        <v>9</v>
      </c>
      <c r="R23" s="3">
        <f>[19]Abril!$H$21</f>
        <v>15.120000000000001</v>
      </c>
      <c r="S23" s="3">
        <f>[19]Abril!$H$22</f>
        <v>18.36</v>
      </c>
      <c r="T23" s="3">
        <f>[19]Abril!$H$23</f>
        <v>17.64</v>
      </c>
      <c r="U23" s="3">
        <f>[19]Abril!$H$24</f>
        <v>17.28</v>
      </c>
      <c r="V23" s="3">
        <f>[19]Abril!$H$25</f>
        <v>9</v>
      </c>
      <c r="W23" s="3">
        <f>[19]Abril!$H$26</f>
        <v>13.32</v>
      </c>
      <c r="X23" s="3">
        <f>[19]Abril!$H$27</f>
        <v>11.879999999999999</v>
      </c>
      <c r="Y23" s="3">
        <f>[19]Abril!$H$28</f>
        <v>15.48</v>
      </c>
      <c r="Z23" s="3">
        <f>[19]Abril!$H$29</f>
        <v>10.8</v>
      </c>
      <c r="AA23" s="3">
        <f>[19]Abril!$H$30</f>
        <v>21.96</v>
      </c>
      <c r="AB23" s="3">
        <f>[19]Abril!$H$31</f>
        <v>15.48</v>
      </c>
      <c r="AC23" s="3">
        <f>[19]Abril!$H$32</f>
        <v>18.36</v>
      </c>
      <c r="AD23" s="3">
        <f>[19]Abril!$H$33</f>
        <v>14.4</v>
      </c>
      <c r="AE23" s="3">
        <f>[19]Abril!$H$34</f>
        <v>12.96</v>
      </c>
      <c r="AF23" s="17">
        <f t="shared" si="1"/>
        <v>21.96</v>
      </c>
    </row>
    <row r="24" spans="1:32" ht="17.100000000000001" customHeight="1" x14ac:dyDescent="0.2">
      <c r="A24" s="10" t="s">
        <v>16</v>
      </c>
      <c r="B24" s="3">
        <f>[20]Abril!$H$5</f>
        <v>10.8</v>
      </c>
      <c r="C24" s="3">
        <f>[20]Abril!$H$6</f>
        <v>20.88</v>
      </c>
      <c r="D24" s="3">
        <f>[20]Abril!$H$7</f>
        <v>6.84</v>
      </c>
      <c r="E24" s="3">
        <f>[20]Abril!$H$8</f>
        <v>13.32</v>
      </c>
      <c r="F24" s="3">
        <f>[20]Abril!$H$9</f>
        <v>14.76</v>
      </c>
      <c r="G24" s="3">
        <f>[20]Abril!$H$10</f>
        <v>8.2799999999999994</v>
      </c>
      <c r="H24" s="3">
        <f>[20]Abril!$H$11</f>
        <v>10.8</v>
      </c>
      <c r="I24" s="3">
        <f>[20]Abril!$H$12</f>
        <v>9.7200000000000006</v>
      </c>
      <c r="J24" s="3">
        <f>[20]Abril!$H$13</f>
        <v>18.36</v>
      </c>
      <c r="K24" s="3">
        <f>[20]Abril!$H$14</f>
        <v>21.6</v>
      </c>
      <c r="L24" s="3">
        <f>[20]Abril!$H$15</f>
        <v>10.44</v>
      </c>
      <c r="M24" s="3">
        <f>[20]Abril!$H$16</f>
        <v>7.5600000000000005</v>
      </c>
      <c r="N24" s="3">
        <f>[20]Abril!$H$17</f>
        <v>9.7200000000000006</v>
      </c>
      <c r="O24" s="3">
        <f>[20]Abril!$H$18</f>
        <v>21.240000000000002</v>
      </c>
      <c r="P24" s="3">
        <f>[20]Abril!$H$19</f>
        <v>11.520000000000001</v>
      </c>
      <c r="Q24" s="3">
        <f>[20]Abril!$H$20</f>
        <v>9</v>
      </c>
      <c r="R24" s="3">
        <f>[20]Abril!$H$21</f>
        <v>5.4</v>
      </c>
      <c r="S24" s="3">
        <f>[20]Abril!$H$22</f>
        <v>11.879999999999999</v>
      </c>
      <c r="T24" s="3">
        <f>[20]Abril!$H$23</f>
        <v>12.96</v>
      </c>
      <c r="U24" s="3">
        <f>[20]Abril!$H$24</f>
        <v>11.16</v>
      </c>
      <c r="V24" s="3">
        <f>[20]Abril!$H$25</f>
        <v>14.76</v>
      </c>
      <c r="W24" s="3">
        <f>[20]Abril!$H$26</f>
        <v>12.24</v>
      </c>
      <c r="X24" s="3">
        <f>[20]Abril!$H$27</f>
        <v>10.08</v>
      </c>
      <c r="Y24" s="3">
        <f>[20]Abril!$H$28</f>
        <v>8.2799999999999994</v>
      </c>
      <c r="Z24" s="3">
        <f>[20]Abril!$H$29</f>
        <v>10.08</v>
      </c>
      <c r="AA24" s="3">
        <f>[20]Abril!$H$30</f>
        <v>20.88</v>
      </c>
      <c r="AB24" s="3">
        <f>[20]Abril!$H$31</f>
        <v>9.7200000000000006</v>
      </c>
      <c r="AC24" s="3">
        <f>[20]Abril!$H$32</f>
        <v>13.68</v>
      </c>
      <c r="AD24" s="3">
        <f>[20]Abril!$H$33</f>
        <v>18.36</v>
      </c>
      <c r="AE24" s="3">
        <f>[20]Abril!$H$34</f>
        <v>16.559999999999999</v>
      </c>
      <c r="AF24" s="17">
        <f t="shared" si="1"/>
        <v>21.6</v>
      </c>
    </row>
    <row r="25" spans="1:32" ht="17.100000000000001" customHeight="1" x14ac:dyDescent="0.2">
      <c r="A25" s="10" t="s">
        <v>17</v>
      </c>
      <c r="B25" s="3">
        <f>[21]Abril!$H$5</f>
        <v>10.08</v>
      </c>
      <c r="C25" s="3">
        <f>[21]Abril!$H$6</f>
        <v>10.8</v>
      </c>
      <c r="D25" s="3">
        <f>[21]Abril!$H$7</f>
        <v>8.2799999999999994</v>
      </c>
      <c r="E25" s="3">
        <f>[21]Abril!$H$8</f>
        <v>11.16</v>
      </c>
      <c r="F25" s="3">
        <f>[21]Abril!$H$9</f>
        <v>19.440000000000001</v>
      </c>
      <c r="G25" s="3">
        <f>[21]Abril!$H$10</f>
        <v>15.840000000000002</v>
      </c>
      <c r="H25" s="3">
        <f>[21]Abril!$H$11</f>
        <v>23.400000000000002</v>
      </c>
      <c r="I25" s="3">
        <f>[21]Abril!$H$12</f>
        <v>11.879999999999999</v>
      </c>
      <c r="J25" s="3">
        <f>[21]Abril!$H$13</f>
        <v>24.12</v>
      </c>
      <c r="K25" s="3">
        <f>[21]Abril!$H$14</f>
        <v>24.48</v>
      </c>
      <c r="L25" s="3">
        <f>[21]Abril!$H$15</f>
        <v>2.8800000000000003</v>
      </c>
      <c r="M25" s="3">
        <f>[21]Abril!$H$16</f>
        <v>4.32</v>
      </c>
      <c r="N25" s="3">
        <f>[21]Abril!$H$17</f>
        <v>7.2</v>
      </c>
      <c r="O25" s="3">
        <f>[21]Abril!$H$18</f>
        <v>20.88</v>
      </c>
      <c r="P25" s="3">
        <f>[21]Abril!$H$19</f>
        <v>8.64</v>
      </c>
      <c r="Q25" s="3">
        <f>[21]Abril!$H$20</f>
        <v>0</v>
      </c>
      <c r="R25" s="3">
        <f>[21]Abril!$H$21</f>
        <v>5.4</v>
      </c>
      <c r="S25" s="3">
        <f>[21]Abril!$H$22</f>
        <v>5.04</v>
      </c>
      <c r="T25" s="3">
        <f>[21]Abril!$H$23</f>
        <v>1.8</v>
      </c>
      <c r="U25" s="3">
        <f>[21]Abril!$H$24</f>
        <v>11.879999999999999</v>
      </c>
      <c r="V25" s="3">
        <f>[21]Abril!$H$25</f>
        <v>13.32</v>
      </c>
      <c r="W25" s="3">
        <f>[21]Abril!$H$26</f>
        <v>6.12</v>
      </c>
      <c r="X25" s="3">
        <f>[21]Abril!$H$27</f>
        <v>5.4</v>
      </c>
      <c r="Y25" s="3">
        <f>[21]Abril!$H$28</f>
        <v>9.3600000000000012</v>
      </c>
      <c r="Z25" s="3">
        <f>[21]Abril!$H$29</f>
        <v>10.08</v>
      </c>
      <c r="AA25" s="3">
        <f>[21]Abril!$H$30</f>
        <v>25.92</v>
      </c>
      <c r="AB25" s="3">
        <f>[21]Abril!$H$31</f>
        <v>9.7200000000000006</v>
      </c>
      <c r="AC25" s="3">
        <f>[21]Abril!$H$32</f>
        <v>18</v>
      </c>
      <c r="AD25" s="3">
        <f>[21]Abril!$H$33</f>
        <v>13.68</v>
      </c>
      <c r="AE25" s="3">
        <f>[21]Abril!$H$34</f>
        <v>14.04</v>
      </c>
      <c r="AF25" s="17">
        <f t="shared" si="1"/>
        <v>25.92</v>
      </c>
    </row>
    <row r="26" spans="1:32" ht="17.100000000000001" customHeight="1" x14ac:dyDescent="0.2">
      <c r="A26" s="10" t="s">
        <v>18</v>
      </c>
      <c r="B26" s="3">
        <f>[22]Abril!$H$5</f>
        <v>16.559999999999999</v>
      </c>
      <c r="C26" s="3">
        <f>[22]Abril!$H$6</f>
        <v>19.440000000000001</v>
      </c>
      <c r="D26" s="3">
        <f>[22]Abril!$H$7</f>
        <v>18.720000000000002</v>
      </c>
      <c r="E26" s="3">
        <f>[22]Abril!$H$8</f>
        <v>14.4</v>
      </c>
      <c r="F26" s="3">
        <f>[22]Abril!$H$9</f>
        <v>22.32</v>
      </c>
      <c r="G26" s="3">
        <f>[22]Abril!$H$10</f>
        <v>21.96</v>
      </c>
      <c r="H26" s="3">
        <f>[22]Abril!$H$11</f>
        <v>15.48</v>
      </c>
      <c r="I26" s="3">
        <f>[22]Abril!$H$12</f>
        <v>22.32</v>
      </c>
      <c r="J26" s="3">
        <f>[22]Abril!$H$13</f>
        <v>18.720000000000002</v>
      </c>
      <c r="K26" s="3">
        <f>[22]Abril!$H$14</f>
        <v>12.6</v>
      </c>
      <c r="L26" s="3">
        <f>[22]Abril!$H$15</f>
        <v>20.52</v>
      </c>
      <c r="M26" s="3">
        <f>[22]Abril!$H$16</f>
        <v>14.4</v>
      </c>
      <c r="N26" s="3">
        <f>[22]Abril!$H$17</f>
        <v>9.3600000000000012</v>
      </c>
      <c r="O26" s="3">
        <f>[22]Abril!$H$18</f>
        <v>16.920000000000002</v>
      </c>
      <c r="P26" s="3">
        <f>[22]Abril!$H$19</f>
        <v>23.759999999999998</v>
      </c>
      <c r="Q26" s="3">
        <f>[22]Abril!$H$20</f>
        <v>21.96</v>
      </c>
      <c r="R26" s="3">
        <f>[22]Abril!$H$21</f>
        <v>16.2</v>
      </c>
      <c r="S26" s="3">
        <f>[22]Abril!$H$22</f>
        <v>20.88</v>
      </c>
      <c r="T26" s="3">
        <f>[22]Abril!$H$23</f>
        <v>15.120000000000001</v>
      </c>
      <c r="U26" s="3">
        <f>[22]Abril!$H$24</f>
        <v>8.64</v>
      </c>
      <c r="V26" s="3">
        <f>[22]Abril!$H$25</f>
        <v>15.840000000000002</v>
      </c>
      <c r="W26" s="3">
        <f>[22]Abril!$H$26</f>
        <v>12.96</v>
      </c>
      <c r="X26" s="3">
        <f>[22]Abril!$H$27</f>
        <v>16.2</v>
      </c>
      <c r="Y26" s="3">
        <f>[22]Abril!$H$28</f>
        <v>13.32</v>
      </c>
      <c r="Z26" s="3">
        <f>[22]Abril!$H$29</f>
        <v>11.879999999999999</v>
      </c>
      <c r="AA26" s="3">
        <f>[22]Abril!$H$30</f>
        <v>42.12</v>
      </c>
      <c r="AB26" s="3">
        <f>[22]Abril!$H$31</f>
        <v>9.3600000000000012</v>
      </c>
      <c r="AC26" s="3">
        <f>[22]Abril!$H$32</f>
        <v>16.2</v>
      </c>
      <c r="AD26" s="3">
        <f>[22]Abril!$H$33</f>
        <v>15.48</v>
      </c>
      <c r="AE26" s="3">
        <f>[22]Abril!$H$34</f>
        <v>21.240000000000002</v>
      </c>
      <c r="AF26" s="17">
        <f t="shared" si="1"/>
        <v>42.12</v>
      </c>
    </row>
    <row r="27" spans="1:32" ht="17.100000000000001" customHeight="1" x14ac:dyDescent="0.2">
      <c r="A27" s="10" t="s">
        <v>19</v>
      </c>
      <c r="B27" s="3">
        <f>[23]Abril!$H$5</f>
        <v>21.240000000000002</v>
      </c>
      <c r="C27" s="3">
        <f>[23]Abril!$H$6</f>
        <v>16.2</v>
      </c>
      <c r="D27" s="3">
        <f>[23]Abril!$H$7</f>
        <v>16.920000000000002</v>
      </c>
      <c r="E27" s="3">
        <f>[23]Abril!$H$8</f>
        <v>19.8</v>
      </c>
      <c r="F27" s="3">
        <f>[23]Abril!$H$9</f>
        <v>28.08</v>
      </c>
      <c r="G27" s="3">
        <f>[23]Abril!$H$10</f>
        <v>20.16</v>
      </c>
      <c r="H27" s="3">
        <f>[23]Abril!$H$11</f>
        <v>12.96</v>
      </c>
      <c r="I27" s="3">
        <f>[23]Abril!$H$12</f>
        <v>14.4</v>
      </c>
      <c r="J27" s="3">
        <f>[23]Abril!$H$13</f>
        <v>17.64</v>
      </c>
      <c r="K27" s="3">
        <f>[23]Abril!$H$14</f>
        <v>21.96</v>
      </c>
      <c r="L27" s="3">
        <f>[23]Abril!$H$15</f>
        <v>15.120000000000001</v>
      </c>
      <c r="M27" s="3">
        <f>[23]Abril!$H$16</f>
        <v>12.24</v>
      </c>
      <c r="N27" s="3">
        <f>[23]Abril!$H$17</f>
        <v>11.520000000000001</v>
      </c>
      <c r="O27" s="3">
        <f>[23]Abril!$H$18</f>
        <v>25.56</v>
      </c>
      <c r="P27" s="3">
        <f>[23]Abril!$H$19</f>
        <v>12.96</v>
      </c>
      <c r="Q27" s="3">
        <f>[23]Abril!$H$20</f>
        <v>15.120000000000001</v>
      </c>
      <c r="R27" s="3">
        <f>[23]Abril!$H$21</f>
        <v>16.559999999999999</v>
      </c>
      <c r="S27" s="3">
        <f>[23]Abril!$H$22</f>
        <v>20.52</v>
      </c>
      <c r="T27" s="3">
        <f>[23]Abril!$H$23</f>
        <v>20.16</v>
      </c>
      <c r="U27" s="3">
        <f>[23]Abril!$H$24</f>
        <v>23.759999999999998</v>
      </c>
      <c r="V27" s="3">
        <f>[23]Abril!$H$25</f>
        <v>14.4</v>
      </c>
      <c r="W27" s="3">
        <f>[23]Abril!$H$26</f>
        <v>16.2</v>
      </c>
      <c r="X27" s="3">
        <f>[23]Abril!$H$27</f>
        <v>13.68</v>
      </c>
      <c r="Y27" s="3">
        <f>[23]Abril!$H$28</f>
        <v>15.840000000000002</v>
      </c>
      <c r="Z27" s="3">
        <f>[23]Abril!$H$29</f>
        <v>14.4</v>
      </c>
      <c r="AA27" s="3">
        <f>[23]Abril!$H$30</f>
        <v>26.64</v>
      </c>
      <c r="AB27" s="3">
        <f>[23]Abril!$H$31</f>
        <v>18</v>
      </c>
      <c r="AC27" s="3">
        <f>[23]Abril!$H$32</f>
        <v>20.52</v>
      </c>
      <c r="AD27" s="3">
        <f>[23]Abril!$H$33</f>
        <v>22.32</v>
      </c>
      <c r="AE27" s="3">
        <f>[23]Abril!$H$34</f>
        <v>22.68</v>
      </c>
      <c r="AF27" s="17">
        <f t="shared" si="1"/>
        <v>28.08</v>
      </c>
    </row>
    <row r="28" spans="1:32" ht="17.100000000000001" customHeight="1" x14ac:dyDescent="0.2">
      <c r="A28" s="10" t="s">
        <v>31</v>
      </c>
      <c r="B28" s="3">
        <f>[24]Abril!$H$5</f>
        <v>7.68</v>
      </c>
      <c r="C28" s="3">
        <f>[24]Abril!$H$6</f>
        <v>14.4</v>
      </c>
      <c r="D28" s="3">
        <f>[24]Abril!$H$7</f>
        <v>12.16</v>
      </c>
      <c r="E28" s="3">
        <f>[24]Abril!$H$8</f>
        <v>13.440000000000001</v>
      </c>
      <c r="F28" s="3">
        <f>[24]Abril!$H$9</f>
        <v>15.36</v>
      </c>
      <c r="G28" s="3">
        <f>[24]Abril!$H$10</f>
        <v>14.719999999999999</v>
      </c>
      <c r="H28" s="3">
        <f>[24]Abril!$H$11</f>
        <v>20.16</v>
      </c>
      <c r="I28" s="3">
        <f>[24]Abril!$H$12</f>
        <v>7.68</v>
      </c>
      <c r="J28" s="3">
        <f>[24]Abril!$H$13</f>
        <v>11.840000000000002</v>
      </c>
      <c r="K28" s="3">
        <f>[24]Abril!$H$14</f>
        <v>11.840000000000002</v>
      </c>
      <c r="L28" s="3">
        <f>[24]Abril!$H$15</f>
        <v>14.719999999999999</v>
      </c>
      <c r="M28" s="3">
        <f>[24]Abril!$H$16</f>
        <v>5.44</v>
      </c>
      <c r="N28" s="3">
        <f>[24]Abril!$H$17</f>
        <v>10.240000000000002</v>
      </c>
      <c r="O28" s="3">
        <f>[24]Abril!$H$18</f>
        <v>13.12</v>
      </c>
      <c r="P28" s="3">
        <f>[24]Abril!$H$19</f>
        <v>13.12</v>
      </c>
      <c r="Q28" s="3">
        <f>[24]Abril!$H$20</f>
        <v>7.68</v>
      </c>
      <c r="R28" s="3">
        <f>[24]Abril!$H$21</f>
        <v>9.6000000000000014</v>
      </c>
      <c r="S28" s="3">
        <f>[24]Abril!$H$22</f>
        <v>10.88</v>
      </c>
      <c r="T28" s="3">
        <f>[24]Abril!$H$23</f>
        <v>13.76</v>
      </c>
      <c r="U28" s="3">
        <f>[24]Abril!$H$24</f>
        <v>14.080000000000002</v>
      </c>
      <c r="V28" s="3">
        <f>[24]Abril!$H$25</f>
        <v>20.480000000000004</v>
      </c>
      <c r="W28" s="3">
        <f>[24]Abril!$H$26</f>
        <v>11.200000000000001</v>
      </c>
      <c r="X28" s="3">
        <f>[24]Abril!$H$27</f>
        <v>8.9599999999999991</v>
      </c>
      <c r="Y28" s="3">
        <f>[24]Abril!$H$28</f>
        <v>8.9599999999999991</v>
      </c>
      <c r="Z28" s="3">
        <f>[24]Abril!$H$29</f>
        <v>14.4</v>
      </c>
      <c r="AA28" s="3">
        <f>[24]Abril!$H$30</f>
        <v>20.8</v>
      </c>
      <c r="AB28" s="3">
        <f>[24]Abril!$H$31</f>
        <v>9.9200000000000017</v>
      </c>
      <c r="AC28" s="3">
        <f>[24]Abril!$H$32</f>
        <v>14.719999999999999</v>
      </c>
      <c r="AD28" s="3">
        <f>[24]Abril!$H$33</f>
        <v>15.680000000000001</v>
      </c>
      <c r="AE28" s="3">
        <f>[24]Abril!$H$34</f>
        <v>14.080000000000002</v>
      </c>
      <c r="AF28" s="17">
        <f t="shared" si="1"/>
        <v>20.8</v>
      </c>
    </row>
    <row r="29" spans="1:32" ht="17.100000000000001" customHeight="1" x14ac:dyDescent="0.2">
      <c r="A29" s="10" t="s">
        <v>20</v>
      </c>
      <c r="B29" s="3">
        <f>[25]Abril!$H$5</f>
        <v>8.9599999999999991</v>
      </c>
      <c r="C29" s="3">
        <f>[25]Abril!$H$6</f>
        <v>8.9599999999999991</v>
      </c>
      <c r="D29" s="3">
        <f>[25]Abril!$H$7</f>
        <v>8.64</v>
      </c>
      <c r="E29" s="3">
        <f>[25]Abril!$H$8</f>
        <v>7.0400000000000009</v>
      </c>
      <c r="F29" s="3">
        <f>[25]Abril!$H$9</f>
        <v>9.2799999999999994</v>
      </c>
      <c r="G29" s="3">
        <f>[25]Abril!$H$10</f>
        <v>9.6000000000000014</v>
      </c>
      <c r="H29" s="3">
        <f>[25]Abril!$H$11</f>
        <v>12.16</v>
      </c>
      <c r="I29" s="3">
        <f>[25]Abril!$H$12</f>
        <v>19.840000000000003</v>
      </c>
      <c r="J29" s="3" t="str">
        <f>[25]Abril!$H$13</f>
        <v>**</v>
      </c>
      <c r="K29" s="3">
        <f>[25]Abril!$H$14</f>
        <v>10.240000000000002</v>
      </c>
      <c r="L29" s="3">
        <f>[25]Abril!$H$15</f>
        <v>8.32</v>
      </c>
      <c r="M29" s="3">
        <f>[25]Abril!$H$16</f>
        <v>6.7200000000000006</v>
      </c>
      <c r="N29" s="3">
        <f>[25]Abril!$H$17</f>
        <v>10.240000000000002</v>
      </c>
      <c r="O29" s="3">
        <f>[25]Abril!$H$18</f>
        <v>21.44</v>
      </c>
      <c r="P29" s="3">
        <f>[25]Abril!$H$19</f>
        <v>10.88</v>
      </c>
      <c r="Q29" s="3">
        <f>[25]Abril!$H$20</f>
        <v>8.9599999999999991</v>
      </c>
      <c r="R29" s="3">
        <f>[25]Abril!$H$21</f>
        <v>10.56</v>
      </c>
      <c r="S29" s="3">
        <f>[25]Abril!$H$22</f>
        <v>8</v>
      </c>
      <c r="T29" s="3">
        <f>[25]Abril!$H$23</f>
        <v>9.6000000000000014</v>
      </c>
      <c r="U29" s="3">
        <f>[25]Abril!$H$24</f>
        <v>11.840000000000002</v>
      </c>
      <c r="V29" s="3">
        <f>[25]Abril!$H$25</f>
        <v>15.680000000000001</v>
      </c>
      <c r="W29" s="3">
        <f>[25]Abril!$H$26</f>
        <v>3.84</v>
      </c>
      <c r="X29" s="3">
        <f>[25]Abril!$H$27</f>
        <v>7.68</v>
      </c>
      <c r="Y29" s="3">
        <f>[25]Abril!$H$28</f>
        <v>7.0400000000000009</v>
      </c>
      <c r="Z29" s="3">
        <f>[25]Abril!$H$29</f>
        <v>10.56</v>
      </c>
      <c r="AA29" s="3">
        <f>[25]Abril!$H$30</f>
        <v>17.28</v>
      </c>
      <c r="AB29" s="3">
        <f>[25]Abril!$H$31</f>
        <v>14.4</v>
      </c>
      <c r="AC29" s="3">
        <f>[25]Abril!$H$32</f>
        <v>9.6000000000000014</v>
      </c>
      <c r="AD29" s="3">
        <f>[25]Abril!$H$33</f>
        <v>11.840000000000002</v>
      </c>
      <c r="AE29" s="3">
        <f>[25]Abril!$H$34</f>
        <v>11.200000000000001</v>
      </c>
      <c r="AF29" s="17">
        <f t="shared" si="1"/>
        <v>21.44</v>
      </c>
    </row>
    <row r="30" spans="1:32" s="5" customFormat="1" ht="17.100000000000001" customHeight="1" x14ac:dyDescent="0.2">
      <c r="A30" s="14" t="s">
        <v>33</v>
      </c>
      <c r="B30" s="22">
        <f>MAX(B5:B29)</f>
        <v>21.6</v>
      </c>
      <c r="C30" s="22">
        <f t="shared" ref="C30:AE30" si="2">MAX(C5:C29)</f>
        <v>28.44</v>
      </c>
      <c r="D30" s="22">
        <f t="shared" si="2"/>
        <v>18.720000000000002</v>
      </c>
      <c r="E30" s="22">
        <f t="shared" si="2"/>
        <v>19.8</v>
      </c>
      <c r="F30" s="22">
        <f t="shared" si="2"/>
        <v>37.440000000000005</v>
      </c>
      <c r="G30" s="22">
        <f t="shared" si="2"/>
        <v>24.48</v>
      </c>
      <c r="H30" s="22">
        <f t="shared" si="2"/>
        <v>23.400000000000002</v>
      </c>
      <c r="I30" s="22">
        <f t="shared" si="2"/>
        <v>23.040000000000003</v>
      </c>
      <c r="J30" s="22">
        <f t="shared" si="2"/>
        <v>24.12</v>
      </c>
      <c r="K30" s="22">
        <f t="shared" si="2"/>
        <v>24.48</v>
      </c>
      <c r="L30" s="22">
        <f t="shared" si="2"/>
        <v>20.52</v>
      </c>
      <c r="M30" s="22">
        <f t="shared" si="2"/>
        <v>17.28</v>
      </c>
      <c r="N30" s="22">
        <f t="shared" si="2"/>
        <v>15.840000000000002</v>
      </c>
      <c r="O30" s="22">
        <f t="shared" si="2"/>
        <v>34.56</v>
      </c>
      <c r="P30" s="22">
        <f t="shared" si="2"/>
        <v>23.759999999999998</v>
      </c>
      <c r="Q30" s="22">
        <f t="shared" si="2"/>
        <v>21.96</v>
      </c>
      <c r="R30" s="22">
        <f t="shared" si="2"/>
        <v>18.559999999999999</v>
      </c>
      <c r="S30" s="22">
        <f t="shared" si="2"/>
        <v>20.88</v>
      </c>
      <c r="T30" s="22">
        <f t="shared" si="2"/>
        <v>31.744000000000007</v>
      </c>
      <c r="U30" s="22">
        <f t="shared" si="2"/>
        <v>23.759999999999998</v>
      </c>
      <c r="V30" s="22">
        <f t="shared" si="2"/>
        <v>28.160000000000004</v>
      </c>
      <c r="W30" s="22">
        <f t="shared" si="2"/>
        <v>16.2</v>
      </c>
      <c r="X30" s="22">
        <f t="shared" si="2"/>
        <v>16.2</v>
      </c>
      <c r="Y30" s="22">
        <f t="shared" si="2"/>
        <v>17.28</v>
      </c>
      <c r="Z30" s="22">
        <f t="shared" si="2"/>
        <v>33.480000000000004</v>
      </c>
      <c r="AA30" s="22">
        <f t="shared" si="2"/>
        <v>42.12</v>
      </c>
      <c r="AB30" s="22">
        <f t="shared" si="2"/>
        <v>19.079999999999998</v>
      </c>
      <c r="AC30" s="22">
        <f t="shared" si="2"/>
        <v>24.48</v>
      </c>
      <c r="AD30" s="22">
        <f t="shared" si="2"/>
        <v>22.32</v>
      </c>
      <c r="AE30" s="22">
        <f t="shared" si="2"/>
        <v>23.400000000000002</v>
      </c>
      <c r="AF30" s="18">
        <f>MAX(AF5:AF29)</f>
        <v>42.12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zoomScale="93" zoomScaleNormal="93" workbookViewId="0">
      <selection activeCell="AJ10" sqref="AJ10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thickBot="1" x14ac:dyDescent="0.25">
      <c r="A1" s="63" t="s">
        <v>29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3" s="4" customFormat="1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12"/>
    </row>
    <row r="3" spans="1:33" s="5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32" t="s">
        <v>43</v>
      </c>
      <c r="AG3" s="20"/>
    </row>
    <row r="4" spans="1:33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1" t="s">
        <v>39</v>
      </c>
      <c r="AG4" s="20"/>
    </row>
    <row r="5" spans="1:33" s="5" customFormat="1" ht="20.100000000000001" customHeight="1" thickTop="1" x14ac:dyDescent="0.2">
      <c r="A5" s="9" t="s">
        <v>45</v>
      </c>
      <c r="B5" s="44" t="str">
        <f>[1]Abril!$I$5</f>
        <v>O</v>
      </c>
      <c r="C5" s="44" t="str">
        <f>[1]Abril!$I$6</f>
        <v>O</v>
      </c>
      <c r="D5" s="44" t="str">
        <f>[1]Abril!$I$7</f>
        <v>O</v>
      </c>
      <c r="E5" s="44" t="str">
        <f>[1]Abril!$I$8</f>
        <v>O</v>
      </c>
      <c r="F5" s="44" t="str">
        <f>[1]Abril!$I$9</f>
        <v>NE</v>
      </c>
      <c r="G5" s="44" t="str">
        <f>[1]Abril!$I$10</f>
        <v>O</v>
      </c>
      <c r="H5" s="44" t="str">
        <f>[1]Abril!$I$11</f>
        <v>NO</v>
      </c>
      <c r="I5" s="44" t="str">
        <f>[1]Abril!$I$12</f>
        <v>NE</v>
      </c>
      <c r="J5" s="44" t="str">
        <f>[1]Abril!$I$13</f>
        <v>O</v>
      </c>
      <c r="K5" s="44" t="str">
        <f>[1]Abril!$I$14</f>
        <v>O</v>
      </c>
      <c r="L5" s="44" t="str">
        <f>[1]Abril!$I$15</f>
        <v>S</v>
      </c>
      <c r="M5" s="44" t="str">
        <f>[1]Abril!$I$16</f>
        <v>O</v>
      </c>
      <c r="N5" s="44" t="str">
        <f>[1]Abril!$I$17</f>
        <v>O</v>
      </c>
      <c r="O5" s="44" t="str">
        <f>[1]Abril!$I$18</f>
        <v>NE</v>
      </c>
      <c r="P5" s="44" t="str">
        <f>[1]Abril!$I$19</f>
        <v>O</v>
      </c>
      <c r="Q5" s="44" t="str">
        <f>[1]Abril!$I$20</f>
        <v>O</v>
      </c>
      <c r="R5" s="44" t="str">
        <f>[1]Abril!$I$21</f>
        <v>O</v>
      </c>
      <c r="S5" s="44" t="str">
        <f>[1]Abril!$I$22</f>
        <v>O</v>
      </c>
      <c r="T5" s="44" t="str">
        <f>[1]Abril!$I$23</f>
        <v>O</v>
      </c>
      <c r="U5" s="44" t="str">
        <f>[1]Abril!$I$24</f>
        <v>NE</v>
      </c>
      <c r="V5" s="44" t="str">
        <f>[1]Abril!$I$25</f>
        <v>NE</v>
      </c>
      <c r="W5" s="44" t="str">
        <f>[1]Abril!$I$26</f>
        <v>O</v>
      </c>
      <c r="X5" s="44" t="str">
        <f>[1]Abril!$I$27</f>
        <v>O</v>
      </c>
      <c r="Y5" s="44" t="str">
        <f>[1]Abril!$I$28</f>
        <v>O</v>
      </c>
      <c r="Z5" s="44" t="str">
        <f>[1]Abril!$I$29</f>
        <v>O</v>
      </c>
      <c r="AA5" s="44" t="str">
        <f>[1]Abril!$I$30</f>
        <v>L</v>
      </c>
      <c r="AB5" s="44" t="str">
        <f>[1]Abril!$I$31</f>
        <v>NO</v>
      </c>
      <c r="AC5" s="44" t="str">
        <f>[1]Abril!$I$32</f>
        <v>SE</v>
      </c>
      <c r="AD5" s="44" t="str">
        <f>[1]Abril!$I$33</f>
        <v>O</v>
      </c>
      <c r="AE5" s="44" t="str">
        <f>[1]Abril!$I$34</f>
        <v>NO</v>
      </c>
      <c r="AF5" s="50" t="str">
        <f>[1]Abril!$I$35</f>
        <v>O</v>
      </c>
      <c r="AG5" s="20"/>
    </row>
    <row r="6" spans="1:33" s="1" customFormat="1" ht="17.100000000000001" customHeight="1" x14ac:dyDescent="0.2">
      <c r="A6" s="10" t="s">
        <v>0</v>
      </c>
      <c r="B6" s="3" t="str">
        <f>[2]Abril!$I$5</f>
        <v>NE</v>
      </c>
      <c r="C6" s="3" t="str">
        <f>[2]Abril!$I$6</f>
        <v>NE</v>
      </c>
      <c r="D6" s="3" t="str">
        <f>[2]Abril!$I$7</f>
        <v>NE</v>
      </c>
      <c r="E6" s="3" t="str">
        <f>[2]Abril!$I$8</f>
        <v>NE</v>
      </c>
      <c r="F6" s="3" t="str">
        <f>[2]Abril!$I$9</f>
        <v>NO</v>
      </c>
      <c r="G6" s="3" t="str">
        <f>[2]Abril!$I$10</f>
        <v>N</v>
      </c>
      <c r="H6" s="3" t="str">
        <f>[2]Abril!$I$11</f>
        <v>NE</v>
      </c>
      <c r="I6" s="3" t="str">
        <f>[2]Abril!$I$12</f>
        <v>O</v>
      </c>
      <c r="J6" s="3" t="str">
        <f>[2]Abril!$I$13</f>
        <v>NE</v>
      </c>
      <c r="K6" s="3" t="str">
        <f>[2]Abril!$I$14</f>
        <v>NE</v>
      </c>
      <c r="L6" s="3" t="str">
        <f>[2]Abril!$I$15</f>
        <v>L</v>
      </c>
      <c r="M6" s="3" t="str">
        <f>[2]Abril!$I$16</f>
        <v>S</v>
      </c>
      <c r="N6" s="3" t="str">
        <f>[2]Abril!$I$17</f>
        <v>SO</v>
      </c>
      <c r="O6" s="3" t="str">
        <f>[2]Abril!$I$18</f>
        <v>SO</v>
      </c>
      <c r="P6" s="3" t="str">
        <f>[2]Abril!$I$19</f>
        <v>S</v>
      </c>
      <c r="Q6" s="3" t="str">
        <f>[2]Abril!$I$20</f>
        <v>S</v>
      </c>
      <c r="R6" s="3" t="str">
        <f>[2]Abril!$I$21</f>
        <v>NE</v>
      </c>
      <c r="S6" s="3" t="str">
        <f>[2]Abril!$I$22</f>
        <v>L</v>
      </c>
      <c r="T6" s="21" t="str">
        <f>[2]Abril!$I$23</f>
        <v>NE</v>
      </c>
      <c r="U6" s="21" t="str">
        <f>[2]Abril!$I$24</f>
        <v>L</v>
      </c>
      <c r="V6" s="21" t="str">
        <f>[2]Abril!$I$25</f>
        <v>SE</v>
      </c>
      <c r="W6" s="21" t="str">
        <f>[2]Abril!$I$26</f>
        <v>S</v>
      </c>
      <c r="X6" s="21" t="str">
        <f>[2]Abril!$I$27</f>
        <v>NE</v>
      </c>
      <c r="Y6" s="21" t="str">
        <f>[2]Abril!$I$28</f>
        <v>NE</v>
      </c>
      <c r="Z6" s="21" t="str">
        <f>[2]Abril!$I$29</f>
        <v>L</v>
      </c>
      <c r="AA6" s="21" t="str">
        <f>[2]Abril!$I$30</f>
        <v>SO</v>
      </c>
      <c r="AB6" s="21" t="str">
        <f>[2]Abril!$I$31</f>
        <v>SO</v>
      </c>
      <c r="AC6" s="21" t="str">
        <f>[2]Abril!$I$32</f>
        <v>NE</v>
      </c>
      <c r="AD6" s="21" t="str">
        <f>[2]Abril!$I$33</f>
        <v>S</v>
      </c>
      <c r="AE6" s="21" t="str">
        <f>[2]Abril!$I$34</f>
        <v>S</v>
      </c>
      <c r="AF6" s="51" t="str">
        <f>[2]Abril!$I$35</f>
        <v>NE</v>
      </c>
      <c r="AG6" s="2"/>
    </row>
    <row r="7" spans="1:33" ht="17.100000000000001" customHeight="1" x14ac:dyDescent="0.2">
      <c r="A7" s="10" t="s">
        <v>1</v>
      </c>
      <c r="B7" s="16" t="str">
        <f>[3]Abril!$I$5</f>
        <v>SE</v>
      </c>
      <c r="C7" s="16" t="str">
        <f>[3]Abril!$I$6</f>
        <v>SE</v>
      </c>
      <c r="D7" s="16" t="str">
        <f>[3]Abril!$I$7</f>
        <v>S</v>
      </c>
      <c r="E7" s="16" t="str">
        <f>[3]Abril!$I$8</f>
        <v>SE</v>
      </c>
      <c r="F7" s="16" t="str">
        <f>[3]Abril!$I$9</f>
        <v>NO</v>
      </c>
      <c r="G7" s="16" t="str">
        <f>[3]Abril!$I$10</f>
        <v>SE</v>
      </c>
      <c r="H7" s="16" t="str">
        <f>[3]Abril!$I$11</f>
        <v>SE</v>
      </c>
      <c r="I7" s="16" t="str">
        <f>[3]Abril!$I$12</f>
        <v>SE</v>
      </c>
      <c r="J7" s="16" t="str">
        <f>[3]Abril!$I$13</f>
        <v>SE</v>
      </c>
      <c r="K7" s="16" t="str">
        <f>[3]Abril!$I$14</f>
        <v>SE</v>
      </c>
      <c r="L7" s="16" t="str">
        <f>[3]Abril!$I$15</f>
        <v>L</v>
      </c>
      <c r="M7" s="16" t="str">
        <f>[3]Abril!$I$16</f>
        <v>S</v>
      </c>
      <c r="N7" s="16" t="str">
        <f>[3]Abril!$I$17</f>
        <v>SE</v>
      </c>
      <c r="O7" s="16" t="str">
        <f>[3]Abril!$I$18</f>
        <v>SE</v>
      </c>
      <c r="P7" s="16" t="str">
        <f>[3]Abril!$I$19</f>
        <v>O</v>
      </c>
      <c r="Q7" s="16" t="str">
        <f>[3]Abril!$I$20</f>
        <v>S</v>
      </c>
      <c r="R7" s="16" t="str">
        <f>[3]Abril!$I$21</f>
        <v>SE</v>
      </c>
      <c r="S7" s="16" t="str">
        <f>[3]Abril!$I$22</f>
        <v>SE</v>
      </c>
      <c r="T7" s="25" t="str">
        <f>[3]Abril!$I$23</f>
        <v>SE</v>
      </c>
      <c r="U7" s="25" t="str">
        <f>[3]Abril!$I$24</f>
        <v>SE</v>
      </c>
      <c r="V7" s="25" t="str">
        <f>[3]Abril!$I$25</f>
        <v>SE</v>
      </c>
      <c r="W7" s="25" t="str">
        <f>[3]Abril!$I$26</f>
        <v>SE</v>
      </c>
      <c r="X7" s="25" t="str">
        <f>[3]Abril!$I$27</f>
        <v>SE</v>
      </c>
      <c r="Y7" s="25" t="str">
        <f>[3]Abril!$I$28</f>
        <v>SE</v>
      </c>
      <c r="Z7" s="25" t="str">
        <f>[3]Abril!$I$29</f>
        <v>SE</v>
      </c>
      <c r="AA7" s="25" t="str">
        <f>[3]Abril!$I$30</f>
        <v>NO</v>
      </c>
      <c r="AB7" s="25" t="str">
        <f>[3]Abril!$I$31</f>
        <v>S</v>
      </c>
      <c r="AC7" s="25" t="str">
        <f>[3]Abril!$I$32</f>
        <v>SE</v>
      </c>
      <c r="AD7" s="25" t="str">
        <f>[3]Abril!$I$33</f>
        <v>S</v>
      </c>
      <c r="AE7" s="25" t="str">
        <f>[3]Abril!$I$34</f>
        <v>S</v>
      </c>
      <c r="AF7" s="51" t="str">
        <f>[3]Abril!$I$35</f>
        <v>SE</v>
      </c>
      <c r="AG7" s="2"/>
    </row>
    <row r="8" spans="1:33" ht="17.100000000000001" customHeight="1" x14ac:dyDescent="0.2">
      <c r="A8" s="10" t="s">
        <v>49</v>
      </c>
      <c r="B8" s="16" t="str">
        <f>[4]Abril!$I$5</f>
        <v>NE</v>
      </c>
      <c r="C8" s="16" t="str">
        <f>[4]Abril!$I$6</f>
        <v>NE</v>
      </c>
      <c r="D8" s="16" t="str">
        <f>[4]Abril!$I$7</f>
        <v>N</v>
      </c>
      <c r="E8" s="16" t="str">
        <f>[4]Abril!$I$8</f>
        <v>N</v>
      </c>
      <c r="F8" s="16" t="str">
        <f>[4]Abril!$I$9</f>
        <v>NE</v>
      </c>
      <c r="G8" s="16" t="str">
        <f>[4]Abril!$I$10</f>
        <v>NE</v>
      </c>
      <c r="H8" s="16" t="str">
        <f>[4]Abril!$I$11</f>
        <v>NE</v>
      </c>
      <c r="I8" s="16" t="str">
        <f>[4]Abril!$I$12</f>
        <v>NE</v>
      </c>
      <c r="J8" s="16" t="str">
        <f>[4]Abril!$I$13</f>
        <v>NE</v>
      </c>
      <c r="K8" s="16" t="str">
        <f>[4]Abril!$I$14</f>
        <v>NE</v>
      </c>
      <c r="L8" s="16" t="str">
        <f>[4]Abril!$I$15</f>
        <v>NE</v>
      </c>
      <c r="M8" s="16" t="str">
        <f>[4]Abril!$I$16</f>
        <v>L</v>
      </c>
      <c r="N8" s="16" t="str">
        <f>[4]Abril!$I$17</f>
        <v>N</v>
      </c>
      <c r="O8" s="16" t="str">
        <f>[4]Abril!$I$18</f>
        <v>NE</v>
      </c>
      <c r="P8" s="16" t="str">
        <f>[4]Abril!$I$19</f>
        <v>S</v>
      </c>
      <c r="Q8" s="16" t="str">
        <f>[4]Abril!$I$20</f>
        <v>S</v>
      </c>
      <c r="R8" s="16" t="str">
        <f>[4]Abril!$I$21</f>
        <v>S</v>
      </c>
      <c r="S8" s="16" t="str">
        <f>[4]Abril!$I$22</f>
        <v>NE</v>
      </c>
      <c r="T8" s="25" t="str">
        <f>[4]Abril!$I$23</f>
        <v>NE</v>
      </c>
      <c r="U8" s="25" t="str">
        <f>[4]Abril!$I$24</f>
        <v>NE</v>
      </c>
      <c r="V8" s="25" t="str">
        <f>[4]Abril!$I$25</f>
        <v>S</v>
      </c>
      <c r="W8" s="25" t="str">
        <f>[4]Abril!$I$26</f>
        <v>S</v>
      </c>
      <c r="X8" s="25" t="str">
        <f>[4]Abril!$I$27</f>
        <v>NE</v>
      </c>
      <c r="Y8" s="25" t="str">
        <f>[4]Abril!$I$28</f>
        <v>N</v>
      </c>
      <c r="Z8" s="25" t="str">
        <f>[4]Abril!$I$29</f>
        <v>NE</v>
      </c>
      <c r="AA8" s="25" t="str">
        <f>[4]Abril!$I$30</f>
        <v>N</v>
      </c>
      <c r="AB8" s="25" t="str">
        <f>[4]Abril!$I$31</f>
        <v>SO</v>
      </c>
      <c r="AC8" s="25" t="str">
        <f>[4]Abril!$I$32</f>
        <v>NE</v>
      </c>
      <c r="AD8" s="25" t="str">
        <f>[4]Abril!$I$33</f>
        <v>S</v>
      </c>
      <c r="AE8" s="25" t="str">
        <f>[4]Abril!$I$34</f>
        <v>S</v>
      </c>
      <c r="AF8" s="51" t="str">
        <f>[4]Abril!$I$35</f>
        <v>NE</v>
      </c>
      <c r="AG8" s="2"/>
    </row>
    <row r="9" spans="1:33" ht="17.100000000000001" customHeight="1" x14ac:dyDescent="0.2">
      <c r="A9" s="10" t="s">
        <v>2</v>
      </c>
      <c r="B9" s="2" t="str">
        <f>[5]Abril!$I$5</f>
        <v>L</v>
      </c>
      <c r="C9" s="2" t="str">
        <f>[5]Abril!$I$6</f>
        <v>L</v>
      </c>
      <c r="D9" s="2" t="str">
        <f>[5]Abril!$I$7</f>
        <v>L</v>
      </c>
      <c r="E9" s="2" t="str">
        <f>[5]Abril!$I$8</f>
        <v>NE</v>
      </c>
      <c r="F9" s="2" t="str">
        <f>[5]Abril!$I$9</f>
        <v>N</v>
      </c>
      <c r="G9" s="2" t="str">
        <f>[5]Abril!$I$10</f>
        <v>N</v>
      </c>
      <c r="H9" s="2" t="str">
        <f>[5]Abril!$I$11</f>
        <v>N</v>
      </c>
      <c r="I9" s="2" t="str">
        <f>[5]Abril!$I$12</f>
        <v>N</v>
      </c>
      <c r="J9" s="2" t="str">
        <f>[5]Abril!$I$13</f>
        <v>L</v>
      </c>
      <c r="K9" s="2" t="str">
        <f>[5]Abril!$I$14</f>
        <v>N</v>
      </c>
      <c r="L9" s="2" t="str">
        <f>[5]Abril!$I$15</f>
        <v>L</v>
      </c>
      <c r="M9" s="2" t="str">
        <f>[5]Abril!$I$16</f>
        <v>L</v>
      </c>
      <c r="N9" s="2" t="str">
        <f>[5]Abril!$I$17</f>
        <v>SE</v>
      </c>
      <c r="O9" s="2" t="str">
        <f>[5]Abril!$I$18</f>
        <v>N</v>
      </c>
      <c r="P9" s="2" t="str">
        <f>[5]Abril!$I$19</f>
        <v>N</v>
      </c>
      <c r="Q9" s="2" t="str">
        <f>[5]Abril!$I$20</f>
        <v>SE</v>
      </c>
      <c r="R9" s="2" t="str">
        <f>[5]Abril!$I$21</f>
        <v>SE</v>
      </c>
      <c r="S9" s="2" t="str">
        <f>[5]Abril!$I$22</f>
        <v>SE</v>
      </c>
      <c r="T9" s="21" t="str">
        <f>[5]Abril!$I$23</f>
        <v>L</v>
      </c>
      <c r="U9" s="21" t="str">
        <f>[5]Abril!$I$24</f>
        <v>N</v>
      </c>
      <c r="V9" s="2" t="str">
        <f>[5]Abril!$I$25</f>
        <v>NE</v>
      </c>
      <c r="W9" s="21" t="str">
        <f>[5]Abril!$I$26</f>
        <v>SE</v>
      </c>
      <c r="X9" s="21" t="str">
        <f>[5]Abril!$I$27</f>
        <v>L</v>
      </c>
      <c r="Y9" s="21" t="str">
        <f>[5]Abril!$I$28</f>
        <v>L</v>
      </c>
      <c r="Z9" s="21" t="str">
        <f>[5]Abril!$I$29</f>
        <v>L</v>
      </c>
      <c r="AA9" s="21" t="str">
        <f>[5]Abril!$I$30</f>
        <v>N</v>
      </c>
      <c r="AB9" s="21" t="str">
        <f>[5]Abril!$I$31</f>
        <v>N</v>
      </c>
      <c r="AC9" s="21" t="str">
        <f>[5]Abril!$I$32</f>
        <v>N</v>
      </c>
      <c r="AD9" s="21" t="str">
        <f>[5]Abril!$I$33</f>
        <v>N</v>
      </c>
      <c r="AE9" s="21" t="str">
        <f>[5]Abril!$I$34</f>
        <v>N</v>
      </c>
      <c r="AF9" s="51" t="str">
        <f>[5]Abril!$I$35</f>
        <v>N</v>
      </c>
      <c r="AG9" s="2"/>
    </row>
    <row r="10" spans="1:33" ht="17.100000000000001" customHeight="1" x14ac:dyDescent="0.2">
      <c r="A10" s="10" t="s">
        <v>3</v>
      </c>
      <c r="B10" s="2" t="str">
        <f>[6]Abril!$I$5</f>
        <v>O</v>
      </c>
      <c r="C10" s="2" t="str">
        <f>[6]Abril!$I$6</f>
        <v>O</v>
      </c>
      <c r="D10" s="2" t="str">
        <f>[6]Abril!$I$7</f>
        <v>L</v>
      </c>
      <c r="E10" s="2" t="str">
        <f>[6]Abril!$I$8</f>
        <v>NE</v>
      </c>
      <c r="F10" s="2" t="str">
        <f>[6]Abril!$I$9</f>
        <v>SO</v>
      </c>
      <c r="G10" s="2" t="str">
        <f>[6]Abril!$I$10</f>
        <v>O</v>
      </c>
      <c r="H10" s="2" t="str">
        <f>[6]Abril!$I$11</f>
        <v>O</v>
      </c>
      <c r="I10" s="2" t="str">
        <f>[6]Abril!$I$12</f>
        <v>L</v>
      </c>
      <c r="J10" s="2" t="str">
        <f>[6]Abril!$I$13</f>
        <v>L</v>
      </c>
      <c r="K10" s="2" t="str">
        <f>[6]Abril!$I$14</f>
        <v>NE</v>
      </c>
      <c r="L10" s="2" t="str">
        <f>[6]Abril!$I$15</f>
        <v>SO</v>
      </c>
      <c r="M10" s="2" t="str">
        <f>[6]Abril!$I$16</f>
        <v>O</v>
      </c>
      <c r="N10" s="2" t="str">
        <f>[6]Abril!$I$17</f>
        <v>O</v>
      </c>
      <c r="O10" s="2" t="str">
        <f>[6]Abril!$I$18</f>
        <v>SO</v>
      </c>
      <c r="P10" s="2" t="str">
        <f>[6]Abril!$I$19</f>
        <v>O</v>
      </c>
      <c r="Q10" s="2" t="str">
        <f>[6]Abril!$I$20</f>
        <v>L</v>
      </c>
      <c r="R10" s="2" t="str">
        <f>[6]Abril!$I$21</f>
        <v>L</v>
      </c>
      <c r="S10" s="2" t="str">
        <f>[6]Abril!$I$22</f>
        <v>O</v>
      </c>
      <c r="T10" s="21" t="str">
        <f>[6]Abril!$I$23</f>
        <v>SO</v>
      </c>
      <c r="U10" s="21" t="str">
        <f>[6]Abril!$I$24</f>
        <v>O</v>
      </c>
      <c r="V10" s="21" t="str">
        <f>[6]Abril!$I$25</f>
        <v>O</v>
      </c>
      <c r="W10" s="21" t="str">
        <f>[6]Abril!$I$26</f>
        <v>L</v>
      </c>
      <c r="X10" s="21" t="str">
        <f>[6]Abril!$I$27</f>
        <v>SO</v>
      </c>
      <c r="Y10" s="21" t="str">
        <f>[6]Abril!$I$28</f>
        <v>L</v>
      </c>
      <c r="Z10" s="21" t="str">
        <f>[6]Abril!$I$29</f>
        <v>SO</v>
      </c>
      <c r="AA10" s="21" t="str">
        <f>[6]Abril!$I$30</f>
        <v>NO</v>
      </c>
      <c r="AB10" s="21" t="str">
        <f>[6]Abril!$I$31</f>
        <v>SO</v>
      </c>
      <c r="AC10" s="21" t="str">
        <f>[6]Abril!$I$32</f>
        <v>O</v>
      </c>
      <c r="AD10" s="21" t="str">
        <f>[6]Abril!$I$33</f>
        <v>NO</v>
      </c>
      <c r="AE10" s="21" t="str">
        <f>[6]Abril!$I$34</f>
        <v>SO</v>
      </c>
      <c r="AF10" s="51" t="str">
        <f>[6]Abril!$I$35</f>
        <v>O</v>
      </c>
      <c r="AG10" s="2"/>
    </row>
    <row r="11" spans="1:33" ht="17.100000000000001" customHeight="1" x14ac:dyDescent="0.2">
      <c r="A11" s="10" t="s">
        <v>4</v>
      </c>
      <c r="B11" s="2" t="str">
        <f>[7]Abril!$I$5</f>
        <v>L</v>
      </c>
      <c r="C11" s="2" t="str">
        <f>[7]Abril!$I$6</f>
        <v>L</v>
      </c>
      <c r="D11" s="2" t="str">
        <f>[7]Abril!$I$7</f>
        <v>L</v>
      </c>
      <c r="E11" s="2" t="str">
        <f>[7]Abril!$I$8</f>
        <v>N</v>
      </c>
      <c r="F11" s="2" t="str">
        <f>[7]Abril!$I$9</f>
        <v>NO</v>
      </c>
      <c r="G11" s="2" t="str">
        <f>[7]Abril!$I$10</f>
        <v>O</v>
      </c>
      <c r="H11" s="2" t="str">
        <f>[7]Abril!$I$11</f>
        <v>L</v>
      </c>
      <c r="I11" s="2" t="str">
        <f>[7]Abril!$I$12</f>
        <v>L</v>
      </c>
      <c r="J11" s="2" t="str">
        <f>[7]Abril!$I$13</f>
        <v>NE</v>
      </c>
      <c r="K11" s="2" t="str">
        <f>[7]Abril!$I$14</f>
        <v>L</v>
      </c>
      <c r="L11" s="2" t="str">
        <f>[7]Abril!$I$15</f>
        <v>NE</v>
      </c>
      <c r="M11" s="2" t="str">
        <f>[7]Abril!$I$16</f>
        <v>SE</v>
      </c>
      <c r="N11" s="2" t="str">
        <f>[7]Abril!$I$17</f>
        <v>NE</v>
      </c>
      <c r="O11" s="2" t="str">
        <f>[7]Abril!$I$18</f>
        <v>NO</v>
      </c>
      <c r="P11" s="2" t="str">
        <f>[7]Abril!$I$19</f>
        <v>O</v>
      </c>
      <c r="Q11" s="2" t="str">
        <f>[7]Abril!$I$20</f>
        <v>SE</v>
      </c>
      <c r="R11" s="2" t="str">
        <f>[7]Abril!$I$21</f>
        <v>L</v>
      </c>
      <c r="S11" s="2" t="str">
        <f>[7]Abril!$I$22</f>
        <v>SE</v>
      </c>
      <c r="T11" s="21" t="str">
        <f>[7]Abril!$I$23</f>
        <v>L</v>
      </c>
      <c r="U11" s="21" t="str">
        <f>[7]Abril!$I$24</f>
        <v>N</v>
      </c>
      <c r="V11" s="21" t="str">
        <f>[7]Abril!$I$25</f>
        <v>NO</v>
      </c>
      <c r="W11" s="21" t="str">
        <f>[7]Abril!$I$26</f>
        <v>S</v>
      </c>
      <c r="X11" s="21" t="str">
        <f>[7]Abril!$I$27</f>
        <v>NE</v>
      </c>
      <c r="Y11" s="21" t="str">
        <f>[7]Abril!$I$28</f>
        <v>L</v>
      </c>
      <c r="Z11" s="21" t="str">
        <f>[7]Abril!$I$29</f>
        <v>L</v>
      </c>
      <c r="AA11" s="21" t="str">
        <f>[7]Abril!$I$30</f>
        <v>NO</v>
      </c>
      <c r="AB11" s="21" t="str">
        <f>[7]Abril!$I$31</f>
        <v>S</v>
      </c>
      <c r="AC11" s="21" t="str">
        <f>[7]Abril!$I$32</f>
        <v>NE</v>
      </c>
      <c r="AD11" s="21" t="str">
        <f>[7]Abril!$I$33</f>
        <v>O</v>
      </c>
      <c r="AE11" s="21" t="str">
        <f>[7]Abril!$I$34</f>
        <v>S</v>
      </c>
      <c r="AF11" s="51" t="str">
        <f>[7]Abril!$I$35</f>
        <v>L</v>
      </c>
      <c r="AG11" s="2"/>
    </row>
    <row r="12" spans="1:33" ht="17.100000000000001" customHeight="1" x14ac:dyDescent="0.2">
      <c r="A12" s="10" t="s">
        <v>5</v>
      </c>
      <c r="B12" s="21" t="str">
        <f>[8]Abril!$I$5</f>
        <v>L</v>
      </c>
      <c r="C12" s="21" t="str">
        <f>[8]Abril!$I$6</f>
        <v>SE</v>
      </c>
      <c r="D12" s="21" t="str">
        <f>[8]Abril!$I$7</f>
        <v>NO</v>
      </c>
      <c r="E12" s="21" t="str">
        <f>[8]Abril!$I$8</f>
        <v>N</v>
      </c>
      <c r="F12" s="21" t="str">
        <f>[8]Abril!$I$9</f>
        <v>L</v>
      </c>
      <c r="G12" s="21" t="str">
        <f>[8]Abril!$I$10</f>
        <v>L</v>
      </c>
      <c r="H12" s="21" t="str">
        <f>[8]Abril!$I$11</f>
        <v>L</v>
      </c>
      <c r="I12" s="21" t="str">
        <f>[8]Abril!$I$12</f>
        <v>L</v>
      </c>
      <c r="J12" s="21" t="str">
        <f>[8]Abril!$I$13</f>
        <v>L</v>
      </c>
      <c r="K12" s="21" t="str">
        <f>[8]Abril!$I$14</f>
        <v>L</v>
      </c>
      <c r="L12" s="21" t="str">
        <f>[8]Abril!$I$15</f>
        <v>SE</v>
      </c>
      <c r="M12" s="21" t="str">
        <f>[8]Abril!$I$16</f>
        <v>O</v>
      </c>
      <c r="N12" s="21" t="str">
        <f>[8]Abril!$I$17</f>
        <v>L</v>
      </c>
      <c r="O12" s="21" t="str">
        <f>[8]Abril!$I$18</f>
        <v>L</v>
      </c>
      <c r="P12" s="21" t="str">
        <f>[8]Abril!$I$19</f>
        <v>L</v>
      </c>
      <c r="Q12" s="21" t="str">
        <f>[8]Abril!$I$20</f>
        <v>N</v>
      </c>
      <c r="R12" s="21" t="str">
        <f>[8]Abril!$I$21</f>
        <v>L</v>
      </c>
      <c r="S12" s="21" t="str">
        <f>[8]Abril!$I$22</f>
        <v>L</v>
      </c>
      <c r="T12" s="21" t="str">
        <f>[8]Abril!$I$23</f>
        <v>N</v>
      </c>
      <c r="U12" s="21" t="str">
        <f>[8]Abril!$I$24</f>
        <v>L</v>
      </c>
      <c r="V12" s="21" t="str">
        <f>[8]Abril!$I$25</f>
        <v>SO</v>
      </c>
      <c r="W12" s="21" t="str">
        <f>[8]Abril!$I$26</f>
        <v>SO</v>
      </c>
      <c r="X12" s="21" t="str">
        <f>[8]Abril!$I$27</f>
        <v>L</v>
      </c>
      <c r="Y12" s="21" t="str">
        <f>[8]Abril!$I$28</f>
        <v>N</v>
      </c>
      <c r="Z12" s="21" t="str">
        <f>[8]Abril!$I$29</f>
        <v>N</v>
      </c>
      <c r="AA12" s="21" t="str">
        <f>[8]Abril!$I$30</f>
        <v>SO</v>
      </c>
      <c r="AB12" s="21" t="str">
        <f>[8]Abril!$I$31</f>
        <v>SO</v>
      </c>
      <c r="AC12" s="21" t="str">
        <f>[8]Abril!$I$32</f>
        <v>L</v>
      </c>
      <c r="AD12" s="21" t="str">
        <f>[8]Abril!$I$33</f>
        <v>SO</v>
      </c>
      <c r="AE12" s="21" t="str">
        <f>[8]Abril!$I$34</f>
        <v>SO</v>
      </c>
      <c r="AF12" s="51" t="str">
        <f>[8]Abril!$I$35</f>
        <v>L</v>
      </c>
      <c r="AG12" s="2"/>
    </row>
    <row r="13" spans="1:33" ht="17.100000000000001" customHeight="1" x14ac:dyDescent="0.2">
      <c r="A13" s="10" t="s">
        <v>6</v>
      </c>
      <c r="B13" s="21" t="str">
        <f>[9]Abril!$I$5</f>
        <v>SE</v>
      </c>
      <c r="C13" s="21" t="str">
        <f>[9]Abril!$I$6</f>
        <v>L</v>
      </c>
      <c r="D13" s="21" t="str">
        <f>[9]Abril!$I$7</f>
        <v>SE</v>
      </c>
      <c r="E13" s="21" t="str">
        <f>[9]Abril!$I$8</f>
        <v>L</v>
      </c>
      <c r="F13" s="21" t="str">
        <f>[9]Abril!$I$9</f>
        <v>NO</v>
      </c>
      <c r="G13" s="21" t="str">
        <f>[9]Abril!$I$10</f>
        <v>NO</v>
      </c>
      <c r="H13" s="21" t="str">
        <f>[9]Abril!$I$11</f>
        <v>L</v>
      </c>
      <c r="I13" s="21" t="str">
        <f>[9]Abril!$I$12</f>
        <v>SE</v>
      </c>
      <c r="J13" s="21" t="str">
        <f>[9]Abril!$I$13</f>
        <v>NE</v>
      </c>
      <c r="K13" s="21" t="str">
        <f>[9]Abril!$I$14</f>
        <v>SE</v>
      </c>
      <c r="L13" s="21" t="str">
        <f>[9]Abril!$I$15</f>
        <v>L</v>
      </c>
      <c r="M13" s="21" t="str">
        <f>[9]Abril!$I$16</f>
        <v>SE</v>
      </c>
      <c r="N13" s="21" t="str">
        <f>[9]Abril!$I$17</f>
        <v>L</v>
      </c>
      <c r="O13" s="21" t="str">
        <f>[9]Abril!$I$18</f>
        <v>SE</v>
      </c>
      <c r="P13" s="21" t="str">
        <f>[9]Abril!$I$19</f>
        <v>L</v>
      </c>
      <c r="Q13" s="21" t="str">
        <f>[9]Abril!$I$20</f>
        <v>L</v>
      </c>
      <c r="R13" s="21" t="str">
        <f>[9]Abril!$I$21</f>
        <v>SE</v>
      </c>
      <c r="S13" s="21" t="str">
        <f>[9]Abril!$I$22</f>
        <v>SE</v>
      </c>
      <c r="T13" s="21" t="str">
        <f>[9]Abril!$I$23</f>
        <v>L</v>
      </c>
      <c r="U13" s="21" t="str">
        <f>[9]Abril!$I$24</f>
        <v>L</v>
      </c>
      <c r="V13" s="21" t="str">
        <f>[9]Abril!$I$25</f>
        <v>NO</v>
      </c>
      <c r="W13" s="21" t="str">
        <f>[9]Abril!$I$26</f>
        <v>O</v>
      </c>
      <c r="X13" s="21" t="str">
        <f>[9]Abril!$I$27</f>
        <v>SE</v>
      </c>
      <c r="Y13" s="21" t="str">
        <f>[9]Abril!$I$28</f>
        <v>SE</v>
      </c>
      <c r="Z13" s="21" t="str">
        <f>[9]Abril!$I$29</f>
        <v>SE</v>
      </c>
      <c r="AA13" s="21" t="str">
        <f>[9]Abril!$I$30</f>
        <v>SE</v>
      </c>
      <c r="AB13" s="21" t="str">
        <f>[9]Abril!$I$31</f>
        <v>SE</v>
      </c>
      <c r="AC13" s="21" t="str">
        <f>[9]Abril!$I$32</f>
        <v>SE</v>
      </c>
      <c r="AD13" s="21" t="str">
        <f>[9]Abril!$I$33</f>
        <v>SO</v>
      </c>
      <c r="AE13" s="21" t="str">
        <f>[9]Abril!$I$34</f>
        <v>S</v>
      </c>
      <c r="AF13" s="51" t="str">
        <f>[9]Abril!$I$35</f>
        <v>SE</v>
      </c>
      <c r="AG13" s="2"/>
    </row>
    <row r="14" spans="1:33" ht="17.100000000000001" customHeight="1" x14ac:dyDescent="0.2">
      <c r="A14" s="10" t="s">
        <v>7</v>
      </c>
      <c r="B14" s="2" t="str">
        <f>[10]Abril!$I$5</f>
        <v>L</v>
      </c>
      <c r="C14" s="2" t="str">
        <f>[10]Abril!$I$6</f>
        <v>NE</v>
      </c>
      <c r="D14" s="2" t="str">
        <f>[10]Abril!$I$7</f>
        <v>NE</v>
      </c>
      <c r="E14" s="2" t="str">
        <f>[10]Abril!$I$8</f>
        <v>NE</v>
      </c>
      <c r="F14" s="2" t="str">
        <f>[10]Abril!$I$9</f>
        <v>NE</v>
      </c>
      <c r="G14" s="2" t="str">
        <f>[10]Abril!$I$10</f>
        <v>SE</v>
      </c>
      <c r="H14" s="2" t="str">
        <f>[10]Abril!$I$11</f>
        <v>NE</v>
      </c>
      <c r="I14" s="2" t="str">
        <f>[10]Abril!$I$12</f>
        <v>N</v>
      </c>
      <c r="J14" s="2" t="str">
        <f>[10]Abril!$I$13</f>
        <v>L</v>
      </c>
      <c r="K14" s="2" t="str">
        <f>[10]Abril!$I$14</f>
        <v>NE</v>
      </c>
      <c r="L14" s="2" t="str">
        <f>[10]Abril!$I$15</f>
        <v>NE</v>
      </c>
      <c r="M14" s="2" t="str">
        <f>[10]Abril!$I$16</f>
        <v>S</v>
      </c>
      <c r="N14" s="2" t="str">
        <f>[10]Abril!$I$17</f>
        <v>N</v>
      </c>
      <c r="O14" s="2" t="str">
        <f>[10]Abril!$I$18</f>
        <v>N</v>
      </c>
      <c r="P14" s="2" t="str">
        <f>[10]Abril!$I$19</f>
        <v>S</v>
      </c>
      <c r="Q14" s="2" t="str">
        <f>[10]Abril!$I$20</f>
        <v>SE</v>
      </c>
      <c r="R14" s="2" t="str">
        <f>[10]Abril!$I$21</f>
        <v>SE</v>
      </c>
      <c r="S14" s="2" t="str">
        <f>[10]Abril!$I$22</f>
        <v>L</v>
      </c>
      <c r="T14" s="21" t="str">
        <f>[10]Abril!$I$23</f>
        <v>NE</v>
      </c>
      <c r="U14" s="21" t="str">
        <f>[10]Abril!$I$24</f>
        <v>NO</v>
      </c>
      <c r="V14" s="21" t="str">
        <f>[10]Abril!$I$25</f>
        <v>SE</v>
      </c>
      <c r="W14" s="21" t="str">
        <f>[10]Abril!$I$26</f>
        <v>S</v>
      </c>
      <c r="X14" s="21" t="str">
        <f>[10]Abril!$I$27</f>
        <v>SE</v>
      </c>
      <c r="Y14" s="21" t="str">
        <f>[10]Abril!$I$28</f>
        <v>L</v>
      </c>
      <c r="Z14" s="21" t="str">
        <f>[10]Abril!$I$29</f>
        <v>NE</v>
      </c>
      <c r="AA14" s="21" t="str">
        <f>[10]Abril!$I$30</f>
        <v>N</v>
      </c>
      <c r="AB14" s="21" t="str">
        <f>[10]Abril!$I$31</f>
        <v>SO</v>
      </c>
      <c r="AC14" s="21" t="str">
        <f>[10]Abril!$I$32</f>
        <v>N</v>
      </c>
      <c r="AD14" s="21" t="str">
        <f>[10]Abril!$I$33</f>
        <v>S</v>
      </c>
      <c r="AE14" s="21" t="str">
        <f>[10]Abril!$I$34</f>
        <v>S</v>
      </c>
      <c r="AF14" s="51" t="str">
        <f>[10]Abril!$I$35</f>
        <v>NE</v>
      </c>
      <c r="AG14" s="2"/>
    </row>
    <row r="15" spans="1:33" ht="17.100000000000001" customHeight="1" x14ac:dyDescent="0.2">
      <c r="A15" s="10" t="s">
        <v>8</v>
      </c>
      <c r="B15" s="2" t="str">
        <f>[11]Abril!$I$5</f>
        <v>NE</v>
      </c>
      <c r="C15" s="2" t="str">
        <f>[11]Abril!$I$6</f>
        <v>NE</v>
      </c>
      <c r="D15" s="2" t="str">
        <f>[11]Abril!$I$7</f>
        <v>L</v>
      </c>
      <c r="E15" s="2" t="str">
        <f>[11]Abril!$I$8</f>
        <v>NE</v>
      </c>
      <c r="F15" s="2" t="str">
        <f>[11]Abril!$I$9</f>
        <v>NE</v>
      </c>
      <c r="G15" s="2" t="str">
        <f>[11]Abril!$I$10</f>
        <v>S</v>
      </c>
      <c r="H15" s="2" t="str">
        <f>[11]Abril!$I$11</f>
        <v>SE</v>
      </c>
      <c r="I15" s="2" t="str">
        <f>[11]Abril!$I$12</f>
        <v>N</v>
      </c>
      <c r="J15" s="2" t="str">
        <f>[11]Abril!$I$13</f>
        <v>NE</v>
      </c>
      <c r="K15" s="2" t="str">
        <f>[11]Abril!$I$14</f>
        <v>NE</v>
      </c>
      <c r="L15" s="2" t="str">
        <f>[11]Abril!$I$15</f>
        <v>NE</v>
      </c>
      <c r="M15" s="2" t="str">
        <f>[11]Abril!$I$16</f>
        <v>SO</v>
      </c>
      <c r="N15" s="2" t="str">
        <f>[11]Abril!$I$17</f>
        <v>N</v>
      </c>
      <c r="O15" s="2" t="str">
        <f>[11]Abril!$I$18</f>
        <v>NE</v>
      </c>
      <c r="P15" s="2" t="str">
        <f>[11]Abril!$I$19</f>
        <v>O</v>
      </c>
      <c r="Q15" s="21" t="str">
        <f>[11]Abril!$I$20</f>
        <v>S</v>
      </c>
      <c r="R15" s="21" t="str">
        <f>[11]Abril!$I$21</f>
        <v>NE</v>
      </c>
      <c r="S15" s="21" t="str">
        <f>[11]Abril!$I$22</f>
        <v>L</v>
      </c>
      <c r="T15" s="21" t="str">
        <f>[11]Abril!$I$23</f>
        <v>NE</v>
      </c>
      <c r="U15" s="21" t="str">
        <f>[11]Abril!$I$24</f>
        <v>S</v>
      </c>
      <c r="V15" s="21" t="str">
        <f>[11]Abril!$I$25</f>
        <v>S</v>
      </c>
      <c r="W15" s="21" t="str">
        <f>[11]Abril!$I$26</f>
        <v>S</v>
      </c>
      <c r="X15" s="21" t="str">
        <f>[11]Abril!$I$27</f>
        <v>NE</v>
      </c>
      <c r="Y15" s="21" t="str">
        <f>[11]Abril!$I$28</f>
        <v>NE</v>
      </c>
      <c r="Z15" s="21" t="str">
        <f>[11]Abril!$I$29</f>
        <v>L</v>
      </c>
      <c r="AA15" s="21" t="str">
        <f>[11]Abril!$I$30</f>
        <v>N</v>
      </c>
      <c r="AB15" s="21" t="str">
        <f>[11]Abril!$I$31</f>
        <v>SO</v>
      </c>
      <c r="AC15" s="21" t="str">
        <f>[11]Abril!$I$32</f>
        <v>NE</v>
      </c>
      <c r="AD15" s="21" t="str">
        <f>[11]Abril!$I$33</f>
        <v>S</v>
      </c>
      <c r="AE15" s="21" t="str">
        <f>[11]Abril!$I$34</f>
        <v>SO</v>
      </c>
      <c r="AF15" s="51" t="str">
        <f>[11]Abril!$I$35</f>
        <v>NE</v>
      </c>
      <c r="AG15" s="2"/>
    </row>
    <row r="16" spans="1:33" ht="17.100000000000001" customHeight="1" x14ac:dyDescent="0.2">
      <c r="A16" s="10" t="s">
        <v>9</v>
      </c>
      <c r="B16" s="2" t="str">
        <f>[12]Abril!$I$5</f>
        <v>SE</v>
      </c>
      <c r="C16" s="2" t="str">
        <f>[12]Abril!$I$6</f>
        <v>SE</v>
      </c>
      <c r="D16" s="2" t="str">
        <f>[12]Abril!$I$7</f>
        <v>SE</v>
      </c>
      <c r="E16" s="2" t="str">
        <f>[12]Abril!$I$8</f>
        <v>L</v>
      </c>
      <c r="F16" s="2" t="str">
        <f>[12]Abril!$I$9</f>
        <v>NO</v>
      </c>
      <c r="G16" s="2" t="str">
        <f>[12]Abril!$I$10</f>
        <v>SE</v>
      </c>
      <c r="H16" s="2" t="str">
        <f>[12]Abril!$I$11</f>
        <v>NE</v>
      </c>
      <c r="I16" s="2" t="str">
        <f>[12]Abril!$I$12</f>
        <v>NO</v>
      </c>
      <c r="J16" s="2" t="str">
        <f>[12]Abril!$I$13</f>
        <v>L</v>
      </c>
      <c r="K16" s="2" t="str">
        <f>[12]Abril!$I$14</f>
        <v>L</v>
      </c>
      <c r="L16" s="2" t="str">
        <f>[12]Abril!$I$15</f>
        <v>L</v>
      </c>
      <c r="M16" s="2" t="str">
        <f>[12]Abril!$I$16</f>
        <v>SE</v>
      </c>
      <c r="N16" s="2" t="str">
        <f>[12]Abril!$I$17</f>
        <v>S</v>
      </c>
      <c r="O16" s="2" t="str">
        <f>[12]Abril!$I$18</f>
        <v>NE</v>
      </c>
      <c r="P16" s="2" t="str">
        <f>[12]Abril!$I$19</f>
        <v>S</v>
      </c>
      <c r="Q16" s="2" t="str">
        <f>[12]Abril!$I$20</f>
        <v>S</v>
      </c>
      <c r="R16" s="2" t="str">
        <f>[12]Abril!$I$21</f>
        <v>SE</v>
      </c>
      <c r="S16" s="2" t="str">
        <f>[12]Abril!$I$22</f>
        <v>SE</v>
      </c>
      <c r="T16" s="21" t="str">
        <f>[12]Abril!$I$23</f>
        <v>NE</v>
      </c>
      <c r="U16" s="21" t="str">
        <f>[12]Abril!$I$24</f>
        <v>N</v>
      </c>
      <c r="V16" s="21" t="str">
        <f>[12]Abril!$I$25</f>
        <v>SE</v>
      </c>
      <c r="W16" s="21" t="str">
        <f>[12]Abril!$I$26</f>
        <v>S</v>
      </c>
      <c r="X16" s="21" t="str">
        <f>[12]Abril!$I$27</f>
        <v>SE</v>
      </c>
      <c r="Y16" s="21" t="str">
        <f>[12]Abril!$I$28</f>
        <v>SE</v>
      </c>
      <c r="Z16" s="21" t="str">
        <f>[12]Abril!$I$29</f>
        <v>L</v>
      </c>
      <c r="AA16" s="21" t="str">
        <f>[12]Abril!$I$30</f>
        <v>NE</v>
      </c>
      <c r="AB16" s="21" t="str">
        <f>[12]Abril!$I$31</f>
        <v>SO</v>
      </c>
      <c r="AC16" s="21" t="str">
        <f>[12]Abril!$I$32</f>
        <v>N</v>
      </c>
      <c r="AD16" s="21" t="str">
        <f>[12]Abril!$I$33</f>
        <v>S</v>
      </c>
      <c r="AE16" s="21" t="str">
        <f>[12]Abril!$I$34</f>
        <v>S</v>
      </c>
      <c r="AF16" s="51" t="str">
        <f>[12]Abril!$I$35</f>
        <v>SE</v>
      </c>
      <c r="AG16" s="2"/>
    </row>
    <row r="17" spans="1:33" ht="17.100000000000001" customHeight="1" x14ac:dyDescent="0.2">
      <c r="A17" s="10" t="s">
        <v>48</v>
      </c>
      <c r="B17" s="2" t="str">
        <f>[13]Abril!$I$5</f>
        <v>NE</v>
      </c>
      <c r="C17" s="2" t="str">
        <f>[13]Abril!$I$6</f>
        <v>SE</v>
      </c>
      <c r="D17" s="2" t="str">
        <f>[13]Abril!$I$7</f>
        <v>NE</v>
      </c>
      <c r="E17" s="2" t="str">
        <f>[13]Abril!$I$8</f>
        <v>SE</v>
      </c>
      <c r="F17" s="2" t="str">
        <f>[13]Abril!$I$9</f>
        <v>SE</v>
      </c>
      <c r="G17" s="2" t="str">
        <f>[13]Abril!$I$10</f>
        <v>SE</v>
      </c>
      <c r="H17" s="2" t="str">
        <f>[13]Abril!$I$11</f>
        <v>SE</v>
      </c>
      <c r="I17" s="2" t="str">
        <f>[13]Abril!$I$12</f>
        <v>N</v>
      </c>
      <c r="J17" s="2" t="str">
        <f>[13]Abril!$I$13</f>
        <v>L</v>
      </c>
      <c r="K17" s="2" t="str">
        <f>[13]Abril!$I$14</f>
        <v>N</v>
      </c>
      <c r="L17" s="2" t="str">
        <f>[13]Abril!$I$15</f>
        <v>NE</v>
      </c>
      <c r="M17" s="2" t="str">
        <f>[13]Abril!$I$16</f>
        <v>SE</v>
      </c>
      <c r="N17" s="2" t="str">
        <f>[13]Abril!$I$17</f>
        <v>N</v>
      </c>
      <c r="O17" s="2" t="str">
        <f>[13]Abril!$I$18</f>
        <v>SE</v>
      </c>
      <c r="P17" s="2" t="str">
        <f>[13]Abril!$I$19</f>
        <v>S</v>
      </c>
      <c r="Q17" s="2" t="str">
        <f>[13]Abril!$I$20</f>
        <v>S</v>
      </c>
      <c r="R17" s="2" t="str">
        <f>[13]Abril!$I$21</f>
        <v>S</v>
      </c>
      <c r="S17" s="2" t="str">
        <f>[13]Abril!$I$22</f>
        <v>SE</v>
      </c>
      <c r="T17" s="21" t="str">
        <f>[13]Abril!$I$23</f>
        <v>SE</v>
      </c>
      <c r="U17" s="21" t="str">
        <f>[13]Abril!$I$24</f>
        <v>N</v>
      </c>
      <c r="V17" s="21" t="str">
        <f>[13]Abril!$I$25</f>
        <v>S</v>
      </c>
      <c r="W17" s="21" t="str">
        <f>[13]Abril!$I$26</f>
        <v>S</v>
      </c>
      <c r="X17" s="21" t="str">
        <f>[13]Abril!$I$27</f>
        <v>S</v>
      </c>
      <c r="Y17" s="21" t="str">
        <f>[13]Abril!$I$28</f>
        <v>S</v>
      </c>
      <c r="Z17" s="21" t="str">
        <f>[13]Abril!$I$29</f>
        <v>SE</v>
      </c>
      <c r="AA17" s="21" t="str">
        <f>[13]Abril!$I$30</f>
        <v>N</v>
      </c>
      <c r="AB17" s="21" t="str">
        <f>[13]Abril!$I$31</f>
        <v>S</v>
      </c>
      <c r="AC17" s="21" t="str">
        <f>[13]Abril!$I$32</f>
        <v>N</v>
      </c>
      <c r="AD17" s="21" t="str">
        <f>[13]Abril!$I$33</f>
        <v>S</v>
      </c>
      <c r="AE17" s="21" t="str">
        <f>[13]Abril!$I$34</f>
        <v>S</v>
      </c>
      <c r="AF17" s="51" t="str">
        <f>[13]Abril!$I$35</f>
        <v>SE</v>
      </c>
      <c r="AG17" s="2"/>
    </row>
    <row r="18" spans="1:33" ht="17.100000000000001" customHeight="1" x14ac:dyDescent="0.2">
      <c r="A18" s="10" t="s">
        <v>10</v>
      </c>
      <c r="B18" s="3" t="str">
        <f>[14]Abril!$I$5</f>
        <v>SE</v>
      </c>
      <c r="C18" s="3" t="str">
        <f>[14]Abril!$I$6</f>
        <v>L</v>
      </c>
      <c r="D18" s="3" t="str">
        <f>[14]Abril!$I$7</f>
        <v>NE</v>
      </c>
      <c r="E18" s="3" t="str">
        <f>[14]Abril!$I$8</f>
        <v>N</v>
      </c>
      <c r="F18" s="3" t="str">
        <f>[14]Abril!$I$9</f>
        <v>N</v>
      </c>
      <c r="G18" s="3" t="str">
        <f>[14]Abril!$I$10</f>
        <v>NO</v>
      </c>
      <c r="H18" s="3" t="str">
        <f>[14]Abril!$I$11</f>
        <v>N</v>
      </c>
      <c r="I18" s="3" t="str">
        <f>[14]Abril!$I$12</f>
        <v>NO</v>
      </c>
      <c r="J18" s="3" t="str">
        <f>[14]Abril!$I$13</f>
        <v>L</v>
      </c>
      <c r="K18" s="3" t="str">
        <f>[14]Abril!$I$14</f>
        <v>NE</v>
      </c>
      <c r="L18" s="3" t="str">
        <f>[14]Abril!$I$15</f>
        <v>NE</v>
      </c>
      <c r="M18" s="3" t="str">
        <f>[14]Abril!$I$16</f>
        <v>SE</v>
      </c>
      <c r="N18" s="3" t="str">
        <f>[14]Abril!$I$17</f>
        <v>N</v>
      </c>
      <c r="O18" s="3" t="str">
        <f>[14]Abril!$I$18</f>
        <v>NO</v>
      </c>
      <c r="P18" s="3" t="str">
        <f>[14]Abril!$I$19</f>
        <v>S</v>
      </c>
      <c r="Q18" s="3" t="str">
        <f>[14]Abril!$I$20</f>
        <v>SE</v>
      </c>
      <c r="R18" s="3" t="str">
        <f>[14]Abril!$I$21</f>
        <v>L</v>
      </c>
      <c r="S18" s="3" t="str">
        <f>[14]Abril!$I$22</f>
        <v>L</v>
      </c>
      <c r="T18" s="21" t="str">
        <f>[14]Abril!$I$23</f>
        <v>NE</v>
      </c>
      <c r="U18" s="21" t="str">
        <f>[14]Abril!$I$24</f>
        <v>L</v>
      </c>
      <c r="V18" s="21" t="str">
        <f>[14]Abril!$I$25</f>
        <v>SE</v>
      </c>
      <c r="W18" s="21" t="str">
        <f>[14]Abril!$I$26</f>
        <v>SE</v>
      </c>
      <c r="X18" s="21" t="str">
        <f>[14]Abril!$I$27</f>
        <v>SE</v>
      </c>
      <c r="Y18" s="21" t="str">
        <f>[14]Abril!$I$28</f>
        <v>NE</v>
      </c>
      <c r="Z18" s="21" t="str">
        <f>[14]Abril!$I$29</f>
        <v>SE</v>
      </c>
      <c r="AA18" s="21" t="str">
        <f>[14]Abril!$I$30</f>
        <v>N</v>
      </c>
      <c r="AB18" s="21" t="str">
        <f>[14]Abril!$I$31</f>
        <v>SO</v>
      </c>
      <c r="AC18" s="21" t="str">
        <f>[14]Abril!$I$32</f>
        <v>N</v>
      </c>
      <c r="AD18" s="21" t="str">
        <f>[14]Abril!$I$33</f>
        <v>S</v>
      </c>
      <c r="AE18" s="21" t="str">
        <f>[14]Abril!$I$34</f>
        <v>S</v>
      </c>
      <c r="AF18" s="51" t="str">
        <f>[14]Abril!$I$35</f>
        <v>SE</v>
      </c>
      <c r="AG18" s="2"/>
    </row>
    <row r="19" spans="1:33" ht="17.100000000000001" customHeight="1" x14ac:dyDescent="0.2">
      <c r="A19" s="10" t="s">
        <v>11</v>
      </c>
      <c r="B19" s="2" t="str">
        <f>[15]Abril!$I$5</f>
        <v>O</v>
      </c>
      <c r="C19" s="2" t="str">
        <f>[15]Abril!$I$6</f>
        <v>NE</v>
      </c>
      <c r="D19" s="2" t="str">
        <f>[15]Abril!$I$7</f>
        <v>O</v>
      </c>
      <c r="E19" s="2" t="str">
        <f>[15]Abril!$I$8</f>
        <v>O</v>
      </c>
      <c r="F19" s="2" t="str">
        <f>[15]Abril!$I$9</f>
        <v>O</v>
      </c>
      <c r="G19" s="2" t="str">
        <f>[15]Abril!$I$10</f>
        <v>SE</v>
      </c>
      <c r="H19" s="2" t="str">
        <f>[15]Abril!$I$11</f>
        <v>O</v>
      </c>
      <c r="I19" s="2" t="str">
        <f>[15]Abril!$I$12</f>
        <v>O</v>
      </c>
      <c r="J19" s="2" t="str">
        <f>[15]Abril!$I$13</f>
        <v>L</v>
      </c>
      <c r="K19" s="2" t="str">
        <f>[15]Abril!$I$14</f>
        <v>L</v>
      </c>
      <c r="L19" s="2" t="str">
        <f>[15]Abril!$I$15</f>
        <v>L</v>
      </c>
      <c r="M19" s="2" t="str">
        <f>[15]Abril!$I$16</f>
        <v>S</v>
      </c>
      <c r="N19" s="2" t="str">
        <f>[15]Abril!$I$17</f>
        <v>O</v>
      </c>
      <c r="O19" s="2" t="str">
        <f>[15]Abril!$I$18</f>
        <v>O</v>
      </c>
      <c r="P19" s="2" t="str">
        <f>[15]Abril!$I$19</f>
        <v>S</v>
      </c>
      <c r="Q19" s="2" t="str">
        <f>[15]Abril!$I$20</f>
        <v>SE</v>
      </c>
      <c r="R19" s="2" t="str">
        <f>[15]Abril!$I$21</f>
        <v>SE</v>
      </c>
      <c r="S19" s="2" t="str">
        <f>[15]Abril!$I$22</f>
        <v>L</v>
      </c>
      <c r="T19" s="21" t="str">
        <f>[15]Abril!$I$23</f>
        <v>O</v>
      </c>
      <c r="U19" s="21" t="str">
        <f>[15]Abril!$I$24</f>
        <v>O</v>
      </c>
      <c r="V19" s="21" t="str">
        <f>[15]Abril!$I$25</f>
        <v>O</v>
      </c>
      <c r="W19" s="21" t="str">
        <f>[15]Abril!$I$26</f>
        <v>L</v>
      </c>
      <c r="X19" s="21" t="str">
        <f>[15]Abril!$I$27</f>
        <v>SE</v>
      </c>
      <c r="Y19" s="21" t="str">
        <f>[15]Abril!$I$28</f>
        <v>SE</v>
      </c>
      <c r="Z19" s="21" t="str">
        <f>[15]Abril!$I$29</f>
        <v>O</v>
      </c>
      <c r="AA19" s="21" t="str">
        <f>[15]Abril!$I$30</f>
        <v>O</v>
      </c>
      <c r="AB19" s="21" t="str">
        <f>[15]Abril!$I$31</f>
        <v>L</v>
      </c>
      <c r="AC19" s="21" t="str">
        <f>[15]Abril!$I$32</f>
        <v>NO</v>
      </c>
      <c r="AD19" s="21" t="str">
        <f>[15]Abril!$I$33</f>
        <v>S</v>
      </c>
      <c r="AE19" s="21" t="str">
        <f>[15]Abril!$I$34</f>
        <v>S</v>
      </c>
      <c r="AF19" s="51" t="str">
        <f>[15]Abril!$I$35</f>
        <v>O</v>
      </c>
      <c r="AG19" s="2"/>
    </row>
    <row r="20" spans="1:33" ht="17.100000000000001" customHeight="1" x14ac:dyDescent="0.2">
      <c r="A20" s="10" t="s">
        <v>12</v>
      </c>
      <c r="B20" s="2" t="str">
        <f>[16]Abril!$I$5</f>
        <v>S</v>
      </c>
      <c r="C20" s="2" t="str">
        <f>[16]Abril!$I$6</f>
        <v>S</v>
      </c>
      <c r="D20" s="2" t="str">
        <f>[16]Abril!$I$7</f>
        <v>S</v>
      </c>
      <c r="E20" s="2" t="str">
        <f>[16]Abril!$I$8</f>
        <v>O</v>
      </c>
      <c r="F20" s="2" t="str">
        <f>[16]Abril!$I$9</f>
        <v>N</v>
      </c>
      <c r="G20" s="2" t="str">
        <f>[16]Abril!$I$10</f>
        <v>SE</v>
      </c>
      <c r="H20" s="2" t="str">
        <f>[16]Abril!$I$11</f>
        <v>SE</v>
      </c>
      <c r="I20" s="2" t="str">
        <f>[16]Abril!$I$12</f>
        <v>SO</v>
      </c>
      <c r="J20" s="2" t="str">
        <f>[16]Abril!$I$13</f>
        <v>S</v>
      </c>
      <c r="K20" s="2" t="str">
        <f>[16]Abril!$I$14</f>
        <v>SO</v>
      </c>
      <c r="L20" s="2" t="str">
        <f>[16]Abril!$I$15</f>
        <v>S</v>
      </c>
      <c r="M20" s="2" t="str">
        <f>[16]Abril!$I$16</f>
        <v>S</v>
      </c>
      <c r="N20" s="2" t="str">
        <f>[16]Abril!$I$17</f>
        <v>S</v>
      </c>
      <c r="O20" s="2" t="str">
        <f>[16]Abril!$I$18</f>
        <v>S</v>
      </c>
      <c r="P20" s="2" t="str">
        <f>[16]Abril!$I$19</f>
        <v>O</v>
      </c>
      <c r="Q20" s="2" t="str">
        <f>[16]Abril!$I$20</f>
        <v>S</v>
      </c>
      <c r="R20" s="2" t="str">
        <f>[16]Abril!$I$21</f>
        <v>S</v>
      </c>
      <c r="S20" s="2" t="str">
        <f>[16]Abril!$I$22</f>
        <v>S</v>
      </c>
      <c r="T20" s="2" t="str">
        <f>[16]Abril!$I$23</f>
        <v>S</v>
      </c>
      <c r="U20" s="2" t="str">
        <f>[16]Abril!$I$24</f>
        <v>N</v>
      </c>
      <c r="V20" s="2" t="str">
        <f>[16]Abril!$I$25</f>
        <v>SO</v>
      </c>
      <c r="W20" s="2" t="str">
        <f>[16]Abril!$I$26</f>
        <v>S</v>
      </c>
      <c r="X20" s="2" t="str">
        <f>[16]Abril!$I$27</f>
        <v>SO</v>
      </c>
      <c r="Y20" s="2" t="str">
        <f>[16]Abril!$I$28</f>
        <v>S</v>
      </c>
      <c r="Z20" s="2" t="str">
        <f>[16]Abril!$I$29</f>
        <v>SO</v>
      </c>
      <c r="AA20" s="2" t="str">
        <f>[16]Abril!$I$30</f>
        <v>NO</v>
      </c>
      <c r="AB20" s="2" t="str">
        <f>[16]Abril!$I$31</f>
        <v>S</v>
      </c>
      <c r="AC20" s="2" t="str">
        <f>[16]Abril!$I$32</f>
        <v>S</v>
      </c>
      <c r="AD20" s="2" t="str">
        <f>[16]Abril!$I$33</f>
        <v>S</v>
      </c>
      <c r="AE20" s="2" t="str">
        <f>[16]Abril!$I$34</f>
        <v>S</v>
      </c>
      <c r="AF20" s="52" t="str">
        <f>[16]Abril!$I$35</f>
        <v>S</v>
      </c>
      <c r="AG20" s="2"/>
    </row>
    <row r="21" spans="1:33" ht="17.100000000000001" customHeight="1" x14ac:dyDescent="0.2">
      <c r="A21" s="10" t="s">
        <v>13</v>
      </c>
      <c r="B21" s="21" t="str">
        <f>[17]Abril!$I$5</f>
        <v>NE</v>
      </c>
      <c r="C21" s="21" t="str">
        <f>[17]Abril!$I$6</f>
        <v>NE</v>
      </c>
      <c r="D21" s="21" t="str">
        <f>[17]Abril!$I$7</f>
        <v>SO</v>
      </c>
      <c r="E21" s="21" t="str">
        <f>[17]Abril!$I$8</f>
        <v>N</v>
      </c>
      <c r="F21" s="21" t="str">
        <f>[17]Abril!$I$9</f>
        <v>N</v>
      </c>
      <c r="G21" s="21" t="str">
        <f>[17]Abril!$I$10</f>
        <v>NE</v>
      </c>
      <c r="H21" s="21" t="str">
        <f>[17]Abril!$I$11</f>
        <v>NE</v>
      </c>
      <c r="I21" s="21" t="str">
        <f>[17]Abril!$I$12</f>
        <v>L</v>
      </c>
      <c r="J21" s="21" t="str">
        <f>[17]Abril!$I$13</f>
        <v>N</v>
      </c>
      <c r="K21" s="21" t="str">
        <f>[17]Abril!$I$14</f>
        <v>SE</v>
      </c>
      <c r="L21" s="21" t="str">
        <f>[17]Abril!$I$15</f>
        <v>L</v>
      </c>
      <c r="M21" s="21" t="str">
        <f>[17]Abril!$I$16</f>
        <v>S</v>
      </c>
      <c r="N21" s="21" t="str">
        <f>[17]Abril!$I$17</f>
        <v>SO</v>
      </c>
      <c r="O21" s="21" t="str">
        <f>[17]Abril!$I$18</f>
        <v>N</v>
      </c>
      <c r="P21" s="21" t="str">
        <f>[17]Abril!$I$19</f>
        <v>L</v>
      </c>
      <c r="Q21" s="21" t="str">
        <f>[17]Abril!$I$20</f>
        <v>SE</v>
      </c>
      <c r="R21" s="21" t="str">
        <f>[17]Abril!$I$21</f>
        <v>SE</v>
      </c>
      <c r="S21" s="21" t="str">
        <f>[17]Abril!$I$22</f>
        <v>NE</v>
      </c>
      <c r="T21" s="21" t="str">
        <f>[17]Abril!$I$23</f>
        <v>NE</v>
      </c>
      <c r="U21" s="21" t="str">
        <f>[17]Abril!$I$24</f>
        <v>NE</v>
      </c>
      <c r="V21" s="21" t="str">
        <f>[17]Abril!$I$25</f>
        <v>NE</v>
      </c>
      <c r="W21" s="21" t="str">
        <f>[17]Abril!$I$26</f>
        <v>S</v>
      </c>
      <c r="X21" s="21" t="str">
        <f>[17]Abril!$I$27</f>
        <v>S</v>
      </c>
      <c r="Y21" s="21" t="str">
        <f>[17]Abril!$I$28</f>
        <v>S</v>
      </c>
      <c r="Z21" s="21" t="str">
        <f>[17]Abril!$I$29</f>
        <v>NE</v>
      </c>
      <c r="AA21" s="21" t="str">
        <f>[17]Abril!$I$30</f>
        <v>NE</v>
      </c>
      <c r="AB21" s="21" t="str">
        <f>[17]Abril!$I$31</f>
        <v>SO</v>
      </c>
      <c r="AC21" s="21" t="str">
        <f>[17]Abril!$I$32</f>
        <v>N</v>
      </c>
      <c r="AD21" s="21" t="str">
        <f>[17]Abril!$I$33</f>
        <v>SO</v>
      </c>
      <c r="AE21" s="21" t="str">
        <f>[17]Abril!$I$34</f>
        <v>S</v>
      </c>
      <c r="AF21" s="51" t="str">
        <f>[17]Abril!$I$35</f>
        <v>NE</v>
      </c>
      <c r="AG21" s="2"/>
    </row>
    <row r="22" spans="1:33" ht="17.100000000000001" customHeight="1" x14ac:dyDescent="0.2">
      <c r="A22" s="10" t="s">
        <v>14</v>
      </c>
      <c r="B22" s="2" t="str">
        <f>[18]Abril!$I$5</f>
        <v>S</v>
      </c>
      <c r="C22" s="2" t="str">
        <f>[18]Abril!$I$6</f>
        <v>SE</v>
      </c>
      <c r="D22" s="2" t="str">
        <f>[18]Abril!$I$7</f>
        <v>S</v>
      </c>
      <c r="E22" s="2" t="str">
        <f>[18]Abril!$I$8</f>
        <v>SO</v>
      </c>
      <c r="F22" s="2" t="str">
        <f>[18]Abril!$I$9</f>
        <v>L</v>
      </c>
      <c r="G22" s="2" t="str">
        <f>[18]Abril!$I$10</f>
        <v>O</v>
      </c>
      <c r="H22" s="2" t="str">
        <f>[18]Abril!$I$11</f>
        <v>O</v>
      </c>
      <c r="I22" s="2" t="str">
        <f>[18]Abril!$I$12</f>
        <v>O</v>
      </c>
      <c r="J22" s="2" t="str">
        <f>[18]Abril!$I$13</f>
        <v>SE</v>
      </c>
      <c r="K22" s="2" t="str">
        <f>[18]Abril!$I$14</f>
        <v>L</v>
      </c>
      <c r="L22" s="2" t="str">
        <f>[18]Abril!$I$15</f>
        <v>SE</v>
      </c>
      <c r="M22" s="2" t="str">
        <f>[18]Abril!$I$16</f>
        <v>SE</v>
      </c>
      <c r="N22" s="2" t="str">
        <f>[18]Abril!$I$17</f>
        <v>SO</v>
      </c>
      <c r="O22" s="2" t="str">
        <f>[18]Abril!$I$18</f>
        <v>NE</v>
      </c>
      <c r="P22" s="2" t="str">
        <f>[18]Abril!$I$19</f>
        <v>N</v>
      </c>
      <c r="Q22" s="2" t="str">
        <f>[18]Abril!$I$20</f>
        <v>S</v>
      </c>
      <c r="R22" s="2" t="str">
        <f>[18]Abril!$I$21</f>
        <v>S</v>
      </c>
      <c r="S22" s="2" t="str">
        <f>[18]Abril!$I$22</f>
        <v>SO</v>
      </c>
      <c r="T22" s="2" t="str">
        <f>[18]Abril!$I$23</f>
        <v>SE</v>
      </c>
      <c r="U22" s="2" t="str">
        <f>[18]Abril!$I$24</f>
        <v>SO</v>
      </c>
      <c r="V22" s="2" t="str">
        <f>[18]Abril!$I$25</f>
        <v>N</v>
      </c>
      <c r="W22" s="2" t="str">
        <f>[18]Abril!$I$26</f>
        <v>S</v>
      </c>
      <c r="X22" s="2" t="str">
        <f>[18]Abril!$I$27</f>
        <v>S</v>
      </c>
      <c r="Y22" s="2" t="str">
        <f>[18]Abril!$I$28</f>
        <v>SE</v>
      </c>
      <c r="Z22" s="2" t="str">
        <f>[18]Abril!$I$29</f>
        <v>NO</v>
      </c>
      <c r="AA22" s="2" t="str">
        <f>[18]Abril!$I$30</f>
        <v>N</v>
      </c>
      <c r="AB22" s="2" t="str">
        <f>[18]Abril!$I$31</f>
        <v>O</v>
      </c>
      <c r="AC22" s="2" t="str">
        <f>[18]Abril!$I$32</f>
        <v>SO</v>
      </c>
      <c r="AD22" s="2" t="str">
        <f>[18]Abril!$I$33</f>
        <v>S</v>
      </c>
      <c r="AE22" s="2" t="str">
        <f>[18]Abril!$I$34</f>
        <v>SO</v>
      </c>
      <c r="AF22" s="52" t="str">
        <f>[18]Abril!$I$35</f>
        <v>S</v>
      </c>
      <c r="AG22" s="2"/>
    </row>
    <row r="23" spans="1:33" ht="17.100000000000001" customHeight="1" x14ac:dyDescent="0.2">
      <c r="A23" s="10" t="s">
        <v>15</v>
      </c>
      <c r="B23" s="2" t="str">
        <f>[19]Abril!$I$5</f>
        <v>NE</v>
      </c>
      <c r="C23" s="2" t="str">
        <f>[19]Abril!$I$6</f>
        <v>NE</v>
      </c>
      <c r="D23" s="2" t="str">
        <f>[19]Abril!$I$7</f>
        <v>NE</v>
      </c>
      <c r="E23" s="2" t="str">
        <f>[19]Abril!$I$8</f>
        <v>NE</v>
      </c>
      <c r="F23" s="2" t="str">
        <f>[19]Abril!$I$9</f>
        <v>N</v>
      </c>
      <c r="G23" s="2" t="str">
        <f>[19]Abril!$I$10</f>
        <v>NE</v>
      </c>
      <c r="H23" s="2" t="str">
        <f>[19]Abril!$I$11</f>
        <v>NE</v>
      </c>
      <c r="I23" s="2" t="str">
        <f>[19]Abril!$I$12</f>
        <v>NE</v>
      </c>
      <c r="J23" s="2" t="str">
        <f>[19]Abril!$I$13</f>
        <v>NE</v>
      </c>
      <c r="K23" s="2" t="str">
        <f>[19]Abril!$I$14</f>
        <v>NE</v>
      </c>
      <c r="L23" s="2" t="str">
        <f>[19]Abril!$I$15</f>
        <v>NE</v>
      </c>
      <c r="M23" s="2" t="str">
        <f>[19]Abril!$I$16</f>
        <v>NE</v>
      </c>
      <c r="N23" s="2" t="str">
        <f>[19]Abril!$I$17</f>
        <v>NE</v>
      </c>
      <c r="O23" s="2" t="str">
        <f>[19]Abril!$I$18</f>
        <v>NO</v>
      </c>
      <c r="P23" s="2" t="str">
        <f>[19]Abril!$I$19</f>
        <v>S</v>
      </c>
      <c r="Q23" s="2" t="str">
        <f>[19]Abril!$I$20</f>
        <v>S</v>
      </c>
      <c r="R23" s="2" t="str">
        <f>[19]Abril!$I$21</f>
        <v>NE</v>
      </c>
      <c r="S23" s="2" t="str">
        <f>[19]Abril!$I$22</f>
        <v>NE</v>
      </c>
      <c r="T23" s="2" t="str">
        <f>[19]Abril!$I$23</f>
        <v>NE</v>
      </c>
      <c r="U23" s="2" t="str">
        <f>[19]Abril!$I$24</f>
        <v>NE</v>
      </c>
      <c r="V23" s="2" t="str">
        <f>[19]Abril!$I$25</f>
        <v>NE</v>
      </c>
      <c r="W23" s="2" t="str">
        <f>[19]Abril!$I$26</f>
        <v>SE</v>
      </c>
      <c r="X23" s="2" t="str">
        <f>[19]Abril!$I$27</f>
        <v>NE</v>
      </c>
      <c r="Y23" s="2" t="str">
        <f>[19]Abril!$I$28</f>
        <v>NE</v>
      </c>
      <c r="Z23" s="2" t="str">
        <f>[19]Abril!$I$29</f>
        <v>NE</v>
      </c>
      <c r="AA23" s="2" t="str">
        <f>[19]Abril!$I$30</f>
        <v>SO</v>
      </c>
      <c r="AB23" s="2" t="str">
        <f>[19]Abril!$I$31</f>
        <v>NE</v>
      </c>
      <c r="AC23" s="2" t="str">
        <f>[19]Abril!$I$32</f>
        <v>NE</v>
      </c>
      <c r="AD23" s="2" t="str">
        <f>[19]Abril!$I$33</f>
        <v>S</v>
      </c>
      <c r="AE23" s="2" t="str">
        <f>[19]Abril!$I$34</f>
        <v>S</v>
      </c>
      <c r="AF23" s="52" t="str">
        <f>[19]Abril!$I$35</f>
        <v>NE</v>
      </c>
      <c r="AG23" s="2"/>
    </row>
    <row r="24" spans="1:33" ht="17.100000000000001" customHeight="1" x14ac:dyDescent="0.2">
      <c r="A24" s="10" t="s">
        <v>16</v>
      </c>
      <c r="B24" s="24" t="str">
        <f>[20]Abril!$I$5</f>
        <v>SE</v>
      </c>
      <c r="C24" s="24" t="str">
        <f>[20]Abril!$I$6</f>
        <v>SE</v>
      </c>
      <c r="D24" s="24" t="str">
        <f>[20]Abril!$I$7</f>
        <v>S</v>
      </c>
      <c r="E24" s="24" t="str">
        <f>[20]Abril!$I$8</f>
        <v>S</v>
      </c>
      <c r="F24" s="24" t="str">
        <f>[20]Abril!$I$9</f>
        <v>S</v>
      </c>
      <c r="G24" s="24" t="str">
        <f>[20]Abril!$I$10</f>
        <v>SE</v>
      </c>
      <c r="H24" s="24" t="str">
        <f>[20]Abril!$I$11</f>
        <v>SE</v>
      </c>
      <c r="I24" s="24" t="str">
        <f>[20]Abril!$I$12</f>
        <v>SE</v>
      </c>
      <c r="J24" s="24" t="str">
        <f>[20]Abril!$I$13</f>
        <v>L</v>
      </c>
      <c r="K24" s="24" t="str">
        <f>[20]Abril!$I$14</f>
        <v>S</v>
      </c>
      <c r="L24" s="24" t="str">
        <f>[20]Abril!$I$15</f>
        <v>SE</v>
      </c>
      <c r="M24" s="24" t="str">
        <f>[20]Abril!$I$16</f>
        <v>S</v>
      </c>
      <c r="N24" s="24" t="str">
        <f>[20]Abril!$I$17</f>
        <v>S</v>
      </c>
      <c r="O24" s="24" t="str">
        <f>[20]Abril!$I$18</f>
        <v>SE</v>
      </c>
      <c r="P24" s="24" t="str">
        <f>[20]Abril!$I$19</f>
        <v>S</v>
      </c>
      <c r="Q24" s="24" t="str">
        <f>[20]Abril!$I$20</f>
        <v>S</v>
      </c>
      <c r="R24" s="24" t="str">
        <f>[20]Abril!$I$21</f>
        <v>S</v>
      </c>
      <c r="S24" s="24" t="str">
        <f>[20]Abril!$I$22</f>
        <v>SE</v>
      </c>
      <c r="T24" s="24" t="str">
        <f>[20]Abril!$I$23</f>
        <v>S</v>
      </c>
      <c r="U24" s="24" t="str">
        <f>[20]Abril!$I$24</f>
        <v>SO</v>
      </c>
      <c r="V24" s="24" t="str">
        <f>[20]Abril!$I$25</f>
        <v>S</v>
      </c>
      <c r="W24" s="24" t="str">
        <f>[20]Abril!$I$26</f>
        <v>S</v>
      </c>
      <c r="X24" s="24" t="str">
        <f>[20]Abril!$I$27</f>
        <v>S</v>
      </c>
      <c r="Y24" s="24" t="str">
        <f>[20]Abril!$I$28</f>
        <v>SE</v>
      </c>
      <c r="Z24" s="24" t="str">
        <f>[20]Abril!$I$29</f>
        <v>L</v>
      </c>
      <c r="AA24" s="24" t="str">
        <f>[20]Abril!$I$30</f>
        <v>S</v>
      </c>
      <c r="AB24" s="24" t="str">
        <f>[20]Abril!$I$31</f>
        <v>S</v>
      </c>
      <c r="AC24" s="24" t="str">
        <f>[20]Abril!$I$32</f>
        <v>S</v>
      </c>
      <c r="AD24" s="24" t="str">
        <f>[20]Abril!$I$33</f>
        <v>S</v>
      </c>
      <c r="AE24" s="24" t="str">
        <f>[20]Abril!$I$34</f>
        <v>S</v>
      </c>
      <c r="AF24" s="53" t="str">
        <f>[20]Abril!$I$35</f>
        <v>S</v>
      </c>
      <c r="AG24" s="2"/>
    </row>
    <row r="25" spans="1:33" ht="17.100000000000001" customHeight="1" x14ac:dyDescent="0.2">
      <c r="A25" s="10" t="s">
        <v>17</v>
      </c>
      <c r="B25" s="2" t="str">
        <f>[21]Abril!$I$5</f>
        <v>SE</v>
      </c>
      <c r="C25" s="2" t="str">
        <f>[21]Abril!$I$6</f>
        <v>NE</v>
      </c>
      <c r="D25" s="2" t="str">
        <f>[21]Abril!$I$7</f>
        <v>SE</v>
      </c>
      <c r="E25" s="2" t="str">
        <f>[21]Abril!$I$8</f>
        <v>NE</v>
      </c>
      <c r="F25" s="2" t="str">
        <f>[21]Abril!$I$9</f>
        <v>N</v>
      </c>
      <c r="G25" s="2" t="str">
        <f>[21]Abril!$I$10</f>
        <v>S</v>
      </c>
      <c r="H25" s="2" t="str">
        <f>[21]Abril!$I$11</f>
        <v>SE</v>
      </c>
      <c r="I25" s="2" t="str">
        <f>[21]Abril!$I$12</f>
        <v>NO</v>
      </c>
      <c r="J25" s="2" t="str">
        <f>[21]Abril!$I$13</f>
        <v>NE</v>
      </c>
      <c r="K25" s="2" t="str">
        <f>[21]Abril!$I$14</f>
        <v>NE</v>
      </c>
      <c r="L25" s="2" t="str">
        <f>[21]Abril!$I$15</f>
        <v>NE</v>
      </c>
      <c r="M25" s="2" t="str">
        <f>[21]Abril!$I$16</f>
        <v>S</v>
      </c>
      <c r="N25" s="2" t="str">
        <f>[21]Abril!$I$17</f>
        <v>NO</v>
      </c>
      <c r="O25" s="2" t="str">
        <f>[21]Abril!$I$18</f>
        <v>NE</v>
      </c>
      <c r="P25" s="2" t="str">
        <f>[21]Abril!$I$19</f>
        <v>S</v>
      </c>
      <c r="Q25" s="2" t="str">
        <f>[21]Abril!$I$20</f>
        <v>S</v>
      </c>
      <c r="R25" s="2" t="str">
        <f>[21]Abril!$I$21</f>
        <v>SE</v>
      </c>
      <c r="S25" s="2" t="str">
        <f>[21]Abril!$I$22</f>
        <v>SE</v>
      </c>
      <c r="T25" s="2" t="str">
        <f>[21]Abril!$I$23</f>
        <v>SE</v>
      </c>
      <c r="U25" s="2" t="str">
        <f>[21]Abril!$I$24</f>
        <v>NO</v>
      </c>
      <c r="V25" s="2" t="str">
        <f>[21]Abril!$I$25</f>
        <v>SE</v>
      </c>
      <c r="W25" s="2" t="str">
        <f>[21]Abril!$I$26</f>
        <v>SE</v>
      </c>
      <c r="X25" s="2" t="str">
        <f>[21]Abril!$I$27</f>
        <v>SE</v>
      </c>
      <c r="Y25" s="2" t="str">
        <f>[21]Abril!$I$28</f>
        <v>L</v>
      </c>
      <c r="Z25" s="2" t="str">
        <f>[21]Abril!$I$29</f>
        <v>NE</v>
      </c>
      <c r="AA25" s="2" t="str">
        <f>[21]Abril!$I$30</f>
        <v>NO</v>
      </c>
      <c r="AB25" s="2" t="str">
        <f>[21]Abril!$I$31</f>
        <v>SO</v>
      </c>
      <c r="AC25" s="2" t="str">
        <f>[21]Abril!$I$32</f>
        <v>NO</v>
      </c>
      <c r="AD25" s="2" t="str">
        <f>[21]Abril!$I$33</f>
        <v>S</v>
      </c>
      <c r="AE25" s="2" t="str">
        <f>[21]Abril!$I$34</f>
        <v>S</v>
      </c>
      <c r="AF25" s="52" t="str">
        <f>[21]Abril!$I$35</f>
        <v>SE</v>
      </c>
      <c r="AG25" s="2"/>
    </row>
    <row r="26" spans="1:33" ht="17.100000000000001" customHeight="1" x14ac:dyDescent="0.2">
      <c r="A26" s="10" t="s">
        <v>18</v>
      </c>
      <c r="B26" s="2" t="str">
        <f>[22]Abril!$I$5</f>
        <v>SE</v>
      </c>
      <c r="C26" s="2" t="str">
        <f>[22]Abril!$I$6</f>
        <v>L</v>
      </c>
      <c r="D26" s="2" t="str">
        <f>[22]Abril!$I$7</f>
        <v>L</v>
      </c>
      <c r="E26" s="2" t="str">
        <f>[22]Abril!$I$8</f>
        <v>NE</v>
      </c>
      <c r="F26" s="2" t="str">
        <f>[22]Abril!$I$9</f>
        <v>NO</v>
      </c>
      <c r="G26" s="2" t="str">
        <f>[22]Abril!$I$10</f>
        <v>O</v>
      </c>
      <c r="H26" s="2" t="str">
        <f>[22]Abril!$I$11</f>
        <v>L</v>
      </c>
      <c r="I26" s="2" t="str">
        <f>[22]Abril!$I$12</f>
        <v>L</v>
      </c>
      <c r="J26" s="2" t="str">
        <f>[22]Abril!$I$13</f>
        <v>L</v>
      </c>
      <c r="K26" s="2" t="str">
        <f>[22]Abril!$I$14</f>
        <v>L</v>
      </c>
      <c r="L26" s="2" t="str">
        <f>[22]Abril!$I$15</f>
        <v>L</v>
      </c>
      <c r="M26" s="2" t="str">
        <f>[22]Abril!$I$16</f>
        <v>L</v>
      </c>
      <c r="N26" s="2" t="str">
        <f>[22]Abril!$I$17</f>
        <v>SE</v>
      </c>
      <c r="O26" s="2" t="str">
        <f>[22]Abril!$I$18</f>
        <v>NO</v>
      </c>
      <c r="P26" s="2" t="str">
        <f>[22]Abril!$I$19</f>
        <v>L</v>
      </c>
      <c r="Q26" s="2" t="str">
        <f>[22]Abril!$I$20</f>
        <v>L</v>
      </c>
      <c r="R26" s="2" t="str">
        <f>[22]Abril!$I$21</f>
        <v>L</v>
      </c>
      <c r="S26" s="2" t="str">
        <f>[22]Abril!$I$22</f>
        <v>L</v>
      </c>
      <c r="T26" s="2" t="str">
        <f>[22]Abril!$I$23</f>
        <v>L</v>
      </c>
      <c r="U26" s="2" t="str">
        <f>[22]Abril!$I$24</f>
        <v>O</v>
      </c>
      <c r="V26" s="2" t="str">
        <f>[22]Abril!$I$25</f>
        <v>O</v>
      </c>
      <c r="W26" s="2" t="str">
        <f>[22]Abril!$I$26</f>
        <v>L</v>
      </c>
      <c r="X26" s="2" t="str">
        <f>[22]Abril!$I$27</f>
        <v>L</v>
      </c>
      <c r="Y26" s="2" t="str">
        <f>[22]Abril!$I$28</f>
        <v>L</v>
      </c>
      <c r="Z26" s="2" t="str">
        <f>[22]Abril!$I$29</f>
        <v>L</v>
      </c>
      <c r="AA26" s="2" t="str">
        <f>[22]Abril!$I$30</f>
        <v>NO</v>
      </c>
      <c r="AB26" s="2" t="str">
        <f>[22]Abril!$I$31</f>
        <v>L</v>
      </c>
      <c r="AC26" s="2" t="str">
        <f>[22]Abril!$I$32</f>
        <v>L</v>
      </c>
      <c r="AD26" s="2" t="str">
        <f>[22]Abril!$I$33</f>
        <v>S</v>
      </c>
      <c r="AE26" s="2" t="str">
        <f>[22]Abril!$I$34</f>
        <v>S</v>
      </c>
      <c r="AF26" s="52" t="str">
        <f>[22]Abril!$I$35</f>
        <v>L</v>
      </c>
      <c r="AG26" s="2"/>
    </row>
    <row r="27" spans="1:33" ht="17.100000000000001" customHeight="1" x14ac:dyDescent="0.2">
      <c r="A27" s="10" t="s">
        <v>19</v>
      </c>
      <c r="B27" s="2" t="str">
        <f>[23]Abril!$I$5</f>
        <v>NE</v>
      </c>
      <c r="C27" s="2" t="str">
        <f>[23]Abril!$I$6</f>
        <v>L</v>
      </c>
      <c r="D27" s="2" t="str">
        <f>[23]Abril!$I$7</f>
        <v>SE</v>
      </c>
      <c r="E27" s="2" t="str">
        <f>[23]Abril!$I$8</f>
        <v>NE</v>
      </c>
      <c r="F27" s="2" t="str">
        <f>[23]Abril!$I$9</f>
        <v>N</v>
      </c>
      <c r="G27" s="2" t="str">
        <f>[23]Abril!$I$10</f>
        <v>SE</v>
      </c>
      <c r="H27" s="2" t="str">
        <f>[23]Abril!$I$11</f>
        <v>NE</v>
      </c>
      <c r="I27" s="2" t="str">
        <f>[23]Abril!$I$12</f>
        <v>NE</v>
      </c>
      <c r="J27" s="2" t="str">
        <f>[23]Abril!$I$13</f>
        <v>NE</v>
      </c>
      <c r="K27" s="2" t="str">
        <f>[23]Abril!$I$14</f>
        <v>NE</v>
      </c>
      <c r="L27" s="2" t="str">
        <f>[23]Abril!$I$15</f>
        <v>NE</v>
      </c>
      <c r="M27" s="2" t="str">
        <f>[23]Abril!$I$16</f>
        <v>L</v>
      </c>
      <c r="N27" s="2" t="str">
        <f>[23]Abril!$I$17</f>
        <v>NE</v>
      </c>
      <c r="O27" s="2" t="str">
        <f>[23]Abril!$I$18</f>
        <v>NO</v>
      </c>
      <c r="P27" s="2" t="str">
        <f>[23]Abril!$I$19</f>
        <v>SO</v>
      </c>
      <c r="Q27" s="2" t="str">
        <f>[23]Abril!$I$20</f>
        <v>S</v>
      </c>
      <c r="R27" s="2" t="str">
        <f>[23]Abril!$I$21</f>
        <v>NE</v>
      </c>
      <c r="S27" s="2" t="str">
        <f>[23]Abril!$I$22</f>
        <v>L</v>
      </c>
      <c r="T27" s="2" t="str">
        <f>[23]Abril!$I$23</f>
        <v>NE</v>
      </c>
      <c r="U27" s="2" t="str">
        <f>[23]Abril!$I$24</f>
        <v>SE</v>
      </c>
      <c r="V27" s="2" t="str">
        <f>[23]Abril!$I$25</f>
        <v>S</v>
      </c>
      <c r="W27" s="2" t="str">
        <f>[23]Abril!$I$26</f>
        <v>S</v>
      </c>
      <c r="X27" s="2" t="str">
        <f>[23]Abril!$I$27</f>
        <v>SE</v>
      </c>
      <c r="Y27" s="2" t="str">
        <f>[23]Abril!$I$28</f>
        <v>SE</v>
      </c>
      <c r="Z27" s="2" t="str">
        <f>[23]Abril!$I$29</f>
        <v>SE</v>
      </c>
      <c r="AA27" s="2" t="str">
        <f>[23]Abril!$I$30</f>
        <v>N</v>
      </c>
      <c r="AB27" s="2" t="str">
        <f>[23]Abril!$I$31</f>
        <v>SO</v>
      </c>
      <c r="AC27" s="2" t="str">
        <f>[23]Abril!$I$32</f>
        <v>NE</v>
      </c>
      <c r="AD27" s="2" t="str">
        <f>[23]Abril!$I$33</f>
        <v>SO</v>
      </c>
      <c r="AE27" s="2" t="str">
        <f>[23]Abril!$I$34</f>
        <v>S</v>
      </c>
      <c r="AF27" s="52" t="str">
        <f>[23]Abril!$I$35</f>
        <v>NE</v>
      </c>
      <c r="AG27" s="2"/>
    </row>
    <row r="28" spans="1:33" ht="17.100000000000001" customHeight="1" x14ac:dyDescent="0.2">
      <c r="A28" s="10" t="s">
        <v>31</v>
      </c>
      <c r="B28" s="2" t="str">
        <f>[24]Abril!$I$5</f>
        <v>SE</v>
      </c>
      <c r="C28" s="2" t="str">
        <f>[24]Abril!$I$6</f>
        <v>SE</v>
      </c>
      <c r="D28" s="2" t="str">
        <f>[24]Abril!$I$7</f>
        <v>SE</v>
      </c>
      <c r="E28" s="2" t="str">
        <f>[24]Abril!$I$8</f>
        <v>N</v>
      </c>
      <c r="F28" s="2" t="str">
        <f>[24]Abril!$I$9</f>
        <v>NO</v>
      </c>
      <c r="G28" s="2" t="str">
        <f>[24]Abril!$I$10</f>
        <v>SE</v>
      </c>
      <c r="H28" s="2" t="str">
        <f>[24]Abril!$I$11</f>
        <v>N</v>
      </c>
      <c r="I28" s="2" t="str">
        <f>[24]Abril!$I$12</f>
        <v>NO</v>
      </c>
      <c r="J28" s="2" t="str">
        <f>[24]Abril!$I$13</f>
        <v>NE</v>
      </c>
      <c r="K28" s="2" t="str">
        <f>[24]Abril!$I$14</f>
        <v>SE</v>
      </c>
      <c r="L28" s="2" t="str">
        <f>[24]Abril!$I$15</f>
        <v>SE</v>
      </c>
      <c r="M28" s="2" t="str">
        <f>[24]Abril!$I$16</f>
        <v>SE</v>
      </c>
      <c r="N28" s="2" t="str">
        <f>[24]Abril!$I$17</f>
        <v>SE</v>
      </c>
      <c r="O28" s="2" t="str">
        <f>[24]Abril!$I$18</f>
        <v>NO</v>
      </c>
      <c r="P28" s="2" t="str">
        <f>[24]Abril!$I$19</f>
        <v>SE</v>
      </c>
      <c r="Q28" s="2" t="str">
        <f>[24]Abril!$I$20</f>
        <v>SE</v>
      </c>
      <c r="R28" s="2" t="str">
        <f>[24]Abril!$I$21</f>
        <v>SE</v>
      </c>
      <c r="S28" s="2" t="str">
        <f>[24]Abril!$I$22</f>
        <v>SE</v>
      </c>
      <c r="T28" s="2" t="str">
        <f>[24]Abril!$I$23</f>
        <v>NE</v>
      </c>
      <c r="U28" s="2" t="str">
        <f>[24]Abril!$I$24</f>
        <v>NO</v>
      </c>
      <c r="V28" s="2" t="str">
        <f>[24]Abril!$I$25</f>
        <v>NE</v>
      </c>
      <c r="W28" s="2" t="str">
        <f>[24]Abril!$I$26</f>
        <v>SE</v>
      </c>
      <c r="X28" s="2" t="str">
        <f>[24]Abril!$I$27</f>
        <v>SE</v>
      </c>
      <c r="Y28" s="2" t="str">
        <f>[24]Abril!$I$28</f>
        <v>SE</v>
      </c>
      <c r="Z28" s="2" t="str">
        <f>[24]Abril!$I$29</f>
        <v>NE</v>
      </c>
      <c r="AA28" s="2" t="str">
        <f>[24]Abril!$I$30</f>
        <v>NO</v>
      </c>
      <c r="AB28" s="2" t="str">
        <f>[24]Abril!$I$31</f>
        <v>SE</v>
      </c>
      <c r="AC28" s="2" t="str">
        <f>[24]Abril!$I$32</f>
        <v>NO</v>
      </c>
      <c r="AD28" s="2" t="str">
        <f>[24]Abril!$I$33</f>
        <v>S</v>
      </c>
      <c r="AE28" s="2" t="str">
        <f>[24]Abril!$I$34</f>
        <v>S</v>
      </c>
      <c r="AF28" s="52" t="str">
        <f>[24]Abril!$I$35</f>
        <v>SE</v>
      </c>
      <c r="AG28" s="2"/>
    </row>
    <row r="29" spans="1:33" ht="17.100000000000001" customHeight="1" x14ac:dyDescent="0.2">
      <c r="A29" s="10" t="s">
        <v>20</v>
      </c>
      <c r="B29" s="21" t="str">
        <f>[25]Abril!$I$5</f>
        <v>S</v>
      </c>
      <c r="C29" s="21" t="str">
        <f>[25]Abril!$I$6</f>
        <v>SO</v>
      </c>
      <c r="D29" s="21" t="str">
        <f>[25]Abril!$I$7</f>
        <v>S</v>
      </c>
      <c r="E29" s="21" t="str">
        <f>[25]Abril!$I$8</f>
        <v>S</v>
      </c>
      <c r="F29" s="21" t="str">
        <f>[25]Abril!$I$9</f>
        <v>N</v>
      </c>
      <c r="G29" s="21" t="str">
        <f>[25]Abril!$I$10</f>
        <v>S</v>
      </c>
      <c r="H29" s="21" t="str">
        <f>[25]Abril!$I$11</f>
        <v>S</v>
      </c>
      <c r="I29" s="21" t="str">
        <f>[25]Abril!$I$12</f>
        <v>NE</v>
      </c>
      <c r="J29" s="21" t="str">
        <f>[25]Abril!$I$13</f>
        <v>**</v>
      </c>
      <c r="K29" s="21" t="str">
        <f>[25]Abril!$I$14</f>
        <v>SE</v>
      </c>
      <c r="L29" s="21" t="str">
        <f>[25]Abril!$I$15</f>
        <v>SE</v>
      </c>
      <c r="M29" s="21" t="str">
        <f>[25]Abril!$I$16</f>
        <v>S</v>
      </c>
      <c r="N29" s="21" t="str">
        <f>[25]Abril!$I$17</f>
        <v>N</v>
      </c>
      <c r="O29" s="21" t="str">
        <f>[25]Abril!$I$18</f>
        <v>N</v>
      </c>
      <c r="P29" s="21" t="str">
        <f>[25]Abril!$I$19</f>
        <v>S</v>
      </c>
      <c r="Q29" s="21" t="str">
        <f>[25]Abril!$I$20</f>
        <v>S</v>
      </c>
      <c r="R29" s="21" t="str">
        <f>[25]Abril!$I$21</f>
        <v>SE</v>
      </c>
      <c r="S29" s="21" t="str">
        <f>[25]Abril!$I$22</f>
        <v>S</v>
      </c>
      <c r="T29" s="21" t="str">
        <f>[25]Abril!$I$23</f>
        <v>S</v>
      </c>
      <c r="U29" s="21" t="str">
        <f>[25]Abril!$I$24</f>
        <v>N</v>
      </c>
      <c r="V29" s="21" t="str">
        <f>[25]Abril!$I$25</f>
        <v>N</v>
      </c>
      <c r="W29" s="21" t="str">
        <f>[25]Abril!$I$26</f>
        <v>SE</v>
      </c>
      <c r="X29" s="21" t="str">
        <f>[25]Abril!$I$27</f>
        <v>SE</v>
      </c>
      <c r="Y29" s="21" t="str">
        <f>[25]Abril!$I$28</f>
        <v>S</v>
      </c>
      <c r="Z29" s="21" t="str">
        <f>[25]Abril!$I$29</f>
        <v>N</v>
      </c>
      <c r="AA29" s="21" t="str">
        <f>[25]Abril!$I$30</f>
        <v>N</v>
      </c>
      <c r="AB29" s="21" t="str">
        <f>[25]Abril!$I$31</f>
        <v>SO</v>
      </c>
      <c r="AC29" s="21" t="str">
        <f>[25]Abril!$I$32</f>
        <v>S</v>
      </c>
      <c r="AD29" s="21" t="str">
        <f>[25]Abril!$I$33</f>
        <v>S</v>
      </c>
      <c r="AE29" s="21" t="str">
        <f>[25]Abril!$I$34</f>
        <v>SO</v>
      </c>
      <c r="AF29" s="54" t="str">
        <f>[25]Abril!$I$35</f>
        <v>S</v>
      </c>
      <c r="AG29" s="2"/>
    </row>
    <row r="30" spans="1:33" s="5" customFormat="1" ht="17.100000000000001" customHeight="1" x14ac:dyDescent="0.2">
      <c r="A30" s="14" t="s">
        <v>38</v>
      </c>
      <c r="B30" s="22" t="s">
        <v>46</v>
      </c>
      <c r="C30" s="22" t="s">
        <v>47</v>
      </c>
      <c r="D30" s="22" t="s">
        <v>53</v>
      </c>
      <c r="E30" s="22" t="s">
        <v>53</v>
      </c>
      <c r="F30" s="22" t="s">
        <v>54</v>
      </c>
      <c r="G30" s="22" t="s">
        <v>55</v>
      </c>
      <c r="H30" s="22" t="s">
        <v>53</v>
      </c>
      <c r="I30" s="22" t="s">
        <v>53</v>
      </c>
      <c r="J30" s="22" t="s">
        <v>46</v>
      </c>
      <c r="K30" s="22" t="s">
        <v>53</v>
      </c>
      <c r="L30" s="22" t="s">
        <v>53</v>
      </c>
      <c r="M30" s="22" t="s">
        <v>47</v>
      </c>
      <c r="N30" s="22" t="s">
        <v>54</v>
      </c>
      <c r="O30" s="22" t="s">
        <v>53</v>
      </c>
      <c r="P30" s="23" t="s">
        <v>47</v>
      </c>
      <c r="Q30" s="23" t="s">
        <v>47</v>
      </c>
      <c r="R30" s="23" t="s">
        <v>55</v>
      </c>
      <c r="S30" s="23" t="s">
        <v>55</v>
      </c>
      <c r="T30" s="23" t="s">
        <v>53</v>
      </c>
      <c r="U30" s="23" t="s">
        <v>54</v>
      </c>
      <c r="V30" s="23" t="s">
        <v>55</v>
      </c>
      <c r="W30" s="23" t="s">
        <v>47</v>
      </c>
      <c r="X30" s="23" t="s">
        <v>55</v>
      </c>
      <c r="Y30" s="23" t="s">
        <v>55</v>
      </c>
      <c r="Z30" s="23" t="s">
        <v>46</v>
      </c>
      <c r="AA30" s="23" t="s">
        <v>54</v>
      </c>
      <c r="AB30" s="23" t="s">
        <v>57</v>
      </c>
      <c r="AC30" s="23" t="s">
        <v>53</v>
      </c>
      <c r="AD30" s="23" t="s">
        <v>47</v>
      </c>
      <c r="AE30" s="23" t="s">
        <v>47</v>
      </c>
      <c r="AF30" s="49"/>
      <c r="AG30" s="20"/>
    </row>
    <row r="31" spans="1:33" x14ac:dyDescent="0.2">
      <c r="A31" s="70" t="s">
        <v>37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18" t="s">
        <v>53</v>
      </c>
      <c r="AG31" s="2"/>
    </row>
    <row r="32" spans="1:33" x14ac:dyDescent="0.2">
      <c r="AF32" s="19"/>
      <c r="AG32" s="2"/>
    </row>
    <row r="33" spans="32:33" x14ac:dyDescent="0.2">
      <c r="AF33" s="19"/>
      <c r="AG33" s="2"/>
    </row>
    <row r="34" spans="32:33" x14ac:dyDescent="0.2">
      <c r="AF34" s="19"/>
      <c r="AG34" s="2"/>
    </row>
    <row r="35" spans="32:33" x14ac:dyDescent="0.2">
      <c r="AF35" s="19"/>
      <c r="AG35" s="2"/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zoomScale="90" zoomScaleNormal="90" workbookViewId="0">
      <selection activeCell="O32" sqref="O32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2" width="5.42578125" style="2" bestFit="1" customWidth="1"/>
    <col min="23" max="23" width="6.42578125" style="2" bestFit="1" customWidth="1"/>
    <col min="24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thickBot="1" x14ac:dyDescent="0.25">
      <c r="A1" s="63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</row>
    <row r="2" spans="1:33" s="4" customFormat="1" ht="20.100000000000001" customHeight="1" x14ac:dyDescent="0.2">
      <c r="A2" s="64" t="s">
        <v>21</v>
      </c>
      <c r="B2" s="61" t="s">
        <v>52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12"/>
    </row>
    <row r="3" spans="1:33" s="5" customFormat="1" ht="20.100000000000001" customHeight="1" x14ac:dyDescent="0.2">
      <c r="A3" s="65"/>
      <c r="B3" s="67">
        <v>1</v>
      </c>
      <c r="C3" s="67">
        <f>SUM(B3+1)</f>
        <v>2</v>
      </c>
      <c r="D3" s="67">
        <f t="shared" ref="D3:AD3" si="0">SUM(C3+1)</f>
        <v>3</v>
      </c>
      <c r="E3" s="67">
        <f t="shared" si="0"/>
        <v>4</v>
      </c>
      <c r="F3" s="67">
        <f t="shared" si="0"/>
        <v>5</v>
      </c>
      <c r="G3" s="67">
        <f t="shared" si="0"/>
        <v>6</v>
      </c>
      <c r="H3" s="67">
        <f t="shared" si="0"/>
        <v>7</v>
      </c>
      <c r="I3" s="67">
        <f t="shared" si="0"/>
        <v>8</v>
      </c>
      <c r="J3" s="67">
        <f t="shared" si="0"/>
        <v>9</v>
      </c>
      <c r="K3" s="67">
        <f t="shared" si="0"/>
        <v>10</v>
      </c>
      <c r="L3" s="67">
        <f t="shared" si="0"/>
        <v>11</v>
      </c>
      <c r="M3" s="67">
        <f t="shared" si="0"/>
        <v>12</v>
      </c>
      <c r="N3" s="67">
        <f t="shared" si="0"/>
        <v>13</v>
      </c>
      <c r="O3" s="67">
        <f t="shared" si="0"/>
        <v>14</v>
      </c>
      <c r="P3" s="67">
        <f t="shared" si="0"/>
        <v>15</v>
      </c>
      <c r="Q3" s="67">
        <f t="shared" si="0"/>
        <v>16</v>
      </c>
      <c r="R3" s="67">
        <f t="shared" si="0"/>
        <v>17</v>
      </c>
      <c r="S3" s="67">
        <f t="shared" si="0"/>
        <v>18</v>
      </c>
      <c r="T3" s="67">
        <f t="shared" si="0"/>
        <v>19</v>
      </c>
      <c r="U3" s="67">
        <f t="shared" si="0"/>
        <v>20</v>
      </c>
      <c r="V3" s="67">
        <f t="shared" si="0"/>
        <v>21</v>
      </c>
      <c r="W3" s="67">
        <f t="shared" si="0"/>
        <v>22</v>
      </c>
      <c r="X3" s="67">
        <f t="shared" si="0"/>
        <v>23</v>
      </c>
      <c r="Y3" s="67">
        <f t="shared" si="0"/>
        <v>24</v>
      </c>
      <c r="Z3" s="67">
        <f t="shared" si="0"/>
        <v>25</v>
      </c>
      <c r="AA3" s="67">
        <f t="shared" si="0"/>
        <v>26</v>
      </c>
      <c r="AB3" s="67">
        <f t="shared" si="0"/>
        <v>27</v>
      </c>
      <c r="AC3" s="67">
        <f t="shared" si="0"/>
        <v>28</v>
      </c>
      <c r="AD3" s="67">
        <f t="shared" si="0"/>
        <v>29</v>
      </c>
      <c r="AE3" s="67">
        <v>30</v>
      </c>
      <c r="AF3" s="32" t="s">
        <v>41</v>
      </c>
      <c r="AG3" s="20"/>
    </row>
    <row r="4" spans="1:33" s="5" customFormat="1" ht="20.100000000000001" customHeight="1" thickBot="1" x14ac:dyDescent="0.25">
      <c r="A4" s="66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31" t="s">
        <v>39</v>
      </c>
      <c r="AG4" s="20"/>
    </row>
    <row r="5" spans="1:33" s="5" customFormat="1" ht="20.100000000000001" customHeight="1" thickTop="1" x14ac:dyDescent="0.2">
      <c r="A5" s="9" t="s">
        <v>45</v>
      </c>
      <c r="B5" s="45">
        <f>[1]Abril!$J$5</f>
        <v>20.52</v>
      </c>
      <c r="C5" s="45">
        <f>[1]Abril!$J$6</f>
        <v>23.400000000000002</v>
      </c>
      <c r="D5" s="45">
        <f>[1]Abril!$J$7</f>
        <v>22.68</v>
      </c>
      <c r="E5" s="45">
        <f>[1]Abril!$J$8</f>
        <v>25.92</v>
      </c>
      <c r="F5" s="45">
        <f>[1]Abril!$J$9</f>
        <v>33.119999999999997</v>
      </c>
      <c r="G5" s="45">
        <f>[1]Abril!$J$10</f>
        <v>23.040000000000003</v>
      </c>
      <c r="H5" s="45">
        <f>[1]Abril!$J$11</f>
        <v>48.6</v>
      </c>
      <c r="I5" s="45">
        <f>[1]Abril!$J$12</f>
        <v>55.440000000000005</v>
      </c>
      <c r="J5" s="45">
        <f>[1]Abril!$J$13</f>
        <v>26.28</v>
      </c>
      <c r="K5" s="45">
        <f>[1]Abril!$J$14</f>
        <v>34.56</v>
      </c>
      <c r="L5" s="45">
        <f>[1]Abril!$J$15</f>
        <v>21.240000000000002</v>
      </c>
      <c r="M5" s="45">
        <f>[1]Abril!$J$16</f>
        <v>22.32</v>
      </c>
      <c r="N5" s="45">
        <f>[1]Abril!$J$17</f>
        <v>27.36</v>
      </c>
      <c r="O5" s="45">
        <f>[1]Abril!$J$18</f>
        <v>46.440000000000005</v>
      </c>
      <c r="P5" s="45">
        <f>[1]Abril!$J$19</f>
        <v>26.28</v>
      </c>
      <c r="Q5" s="45">
        <f>[1]Abril!$J$20</f>
        <v>21.6</v>
      </c>
      <c r="R5" s="45">
        <f>[1]Abril!$J$21</f>
        <v>20.88</v>
      </c>
      <c r="S5" s="45">
        <f>[1]Abril!$J$22</f>
        <v>28.08</v>
      </c>
      <c r="T5" s="45">
        <f>[1]Abril!$J$23</f>
        <v>24.48</v>
      </c>
      <c r="U5" s="45">
        <f>[1]Abril!$J$24</f>
        <v>27.36</v>
      </c>
      <c r="V5" s="45">
        <f>[1]Abril!$J$25</f>
        <v>56.16</v>
      </c>
      <c r="W5" s="45">
        <f>[1]Abril!$J$26</f>
        <v>22.32</v>
      </c>
      <c r="X5" s="45">
        <f>[1]Abril!$J$27</f>
        <v>23.040000000000003</v>
      </c>
      <c r="Y5" s="45">
        <f>[1]Abril!$J$28</f>
        <v>23.400000000000002</v>
      </c>
      <c r="Z5" s="45">
        <f>[1]Abril!$J$29</f>
        <v>69.12</v>
      </c>
      <c r="AA5" s="45">
        <f>[1]Abril!$J$30</f>
        <v>52.92</v>
      </c>
      <c r="AB5" s="45">
        <f>[1]Abril!$J$31</f>
        <v>25.92</v>
      </c>
      <c r="AC5" s="45">
        <f>[1]Abril!$J$32</f>
        <v>18</v>
      </c>
      <c r="AD5" s="45">
        <f>[1]Abril!$J$33</f>
        <v>25.2</v>
      </c>
      <c r="AE5" s="45">
        <f>[1]Abril!$J$34</f>
        <v>32.76</v>
      </c>
      <c r="AF5" s="17">
        <f>MAX(B5:AE5)</f>
        <v>69.12</v>
      </c>
      <c r="AG5" s="20"/>
    </row>
    <row r="6" spans="1:33" s="1" customFormat="1" ht="17.100000000000001" customHeight="1" x14ac:dyDescent="0.2">
      <c r="A6" s="10" t="s">
        <v>0</v>
      </c>
      <c r="B6" s="3">
        <f>[2]Abril!$J$5</f>
        <v>29.16</v>
      </c>
      <c r="C6" s="3">
        <f>[2]Abril!$J$6</f>
        <v>36.72</v>
      </c>
      <c r="D6" s="3">
        <f>[2]Abril!$J$7</f>
        <v>24.12</v>
      </c>
      <c r="E6" s="3">
        <f>[2]Abril!$J$8</f>
        <v>36.72</v>
      </c>
      <c r="F6" s="3">
        <f>[2]Abril!$J$9</f>
        <v>64.8</v>
      </c>
      <c r="G6" s="3">
        <f>[2]Abril!$J$10</f>
        <v>50.76</v>
      </c>
      <c r="H6" s="3">
        <f>[2]Abril!$J$11</f>
        <v>25.92</v>
      </c>
      <c r="I6" s="3">
        <f>[2]Abril!$J$12</f>
        <v>24.12</v>
      </c>
      <c r="J6" s="3">
        <f>[2]Abril!$J$13</f>
        <v>30.6</v>
      </c>
      <c r="K6" s="3">
        <f>[2]Abril!$J$14</f>
        <v>37.080000000000005</v>
      </c>
      <c r="L6" s="3">
        <f>[2]Abril!$J$15</f>
        <v>24.48</v>
      </c>
      <c r="M6" s="3">
        <f>[2]Abril!$J$16</f>
        <v>25.56</v>
      </c>
      <c r="N6" s="3">
        <f>[2]Abril!$J$17</f>
        <v>30.96</v>
      </c>
      <c r="O6" s="3">
        <f>[2]Abril!$J$18</f>
        <v>55.800000000000004</v>
      </c>
      <c r="P6" s="3">
        <f>[2]Abril!$J$19</f>
        <v>25.92</v>
      </c>
      <c r="Q6" s="3">
        <f>[2]Abril!$J$20</f>
        <v>18</v>
      </c>
      <c r="R6" s="3">
        <f>[2]Abril!$J$21</f>
        <v>27.720000000000002</v>
      </c>
      <c r="S6" s="3">
        <f>[2]Abril!$J$22</f>
        <v>28.08</v>
      </c>
      <c r="T6" s="3">
        <f>[2]Abril!$J$23</f>
        <v>31.319999999999997</v>
      </c>
      <c r="U6" s="3">
        <f>[2]Abril!$J$24</f>
        <v>30.6</v>
      </c>
      <c r="V6" s="3">
        <f>[2]Abril!$J$25</f>
        <v>25.56</v>
      </c>
      <c r="W6" s="3">
        <f>[2]Abril!$J$26</f>
        <v>28.8</v>
      </c>
      <c r="X6" s="3">
        <f>[2]Abril!$J$27</f>
        <v>20.16</v>
      </c>
      <c r="Y6" s="3">
        <f>[2]Abril!$J$28</f>
        <v>23.759999999999998</v>
      </c>
      <c r="Z6" s="3">
        <f>[2]Abril!$J$29</f>
        <v>28.08</v>
      </c>
      <c r="AA6" s="3">
        <f>[2]Abril!$J$30</f>
        <v>59.4</v>
      </c>
      <c r="AB6" s="3">
        <f>[2]Abril!$J$31</f>
        <v>34.56</v>
      </c>
      <c r="AC6" s="3">
        <f>[2]Abril!$J$32</f>
        <v>29.880000000000003</v>
      </c>
      <c r="AD6" s="3">
        <f>[2]Abril!$J$33</f>
        <v>39.96</v>
      </c>
      <c r="AE6" s="3">
        <f>[2]Abril!$J$34</f>
        <v>39.96</v>
      </c>
      <c r="AF6" s="17">
        <f>MAX(B6:AE6)</f>
        <v>64.8</v>
      </c>
      <c r="AG6" s="2"/>
    </row>
    <row r="7" spans="1:33" ht="17.100000000000001" customHeight="1" x14ac:dyDescent="0.2">
      <c r="A7" s="10" t="s">
        <v>1</v>
      </c>
      <c r="B7" s="15">
        <f>[3]Abril!$J$5</f>
        <v>20.52</v>
      </c>
      <c r="C7" s="15">
        <f>[3]Abril!$J$6</f>
        <v>37.800000000000004</v>
      </c>
      <c r="D7" s="15">
        <f>[3]Abril!$J$7</f>
        <v>28.08</v>
      </c>
      <c r="E7" s="15">
        <f>[3]Abril!$J$8</f>
        <v>25.92</v>
      </c>
      <c r="F7" s="15">
        <f>[3]Abril!$J$9</f>
        <v>34.200000000000003</v>
      </c>
      <c r="G7" s="15">
        <f>[3]Abril!$J$10</f>
        <v>38.880000000000003</v>
      </c>
      <c r="H7" s="15">
        <f>[3]Abril!$J$11</f>
        <v>19.8</v>
      </c>
      <c r="I7" s="15">
        <f>[3]Abril!$J$12</f>
        <v>15.840000000000002</v>
      </c>
      <c r="J7" s="15">
        <f>[3]Abril!$J$13</f>
        <v>35.64</v>
      </c>
      <c r="K7" s="15">
        <f>[3]Abril!$J$14</f>
        <v>52.92</v>
      </c>
      <c r="L7" s="15">
        <f>[3]Abril!$J$15</f>
        <v>29.16</v>
      </c>
      <c r="M7" s="15">
        <f>[3]Abril!$J$16</f>
        <v>24.12</v>
      </c>
      <c r="N7" s="15">
        <f>[3]Abril!$J$17</f>
        <v>20.16</v>
      </c>
      <c r="O7" s="15">
        <f>[3]Abril!$J$18</f>
        <v>29.880000000000003</v>
      </c>
      <c r="P7" s="15">
        <f>[3]Abril!$J$19</f>
        <v>20.52</v>
      </c>
      <c r="Q7" s="15">
        <f>[3]Abril!$J$20</f>
        <v>17.28</v>
      </c>
      <c r="R7" s="15">
        <f>[3]Abril!$J$21</f>
        <v>20.16</v>
      </c>
      <c r="S7" s="15">
        <f>[3]Abril!$J$22</f>
        <v>22.68</v>
      </c>
      <c r="T7" s="15">
        <f>[3]Abril!$J$23</f>
        <v>25.56</v>
      </c>
      <c r="U7" s="15">
        <f>[3]Abril!$J$24</f>
        <v>27.720000000000002</v>
      </c>
      <c r="V7" s="15">
        <f>[3]Abril!$J$25</f>
        <v>32.4</v>
      </c>
      <c r="W7" s="15">
        <f>[3]Abril!$J$26</f>
        <v>21.96</v>
      </c>
      <c r="X7" s="15">
        <f>[3]Abril!$J$27</f>
        <v>16.559999999999999</v>
      </c>
      <c r="Y7" s="15">
        <f>[3]Abril!$J$28</f>
        <v>18.720000000000002</v>
      </c>
      <c r="Z7" s="15">
        <f>[3]Abril!$J$29</f>
        <v>58.680000000000007</v>
      </c>
      <c r="AA7" s="15">
        <f>[3]Abril!$J$30</f>
        <v>64.44</v>
      </c>
      <c r="AB7" s="15">
        <f>[3]Abril!$J$31</f>
        <v>23.040000000000003</v>
      </c>
      <c r="AC7" s="15">
        <f>[3]Abril!$J$32</f>
        <v>40.680000000000007</v>
      </c>
      <c r="AD7" s="15">
        <f>[3]Abril!$J$33</f>
        <v>25.2</v>
      </c>
      <c r="AE7" s="15">
        <f>[3]Abril!$J$34</f>
        <v>23.400000000000002</v>
      </c>
      <c r="AF7" s="17">
        <f t="shared" ref="AF7:AF29" si="1">MAX(B7:AE7)</f>
        <v>64.44</v>
      </c>
      <c r="AG7" s="2"/>
    </row>
    <row r="8" spans="1:33" ht="17.100000000000001" customHeight="1" x14ac:dyDescent="0.2">
      <c r="A8" s="10" t="s">
        <v>49</v>
      </c>
      <c r="B8" s="15">
        <f>[4]Abril!$J$5</f>
        <v>18.240000000000002</v>
      </c>
      <c r="C8" s="15">
        <f>[4]Abril!$J$6</f>
        <v>41.92</v>
      </c>
      <c r="D8" s="15">
        <f>[4]Abril!$J$7</f>
        <v>19.52</v>
      </c>
      <c r="E8" s="15">
        <f>[4]Abril!$J$8</f>
        <v>24.96</v>
      </c>
      <c r="F8" s="15">
        <f>[4]Abril!$J$9</f>
        <v>23.040000000000003</v>
      </c>
      <c r="G8" s="15">
        <f>[4]Abril!$J$10</f>
        <v>31.360000000000003</v>
      </c>
      <c r="H8" s="15">
        <f>[4]Abril!$J$11</f>
        <v>44.480000000000004</v>
      </c>
      <c r="I8" s="15">
        <f>[4]Abril!$J$12</f>
        <v>15.680000000000001</v>
      </c>
      <c r="J8" s="15">
        <f>[4]Abril!$J$13</f>
        <v>24</v>
      </c>
      <c r="K8" s="15">
        <f>[4]Abril!$J$14</f>
        <v>26.560000000000002</v>
      </c>
      <c r="L8" s="15">
        <f>[4]Abril!$J$15</f>
        <v>13.440000000000001</v>
      </c>
      <c r="M8" s="15">
        <f>[4]Abril!$J$16</f>
        <v>26.24</v>
      </c>
      <c r="N8" s="15">
        <f>[4]Abril!$J$17</f>
        <v>23.680000000000003</v>
      </c>
      <c r="O8" s="15">
        <f>[4]Abril!$J$18</f>
        <v>48.32</v>
      </c>
      <c r="P8" s="15">
        <f>[4]Abril!$J$19</f>
        <v>18.559999999999999</v>
      </c>
      <c r="Q8" s="15">
        <f>[4]Abril!$J$20</f>
        <v>14.080000000000002</v>
      </c>
      <c r="R8" s="15">
        <f>[4]Abril!$J$21</f>
        <v>14.4</v>
      </c>
      <c r="S8" s="15">
        <f>[4]Abril!$J$22</f>
        <v>25.6</v>
      </c>
      <c r="T8" s="15">
        <f>[4]Abril!$J$23</f>
        <v>23.36</v>
      </c>
      <c r="U8" s="15">
        <f>[4]Abril!$J$24</f>
        <v>21.12</v>
      </c>
      <c r="V8" s="15">
        <f>[4]Abril!$J$25</f>
        <v>32.32</v>
      </c>
      <c r="W8" s="15">
        <f>[4]Abril!$J$26</f>
        <v>20.16</v>
      </c>
      <c r="X8" s="15">
        <f>[4]Abril!$J$27</f>
        <v>13.12</v>
      </c>
      <c r="Y8" s="15">
        <f>[4]Abril!$J$28</f>
        <v>36.160000000000004</v>
      </c>
      <c r="Z8" s="15">
        <f>[4]Abril!$J$29</f>
        <v>30.72</v>
      </c>
      <c r="AA8" s="15">
        <f>[4]Abril!$J$30</f>
        <v>40</v>
      </c>
      <c r="AB8" s="15">
        <f>[4]Abril!$J$31</f>
        <v>24.96</v>
      </c>
      <c r="AC8" s="15">
        <f>[4]Abril!$J$32</f>
        <v>37.44</v>
      </c>
      <c r="AD8" s="15">
        <f>[4]Abril!$J$33</f>
        <v>26.880000000000003</v>
      </c>
      <c r="AE8" s="15">
        <f>[4]Abril!$J$34</f>
        <v>25.28</v>
      </c>
      <c r="AF8" s="17">
        <f t="shared" si="1"/>
        <v>48.32</v>
      </c>
      <c r="AG8" s="2"/>
    </row>
    <row r="9" spans="1:33" ht="17.100000000000001" customHeight="1" x14ac:dyDescent="0.2">
      <c r="A9" s="10" t="s">
        <v>2</v>
      </c>
      <c r="B9" s="3">
        <f>[5]Abril!$J$5</f>
        <v>32.32</v>
      </c>
      <c r="C9" s="3">
        <f>[5]Abril!$J$6</f>
        <v>39.360000000000007</v>
      </c>
      <c r="D9" s="3">
        <f>[5]Abril!$J$7</f>
        <v>30.72</v>
      </c>
      <c r="E9" s="3">
        <f>[5]Abril!$J$8</f>
        <v>26.24</v>
      </c>
      <c r="F9" s="3">
        <f>[5]Abril!$J$9</f>
        <v>36.800000000000004</v>
      </c>
      <c r="G9" s="3">
        <f>[5]Abril!$J$10</f>
        <v>55.04</v>
      </c>
      <c r="H9" s="3">
        <f>[5]Abril!$J$11</f>
        <v>54.720000000000006</v>
      </c>
      <c r="I9" s="3">
        <f>[5]Abril!$J$12</f>
        <v>32.32</v>
      </c>
      <c r="J9" s="3">
        <f>[5]Abril!$J$13</f>
        <v>34.880000000000003</v>
      </c>
      <c r="K9" s="3">
        <f>[5]Abril!$J$14</f>
        <v>30.400000000000002</v>
      </c>
      <c r="L9" s="3">
        <f>[5]Abril!$J$15</f>
        <v>32</v>
      </c>
      <c r="M9" s="3">
        <f>[5]Abril!$J$16</f>
        <v>19.200000000000003</v>
      </c>
      <c r="N9" s="3">
        <f>[5]Abril!$J$17</f>
        <v>21.76</v>
      </c>
      <c r="O9" s="3">
        <f>[5]Abril!$J$18</f>
        <v>35.200000000000003</v>
      </c>
      <c r="P9" s="3">
        <f>[5]Abril!$J$19</f>
        <v>21.76</v>
      </c>
      <c r="Q9" s="3">
        <f>[5]Abril!$J$20</f>
        <v>40.32</v>
      </c>
      <c r="R9" s="3">
        <f>[5]Abril!$J$21</f>
        <v>31.360000000000003</v>
      </c>
      <c r="S9" s="3">
        <f>[5]Abril!$J$22</f>
        <v>36.160000000000004</v>
      </c>
      <c r="T9" s="3">
        <f>[5]Abril!$J$23</f>
        <v>36.160000000000004</v>
      </c>
      <c r="U9" s="3">
        <f>[5]Abril!$J$24</f>
        <v>26.24</v>
      </c>
      <c r="V9" s="3">
        <f>[5]Abril!$J$25</f>
        <v>58.879999999999995</v>
      </c>
      <c r="W9" s="3">
        <f>[5]Abril!$J$26</f>
        <v>24.96</v>
      </c>
      <c r="X9" s="3">
        <f>[5]Abril!$J$27</f>
        <v>24.64</v>
      </c>
      <c r="Y9" s="3">
        <f>[5]Abril!$J$28</f>
        <v>30.080000000000002</v>
      </c>
      <c r="Z9" s="3">
        <f>[5]Abril!$J$29</f>
        <v>28.8</v>
      </c>
      <c r="AA9" s="3">
        <f>[5]Abril!$J$30</f>
        <v>54.400000000000006</v>
      </c>
      <c r="AB9" s="3">
        <f>[5]Abril!$J$31</f>
        <v>25.92</v>
      </c>
      <c r="AC9" s="3">
        <f>[5]Abril!$J$32</f>
        <v>27.200000000000003</v>
      </c>
      <c r="AD9" s="3">
        <f>[5]Abril!$J$33</f>
        <v>36.480000000000004</v>
      </c>
      <c r="AE9" s="3">
        <f>[5]Abril!$J$34</f>
        <v>35.520000000000003</v>
      </c>
      <c r="AF9" s="17">
        <f t="shared" si="1"/>
        <v>58.879999999999995</v>
      </c>
      <c r="AG9" s="2"/>
    </row>
    <row r="10" spans="1:33" ht="17.100000000000001" customHeight="1" x14ac:dyDescent="0.2">
      <c r="A10" s="10" t="s">
        <v>3</v>
      </c>
      <c r="B10" s="3">
        <f>[6]Abril!$J$5</f>
        <v>18.36</v>
      </c>
      <c r="C10" s="3">
        <f>[6]Abril!$J$6</f>
        <v>16.559999999999999</v>
      </c>
      <c r="D10" s="3">
        <f>[6]Abril!$J$7</f>
        <v>24.48</v>
      </c>
      <c r="E10" s="3">
        <f>[6]Abril!$J$8</f>
        <v>22.68</v>
      </c>
      <c r="F10" s="3">
        <f>[6]Abril!$J$9</f>
        <v>32.4</v>
      </c>
      <c r="G10" s="3">
        <f>[6]Abril!$J$10</f>
        <v>33.480000000000004</v>
      </c>
      <c r="H10" s="3">
        <f>[6]Abril!$J$11</f>
        <v>16.559999999999999</v>
      </c>
      <c r="I10" s="3">
        <f>[6]Abril!$J$12</f>
        <v>30.240000000000002</v>
      </c>
      <c r="J10" s="3">
        <f>[6]Abril!$J$13</f>
        <v>22.32</v>
      </c>
      <c r="K10" s="3">
        <f>[6]Abril!$J$14</f>
        <v>24.12</v>
      </c>
      <c r="L10" s="3">
        <f>[6]Abril!$J$15</f>
        <v>26.64</v>
      </c>
      <c r="M10" s="3">
        <f>[6]Abril!$J$16</f>
        <v>17.64</v>
      </c>
      <c r="N10" s="3">
        <f>[6]Abril!$J$17</f>
        <v>22.32</v>
      </c>
      <c r="O10" s="3">
        <f>[6]Abril!$J$18</f>
        <v>35.28</v>
      </c>
      <c r="P10" s="3">
        <f>[6]Abril!$J$19</f>
        <v>35.28</v>
      </c>
      <c r="Q10" s="3">
        <f>[6]Abril!$J$20</f>
        <v>19.079999999999998</v>
      </c>
      <c r="R10" s="3">
        <f>[6]Abril!$J$21</f>
        <v>29.880000000000003</v>
      </c>
      <c r="S10" s="3">
        <f>[6]Abril!$J$22</f>
        <v>19.440000000000001</v>
      </c>
      <c r="T10" s="3">
        <f>[6]Abril!$J$23</f>
        <v>23.040000000000003</v>
      </c>
      <c r="U10" s="3">
        <f>[6]Abril!$J$24</f>
        <v>22.68</v>
      </c>
      <c r="V10" s="3">
        <f>[6]Abril!$J$25</f>
        <v>32.04</v>
      </c>
      <c r="W10" s="3">
        <f>[6]Abril!$J$26</f>
        <v>19.079999999999998</v>
      </c>
      <c r="X10" s="3">
        <f>[6]Abril!$J$27</f>
        <v>19.440000000000001</v>
      </c>
      <c r="Y10" s="3">
        <f>[6]Abril!$J$28</f>
        <v>20.88</v>
      </c>
      <c r="Z10" s="3">
        <f>[6]Abril!$J$29</f>
        <v>38.519999999999996</v>
      </c>
      <c r="AA10" s="3">
        <f>[6]Abril!$J$30</f>
        <v>45.36</v>
      </c>
      <c r="AB10" s="3">
        <f>[6]Abril!$J$31</f>
        <v>39.24</v>
      </c>
      <c r="AC10" s="3">
        <f>[6]Abril!$J$32</f>
        <v>20.52</v>
      </c>
      <c r="AD10" s="3">
        <f>[6]Abril!$J$33</f>
        <v>18</v>
      </c>
      <c r="AE10" s="3">
        <f>[6]Abril!$J$34</f>
        <v>25.2</v>
      </c>
      <c r="AF10" s="17">
        <f t="shared" si="1"/>
        <v>45.36</v>
      </c>
      <c r="AG10" s="2"/>
    </row>
    <row r="11" spans="1:33" ht="17.100000000000001" customHeight="1" x14ac:dyDescent="0.2">
      <c r="A11" s="10" t="s">
        <v>4</v>
      </c>
      <c r="B11" s="3">
        <f>[7]Abril!$J$5</f>
        <v>37.080000000000005</v>
      </c>
      <c r="C11" s="3">
        <f>[7]Abril!$J$6</f>
        <v>33.480000000000004</v>
      </c>
      <c r="D11" s="3">
        <f>[7]Abril!$J$7</f>
        <v>35.64</v>
      </c>
      <c r="E11" s="3">
        <f>[7]Abril!$J$8</f>
        <v>33.840000000000003</v>
      </c>
      <c r="F11" s="3">
        <f>[7]Abril!$J$9</f>
        <v>38.880000000000003</v>
      </c>
      <c r="G11" s="3">
        <f>[7]Abril!$J$10</f>
        <v>64.8</v>
      </c>
      <c r="H11" s="3">
        <f>[7]Abril!$J$11</f>
        <v>45.72</v>
      </c>
      <c r="I11" s="3">
        <f>[7]Abril!$J$12</f>
        <v>42.480000000000004</v>
      </c>
      <c r="J11" s="3">
        <f>[7]Abril!$J$13</f>
        <v>52.56</v>
      </c>
      <c r="K11" s="3">
        <f>[7]Abril!$J$14</f>
        <v>32.76</v>
      </c>
      <c r="L11" s="3">
        <f>[7]Abril!$J$15</f>
        <v>38.519999999999996</v>
      </c>
      <c r="M11" s="3">
        <f>[7]Abril!$J$16</f>
        <v>25.56</v>
      </c>
      <c r="N11" s="3">
        <f>[7]Abril!$J$17</f>
        <v>24.840000000000003</v>
      </c>
      <c r="O11" s="3">
        <f>[7]Abril!$J$18</f>
        <v>34.92</v>
      </c>
      <c r="P11" s="3">
        <f>[7]Abril!$J$19</f>
        <v>36</v>
      </c>
      <c r="Q11" s="3">
        <f>[7]Abril!$J$20</f>
        <v>28.8</v>
      </c>
      <c r="R11" s="3">
        <f>[7]Abril!$J$21</f>
        <v>21.240000000000002</v>
      </c>
      <c r="S11" s="3">
        <f>[7]Abril!$J$22</f>
        <v>22.68</v>
      </c>
      <c r="T11" s="3">
        <f>[7]Abril!$J$23</f>
        <v>44.28</v>
      </c>
      <c r="U11" s="3">
        <f>[7]Abril!$J$24</f>
        <v>28.44</v>
      </c>
      <c r="V11" s="3">
        <f>[7]Abril!$J$25</f>
        <v>52.2</v>
      </c>
      <c r="W11" s="3">
        <f>[7]Abril!$J$26</f>
        <v>23.040000000000003</v>
      </c>
      <c r="X11" s="3">
        <f>[7]Abril!$J$27</f>
        <v>26.28</v>
      </c>
      <c r="Y11" s="3">
        <f>[7]Abril!$J$28</f>
        <v>27.36</v>
      </c>
      <c r="Z11" s="3">
        <f>[7]Abril!$J$29</f>
        <v>36.72</v>
      </c>
      <c r="AA11" s="3">
        <f>[7]Abril!$J$30</f>
        <v>52.56</v>
      </c>
      <c r="AB11" s="3">
        <f>[7]Abril!$J$31</f>
        <v>21.6</v>
      </c>
      <c r="AC11" s="3">
        <f>[7]Abril!$J$32</f>
        <v>23.040000000000003</v>
      </c>
      <c r="AD11" s="3">
        <f>[7]Abril!$J$33</f>
        <v>23.400000000000002</v>
      </c>
      <c r="AE11" s="3">
        <f>[7]Abril!$J$34</f>
        <v>34.200000000000003</v>
      </c>
      <c r="AF11" s="17">
        <f t="shared" si="1"/>
        <v>64.8</v>
      </c>
      <c r="AG11" s="2"/>
    </row>
    <row r="12" spans="1:33" ht="17.100000000000001" customHeight="1" x14ac:dyDescent="0.2">
      <c r="A12" s="10" t="s">
        <v>5</v>
      </c>
      <c r="B12" s="3">
        <f>[8]Abril!$J$5</f>
        <v>25.2</v>
      </c>
      <c r="C12" s="3">
        <f>[8]Abril!$J$6</f>
        <v>77.039999999999992</v>
      </c>
      <c r="D12" s="3">
        <f>[8]Abril!$J$7</f>
        <v>30.240000000000002</v>
      </c>
      <c r="E12" s="3">
        <f>[8]Abril!$J$8</f>
        <v>26.64</v>
      </c>
      <c r="F12" s="3">
        <f>[8]Abril!$J$9</f>
        <v>61.560000000000009</v>
      </c>
      <c r="G12" s="3">
        <f>[8]Abril!$J$10</f>
        <v>28.08</v>
      </c>
      <c r="H12" s="3">
        <f>[8]Abril!$J$11</f>
        <v>46.080000000000005</v>
      </c>
      <c r="I12" s="3">
        <f>[8]Abril!$J$12</f>
        <v>32.4</v>
      </c>
      <c r="J12" s="3">
        <f>[8]Abril!$J$13</f>
        <v>29.880000000000003</v>
      </c>
      <c r="K12" s="3">
        <f>[8]Abril!$J$14</f>
        <v>41.4</v>
      </c>
      <c r="L12" s="3">
        <f>[8]Abril!$J$15</f>
        <v>27.720000000000002</v>
      </c>
      <c r="M12" s="3">
        <f>[8]Abril!$J$16</f>
        <v>22.68</v>
      </c>
      <c r="N12" s="3">
        <f>[8]Abril!$J$17</f>
        <v>23.759999999999998</v>
      </c>
      <c r="O12" s="3">
        <f>[8]Abril!$J$18</f>
        <v>33.119999999999997</v>
      </c>
      <c r="P12" s="3">
        <f>[8]Abril!$J$19</f>
        <v>33.119999999999997</v>
      </c>
      <c r="Q12" s="3">
        <f>[8]Abril!$J$20</f>
        <v>23.759999999999998</v>
      </c>
      <c r="R12" s="3">
        <f>[8]Abril!$J$21</f>
        <v>17.64</v>
      </c>
      <c r="S12" s="3">
        <f>[8]Abril!$J$22</f>
        <v>21.96</v>
      </c>
      <c r="T12" s="3">
        <f>[8]Abril!$J$23</f>
        <v>31.680000000000003</v>
      </c>
      <c r="U12" s="3">
        <f>[8]Abril!$J$24</f>
        <v>25.92</v>
      </c>
      <c r="V12" s="3">
        <f>[8]Abril!$J$25</f>
        <v>37.080000000000005</v>
      </c>
      <c r="W12" s="3">
        <f>[8]Abril!$J$26</f>
        <v>33.840000000000003</v>
      </c>
      <c r="X12" s="3">
        <f>[8]Abril!$J$27</f>
        <v>16.2</v>
      </c>
      <c r="Y12" s="3">
        <f>[8]Abril!$J$28</f>
        <v>20.16</v>
      </c>
      <c r="Z12" s="3">
        <f>[8]Abril!$J$29</f>
        <v>29.880000000000003</v>
      </c>
      <c r="AA12" s="3">
        <f>[8]Abril!$J$30</f>
        <v>45.72</v>
      </c>
      <c r="AB12" s="3">
        <f>[8]Abril!$J$31</f>
        <v>33.119999999999997</v>
      </c>
      <c r="AC12" s="3">
        <f>[8]Abril!$J$32</f>
        <v>28.8</v>
      </c>
      <c r="AD12" s="3">
        <f>[8]Abril!$J$33</f>
        <v>39.6</v>
      </c>
      <c r="AE12" s="3">
        <f>[8]Abril!$J$34</f>
        <v>41.4</v>
      </c>
      <c r="AF12" s="17">
        <f t="shared" si="1"/>
        <v>77.039999999999992</v>
      </c>
      <c r="AG12" s="2"/>
    </row>
    <row r="13" spans="1:33" ht="17.100000000000001" customHeight="1" x14ac:dyDescent="0.2">
      <c r="A13" s="10" t="s">
        <v>6</v>
      </c>
      <c r="B13" s="3">
        <f>[9]Abril!$J$5</f>
        <v>24.12</v>
      </c>
      <c r="C13" s="3">
        <f>[9]Abril!$J$6</f>
        <v>14.04</v>
      </c>
      <c r="D13" s="3">
        <f>[9]Abril!$J$7</f>
        <v>33.119999999999997</v>
      </c>
      <c r="E13" s="3">
        <f>[9]Abril!$J$8</f>
        <v>35.28</v>
      </c>
      <c r="F13" s="3">
        <f>[9]Abril!$J$9</f>
        <v>35.28</v>
      </c>
      <c r="G13" s="3">
        <f>[9]Abril!$J$10</f>
        <v>24.48</v>
      </c>
      <c r="H13" s="3">
        <f>[9]Abril!$J$11</f>
        <v>83.52</v>
      </c>
      <c r="I13" s="3">
        <f>[9]Abril!$J$12</f>
        <v>38.880000000000003</v>
      </c>
      <c r="J13" s="3">
        <f>[9]Abril!$J$13</f>
        <v>24.840000000000003</v>
      </c>
      <c r="K13" s="3">
        <f>[9]Abril!$J$14</f>
        <v>44.28</v>
      </c>
      <c r="L13" s="3">
        <f>[9]Abril!$J$15</f>
        <v>22.68</v>
      </c>
      <c r="M13" s="3">
        <f>[9]Abril!$J$16</f>
        <v>11.16</v>
      </c>
      <c r="N13" s="3">
        <f>[9]Abril!$J$17</f>
        <v>40.680000000000007</v>
      </c>
      <c r="O13" s="3">
        <f>[9]Abril!$J$18</f>
        <v>27.720000000000002</v>
      </c>
      <c r="P13" s="3">
        <f>[9]Abril!$J$19</f>
        <v>21.240000000000002</v>
      </c>
      <c r="Q13" s="3">
        <f>[9]Abril!$J$20</f>
        <v>16.2</v>
      </c>
      <c r="R13" s="3">
        <f>[9]Abril!$J$21</f>
        <v>23.759999999999998</v>
      </c>
      <c r="S13" s="3">
        <f>[9]Abril!$J$22</f>
        <v>0</v>
      </c>
      <c r="T13" s="3">
        <f>[9]Abril!$J$23</f>
        <v>20.16</v>
      </c>
      <c r="U13" s="3">
        <f>[9]Abril!$J$24</f>
        <v>18.720000000000002</v>
      </c>
      <c r="V13" s="3">
        <f>[9]Abril!$J$25</f>
        <v>48.96</v>
      </c>
      <c r="W13" s="3">
        <f>[9]Abril!$J$26</f>
        <v>15.48</v>
      </c>
      <c r="X13" s="3">
        <f>[9]Abril!$J$27</f>
        <v>16.2</v>
      </c>
      <c r="Y13" s="3">
        <f>[9]Abril!$J$28</f>
        <v>14.04</v>
      </c>
      <c r="Z13" s="3">
        <f>[9]Abril!$J$29</f>
        <v>67.319999999999993</v>
      </c>
      <c r="AA13" s="3">
        <f>[9]Abril!$J$30</f>
        <v>60.839999999999996</v>
      </c>
      <c r="AB13" s="3">
        <f>[9]Abril!$J$31</f>
        <v>11.16</v>
      </c>
      <c r="AC13" s="3">
        <f>[9]Abril!$J$32</f>
        <v>18</v>
      </c>
      <c r="AD13" s="3">
        <f>[9]Abril!$J$33</f>
        <v>20.88</v>
      </c>
      <c r="AE13" s="3">
        <f>[9]Abril!$J$34</f>
        <v>20.88</v>
      </c>
      <c r="AF13" s="17">
        <f t="shared" si="1"/>
        <v>83.52</v>
      </c>
      <c r="AG13" s="2"/>
    </row>
    <row r="14" spans="1:33" ht="17.100000000000001" customHeight="1" x14ac:dyDescent="0.2">
      <c r="A14" s="10" t="s">
        <v>7</v>
      </c>
      <c r="B14" s="3">
        <f>[10]Abril!$J$5</f>
        <v>30.6</v>
      </c>
      <c r="C14" s="3">
        <f>[10]Abril!$J$6</f>
        <v>35.64</v>
      </c>
      <c r="D14" s="3">
        <f>[10]Abril!$J$7</f>
        <v>23.040000000000003</v>
      </c>
      <c r="E14" s="3">
        <f>[10]Abril!$J$8</f>
        <v>32.04</v>
      </c>
      <c r="F14" s="3">
        <f>[10]Abril!$J$9</f>
        <v>35.64</v>
      </c>
      <c r="G14" s="3">
        <f>[10]Abril!$J$10</f>
        <v>37.800000000000004</v>
      </c>
      <c r="H14" s="3">
        <f>[10]Abril!$J$11</f>
        <v>23.759999999999998</v>
      </c>
      <c r="I14" s="3">
        <f>[10]Abril!$J$12</f>
        <v>33.840000000000003</v>
      </c>
      <c r="J14" s="3">
        <f>[10]Abril!$J$13</f>
        <v>41.76</v>
      </c>
      <c r="K14" s="3">
        <f>[10]Abril!$J$14</f>
        <v>37.800000000000004</v>
      </c>
      <c r="L14" s="3">
        <f>[10]Abril!$J$15</f>
        <v>20.52</v>
      </c>
      <c r="M14" s="3">
        <f>[10]Abril!$J$16</f>
        <v>34.56</v>
      </c>
      <c r="N14" s="3">
        <f>[10]Abril!$J$17</f>
        <v>30.96</v>
      </c>
      <c r="O14" s="3">
        <f>[10]Abril!$J$18</f>
        <v>60.839999999999996</v>
      </c>
      <c r="P14" s="3">
        <f>[10]Abril!$J$19</f>
        <v>25.56</v>
      </c>
      <c r="Q14" s="3">
        <f>[10]Abril!$J$20</f>
        <v>17.28</v>
      </c>
      <c r="R14" s="3">
        <f>[10]Abril!$J$21</f>
        <v>32.4</v>
      </c>
      <c r="S14" s="3">
        <f>[10]Abril!$J$22</f>
        <v>32.4</v>
      </c>
      <c r="T14" s="3">
        <f>[10]Abril!$J$23</f>
        <v>34.92</v>
      </c>
      <c r="U14" s="3">
        <f>[10]Abril!$J$24</f>
        <v>30.6</v>
      </c>
      <c r="V14" s="3">
        <f>[10]Abril!$J$25</f>
        <v>31.319999999999997</v>
      </c>
      <c r="W14" s="3">
        <f>[10]Abril!$J$26</f>
        <v>25.56</v>
      </c>
      <c r="X14" s="3">
        <f>[10]Abril!$J$27</f>
        <v>27</v>
      </c>
      <c r="Y14" s="3">
        <f>[10]Abril!$J$28</f>
        <v>29.52</v>
      </c>
      <c r="Z14" s="3">
        <f>[10]Abril!$J$29</f>
        <v>42.12</v>
      </c>
      <c r="AA14" s="3">
        <f>[10]Abril!$J$30</f>
        <v>48.96</v>
      </c>
      <c r="AB14" s="3">
        <f>[10]Abril!$J$31</f>
        <v>24.48</v>
      </c>
      <c r="AC14" s="3">
        <f>[10]Abril!$J$32</f>
        <v>45.36</v>
      </c>
      <c r="AD14" s="3">
        <f>[10]Abril!$J$33</f>
        <v>31.319999999999997</v>
      </c>
      <c r="AE14" s="3">
        <f>[10]Abril!$J$34</f>
        <v>38.519999999999996</v>
      </c>
      <c r="AF14" s="17">
        <f t="shared" si="1"/>
        <v>60.839999999999996</v>
      </c>
      <c r="AG14" s="2"/>
    </row>
    <row r="15" spans="1:33" ht="17.100000000000001" customHeight="1" x14ac:dyDescent="0.2">
      <c r="A15" s="10" t="s">
        <v>8</v>
      </c>
      <c r="B15" s="3">
        <f>[11]Abril!$J$5</f>
        <v>36.36</v>
      </c>
      <c r="C15" s="3">
        <f>[11]Abril!$J$6</f>
        <v>25.92</v>
      </c>
      <c r="D15" s="3">
        <f>[11]Abril!$J$7</f>
        <v>26.28</v>
      </c>
      <c r="E15" s="3">
        <f>[11]Abril!$J$8</f>
        <v>29.52</v>
      </c>
      <c r="F15" s="3">
        <f>[11]Abril!$J$9</f>
        <v>65.160000000000011</v>
      </c>
      <c r="G15" s="3">
        <f>[11]Abril!$J$10</f>
        <v>45.72</v>
      </c>
      <c r="H15" s="3">
        <f>[11]Abril!$J$11</f>
        <v>32.04</v>
      </c>
      <c r="I15" s="3">
        <f>[11]Abril!$J$12</f>
        <v>47.519999999999996</v>
      </c>
      <c r="J15" s="3">
        <f>[11]Abril!$J$13</f>
        <v>28.8</v>
      </c>
      <c r="K15" s="3">
        <f>[11]Abril!$J$14</f>
        <v>38.519999999999996</v>
      </c>
      <c r="L15" s="3">
        <f>[11]Abril!$J$15</f>
        <v>20.16</v>
      </c>
      <c r="M15" s="3">
        <f>[11]Abril!$J$16</f>
        <v>33.119999999999997</v>
      </c>
      <c r="N15" s="3">
        <f>[11]Abril!$J$17</f>
        <v>29.16</v>
      </c>
      <c r="O15" s="3">
        <f>[11]Abril!$J$18</f>
        <v>56.16</v>
      </c>
      <c r="P15" s="3">
        <f>[11]Abril!$J$19</f>
        <v>21.6</v>
      </c>
      <c r="Q15" s="3">
        <f>[11]Abril!$J$20</f>
        <v>24.12</v>
      </c>
      <c r="R15" s="3">
        <f>[11]Abril!$J$21</f>
        <v>26.64</v>
      </c>
      <c r="S15" s="3">
        <f>[11]Abril!$J$22</f>
        <v>27.720000000000002</v>
      </c>
      <c r="T15" s="3">
        <f>[11]Abril!$J$23</f>
        <v>32.04</v>
      </c>
      <c r="U15" s="3">
        <f>[11]Abril!$J$24</f>
        <v>37.080000000000005</v>
      </c>
      <c r="V15" s="3">
        <f>[11]Abril!$J$25</f>
        <v>37.440000000000005</v>
      </c>
      <c r="W15" s="3">
        <f>[11]Abril!$J$26</f>
        <v>26.64</v>
      </c>
      <c r="X15" s="3">
        <f>[11]Abril!$J$27</f>
        <v>29.16</v>
      </c>
      <c r="Y15" s="3">
        <f>[11]Abril!$J$28</f>
        <v>27</v>
      </c>
      <c r="Z15" s="3">
        <f>[11]Abril!$J$29</f>
        <v>23.400000000000002</v>
      </c>
      <c r="AA15" s="3">
        <f>[11]Abril!$J$30</f>
        <v>39.6</v>
      </c>
      <c r="AB15" s="3">
        <f>[11]Abril!$J$31</f>
        <v>35.64</v>
      </c>
      <c r="AC15" s="3">
        <f>[11]Abril!$J$32</f>
        <v>46.440000000000005</v>
      </c>
      <c r="AD15" s="3">
        <f>[11]Abril!$J$33</f>
        <v>39.6</v>
      </c>
      <c r="AE15" s="3">
        <f>[11]Abril!$J$34</f>
        <v>33.480000000000004</v>
      </c>
      <c r="AF15" s="17">
        <f t="shared" si="1"/>
        <v>65.160000000000011</v>
      </c>
      <c r="AG15" s="2"/>
    </row>
    <row r="16" spans="1:33" ht="17.100000000000001" customHeight="1" x14ac:dyDescent="0.2">
      <c r="A16" s="10" t="s">
        <v>9</v>
      </c>
      <c r="B16" s="3">
        <f>[12]Abril!$J$5</f>
        <v>26.64</v>
      </c>
      <c r="C16" s="3">
        <f>[12]Abril!$J$6</f>
        <v>26.64</v>
      </c>
      <c r="D16" s="3">
        <f>[12]Abril!$J$7</f>
        <v>23.400000000000002</v>
      </c>
      <c r="E16" s="3">
        <f>[12]Abril!$J$8</f>
        <v>26.28</v>
      </c>
      <c r="F16" s="3">
        <f>[12]Abril!$J$9</f>
        <v>38.159999999999997</v>
      </c>
      <c r="G16" s="3">
        <f>[12]Abril!$J$10</f>
        <v>47.519999999999996</v>
      </c>
      <c r="H16" s="3">
        <f>[12]Abril!$J$11</f>
        <v>20.16</v>
      </c>
      <c r="I16" s="3">
        <f>[12]Abril!$J$12</f>
        <v>26.28</v>
      </c>
      <c r="J16" s="3">
        <f>[12]Abril!$J$13</f>
        <v>37.800000000000004</v>
      </c>
      <c r="K16" s="3">
        <f>[12]Abril!$J$14</f>
        <v>33.840000000000003</v>
      </c>
      <c r="L16" s="3">
        <f>[12]Abril!$J$15</f>
        <v>25.92</v>
      </c>
      <c r="M16" s="3">
        <f>[12]Abril!$J$16</f>
        <v>26.64</v>
      </c>
      <c r="N16" s="3">
        <f>[12]Abril!$J$17</f>
        <v>29.16</v>
      </c>
      <c r="O16" s="3">
        <f>[12]Abril!$J$18</f>
        <v>72.360000000000014</v>
      </c>
      <c r="P16" s="3">
        <f>[12]Abril!$J$19</f>
        <v>25.92</v>
      </c>
      <c r="Q16" s="3">
        <f>[12]Abril!$J$20</f>
        <v>28.44</v>
      </c>
      <c r="R16" s="3">
        <f>[12]Abril!$J$21</f>
        <v>29.52</v>
      </c>
      <c r="S16" s="3">
        <f>[12]Abril!$J$22</f>
        <v>30.240000000000002</v>
      </c>
      <c r="T16" s="3">
        <f>[12]Abril!$J$23</f>
        <v>31.319999999999997</v>
      </c>
      <c r="U16" s="3">
        <f>[12]Abril!$J$24</f>
        <v>42.84</v>
      </c>
      <c r="V16" s="3">
        <f>[12]Abril!$J$25</f>
        <v>61.92</v>
      </c>
      <c r="W16" s="3">
        <f>[12]Abril!$J$26</f>
        <v>18</v>
      </c>
      <c r="X16" s="3">
        <f>[12]Abril!$J$27</f>
        <v>25.56</v>
      </c>
      <c r="Y16" s="3">
        <f>[12]Abril!$J$28</f>
        <v>27.36</v>
      </c>
      <c r="Z16" s="3">
        <f>[12]Abril!$J$29</f>
        <v>33.480000000000004</v>
      </c>
      <c r="AA16" s="3">
        <f>[12]Abril!$J$30</f>
        <v>63.360000000000007</v>
      </c>
      <c r="AB16" s="3">
        <f>[12]Abril!$J$31</f>
        <v>35.64</v>
      </c>
      <c r="AC16" s="3">
        <f>[12]Abril!$J$32</f>
        <v>54.72</v>
      </c>
      <c r="AD16" s="3">
        <f>[12]Abril!$J$33</f>
        <v>37.080000000000005</v>
      </c>
      <c r="AE16" s="3">
        <f>[12]Abril!$J$34</f>
        <v>38.159999999999997</v>
      </c>
      <c r="AF16" s="17">
        <f t="shared" si="1"/>
        <v>72.360000000000014</v>
      </c>
      <c r="AG16" s="2"/>
    </row>
    <row r="17" spans="1:33" ht="17.100000000000001" customHeight="1" x14ac:dyDescent="0.2">
      <c r="A17" s="10" t="s">
        <v>48</v>
      </c>
      <c r="B17" s="3">
        <f>[13]Abril!$J$5</f>
        <v>24.48</v>
      </c>
      <c r="C17" s="3">
        <f>[13]Abril!$J$6</f>
        <v>53.28</v>
      </c>
      <c r="D17" s="3">
        <f>[13]Abril!$J$7</f>
        <v>21.6</v>
      </c>
      <c r="E17" s="3">
        <f>[13]Abril!$J$8</f>
        <v>29.52</v>
      </c>
      <c r="F17" s="3">
        <f>[13]Abril!$J$9</f>
        <v>38.880000000000003</v>
      </c>
      <c r="G17" s="3">
        <f>[13]Abril!$J$10</f>
        <v>31.319999999999997</v>
      </c>
      <c r="H17" s="3">
        <f>[13]Abril!$J$11</f>
        <v>35.28</v>
      </c>
      <c r="I17" s="3">
        <f>[13]Abril!$J$12</f>
        <v>24.840000000000003</v>
      </c>
      <c r="J17" s="3">
        <f>[13]Abril!$J$13</f>
        <v>30.240000000000002</v>
      </c>
      <c r="K17" s="3">
        <f>[13]Abril!$J$14</f>
        <v>31.680000000000003</v>
      </c>
      <c r="L17" s="3">
        <f>[13]Abril!$J$15</f>
        <v>20.52</v>
      </c>
      <c r="M17" s="3">
        <f>[13]Abril!$J$16</f>
        <v>27</v>
      </c>
      <c r="N17" s="3">
        <f>[13]Abril!$J$17</f>
        <v>27</v>
      </c>
      <c r="O17" s="3">
        <f>[13]Abril!$J$18</f>
        <v>32.4</v>
      </c>
      <c r="P17" s="3">
        <f>[13]Abril!$J$19</f>
        <v>17.28</v>
      </c>
      <c r="Q17" s="3">
        <f>[13]Abril!$J$20</f>
        <v>27.36</v>
      </c>
      <c r="R17" s="3">
        <f>[13]Abril!$J$21</f>
        <v>18</v>
      </c>
      <c r="S17" s="3">
        <f>[13]Abril!$J$22</f>
        <v>26.28</v>
      </c>
      <c r="T17" s="3">
        <f>[13]Abril!$J$23</f>
        <v>29.52</v>
      </c>
      <c r="U17" s="3">
        <f>[13]Abril!$J$24</f>
        <v>21.96</v>
      </c>
      <c r="V17" s="3">
        <f>[13]Abril!$J$25</f>
        <v>33.480000000000004</v>
      </c>
      <c r="W17" s="3">
        <f>[13]Abril!$J$26</f>
        <v>18.720000000000002</v>
      </c>
      <c r="X17" s="3">
        <f>[13]Abril!$J$27</f>
        <v>18.720000000000002</v>
      </c>
      <c r="Y17" s="3">
        <f>[13]Abril!$J$28</f>
        <v>29.16</v>
      </c>
      <c r="Z17" s="3">
        <f>[13]Abril!$J$29</f>
        <v>74.88000000000001</v>
      </c>
      <c r="AA17" s="3">
        <f>[13]Abril!$J$30</f>
        <v>50.76</v>
      </c>
      <c r="AB17" s="3">
        <f>[13]Abril!$J$31</f>
        <v>22.32</v>
      </c>
      <c r="AC17" s="3">
        <f>[13]Abril!$J$32</f>
        <v>31.680000000000003</v>
      </c>
      <c r="AD17" s="3">
        <f>[13]Abril!$J$33</f>
        <v>36</v>
      </c>
      <c r="AE17" s="3">
        <f>[13]Abril!$J$34</f>
        <v>31.319999999999997</v>
      </c>
      <c r="AF17" s="17">
        <f t="shared" si="1"/>
        <v>74.88000000000001</v>
      </c>
      <c r="AG17" s="2"/>
    </row>
    <row r="18" spans="1:33" ht="17.100000000000001" customHeight="1" x14ac:dyDescent="0.2">
      <c r="A18" s="10" t="s">
        <v>10</v>
      </c>
      <c r="B18" s="3">
        <f>[14]Abril!$J$5</f>
        <v>21.240000000000002</v>
      </c>
      <c r="C18" s="3">
        <f>[14]Abril!$J$6</f>
        <v>25.2</v>
      </c>
      <c r="D18" s="3">
        <f>[14]Abril!$J$7</f>
        <v>22.32</v>
      </c>
      <c r="E18" s="3">
        <f>[14]Abril!$J$8</f>
        <v>27.36</v>
      </c>
      <c r="F18" s="3">
        <f>[14]Abril!$J$9</f>
        <v>49.32</v>
      </c>
      <c r="G18" s="3">
        <f>[14]Abril!$J$10</f>
        <v>40.32</v>
      </c>
      <c r="H18" s="3">
        <f>[14]Abril!$J$11</f>
        <v>24.48</v>
      </c>
      <c r="I18" s="3">
        <f>[14]Abril!$J$12</f>
        <v>48.96</v>
      </c>
      <c r="J18" s="3">
        <f>[14]Abril!$J$13</f>
        <v>34.56</v>
      </c>
      <c r="K18" s="3">
        <f>[14]Abril!$J$14</f>
        <v>38.159999999999997</v>
      </c>
      <c r="L18" s="3">
        <f>[14]Abril!$J$15</f>
        <v>36.72</v>
      </c>
      <c r="M18" s="3">
        <f>[14]Abril!$J$16</f>
        <v>28.8</v>
      </c>
      <c r="N18" s="3">
        <f>[14]Abril!$J$17</f>
        <v>18.36</v>
      </c>
      <c r="O18" s="3">
        <f>[14]Abril!$J$18</f>
        <v>48.24</v>
      </c>
      <c r="P18" s="3">
        <f>[14]Abril!$J$19</f>
        <v>17.64</v>
      </c>
      <c r="Q18" s="3">
        <f>[14]Abril!$J$20</f>
        <v>16.559999999999999</v>
      </c>
      <c r="R18" s="3">
        <f>[14]Abril!$J$21</f>
        <v>28.8</v>
      </c>
      <c r="S18" s="3">
        <f>[14]Abril!$J$22</f>
        <v>25.2</v>
      </c>
      <c r="T18" s="3">
        <f>[14]Abril!$J$23</f>
        <v>29.52</v>
      </c>
      <c r="U18" s="3">
        <f>[14]Abril!$J$24</f>
        <v>46.800000000000004</v>
      </c>
      <c r="V18" s="3">
        <f>[14]Abril!$J$25</f>
        <v>42.84</v>
      </c>
      <c r="W18" s="3">
        <f>[14]Abril!$J$26</f>
        <v>19.440000000000001</v>
      </c>
      <c r="X18" s="3">
        <f>[14]Abril!$J$27</f>
        <v>22.32</v>
      </c>
      <c r="Y18" s="3">
        <f>[14]Abril!$J$28</f>
        <v>23.759999999999998</v>
      </c>
      <c r="Z18" s="3">
        <f>[14]Abril!$J$29</f>
        <v>30.240000000000002</v>
      </c>
      <c r="AA18" s="3">
        <f>[14]Abril!$J$30</f>
        <v>38.519999999999996</v>
      </c>
      <c r="AB18" s="3">
        <f>[14]Abril!$J$31</f>
        <v>30.6</v>
      </c>
      <c r="AC18" s="3">
        <f>[14]Abril!$J$32</f>
        <v>38.519999999999996</v>
      </c>
      <c r="AD18" s="3">
        <f>[14]Abril!$J$33</f>
        <v>30.96</v>
      </c>
      <c r="AE18" s="3">
        <f>[14]Abril!$J$34</f>
        <v>29.880000000000003</v>
      </c>
      <c r="AF18" s="17">
        <f t="shared" si="1"/>
        <v>49.32</v>
      </c>
      <c r="AG18" s="2"/>
    </row>
    <row r="19" spans="1:33" ht="17.100000000000001" customHeight="1" x14ac:dyDescent="0.2">
      <c r="A19" s="10" t="s">
        <v>11</v>
      </c>
      <c r="B19" s="3">
        <f>[15]Abril!$J$5</f>
        <v>22.68</v>
      </c>
      <c r="C19" s="3">
        <f>[15]Abril!$J$6</f>
        <v>36</v>
      </c>
      <c r="D19" s="3">
        <f>[15]Abril!$J$7</f>
        <v>19.8</v>
      </c>
      <c r="E19" s="3">
        <f>[15]Abril!$J$8</f>
        <v>29.16</v>
      </c>
      <c r="F19" s="3">
        <f>[15]Abril!$J$9</f>
        <v>32.4</v>
      </c>
      <c r="G19" s="3">
        <f>[15]Abril!$J$10</f>
        <v>30.96</v>
      </c>
      <c r="H19" s="3">
        <f>[15]Abril!$J$11</f>
        <v>35.28</v>
      </c>
      <c r="I19" s="3">
        <f>[15]Abril!$J$12</f>
        <v>33.119999999999997</v>
      </c>
      <c r="J19" s="3">
        <f>[15]Abril!$J$13</f>
        <v>34.56</v>
      </c>
      <c r="K19" s="3">
        <f>[15]Abril!$J$14</f>
        <v>24.12</v>
      </c>
      <c r="L19" s="3">
        <f>[15]Abril!$J$15</f>
        <v>16.559999999999999</v>
      </c>
      <c r="M19" s="3">
        <f>[15]Abril!$J$16</f>
        <v>15.48</v>
      </c>
      <c r="N19" s="3">
        <f>[15]Abril!$J$17</f>
        <v>19.8</v>
      </c>
      <c r="O19" s="3">
        <f>[15]Abril!$J$18</f>
        <v>52.56</v>
      </c>
      <c r="P19" s="3">
        <f>[15]Abril!$J$19</f>
        <v>14.76</v>
      </c>
      <c r="Q19" s="3">
        <f>[15]Abril!$J$20</f>
        <v>18.36</v>
      </c>
      <c r="R19" s="3">
        <f>[15]Abril!$J$21</f>
        <v>20.88</v>
      </c>
      <c r="S19" s="3">
        <f>[15]Abril!$J$22</f>
        <v>23.759999999999998</v>
      </c>
      <c r="T19" s="3">
        <f>[15]Abril!$J$23</f>
        <v>22.32</v>
      </c>
      <c r="U19" s="3">
        <f>[15]Abril!$J$24</f>
        <v>27.720000000000002</v>
      </c>
      <c r="V19" s="3">
        <f>[15]Abril!$J$25</f>
        <v>27.36</v>
      </c>
      <c r="W19" s="3">
        <f>[15]Abril!$J$26</f>
        <v>20.88</v>
      </c>
      <c r="X19" s="3">
        <f>[15]Abril!$J$27</f>
        <v>19.079999999999998</v>
      </c>
      <c r="Y19" s="3">
        <f>[15]Abril!$J$28</f>
        <v>19.8</v>
      </c>
      <c r="Z19" s="3">
        <f>[15]Abril!$J$29</f>
        <v>63</v>
      </c>
      <c r="AA19" s="3">
        <f>[15]Abril!$J$30</f>
        <v>48.6</v>
      </c>
      <c r="AB19" s="3">
        <f>[15]Abril!$J$31</f>
        <v>18.720000000000002</v>
      </c>
      <c r="AC19" s="3">
        <f>[15]Abril!$J$32</f>
        <v>39.6</v>
      </c>
      <c r="AD19" s="3">
        <f>[15]Abril!$J$33</f>
        <v>39.6</v>
      </c>
      <c r="AE19" s="3">
        <f>[15]Abril!$J$34</f>
        <v>30.6</v>
      </c>
      <c r="AF19" s="17">
        <f t="shared" si="1"/>
        <v>63</v>
      </c>
      <c r="AG19" s="2"/>
    </row>
    <row r="20" spans="1:33" ht="17.100000000000001" customHeight="1" x14ac:dyDescent="0.2">
      <c r="A20" s="10" t="s">
        <v>12</v>
      </c>
      <c r="B20" s="3">
        <f>[16]Abril!$J$5</f>
        <v>18.720000000000002</v>
      </c>
      <c r="C20" s="3">
        <f>[16]Abril!$J$6</f>
        <v>23.759999999999998</v>
      </c>
      <c r="D20" s="3">
        <f>[16]Abril!$J$7</f>
        <v>16.2</v>
      </c>
      <c r="E20" s="3">
        <f>[16]Abril!$J$8</f>
        <v>23.400000000000002</v>
      </c>
      <c r="F20" s="3">
        <f>[16]Abril!$J$9</f>
        <v>32.76</v>
      </c>
      <c r="G20" s="3">
        <f>[16]Abril!$J$10</f>
        <v>34.200000000000003</v>
      </c>
      <c r="H20" s="3">
        <f>[16]Abril!$J$11</f>
        <v>16.2</v>
      </c>
      <c r="I20" s="3">
        <f>[16]Abril!$J$12</f>
        <v>20.52</v>
      </c>
      <c r="J20" s="3">
        <f>[16]Abril!$J$13</f>
        <v>34.200000000000003</v>
      </c>
      <c r="K20" s="3">
        <f>[16]Abril!$J$14</f>
        <v>41.76</v>
      </c>
      <c r="L20" s="3">
        <f>[16]Abril!$J$15</f>
        <v>16.2</v>
      </c>
      <c r="M20" s="3">
        <f>[16]Abril!$J$16</f>
        <v>25.2</v>
      </c>
      <c r="N20" s="3">
        <f>[16]Abril!$J$17</f>
        <v>18.36</v>
      </c>
      <c r="O20" s="3">
        <f>[16]Abril!$J$18</f>
        <v>35.28</v>
      </c>
      <c r="P20" s="3">
        <f>[16]Abril!$J$19</f>
        <v>19.440000000000001</v>
      </c>
      <c r="Q20" s="3">
        <f>[16]Abril!$J$20</f>
        <v>15.840000000000002</v>
      </c>
      <c r="R20" s="3">
        <f>[16]Abril!$J$21</f>
        <v>16.559999999999999</v>
      </c>
      <c r="S20" s="3">
        <f>[16]Abril!$J$22</f>
        <v>20.88</v>
      </c>
      <c r="T20" s="3">
        <f>[16]Abril!$J$23</f>
        <v>36.72</v>
      </c>
      <c r="U20" s="3">
        <f>[16]Abril!$J$24</f>
        <v>24.12</v>
      </c>
      <c r="V20" s="3">
        <f>[16]Abril!$J$25</f>
        <v>41.04</v>
      </c>
      <c r="W20" s="3">
        <f>[16]Abril!$J$26</f>
        <v>23.040000000000003</v>
      </c>
      <c r="X20" s="3">
        <f>[16]Abril!$J$27</f>
        <v>17.64</v>
      </c>
      <c r="Y20" s="3">
        <f>[16]Abril!$J$28</f>
        <v>18</v>
      </c>
      <c r="Z20" s="3">
        <f>[16]Abril!$J$29</f>
        <v>47.519999999999996</v>
      </c>
      <c r="AA20" s="3">
        <f>[16]Abril!$J$30</f>
        <v>39.24</v>
      </c>
      <c r="AB20" s="3">
        <f>[16]Abril!$J$31</f>
        <v>21.6</v>
      </c>
      <c r="AC20" s="3">
        <f>[16]Abril!$J$32</f>
        <v>44.28</v>
      </c>
      <c r="AD20" s="3">
        <f>[16]Abril!$J$33</f>
        <v>27.720000000000002</v>
      </c>
      <c r="AE20" s="3">
        <f>[16]Abril!$J$34</f>
        <v>28.08</v>
      </c>
      <c r="AF20" s="17">
        <f t="shared" si="1"/>
        <v>47.519999999999996</v>
      </c>
      <c r="AG20" s="2"/>
    </row>
    <row r="21" spans="1:33" ht="17.100000000000001" customHeight="1" x14ac:dyDescent="0.2">
      <c r="A21" s="10" t="s">
        <v>13</v>
      </c>
      <c r="B21" s="3">
        <f>[17]Abril!$J$5</f>
        <v>24.840000000000003</v>
      </c>
      <c r="C21" s="3">
        <f>[17]Abril!$J$6</f>
        <v>38.159999999999997</v>
      </c>
      <c r="D21" s="3">
        <f>[17]Abril!$J$7</f>
        <v>47.519999999999996</v>
      </c>
      <c r="E21" s="3">
        <f>[17]Abril!$J$8</f>
        <v>37.080000000000005</v>
      </c>
      <c r="F21" s="3">
        <f>[17]Abril!$J$9</f>
        <v>45.72</v>
      </c>
      <c r="G21" s="3">
        <f>[17]Abril!$J$10</f>
        <v>33.840000000000003</v>
      </c>
      <c r="H21" s="3">
        <f>[17]Abril!$J$11</f>
        <v>24.48</v>
      </c>
      <c r="I21" s="3">
        <f>[17]Abril!$J$12</f>
        <v>16.2</v>
      </c>
      <c r="J21" s="3">
        <f>[17]Abril!$J$13</f>
        <v>36</v>
      </c>
      <c r="K21" s="3">
        <f>[17]Abril!$J$14</f>
        <v>51.480000000000004</v>
      </c>
      <c r="L21" s="3">
        <f>[17]Abril!$J$15</f>
        <v>18.720000000000002</v>
      </c>
      <c r="M21" s="3">
        <f>[17]Abril!$J$16</f>
        <v>26.64</v>
      </c>
      <c r="N21" s="3">
        <f>[17]Abril!$J$17</f>
        <v>55.440000000000005</v>
      </c>
      <c r="O21" s="3">
        <f>[17]Abril!$J$18</f>
        <v>72</v>
      </c>
      <c r="P21" s="3">
        <f>[17]Abril!$J$19</f>
        <v>33.119999999999997</v>
      </c>
      <c r="Q21" s="3">
        <f>[17]Abril!$J$20</f>
        <v>15.120000000000001</v>
      </c>
      <c r="R21" s="3">
        <f>[17]Abril!$J$21</f>
        <v>19.440000000000001</v>
      </c>
      <c r="S21" s="3">
        <f>[17]Abril!$J$22</f>
        <v>21.96</v>
      </c>
      <c r="T21" s="3">
        <f>[17]Abril!$J$23</f>
        <v>30.240000000000002</v>
      </c>
      <c r="U21" s="3">
        <f>[17]Abril!$J$24</f>
        <v>22.68</v>
      </c>
      <c r="V21" s="3">
        <f>[17]Abril!$J$25</f>
        <v>39.24</v>
      </c>
      <c r="W21" s="3">
        <f>[17]Abril!$J$26</f>
        <v>21.96</v>
      </c>
      <c r="X21" s="3">
        <f>[17]Abril!$J$27</f>
        <v>14.4</v>
      </c>
      <c r="Y21" s="3">
        <f>[17]Abril!$J$28</f>
        <v>19.8</v>
      </c>
      <c r="Z21" s="3">
        <f>[17]Abril!$J$29</f>
        <v>40.680000000000007</v>
      </c>
      <c r="AA21" s="3">
        <f>[17]Abril!$J$30</f>
        <v>61.92</v>
      </c>
      <c r="AB21" s="3">
        <f>[17]Abril!$J$31</f>
        <v>20.88</v>
      </c>
      <c r="AC21" s="3">
        <f>[17]Abril!$J$32</f>
        <v>30.240000000000002</v>
      </c>
      <c r="AD21" s="3">
        <f>[17]Abril!$J$33</f>
        <v>34.92</v>
      </c>
      <c r="AE21" s="3">
        <f>[17]Abril!$J$34</f>
        <v>38.519999999999996</v>
      </c>
      <c r="AF21" s="17">
        <f t="shared" si="1"/>
        <v>72</v>
      </c>
      <c r="AG21" s="2"/>
    </row>
    <row r="22" spans="1:33" ht="17.100000000000001" customHeight="1" x14ac:dyDescent="0.2">
      <c r="A22" s="10" t="s">
        <v>14</v>
      </c>
      <c r="B22" s="3">
        <f>[18]Abril!$J$5</f>
        <v>12.16</v>
      </c>
      <c r="C22" s="3">
        <f>[18]Abril!$J$6</f>
        <v>13.12</v>
      </c>
      <c r="D22" s="3">
        <f>[18]Abril!$J$7</f>
        <v>16.64</v>
      </c>
      <c r="E22" s="3">
        <f>[18]Abril!$J$8</f>
        <v>13.76</v>
      </c>
      <c r="F22" s="3">
        <f>[18]Abril!$J$9</f>
        <v>25.92</v>
      </c>
      <c r="G22" s="3">
        <f>[18]Abril!$J$10</f>
        <v>20.480000000000004</v>
      </c>
      <c r="H22" s="3">
        <f>[18]Abril!$J$11</f>
        <v>22.080000000000002</v>
      </c>
      <c r="I22" s="3">
        <f>[18]Abril!$J$12</f>
        <v>36.480000000000004</v>
      </c>
      <c r="J22" s="3">
        <f>[18]Abril!$J$13</f>
        <v>10.88</v>
      </c>
      <c r="K22" s="3">
        <f>[18]Abril!$J$14</f>
        <v>17.919999999999998</v>
      </c>
      <c r="L22" s="3">
        <f>[18]Abril!$J$15</f>
        <v>14.080000000000002</v>
      </c>
      <c r="M22" s="3">
        <f>[18]Abril!$J$16</f>
        <v>12.48</v>
      </c>
      <c r="N22" s="3">
        <f>[18]Abril!$J$17</f>
        <v>7.68</v>
      </c>
      <c r="O22" s="3">
        <f>[18]Abril!$J$18</f>
        <v>32.64</v>
      </c>
      <c r="P22" s="3">
        <f>[18]Abril!$J$19</f>
        <v>35.839999999999996</v>
      </c>
      <c r="Q22" s="3">
        <f>[18]Abril!$J$20</f>
        <v>16.96</v>
      </c>
      <c r="R22" s="3">
        <f>[18]Abril!$J$21</f>
        <v>18.240000000000002</v>
      </c>
      <c r="S22" s="3">
        <f>[18]Abril!$J$22</f>
        <v>14.4</v>
      </c>
      <c r="T22" s="3">
        <f>[18]Abril!$J$23</f>
        <v>46.080000000000005</v>
      </c>
      <c r="U22" s="3">
        <f>[18]Abril!$J$24</f>
        <v>16</v>
      </c>
      <c r="V22" s="3">
        <f>[18]Abril!$J$25</f>
        <v>63.360000000000007</v>
      </c>
      <c r="W22" s="3">
        <f>[18]Abril!$J$26</f>
        <v>18.240000000000002</v>
      </c>
      <c r="X22" s="3">
        <f>[18]Abril!$J$27</f>
        <v>18.240000000000002</v>
      </c>
      <c r="Y22" s="3">
        <f>[18]Abril!$J$28</f>
        <v>12.8</v>
      </c>
      <c r="Z22" s="3">
        <f>[18]Abril!$J$29</f>
        <v>16.64</v>
      </c>
      <c r="AA22" s="3">
        <f>[18]Abril!$J$30</f>
        <v>29.439999999999998</v>
      </c>
      <c r="AB22" s="3">
        <f>[18]Abril!$J$31</f>
        <v>34.24</v>
      </c>
      <c r="AC22" s="3">
        <f>[18]Abril!$J$32</f>
        <v>9.2799999999999994</v>
      </c>
      <c r="AD22" s="3">
        <f>[18]Abril!$J$33</f>
        <v>19.200000000000003</v>
      </c>
      <c r="AE22" s="3">
        <f>[18]Abril!$J$34</f>
        <v>36.160000000000004</v>
      </c>
      <c r="AF22" s="17">
        <f t="shared" si="1"/>
        <v>63.360000000000007</v>
      </c>
      <c r="AG22" s="2"/>
    </row>
    <row r="23" spans="1:33" ht="17.100000000000001" customHeight="1" x14ac:dyDescent="0.2">
      <c r="A23" s="10" t="s">
        <v>15</v>
      </c>
      <c r="B23" s="3">
        <f>[19]Abril!$J$5</f>
        <v>29.16</v>
      </c>
      <c r="C23" s="3">
        <f>[19]Abril!$J$6</f>
        <v>41.4</v>
      </c>
      <c r="D23" s="3">
        <f>[19]Abril!$J$7</f>
        <v>23.040000000000003</v>
      </c>
      <c r="E23" s="3">
        <f>[19]Abril!$J$8</f>
        <v>34.92</v>
      </c>
      <c r="F23" s="3">
        <f>[19]Abril!$J$9</f>
        <v>35.64</v>
      </c>
      <c r="G23" s="3">
        <f>[19]Abril!$J$10</f>
        <v>38.159999999999997</v>
      </c>
      <c r="H23" s="3">
        <f>[19]Abril!$J$11</f>
        <v>34.56</v>
      </c>
      <c r="I23" s="3">
        <f>[19]Abril!$J$12</f>
        <v>30.6</v>
      </c>
      <c r="J23" s="3">
        <f>[19]Abril!$J$13</f>
        <v>34.200000000000003</v>
      </c>
      <c r="K23" s="3">
        <f>[19]Abril!$J$14</f>
        <v>36.36</v>
      </c>
      <c r="L23" s="3">
        <f>[19]Abril!$J$15</f>
        <v>23.759999999999998</v>
      </c>
      <c r="M23" s="3">
        <f>[19]Abril!$J$16</f>
        <v>26.28</v>
      </c>
      <c r="N23" s="3">
        <f>[19]Abril!$J$17</f>
        <v>33.480000000000004</v>
      </c>
      <c r="O23" s="3">
        <f>[19]Abril!$J$18</f>
        <v>34.92</v>
      </c>
      <c r="P23" s="3">
        <f>[19]Abril!$J$19</f>
        <v>18</v>
      </c>
      <c r="Q23" s="3">
        <f>[19]Abril!$J$20</f>
        <v>19.079999999999998</v>
      </c>
      <c r="R23" s="3">
        <f>[19]Abril!$J$21</f>
        <v>28.8</v>
      </c>
      <c r="S23" s="3">
        <f>[19]Abril!$J$22</f>
        <v>33.119999999999997</v>
      </c>
      <c r="T23" s="3">
        <f>[19]Abril!$J$23</f>
        <v>34.92</v>
      </c>
      <c r="U23" s="3">
        <f>[19]Abril!$J$24</f>
        <v>29.880000000000003</v>
      </c>
      <c r="V23" s="3">
        <f>[19]Abril!$J$25</f>
        <v>37.080000000000005</v>
      </c>
      <c r="W23" s="3">
        <f>[19]Abril!$J$26</f>
        <v>25.2</v>
      </c>
      <c r="X23" s="3">
        <f>[19]Abril!$J$27</f>
        <v>23.040000000000003</v>
      </c>
      <c r="Y23" s="3">
        <f>[19]Abril!$J$28</f>
        <v>27.36</v>
      </c>
      <c r="Z23" s="3">
        <f>[19]Abril!$J$29</f>
        <v>24.48</v>
      </c>
      <c r="AA23" s="3">
        <f>[19]Abril!$J$30</f>
        <v>40.32</v>
      </c>
      <c r="AB23" s="3">
        <f>[19]Abril!$J$31</f>
        <v>32.76</v>
      </c>
      <c r="AC23" s="3">
        <f>[19]Abril!$J$32</f>
        <v>35.64</v>
      </c>
      <c r="AD23" s="3">
        <f>[19]Abril!$J$33</f>
        <v>30.240000000000002</v>
      </c>
      <c r="AE23" s="3">
        <f>[19]Abril!$J$34</f>
        <v>30.240000000000002</v>
      </c>
      <c r="AF23" s="17">
        <f t="shared" si="1"/>
        <v>41.4</v>
      </c>
      <c r="AG23" s="2"/>
    </row>
    <row r="24" spans="1:33" ht="17.100000000000001" customHeight="1" x14ac:dyDescent="0.2">
      <c r="A24" s="10" t="s">
        <v>16</v>
      </c>
      <c r="B24" s="3">
        <f>[20]Abril!$J$5</f>
        <v>21.240000000000002</v>
      </c>
      <c r="C24" s="3">
        <f>[20]Abril!$J$6</f>
        <v>50.76</v>
      </c>
      <c r="D24" s="3">
        <f>[20]Abril!$J$7</f>
        <v>17.28</v>
      </c>
      <c r="E24" s="3">
        <f>[20]Abril!$J$8</f>
        <v>30.240000000000002</v>
      </c>
      <c r="F24" s="3">
        <f>[20]Abril!$J$9</f>
        <v>33.119999999999997</v>
      </c>
      <c r="G24" s="3">
        <f>[20]Abril!$J$10</f>
        <v>25.92</v>
      </c>
      <c r="H24" s="3">
        <f>[20]Abril!$J$11</f>
        <v>49.680000000000007</v>
      </c>
      <c r="I24" s="3">
        <f>[20]Abril!$J$12</f>
        <v>21.6</v>
      </c>
      <c r="J24" s="3">
        <f>[20]Abril!$J$13</f>
        <v>48.6</v>
      </c>
      <c r="K24" s="3">
        <f>[20]Abril!$J$14</f>
        <v>36</v>
      </c>
      <c r="L24" s="3">
        <f>[20]Abril!$J$15</f>
        <v>29.880000000000003</v>
      </c>
      <c r="M24" s="3">
        <f>[20]Abril!$J$16</f>
        <v>16.559999999999999</v>
      </c>
      <c r="N24" s="3">
        <f>[20]Abril!$J$17</f>
        <v>24.48</v>
      </c>
      <c r="O24" s="3">
        <f>[20]Abril!$J$18</f>
        <v>38.880000000000003</v>
      </c>
      <c r="P24" s="3">
        <f>[20]Abril!$J$19</f>
        <v>29.52</v>
      </c>
      <c r="Q24" s="3">
        <f>[20]Abril!$J$20</f>
        <v>15.48</v>
      </c>
      <c r="R24" s="3">
        <f>[20]Abril!$J$21</f>
        <v>14.4</v>
      </c>
      <c r="S24" s="3">
        <f>[20]Abril!$J$22</f>
        <v>24.840000000000003</v>
      </c>
      <c r="T24" s="3">
        <f>[20]Abril!$J$23</f>
        <v>29.880000000000003</v>
      </c>
      <c r="U24" s="3">
        <f>[20]Abril!$J$24</f>
        <v>30.96</v>
      </c>
      <c r="V24" s="3">
        <f>[20]Abril!$J$25</f>
        <v>37.800000000000004</v>
      </c>
      <c r="W24" s="3">
        <f>[20]Abril!$J$26</f>
        <v>23.400000000000002</v>
      </c>
      <c r="X24" s="3">
        <f>[20]Abril!$J$27</f>
        <v>15.840000000000002</v>
      </c>
      <c r="Y24" s="3">
        <f>[20]Abril!$J$28</f>
        <v>20.16</v>
      </c>
      <c r="Z24" s="3">
        <f>[20]Abril!$J$29</f>
        <v>25.56</v>
      </c>
      <c r="AA24" s="3">
        <f>[20]Abril!$J$30</f>
        <v>37.440000000000005</v>
      </c>
      <c r="AB24" s="3">
        <f>[20]Abril!$J$31</f>
        <v>18.36</v>
      </c>
      <c r="AC24" s="3">
        <f>[20]Abril!$J$32</f>
        <v>27.720000000000002</v>
      </c>
      <c r="AD24" s="3">
        <f>[20]Abril!$J$33</f>
        <v>35.28</v>
      </c>
      <c r="AE24" s="3">
        <f>[20]Abril!$J$34</f>
        <v>29.880000000000003</v>
      </c>
      <c r="AF24" s="17">
        <f t="shared" si="1"/>
        <v>50.76</v>
      </c>
      <c r="AG24" s="2"/>
    </row>
    <row r="25" spans="1:33" ht="17.100000000000001" customHeight="1" x14ac:dyDescent="0.2">
      <c r="A25" s="10" t="s">
        <v>17</v>
      </c>
      <c r="B25" s="3">
        <f>[21]Abril!$J$5</f>
        <v>24.12</v>
      </c>
      <c r="C25" s="3">
        <f>[21]Abril!$J$6</f>
        <v>28.08</v>
      </c>
      <c r="D25" s="3">
        <f>[21]Abril!$J$7</f>
        <v>19.8</v>
      </c>
      <c r="E25" s="3">
        <f>[21]Abril!$J$8</f>
        <v>23.759999999999998</v>
      </c>
      <c r="F25" s="3">
        <f>[21]Abril!$J$9</f>
        <v>34.200000000000003</v>
      </c>
      <c r="G25" s="3">
        <f>[21]Abril!$J$10</f>
        <v>38.880000000000003</v>
      </c>
      <c r="H25" s="3">
        <f>[21]Abril!$J$11</f>
        <v>47.88</v>
      </c>
      <c r="I25" s="3">
        <f>[21]Abril!$J$12</f>
        <v>41.4</v>
      </c>
      <c r="J25" s="3">
        <f>[21]Abril!$J$13</f>
        <v>47.16</v>
      </c>
      <c r="K25" s="3">
        <f>[21]Abril!$J$14</f>
        <v>57.960000000000008</v>
      </c>
      <c r="L25" s="3">
        <f>[21]Abril!$J$15</f>
        <v>19.079999999999998</v>
      </c>
      <c r="M25" s="3">
        <f>[21]Abril!$J$16</f>
        <v>33.119999999999997</v>
      </c>
      <c r="N25" s="3">
        <f>[21]Abril!$J$17</f>
        <v>22.32</v>
      </c>
      <c r="O25" s="3">
        <f>[21]Abril!$J$18</f>
        <v>52.2</v>
      </c>
      <c r="P25" s="3">
        <f>[21]Abril!$J$19</f>
        <v>19.079999999999998</v>
      </c>
      <c r="Q25" s="3">
        <f>[21]Abril!$J$20</f>
        <v>0</v>
      </c>
      <c r="R25" s="3">
        <f>[21]Abril!$J$21</f>
        <v>19.8</v>
      </c>
      <c r="S25" s="3">
        <f>[21]Abril!$J$22</f>
        <v>21.96</v>
      </c>
      <c r="T25" s="3">
        <f>[21]Abril!$J$23</f>
        <v>10.44</v>
      </c>
      <c r="U25" s="3">
        <f>[21]Abril!$J$24</f>
        <v>89.28</v>
      </c>
      <c r="V25" s="3">
        <f>[21]Abril!$J$25</f>
        <v>38.519999999999996</v>
      </c>
      <c r="W25" s="3">
        <f>[21]Abril!$J$26</f>
        <v>17.28</v>
      </c>
      <c r="X25" s="3">
        <f>[21]Abril!$J$27</f>
        <v>23.040000000000003</v>
      </c>
      <c r="Y25" s="3">
        <f>[21]Abril!$J$28</f>
        <v>23.400000000000002</v>
      </c>
      <c r="Z25" s="3">
        <f>[21]Abril!$J$29</f>
        <v>40.680000000000007</v>
      </c>
      <c r="AA25" s="3">
        <f>[21]Abril!$J$30</f>
        <v>55.800000000000004</v>
      </c>
      <c r="AB25" s="3">
        <f>[21]Abril!$J$31</f>
        <v>17.64</v>
      </c>
      <c r="AC25" s="3">
        <f>[21]Abril!$J$32</f>
        <v>36.72</v>
      </c>
      <c r="AD25" s="3">
        <f>[21]Abril!$J$33</f>
        <v>33.480000000000004</v>
      </c>
      <c r="AE25" s="3">
        <f>[21]Abril!$J$34</f>
        <v>30.6</v>
      </c>
      <c r="AF25" s="17">
        <f t="shared" si="1"/>
        <v>89.28</v>
      </c>
      <c r="AG25" s="2"/>
    </row>
    <row r="26" spans="1:33" ht="17.100000000000001" customHeight="1" x14ac:dyDescent="0.2">
      <c r="A26" s="10" t="s">
        <v>18</v>
      </c>
      <c r="B26" s="3">
        <f>[22]Abril!$J$5</f>
        <v>29.52</v>
      </c>
      <c r="C26" s="3">
        <f>[22]Abril!$J$6</f>
        <v>36.36</v>
      </c>
      <c r="D26" s="3">
        <f>[22]Abril!$J$7</f>
        <v>30.240000000000002</v>
      </c>
      <c r="E26" s="3">
        <f>[22]Abril!$J$8</f>
        <v>30.96</v>
      </c>
      <c r="F26" s="3">
        <f>[22]Abril!$J$9</f>
        <v>46.440000000000005</v>
      </c>
      <c r="G26" s="3">
        <f>[22]Abril!$J$10</f>
        <v>41.04</v>
      </c>
      <c r="H26" s="3">
        <f>[22]Abril!$J$11</f>
        <v>32.4</v>
      </c>
      <c r="I26" s="3">
        <f>[22]Abril!$J$12</f>
        <v>43.56</v>
      </c>
      <c r="J26" s="3">
        <f>[22]Abril!$J$13</f>
        <v>37.080000000000005</v>
      </c>
      <c r="K26" s="3">
        <f>[22]Abril!$J$14</f>
        <v>27.720000000000002</v>
      </c>
      <c r="L26" s="3">
        <f>[22]Abril!$J$15</f>
        <v>35.28</v>
      </c>
      <c r="M26" s="3">
        <f>[22]Abril!$J$16</f>
        <v>24.12</v>
      </c>
      <c r="N26" s="3">
        <f>[22]Abril!$J$17</f>
        <v>29.880000000000003</v>
      </c>
      <c r="O26" s="3">
        <f>[22]Abril!$J$18</f>
        <v>50.4</v>
      </c>
      <c r="P26" s="3">
        <f>[22]Abril!$J$19</f>
        <v>40.680000000000007</v>
      </c>
      <c r="Q26" s="3">
        <f>[22]Abril!$J$20</f>
        <v>30.6</v>
      </c>
      <c r="R26" s="3">
        <f>[22]Abril!$J$21</f>
        <v>30.6</v>
      </c>
      <c r="S26" s="3">
        <f>[22]Abril!$J$22</f>
        <v>31.680000000000003</v>
      </c>
      <c r="T26" s="3">
        <f>[22]Abril!$J$23</f>
        <v>28.44</v>
      </c>
      <c r="U26" s="3">
        <f>[22]Abril!$J$24</f>
        <v>25.92</v>
      </c>
      <c r="V26" s="3">
        <f>[22]Abril!$J$25</f>
        <v>33.480000000000004</v>
      </c>
      <c r="W26" s="3">
        <f>[22]Abril!$J$26</f>
        <v>25.56</v>
      </c>
      <c r="X26" s="3">
        <f>[22]Abril!$J$27</f>
        <v>29.52</v>
      </c>
      <c r="Y26" s="3">
        <f>[22]Abril!$J$28</f>
        <v>23.400000000000002</v>
      </c>
      <c r="Z26" s="3">
        <f>[22]Abril!$J$29</f>
        <v>28.08</v>
      </c>
      <c r="AA26" s="3">
        <f>[22]Abril!$J$30</f>
        <v>60.839999999999996</v>
      </c>
      <c r="AB26" s="3">
        <f>[22]Abril!$J$31</f>
        <v>21.6</v>
      </c>
      <c r="AC26" s="3">
        <f>[22]Abril!$J$32</f>
        <v>29.52</v>
      </c>
      <c r="AD26" s="3">
        <f>[22]Abril!$J$33</f>
        <v>31.680000000000003</v>
      </c>
      <c r="AE26" s="3">
        <f>[22]Abril!$J$34</f>
        <v>41.4</v>
      </c>
      <c r="AF26" s="17">
        <f t="shared" si="1"/>
        <v>60.839999999999996</v>
      </c>
      <c r="AG26" s="2"/>
    </row>
    <row r="27" spans="1:33" ht="17.100000000000001" customHeight="1" x14ac:dyDescent="0.2">
      <c r="A27" s="10" t="s">
        <v>19</v>
      </c>
      <c r="B27" s="3">
        <f>[23]Abril!$J$5</f>
        <v>33.480000000000004</v>
      </c>
      <c r="C27" s="3">
        <f>[23]Abril!$J$6</f>
        <v>28.8</v>
      </c>
      <c r="D27" s="3">
        <f>[23]Abril!$J$7</f>
        <v>26.28</v>
      </c>
      <c r="E27" s="3">
        <f>[23]Abril!$J$8</f>
        <v>39.24</v>
      </c>
      <c r="F27" s="3">
        <f>[23]Abril!$J$9</f>
        <v>64.44</v>
      </c>
      <c r="G27" s="3">
        <f>[23]Abril!$J$10</f>
        <v>40.680000000000007</v>
      </c>
      <c r="H27" s="3">
        <f>[23]Abril!$J$11</f>
        <v>31.680000000000003</v>
      </c>
      <c r="I27" s="3">
        <f>[23]Abril!$J$12</f>
        <v>36</v>
      </c>
      <c r="J27" s="3">
        <f>[23]Abril!$J$13</f>
        <v>34.92</v>
      </c>
      <c r="K27" s="3">
        <f>[23]Abril!$J$14</f>
        <v>41.04</v>
      </c>
      <c r="L27" s="3">
        <f>[23]Abril!$J$15</f>
        <v>24.840000000000003</v>
      </c>
      <c r="M27" s="3">
        <f>[23]Abril!$J$16</f>
        <v>54.72</v>
      </c>
      <c r="N27" s="3">
        <f>[23]Abril!$J$17</f>
        <v>25.56</v>
      </c>
      <c r="O27" s="3">
        <f>[23]Abril!$J$18</f>
        <v>48.96</v>
      </c>
      <c r="P27" s="3">
        <f>[23]Abril!$J$19</f>
        <v>23.040000000000003</v>
      </c>
      <c r="Q27" s="3">
        <f>[23]Abril!$J$20</f>
        <v>23.759999999999998</v>
      </c>
      <c r="R27" s="3">
        <f>[23]Abril!$J$21</f>
        <v>26.28</v>
      </c>
      <c r="S27" s="3">
        <f>[23]Abril!$J$22</f>
        <v>31.680000000000003</v>
      </c>
      <c r="T27" s="3">
        <f>[23]Abril!$J$23</f>
        <v>32.76</v>
      </c>
      <c r="U27" s="3">
        <f>[23]Abril!$J$24</f>
        <v>69.48</v>
      </c>
      <c r="V27" s="3">
        <f>[23]Abril!$J$25</f>
        <v>25.2</v>
      </c>
      <c r="W27" s="3">
        <f>[23]Abril!$J$26</f>
        <v>25.56</v>
      </c>
      <c r="X27" s="3">
        <f>[23]Abril!$J$27</f>
        <v>24.840000000000003</v>
      </c>
      <c r="Y27" s="3">
        <f>[23]Abril!$J$28</f>
        <v>28.8</v>
      </c>
      <c r="Z27" s="3">
        <f>[23]Abril!$J$29</f>
        <v>24.840000000000003</v>
      </c>
      <c r="AA27" s="3">
        <f>[23]Abril!$J$30</f>
        <v>48.24</v>
      </c>
      <c r="AB27" s="3">
        <f>[23]Abril!$J$31</f>
        <v>34.200000000000003</v>
      </c>
      <c r="AC27" s="3">
        <f>[23]Abril!$J$32</f>
        <v>32.04</v>
      </c>
      <c r="AD27" s="3">
        <f>[23]Abril!$J$33</f>
        <v>37.440000000000005</v>
      </c>
      <c r="AE27" s="3">
        <f>[23]Abril!$J$34</f>
        <v>38.519999999999996</v>
      </c>
      <c r="AF27" s="17">
        <f t="shared" si="1"/>
        <v>69.48</v>
      </c>
      <c r="AG27" s="2"/>
    </row>
    <row r="28" spans="1:33" ht="17.100000000000001" customHeight="1" x14ac:dyDescent="0.2">
      <c r="A28" s="10" t="s">
        <v>31</v>
      </c>
      <c r="B28" s="3">
        <f>[24]Abril!$J$5</f>
        <v>20.8</v>
      </c>
      <c r="C28" s="3">
        <f>[24]Abril!$J$6</f>
        <v>41.6</v>
      </c>
      <c r="D28" s="3">
        <f>[24]Abril!$J$7</f>
        <v>23.36</v>
      </c>
      <c r="E28" s="3">
        <f>[24]Abril!$J$8</f>
        <v>33.92</v>
      </c>
      <c r="F28" s="3">
        <f>[24]Abril!$J$9</f>
        <v>33.6</v>
      </c>
      <c r="G28" s="3">
        <f>[24]Abril!$J$10</f>
        <v>42.88</v>
      </c>
      <c r="H28" s="3">
        <f>[24]Abril!$J$11</f>
        <v>47.04</v>
      </c>
      <c r="I28" s="3">
        <f>[24]Abril!$J$12</f>
        <v>24.64</v>
      </c>
      <c r="J28" s="3">
        <f>[24]Abril!$J$13</f>
        <v>28.160000000000004</v>
      </c>
      <c r="K28" s="3">
        <f>[24]Abril!$J$14</f>
        <v>27.84</v>
      </c>
      <c r="L28" s="3">
        <f>[24]Abril!$J$15</f>
        <v>26.24</v>
      </c>
      <c r="M28" s="3">
        <f>[24]Abril!$J$16</f>
        <v>28.160000000000004</v>
      </c>
      <c r="N28" s="3">
        <f>[24]Abril!$J$17</f>
        <v>21.12</v>
      </c>
      <c r="O28" s="3">
        <f>[24]Abril!$J$18</f>
        <v>35.520000000000003</v>
      </c>
      <c r="P28" s="3">
        <f>[24]Abril!$J$19</f>
        <v>27.52</v>
      </c>
      <c r="Q28" s="3">
        <f>[24]Abril!$J$20</f>
        <v>17.600000000000001</v>
      </c>
      <c r="R28" s="3">
        <f>[24]Abril!$J$21</f>
        <v>23.040000000000003</v>
      </c>
      <c r="S28" s="3">
        <f>[24]Abril!$J$22</f>
        <v>24.96</v>
      </c>
      <c r="T28" s="3">
        <f>[24]Abril!$J$23</f>
        <v>29.439999999999998</v>
      </c>
      <c r="U28" s="3">
        <f>[24]Abril!$J$24</f>
        <v>24.96</v>
      </c>
      <c r="V28" s="3">
        <f>[24]Abril!$J$25</f>
        <v>45.760000000000005</v>
      </c>
      <c r="W28" s="3">
        <f>[24]Abril!$J$26</f>
        <v>21.44</v>
      </c>
      <c r="X28" s="3">
        <f>[24]Abril!$J$27</f>
        <v>18.240000000000002</v>
      </c>
      <c r="Y28" s="3">
        <f>[24]Abril!$J$28</f>
        <v>21.12</v>
      </c>
      <c r="Z28" s="3">
        <f>[24]Abril!$J$29</f>
        <v>27.52</v>
      </c>
      <c r="AA28" s="3">
        <f>[24]Abril!$J$30</f>
        <v>44.800000000000004</v>
      </c>
      <c r="AB28" s="3">
        <f>[24]Abril!$J$31</f>
        <v>19.200000000000003</v>
      </c>
      <c r="AC28" s="3">
        <f>[24]Abril!$J$32</f>
        <v>27.52</v>
      </c>
      <c r="AD28" s="3">
        <f>[24]Abril!$J$33</f>
        <v>27.84</v>
      </c>
      <c r="AE28" s="3">
        <f>[24]Abril!$J$34</f>
        <v>30.72</v>
      </c>
      <c r="AF28" s="17">
        <f t="shared" si="1"/>
        <v>47.04</v>
      </c>
      <c r="AG28" s="2"/>
    </row>
    <row r="29" spans="1:33" ht="17.100000000000001" customHeight="1" x14ac:dyDescent="0.2">
      <c r="A29" s="10" t="s">
        <v>20</v>
      </c>
      <c r="B29" s="3">
        <f>[25]Abril!$J$5</f>
        <v>20.16</v>
      </c>
      <c r="C29" s="3">
        <f>[25]Abril!$J$6</f>
        <v>22.400000000000002</v>
      </c>
      <c r="D29" s="3">
        <f>[25]Abril!$J$7</f>
        <v>21.12</v>
      </c>
      <c r="E29" s="3">
        <f>[25]Abril!$J$8</f>
        <v>17.919999999999998</v>
      </c>
      <c r="F29" s="3">
        <f>[25]Abril!$J$9</f>
        <v>41.28</v>
      </c>
      <c r="G29" s="3">
        <f>[25]Abril!$J$10</f>
        <v>20.480000000000004</v>
      </c>
      <c r="H29" s="3">
        <f>[25]Abril!$J$11</f>
        <v>35.200000000000003</v>
      </c>
      <c r="I29" s="3">
        <f>[25]Abril!$J$12</f>
        <v>44.480000000000004</v>
      </c>
      <c r="J29" s="3" t="str">
        <f>[25]Abril!$J$13</f>
        <v>**</v>
      </c>
      <c r="K29" s="3">
        <f>[25]Abril!$J$14</f>
        <v>24</v>
      </c>
      <c r="L29" s="3">
        <f>[25]Abril!$J$15</f>
        <v>23.36</v>
      </c>
      <c r="M29" s="3">
        <f>[25]Abril!$J$16</f>
        <v>20.8</v>
      </c>
      <c r="N29" s="3">
        <f>[25]Abril!$J$17</f>
        <v>24.64</v>
      </c>
      <c r="O29" s="3">
        <f>[25]Abril!$J$18</f>
        <v>45.44</v>
      </c>
      <c r="P29" s="3">
        <f>[25]Abril!$J$19</f>
        <v>21.12</v>
      </c>
      <c r="Q29" s="3">
        <f>[25]Abril!$J$20</f>
        <v>18.880000000000003</v>
      </c>
      <c r="R29" s="3">
        <f>[25]Abril!$J$21</f>
        <v>19.52</v>
      </c>
      <c r="S29" s="3">
        <f>[25]Abril!$J$22</f>
        <v>19.52</v>
      </c>
      <c r="T29" s="3">
        <f>[25]Abril!$J$23</f>
        <v>21.76</v>
      </c>
      <c r="U29" s="3">
        <f>[25]Abril!$J$24</f>
        <v>32</v>
      </c>
      <c r="V29" s="3">
        <f>[25]Abril!$J$25</f>
        <v>34.880000000000003</v>
      </c>
      <c r="W29" s="3">
        <f>[25]Abril!$J$26</f>
        <v>6.4</v>
      </c>
      <c r="X29" s="3">
        <f>[25]Abril!$J$27</f>
        <v>19.52</v>
      </c>
      <c r="Y29" s="3">
        <f>[25]Abril!$J$28</f>
        <v>15.36</v>
      </c>
      <c r="Z29" s="3">
        <f>[25]Abril!$J$29</f>
        <v>23.040000000000003</v>
      </c>
      <c r="AA29" s="3">
        <f>[25]Abril!$J$30</f>
        <v>45.760000000000005</v>
      </c>
      <c r="AB29" s="3">
        <f>[25]Abril!$J$31</f>
        <v>28.480000000000004</v>
      </c>
      <c r="AC29" s="3">
        <f>[25]Abril!$J$32</f>
        <v>19.840000000000003</v>
      </c>
      <c r="AD29" s="3">
        <f>[25]Abril!$J$33</f>
        <v>24.64</v>
      </c>
      <c r="AE29" s="3">
        <f>[25]Abril!$J$34</f>
        <v>24.96</v>
      </c>
      <c r="AF29" s="17">
        <f t="shared" si="1"/>
        <v>45.760000000000005</v>
      </c>
      <c r="AG29" s="2"/>
    </row>
    <row r="30" spans="1:33" s="5" customFormat="1" ht="17.100000000000001" customHeight="1" x14ac:dyDescent="0.2">
      <c r="A30" s="14" t="s">
        <v>33</v>
      </c>
      <c r="B30" s="22">
        <f>MAX(B5:B29)</f>
        <v>37.080000000000005</v>
      </c>
      <c r="C30" s="22">
        <f t="shared" ref="C30:AE30" si="2">MAX(C5:C29)</f>
        <v>77.039999999999992</v>
      </c>
      <c r="D30" s="22">
        <f t="shared" si="2"/>
        <v>47.519999999999996</v>
      </c>
      <c r="E30" s="22">
        <f t="shared" si="2"/>
        <v>39.24</v>
      </c>
      <c r="F30" s="22">
        <f t="shared" si="2"/>
        <v>65.160000000000011</v>
      </c>
      <c r="G30" s="22">
        <f t="shared" si="2"/>
        <v>64.8</v>
      </c>
      <c r="H30" s="22">
        <f t="shared" si="2"/>
        <v>83.52</v>
      </c>
      <c r="I30" s="22">
        <f t="shared" si="2"/>
        <v>55.440000000000005</v>
      </c>
      <c r="J30" s="22">
        <f t="shared" si="2"/>
        <v>52.56</v>
      </c>
      <c r="K30" s="22">
        <f t="shared" si="2"/>
        <v>57.960000000000008</v>
      </c>
      <c r="L30" s="22">
        <f t="shared" si="2"/>
        <v>38.519999999999996</v>
      </c>
      <c r="M30" s="22">
        <f t="shared" si="2"/>
        <v>54.72</v>
      </c>
      <c r="N30" s="22">
        <f t="shared" si="2"/>
        <v>55.440000000000005</v>
      </c>
      <c r="O30" s="22">
        <f t="shared" si="2"/>
        <v>72.360000000000014</v>
      </c>
      <c r="P30" s="22">
        <f t="shared" si="2"/>
        <v>40.680000000000007</v>
      </c>
      <c r="Q30" s="22">
        <f t="shared" si="2"/>
        <v>40.32</v>
      </c>
      <c r="R30" s="22">
        <f t="shared" si="2"/>
        <v>32.4</v>
      </c>
      <c r="S30" s="22">
        <f t="shared" si="2"/>
        <v>36.160000000000004</v>
      </c>
      <c r="T30" s="22">
        <f t="shared" si="2"/>
        <v>46.080000000000005</v>
      </c>
      <c r="U30" s="22">
        <f t="shared" si="2"/>
        <v>89.28</v>
      </c>
      <c r="V30" s="22">
        <f t="shared" si="2"/>
        <v>63.360000000000007</v>
      </c>
      <c r="W30" s="22">
        <f t="shared" si="2"/>
        <v>33.840000000000003</v>
      </c>
      <c r="X30" s="22">
        <f t="shared" si="2"/>
        <v>29.52</v>
      </c>
      <c r="Y30" s="22">
        <f t="shared" si="2"/>
        <v>36.160000000000004</v>
      </c>
      <c r="Z30" s="22">
        <f t="shared" si="2"/>
        <v>74.88000000000001</v>
      </c>
      <c r="AA30" s="22">
        <f t="shared" si="2"/>
        <v>64.44</v>
      </c>
      <c r="AB30" s="22">
        <f t="shared" si="2"/>
        <v>39.24</v>
      </c>
      <c r="AC30" s="22">
        <f t="shared" si="2"/>
        <v>54.72</v>
      </c>
      <c r="AD30" s="22">
        <f t="shared" si="2"/>
        <v>39.96</v>
      </c>
      <c r="AE30" s="22">
        <f t="shared" si="2"/>
        <v>41.4</v>
      </c>
      <c r="AF30" s="27">
        <f>MAX(AF5:AF29)</f>
        <v>89.28</v>
      </c>
      <c r="AG30" s="20"/>
    </row>
    <row r="31" spans="1:33" x14ac:dyDescent="0.2">
      <c r="AF31" s="19"/>
      <c r="AG31" s="2"/>
    </row>
    <row r="32" spans="1:33" x14ac:dyDescent="0.2">
      <c r="AF32" s="19"/>
      <c r="AG32" s="2"/>
    </row>
    <row r="33" spans="32:33" x14ac:dyDescent="0.2">
      <c r="AF33" s="19" t="s">
        <v>58</v>
      </c>
      <c r="AG33" s="2"/>
    </row>
    <row r="34" spans="32:33" x14ac:dyDescent="0.2">
      <c r="AF34" s="19"/>
      <c r="AG34" s="2"/>
    </row>
    <row r="35" spans="32:33" x14ac:dyDescent="0.2">
      <c r="AF35" s="19"/>
      <c r="AG35" s="2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2022-03-10T16:38:35Z</dcterms:modified>
</cp:coreProperties>
</file>