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20" windowWidth="15180" windowHeight="8835" tabRatio="874"/>
  </bookViews>
  <sheets>
    <sheet name="TempInst" sheetId="4" r:id="rId1"/>
    <sheet name="TempMax" sheetId="5" r:id="rId2"/>
    <sheet name="TempMin" sheetId="6" r:id="rId3"/>
    <sheet name="UmidInst" sheetId="7" r:id="rId4"/>
    <sheet name="UmidMax" sheetId="8" r:id="rId5"/>
    <sheet name="UmidMin" sheetId="9" r:id="rId6"/>
    <sheet name="VelVentoMax" sheetId="12" r:id="rId7"/>
    <sheet name="DirVento" sheetId="13" r:id="rId8"/>
    <sheet name="RajadaVento" sheetId="15" r:id="rId9"/>
    <sheet name="Chuva" sheetId="14" r:id="rId10"/>
  </sheets>
  <externalReferences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</externalReferences>
  <calcPr calcId="145621"/>
</workbook>
</file>

<file path=xl/calcChain.xml><?xml version="1.0" encoding="utf-8"?>
<calcChain xmlns="http://schemas.openxmlformats.org/spreadsheetml/2006/main">
  <c r="AF29" i="14" l="1"/>
  <c r="AE29" i="14"/>
  <c r="AD29" i="14"/>
  <c r="AC29" i="14"/>
  <c r="AB29" i="14"/>
  <c r="AA29" i="14"/>
  <c r="Z29" i="14"/>
  <c r="Y29" i="14"/>
  <c r="X29" i="14"/>
  <c r="W29" i="14"/>
  <c r="V29" i="14"/>
  <c r="U29" i="14"/>
  <c r="T29" i="14"/>
  <c r="S29" i="14"/>
  <c r="R29" i="14"/>
  <c r="Q29" i="14"/>
  <c r="P29" i="14"/>
  <c r="O29" i="14"/>
  <c r="N29" i="14"/>
  <c r="M29" i="14"/>
  <c r="L29" i="14"/>
  <c r="K29" i="14"/>
  <c r="J29" i="14"/>
  <c r="I29" i="14"/>
  <c r="H29" i="14"/>
  <c r="G29" i="14"/>
  <c r="F29" i="14"/>
  <c r="E29" i="14"/>
  <c r="D29" i="14"/>
  <c r="C29" i="14"/>
  <c r="B29" i="14"/>
  <c r="AF28" i="14"/>
  <c r="AE28" i="14"/>
  <c r="AD28" i="14"/>
  <c r="AC28" i="14"/>
  <c r="AB28" i="14"/>
  <c r="AA28" i="14"/>
  <c r="Z28" i="14"/>
  <c r="Y28" i="14"/>
  <c r="X28" i="14"/>
  <c r="W28" i="14"/>
  <c r="V28" i="14"/>
  <c r="U28" i="14"/>
  <c r="T28" i="14"/>
  <c r="S28" i="14"/>
  <c r="R28" i="14"/>
  <c r="Q28" i="14"/>
  <c r="P28" i="14"/>
  <c r="O28" i="14"/>
  <c r="N28" i="14"/>
  <c r="M28" i="14"/>
  <c r="L28" i="14"/>
  <c r="K28" i="14"/>
  <c r="J28" i="14"/>
  <c r="I28" i="14"/>
  <c r="H28" i="14"/>
  <c r="G28" i="14"/>
  <c r="F28" i="14"/>
  <c r="E28" i="14"/>
  <c r="D28" i="14"/>
  <c r="C28" i="14"/>
  <c r="B28" i="14"/>
  <c r="AF27" i="14"/>
  <c r="AE27" i="14"/>
  <c r="AD27" i="14"/>
  <c r="AC27" i="14"/>
  <c r="AB27" i="14"/>
  <c r="AA27" i="14"/>
  <c r="Z27" i="14"/>
  <c r="Y27" i="14"/>
  <c r="X27" i="14"/>
  <c r="W27" i="14"/>
  <c r="V27" i="14"/>
  <c r="U27" i="14"/>
  <c r="T27" i="14"/>
  <c r="S27" i="14"/>
  <c r="R27" i="14"/>
  <c r="Q27" i="14"/>
  <c r="P27" i="14"/>
  <c r="O27" i="14"/>
  <c r="N27" i="14"/>
  <c r="M27" i="14"/>
  <c r="L27" i="14"/>
  <c r="K27" i="14"/>
  <c r="J27" i="14"/>
  <c r="I27" i="14"/>
  <c r="H27" i="14"/>
  <c r="G27" i="14"/>
  <c r="F27" i="14"/>
  <c r="E27" i="14"/>
  <c r="D27" i="14"/>
  <c r="C27" i="14"/>
  <c r="B27" i="14"/>
  <c r="AF26" i="14"/>
  <c r="AE26" i="14"/>
  <c r="AD26" i="14"/>
  <c r="AC26" i="14"/>
  <c r="AB26" i="14"/>
  <c r="AA26" i="14"/>
  <c r="Z26" i="14"/>
  <c r="Y26" i="14"/>
  <c r="X26" i="14"/>
  <c r="W26" i="14"/>
  <c r="V26" i="14"/>
  <c r="U26" i="14"/>
  <c r="T26" i="14"/>
  <c r="S26" i="14"/>
  <c r="R26" i="14"/>
  <c r="Q26" i="14"/>
  <c r="P26" i="14"/>
  <c r="O26" i="14"/>
  <c r="N26" i="14"/>
  <c r="M26" i="14"/>
  <c r="L26" i="14"/>
  <c r="K26" i="14"/>
  <c r="J26" i="14"/>
  <c r="I26" i="14"/>
  <c r="H26" i="14"/>
  <c r="G26" i="14"/>
  <c r="F26" i="14"/>
  <c r="E26" i="14"/>
  <c r="D26" i="14"/>
  <c r="C26" i="14"/>
  <c r="B26" i="14"/>
  <c r="AF25" i="14"/>
  <c r="AE25" i="14"/>
  <c r="AD25" i="14"/>
  <c r="AC25" i="14"/>
  <c r="AB25" i="14"/>
  <c r="AA25" i="14"/>
  <c r="Z25" i="14"/>
  <c r="Y25" i="14"/>
  <c r="X25" i="14"/>
  <c r="W25" i="14"/>
  <c r="V25" i="14"/>
  <c r="U25" i="14"/>
  <c r="T25" i="14"/>
  <c r="S25" i="14"/>
  <c r="R25" i="14"/>
  <c r="Q25" i="14"/>
  <c r="P25" i="14"/>
  <c r="O25" i="14"/>
  <c r="N25" i="14"/>
  <c r="M25" i="14"/>
  <c r="L25" i="14"/>
  <c r="K25" i="14"/>
  <c r="J25" i="14"/>
  <c r="I25" i="14"/>
  <c r="H25" i="14"/>
  <c r="G25" i="14"/>
  <c r="F25" i="14"/>
  <c r="E25" i="14"/>
  <c r="D25" i="14"/>
  <c r="C25" i="14"/>
  <c r="B25" i="14"/>
  <c r="AF24" i="14"/>
  <c r="AE24" i="14"/>
  <c r="AD24" i="14"/>
  <c r="AC24" i="14"/>
  <c r="AB24" i="14"/>
  <c r="AA24" i="14"/>
  <c r="Z24" i="14"/>
  <c r="Y24" i="14"/>
  <c r="X24" i="14"/>
  <c r="W24" i="14"/>
  <c r="V24" i="14"/>
  <c r="U24" i="14"/>
  <c r="T24" i="14"/>
  <c r="S24" i="14"/>
  <c r="R24" i="14"/>
  <c r="Q24" i="14"/>
  <c r="P24" i="14"/>
  <c r="O24" i="14"/>
  <c r="N24" i="14"/>
  <c r="M24" i="14"/>
  <c r="L24" i="14"/>
  <c r="K24" i="14"/>
  <c r="J24" i="14"/>
  <c r="I24" i="14"/>
  <c r="H24" i="14"/>
  <c r="G24" i="14"/>
  <c r="F24" i="14"/>
  <c r="E24" i="14"/>
  <c r="D24" i="14"/>
  <c r="C24" i="14"/>
  <c r="B24" i="14"/>
  <c r="AF23" i="14"/>
  <c r="AE23" i="14"/>
  <c r="AD23" i="14"/>
  <c r="AC23" i="14"/>
  <c r="AB23" i="14"/>
  <c r="AA23" i="14"/>
  <c r="Z23" i="14"/>
  <c r="Y23" i="14"/>
  <c r="X23" i="14"/>
  <c r="W23" i="14"/>
  <c r="V23" i="14"/>
  <c r="U23" i="14"/>
  <c r="T23" i="14"/>
  <c r="S23" i="14"/>
  <c r="R23" i="14"/>
  <c r="Q23" i="14"/>
  <c r="P23" i="14"/>
  <c r="O23" i="14"/>
  <c r="N23" i="14"/>
  <c r="M23" i="14"/>
  <c r="L23" i="14"/>
  <c r="K23" i="14"/>
  <c r="J23" i="14"/>
  <c r="I23" i="14"/>
  <c r="H23" i="14"/>
  <c r="G23" i="14"/>
  <c r="F23" i="14"/>
  <c r="E23" i="14"/>
  <c r="D23" i="14"/>
  <c r="C23" i="14"/>
  <c r="B23" i="14"/>
  <c r="AF22" i="14"/>
  <c r="AE22" i="14"/>
  <c r="AD22" i="14"/>
  <c r="AC22" i="14"/>
  <c r="AB22" i="14"/>
  <c r="AA22" i="14"/>
  <c r="Z22" i="14"/>
  <c r="Y22" i="14"/>
  <c r="X22" i="14"/>
  <c r="W22" i="14"/>
  <c r="V22" i="14"/>
  <c r="U22" i="14"/>
  <c r="T22" i="14"/>
  <c r="S22" i="14"/>
  <c r="R22" i="14"/>
  <c r="Q22" i="14"/>
  <c r="P22" i="14"/>
  <c r="O22" i="14"/>
  <c r="N22" i="14"/>
  <c r="M22" i="14"/>
  <c r="L22" i="14"/>
  <c r="K22" i="14"/>
  <c r="J22" i="14"/>
  <c r="I22" i="14"/>
  <c r="H22" i="14"/>
  <c r="G22" i="14"/>
  <c r="F22" i="14"/>
  <c r="E22" i="14"/>
  <c r="D22" i="14"/>
  <c r="C22" i="14"/>
  <c r="B22" i="14"/>
  <c r="AF21" i="14"/>
  <c r="AE21" i="14"/>
  <c r="AD21" i="14"/>
  <c r="AC21" i="14"/>
  <c r="AB21" i="14"/>
  <c r="AA21" i="14"/>
  <c r="Z21" i="14"/>
  <c r="Y21" i="14"/>
  <c r="X21" i="14"/>
  <c r="W21" i="14"/>
  <c r="V21" i="14"/>
  <c r="U21" i="14"/>
  <c r="T21" i="14"/>
  <c r="S21" i="14"/>
  <c r="R21" i="14"/>
  <c r="Q21" i="14"/>
  <c r="P21" i="14"/>
  <c r="O21" i="14"/>
  <c r="N21" i="14"/>
  <c r="M21" i="14"/>
  <c r="L21" i="14"/>
  <c r="K21" i="14"/>
  <c r="J21" i="14"/>
  <c r="I21" i="14"/>
  <c r="H21" i="14"/>
  <c r="G21" i="14"/>
  <c r="F21" i="14"/>
  <c r="E21" i="14"/>
  <c r="D21" i="14"/>
  <c r="C21" i="14"/>
  <c r="B21" i="14"/>
  <c r="AF20" i="14"/>
  <c r="AE20" i="14"/>
  <c r="AD20" i="14"/>
  <c r="AC20" i="14"/>
  <c r="AB20" i="14"/>
  <c r="AA20" i="14"/>
  <c r="Z20" i="14"/>
  <c r="Y20" i="14"/>
  <c r="X20" i="14"/>
  <c r="W20" i="14"/>
  <c r="V20" i="14"/>
  <c r="U20" i="14"/>
  <c r="T20" i="14"/>
  <c r="S20" i="14"/>
  <c r="R20" i="14"/>
  <c r="Q20" i="14"/>
  <c r="P20" i="14"/>
  <c r="O20" i="14"/>
  <c r="N20" i="14"/>
  <c r="M20" i="14"/>
  <c r="L20" i="14"/>
  <c r="K20" i="14"/>
  <c r="J20" i="14"/>
  <c r="I20" i="14"/>
  <c r="H20" i="14"/>
  <c r="G20" i="14"/>
  <c r="F20" i="14"/>
  <c r="E20" i="14"/>
  <c r="D20" i="14"/>
  <c r="C20" i="14"/>
  <c r="B20" i="14"/>
  <c r="AF19" i="14"/>
  <c r="AE19" i="14"/>
  <c r="AD19" i="14"/>
  <c r="AC19" i="14"/>
  <c r="AB19" i="14"/>
  <c r="AA19" i="14"/>
  <c r="Z19" i="14"/>
  <c r="Y19" i="14"/>
  <c r="X19" i="14"/>
  <c r="W19" i="14"/>
  <c r="V19" i="14"/>
  <c r="U19" i="14"/>
  <c r="T19" i="14"/>
  <c r="S19" i="14"/>
  <c r="R19" i="14"/>
  <c r="Q19" i="14"/>
  <c r="P19" i="14"/>
  <c r="O19" i="14"/>
  <c r="N19" i="14"/>
  <c r="M19" i="14"/>
  <c r="L19" i="14"/>
  <c r="K19" i="14"/>
  <c r="J19" i="14"/>
  <c r="I19" i="14"/>
  <c r="H19" i="14"/>
  <c r="G19" i="14"/>
  <c r="F19" i="14"/>
  <c r="E19" i="14"/>
  <c r="D19" i="14"/>
  <c r="C19" i="14"/>
  <c r="B19" i="14"/>
  <c r="AF18" i="14"/>
  <c r="AE18" i="14"/>
  <c r="AD18" i="14"/>
  <c r="AC18" i="14"/>
  <c r="AB18" i="14"/>
  <c r="AA18" i="14"/>
  <c r="Z18" i="14"/>
  <c r="Y18" i="14"/>
  <c r="X18" i="14"/>
  <c r="W18" i="14"/>
  <c r="V18" i="14"/>
  <c r="U18" i="14"/>
  <c r="T18" i="14"/>
  <c r="S18" i="14"/>
  <c r="R18" i="14"/>
  <c r="Q18" i="14"/>
  <c r="P18" i="14"/>
  <c r="O18" i="14"/>
  <c r="N18" i="14"/>
  <c r="M18" i="14"/>
  <c r="L18" i="14"/>
  <c r="K18" i="14"/>
  <c r="J18" i="14"/>
  <c r="I18" i="14"/>
  <c r="H18" i="14"/>
  <c r="G18" i="14"/>
  <c r="F18" i="14"/>
  <c r="E18" i="14"/>
  <c r="D18" i="14"/>
  <c r="C18" i="14"/>
  <c r="B18" i="14"/>
  <c r="AF17" i="14"/>
  <c r="AE17" i="14"/>
  <c r="AD17" i="14"/>
  <c r="AC17" i="14"/>
  <c r="AB17" i="14"/>
  <c r="AA17" i="14"/>
  <c r="Z17" i="14"/>
  <c r="Y17" i="14"/>
  <c r="X17" i="14"/>
  <c r="W17" i="14"/>
  <c r="V17" i="14"/>
  <c r="U17" i="14"/>
  <c r="T17" i="14"/>
  <c r="S17" i="14"/>
  <c r="R17" i="14"/>
  <c r="Q17" i="14"/>
  <c r="P17" i="14"/>
  <c r="O17" i="14"/>
  <c r="N17" i="14"/>
  <c r="M17" i="14"/>
  <c r="L17" i="14"/>
  <c r="K17" i="14"/>
  <c r="J17" i="14"/>
  <c r="I17" i="14"/>
  <c r="H17" i="14"/>
  <c r="G17" i="14"/>
  <c r="F17" i="14"/>
  <c r="E17" i="14"/>
  <c r="D17" i="14"/>
  <c r="C17" i="14"/>
  <c r="B17" i="14"/>
  <c r="AF16" i="14"/>
  <c r="AE16" i="14"/>
  <c r="AD16" i="14"/>
  <c r="AC16" i="14"/>
  <c r="AB16" i="14"/>
  <c r="AA16" i="14"/>
  <c r="Z16" i="14"/>
  <c r="Y16" i="14"/>
  <c r="X16" i="14"/>
  <c r="W16" i="14"/>
  <c r="V16" i="14"/>
  <c r="U16" i="14"/>
  <c r="T16" i="14"/>
  <c r="S16" i="14"/>
  <c r="R16" i="14"/>
  <c r="Q16" i="14"/>
  <c r="P16" i="14"/>
  <c r="O16" i="14"/>
  <c r="N16" i="14"/>
  <c r="M16" i="14"/>
  <c r="L16" i="14"/>
  <c r="K16" i="14"/>
  <c r="J16" i="14"/>
  <c r="I16" i="14"/>
  <c r="H16" i="14"/>
  <c r="G16" i="14"/>
  <c r="F16" i="14"/>
  <c r="E16" i="14"/>
  <c r="D16" i="14"/>
  <c r="C16" i="14"/>
  <c r="B16" i="14"/>
  <c r="AF15" i="14"/>
  <c r="AE15" i="14"/>
  <c r="AD15" i="14"/>
  <c r="AC15" i="14"/>
  <c r="AB15" i="14"/>
  <c r="AA15" i="14"/>
  <c r="Z15" i="14"/>
  <c r="Y15" i="14"/>
  <c r="X15" i="14"/>
  <c r="W15" i="14"/>
  <c r="V15" i="14"/>
  <c r="U15" i="14"/>
  <c r="T15" i="14"/>
  <c r="S15" i="14"/>
  <c r="R15" i="14"/>
  <c r="Q15" i="14"/>
  <c r="P15" i="14"/>
  <c r="O15" i="14"/>
  <c r="N15" i="14"/>
  <c r="M15" i="14"/>
  <c r="L15" i="14"/>
  <c r="K15" i="14"/>
  <c r="J15" i="14"/>
  <c r="I15" i="14"/>
  <c r="H15" i="14"/>
  <c r="G15" i="14"/>
  <c r="F15" i="14"/>
  <c r="E15" i="14"/>
  <c r="D15" i="14"/>
  <c r="C15" i="14"/>
  <c r="B15" i="14"/>
  <c r="AF14" i="14"/>
  <c r="AE14" i="14"/>
  <c r="AD14" i="14"/>
  <c r="AC14" i="14"/>
  <c r="AB14" i="14"/>
  <c r="AA14" i="14"/>
  <c r="Z14" i="14"/>
  <c r="Y14" i="14"/>
  <c r="X14" i="14"/>
  <c r="W14" i="14"/>
  <c r="V14" i="14"/>
  <c r="U14" i="14"/>
  <c r="T14" i="14"/>
  <c r="S14" i="14"/>
  <c r="R14" i="14"/>
  <c r="Q14" i="14"/>
  <c r="P14" i="14"/>
  <c r="O14" i="14"/>
  <c r="N14" i="14"/>
  <c r="M14" i="14"/>
  <c r="L14" i="14"/>
  <c r="K14" i="14"/>
  <c r="J14" i="14"/>
  <c r="I14" i="14"/>
  <c r="H14" i="14"/>
  <c r="G14" i="14"/>
  <c r="F14" i="14"/>
  <c r="E14" i="14"/>
  <c r="D14" i="14"/>
  <c r="C14" i="14"/>
  <c r="B14" i="14"/>
  <c r="AF13" i="14"/>
  <c r="AE13" i="14"/>
  <c r="AD13" i="14"/>
  <c r="AC13" i="14"/>
  <c r="AB13" i="14"/>
  <c r="AA13" i="14"/>
  <c r="Z13" i="14"/>
  <c r="Y13" i="14"/>
  <c r="X13" i="14"/>
  <c r="W13" i="14"/>
  <c r="V13" i="14"/>
  <c r="U13" i="14"/>
  <c r="T13" i="14"/>
  <c r="S13" i="14"/>
  <c r="R13" i="14"/>
  <c r="Q13" i="14"/>
  <c r="P13" i="14"/>
  <c r="O13" i="14"/>
  <c r="N13" i="14"/>
  <c r="M13" i="14"/>
  <c r="L13" i="14"/>
  <c r="K13" i="14"/>
  <c r="J13" i="14"/>
  <c r="I13" i="14"/>
  <c r="H13" i="14"/>
  <c r="G13" i="14"/>
  <c r="F13" i="14"/>
  <c r="E13" i="14"/>
  <c r="D13" i="14"/>
  <c r="C13" i="14"/>
  <c r="B13" i="14"/>
  <c r="AF12" i="14"/>
  <c r="AE12" i="14"/>
  <c r="AD12" i="14"/>
  <c r="AC12" i="14"/>
  <c r="AB12" i="14"/>
  <c r="AA12" i="14"/>
  <c r="Z12" i="14"/>
  <c r="Y12" i="14"/>
  <c r="X12" i="14"/>
  <c r="W12" i="14"/>
  <c r="V12" i="14"/>
  <c r="U12" i="14"/>
  <c r="T12" i="14"/>
  <c r="S12" i="14"/>
  <c r="R12" i="14"/>
  <c r="Q12" i="14"/>
  <c r="P12" i="14"/>
  <c r="O12" i="14"/>
  <c r="N12" i="14"/>
  <c r="M12" i="14"/>
  <c r="L12" i="14"/>
  <c r="K12" i="14"/>
  <c r="J12" i="14"/>
  <c r="I12" i="14"/>
  <c r="H12" i="14"/>
  <c r="G12" i="14"/>
  <c r="F12" i="14"/>
  <c r="E12" i="14"/>
  <c r="D12" i="14"/>
  <c r="C12" i="14"/>
  <c r="B12" i="14"/>
  <c r="AF11" i="14"/>
  <c r="AE11" i="14"/>
  <c r="AD11" i="14"/>
  <c r="AC11" i="14"/>
  <c r="AB11" i="14"/>
  <c r="AA11" i="14"/>
  <c r="Z11" i="14"/>
  <c r="Y11" i="14"/>
  <c r="X11" i="14"/>
  <c r="W11" i="14"/>
  <c r="V11" i="14"/>
  <c r="U11" i="14"/>
  <c r="T11" i="14"/>
  <c r="S11" i="14"/>
  <c r="R11" i="14"/>
  <c r="Q11" i="14"/>
  <c r="P11" i="14"/>
  <c r="O11" i="14"/>
  <c r="N11" i="14"/>
  <c r="M11" i="14"/>
  <c r="L11" i="14"/>
  <c r="K11" i="14"/>
  <c r="J11" i="14"/>
  <c r="I11" i="14"/>
  <c r="H11" i="14"/>
  <c r="G11" i="14"/>
  <c r="F11" i="14"/>
  <c r="E11" i="14"/>
  <c r="D11" i="14"/>
  <c r="C11" i="14"/>
  <c r="B11" i="14"/>
  <c r="AF10" i="14"/>
  <c r="AE10" i="14"/>
  <c r="AD10" i="14"/>
  <c r="AC10" i="14"/>
  <c r="AB10" i="14"/>
  <c r="AA10" i="14"/>
  <c r="Z10" i="14"/>
  <c r="Y10" i="14"/>
  <c r="X10" i="14"/>
  <c r="W10" i="14"/>
  <c r="V10" i="14"/>
  <c r="U10" i="14"/>
  <c r="T10" i="14"/>
  <c r="S10" i="14"/>
  <c r="R10" i="14"/>
  <c r="Q10" i="14"/>
  <c r="P10" i="14"/>
  <c r="O10" i="14"/>
  <c r="N10" i="14"/>
  <c r="M10" i="14"/>
  <c r="L10" i="14"/>
  <c r="K10" i="14"/>
  <c r="J10" i="14"/>
  <c r="I10" i="14"/>
  <c r="H10" i="14"/>
  <c r="G10" i="14"/>
  <c r="F10" i="14"/>
  <c r="E10" i="14"/>
  <c r="D10" i="14"/>
  <c r="C10" i="14"/>
  <c r="B10" i="14"/>
  <c r="AF9" i="14"/>
  <c r="AE9" i="14"/>
  <c r="AD9" i="14"/>
  <c r="AC9" i="14"/>
  <c r="AB9" i="14"/>
  <c r="AA9" i="14"/>
  <c r="Z9" i="14"/>
  <c r="Y9" i="14"/>
  <c r="X9" i="14"/>
  <c r="W9" i="14"/>
  <c r="V9" i="14"/>
  <c r="U9" i="14"/>
  <c r="T9" i="14"/>
  <c r="S9" i="14"/>
  <c r="R9" i="14"/>
  <c r="Q9" i="14"/>
  <c r="P9" i="14"/>
  <c r="O9" i="14"/>
  <c r="N9" i="14"/>
  <c r="M9" i="14"/>
  <c r="L9" i="14"/>
  <c r="K9" i="14"/>
  <c r="J9" i="14"/>
  <c r="I9" i="14"/>
  <c r="H9" i="14"/>
  <c r="G9" i="14"/>
  <c r="F9" i="14"/>
  <c r="E9" i="14"/>
  <c r="D9" i="14"/>
  <c r="C9" i="14"/>
  <c r="B9" i="14"/>
  <c r="AF8" i="14"/>
  <c r="AE8" i="14"/>
  <c r="AD8" i="14"/>
  <c r="AC8" i="14"/>
  <c r="AB8" i="14"/>
  <c r="AA8" i="14"/>
  <c r="Z8" i="14"/>
  <c r="Y8" i="14"/>
  <c r="X8" i="14"/>
  <c r="W8" i="14"/>
  <c r="V8" i="14"/>
  <c r="U8" i="14"/>
  <c r="T8" i="14"/>
  <c r="S8" i="14"/>
  <c r="R8" i="14"/>
  <c r="Q8" i="14"/>
  <c r="P8" i="14"/>
  <c r="O8" i="14"/>
  <c r="N8" i="14"/>
  <c r="M8" i="14"/>
  <c r="L8" i="14"/>
  <c r="K8" i="14"/>
  <c r="J8" i="14"/>
  <c r="I8" i="14"/>
  <c r="H8" i="14"/>
  <c r="G8" i="14"/>
  <c r="F8" i="14"/>
  <c r="E8" i="14"/>
  <c r="D8" i="14"/>
  <c r="C8" i="14"/>
  <c r="B8" i="14"/>
  <c r="AF7" i="14"/>
  <c r="AE7" i="14"/>
  <c r="AD7" i="14"/>
  <c r="AC7" i="14"/>
  <c r="AB7" i="14"/>
  <c r="AA7" i="14"/>
  <c r="Z7" i="14"/>
  <c r="Y7" i="14"/>
  <c r="X7" i="14"/>
  <c r="W7" i="14"/>
  <c r="V7" i="14"/>
  <c r="U7" i="14"/>
  <c r="T7" i="14"/>
  <c r="S7" i="14"/>
  <c r="R7" i="14"/>
  <c r="Q7" i="14"/>
  <c r="P7" i="14"/>
  <c r="O7" i="14"/>
  <c r="N7" i="14"/>
  <c r="M7" i="14"/>
  <c r="L7" i="14"/>
  <c r="K7" i="14"/>
  <c r="J7" i="14"/>
  <c r="I7" i="14"/>
  <c r="H7" i="14"/>
  <c r="G7" i="14"/>
  <c r="F7" i="14"/>
  <c r="E7" i="14"/>
  <c r="D7" i="14"/>
  <c r="C7" i="14"/>
  <c r="B7" i="14"/>
  <c r="AF6" i="14"/>
  <c r="AE6" i="14"/>
  <c r="AD6" i="14"/>
  <c r="AC6" i="14"/>
  <c r="AB6" i="14"/>
  <c r="AA6" i="14"/>
  <c r="Z6" i="14"/>
  <c r="Y6" i="14"/>
  <c r="X6" i="14"/>
  <c r="W6" i="14"/>
  <c r="V6" i="14"/>
  <c r="U6" i="14"/>
  <c r="T6" i="14"/>
  <c r="S6" i="14"/>
  <c r="R6" i="14"/>
  <c r="Q6" i="14"/>
  <c r="P6" i="14"/>
  <c r="O6" i="14"/>
  <c r="N6" i="14"/>
  <c r="M6" i="14"/>
  <c r="L6" i="14"/>
  <c r="K6" i="14"/>
  <c r="J6" i="14"/>
  <c r="I6" i="14"/>
  <c r="H6" i="14"/>
  <c r="G6" i="14"/>
  <c r="F6" i="14"/>
  <c r="E6" i="14"/>
  <c r="D6" i="14"/>
  <c r="C6" i="14"/>
  <c r="B6" i="14"/>
  <c r="AF5" i="14"/>
  <c r="AE5" i="14"/>
  <c r="AD5" i="14"/>
  <c r="AC5" i="14"/>
  <c r="AB5" i="14"/>
  <c r="AA5" i="14"/>
  <c r="Z5" i="14"/>
  <c r="Y5" i="14"/>
  <c r="X5" i="14"/>
  <c r="W5" i="14"/>
  <c r="V5" i="14"/>
  <c r="U5" i="14"/>
  <c r="T5" i="14"/>
  <c r="S5" i="14"/>
  <c r="R5" i="14"/>
  <c r="Q5" i="14"/>
  <c r="P5" i="14"/>
  <c r="O5" i="14"/>
  <c r="N5" i="14"/>
  <c r="M5" i="14"/>
  <c r="L5" i="14"/>
  <c r="K5" i="14"/>
  <c r="J5" i="14"/>
  <c r="I5" i="14"/>
  <c r="H5" i="14"/>
  <c r="G5" i="14"/>
  <c r="F5" i="14"/>
  <c r="E5" i="14"/>
  <c r="D5" i="14"/>
  <c r="C5" i="14"/>
  <c r="B5" i="14"/>
  <c r="AF29" i="15"/>
  <c r="AE29" i="15"/>
  <c r="AD29" i="15"/>
  <c r="AC29" i="15"/>
  <c r="AB29" i="15"/>
  <c r="AA29" i="15"/>
  <c r="Z29" i="15"/>
  <c r="Y29" i="15"/>
  <c r="X29" i="15"/>
  <c r="W29" i="15"/>
  <c r="V29" i="15"/>
  <c r="U29" i="15"/>
  <c r="T29" i="15"/>
  <c r="S29" i="15"/>
  <c r="R29" i="15"/>
  <c r="Q29" i="15"/>
  <c r="P29" i="15"/>
  <c r="O29" i="15"/>
  <c r="N29" i="15"/>
  <c r="M29" i="15"/>
  <c r="L29" i="15"/>
  <c r="K29" i="15"/>
  <c r="J29" i="15"/>
  <c r="I29" i="15"/>
  <c r="H29" i="15"/>
  <c r="G29" i="15"/>
  <c r="F29" i="15"/>
  <c r="E29" i="15"/>
  <c r="D29" i="15"/>
  <c r="C29" i="15"/>
  <c r="B29" i="15"/>
  <c r="AF28" i="15"/>
  <c r="AE28" i="15"/>
  <c r="AD28" i="15"/>
  <c r="AC28" i="15"/>
  <c r="AB28" i="15"/>
  <c r="AA28" i="15"/>
  <c r="Z28" i="15"/>
  <c r="Y28" i="15"/>
  <c r="X28" i="15"/>
  <c r="W28" i="15"/>
  <c r="V28" i="15"/>
  <c r="U28" i="15"/>
  <c r="T28" i="15"/>
  <c r="S28" i="15"/>
  <c r="R28" i="15"/>
  <c r="Q28" i="15"/>
  <c r="P28" i="15"/>
  <c r="O28" i="15"/>
  <c r="N28" i="15"/>
  <c r="M28" i="15"/>
  <c r="L28" i="15"/>
  <c r="K28" i="15"/>
  <c r="J28" i="15"/>
  <c r="I28" i="15"/>
  <c r="H28" i="15"/>
  <c r="G28" i="15"/>
  <c r="F28" i="15"/>
  <c r="E28" i="15"/>
  <c r="D28" i="15"/>
  <c r="C28" i="15"/>
  <c r="B28" i="15"/>
  <c r="AF27" i="15"/>
  <c r="AE27" i="15"/>
  <c r="AD27" i="15"/>
  <c r="AC27" i="15"/>
  <c r="AB27" i="15"/>
  <c r="AA27" i="15"/>
  <c r="Z27" i="15"/>
  <c r="Y27" i="15"/>
  <c r="X27" i="15"/>
  <c r="W27" i="15"/>
  <c r="V27" i="15"/>
  <c r="U27" i="15"/>
  <c r="T27" i="15"/>
  <c r="S27" i="15"/>
  <c r="R27" i="15"/>
  <c r="Q27" i="15"/>
  <c r="P27" i="15"/>
  <c r="O27" i="15"/>
  <c r="N27" i="15"/>
  <c r="M27" i="15"/>
  <c r="L27" i="15"/>
  <c r="K27" i="15"/>
  <c r="J27" i="15"/>
  <c r="I27" i="15"/>
  <c r="H27" i="15"/>
  <c r="G27" i="15"/>
  <c r="F27" i="15"/>
  <c r="E27" i="15"/>
  <c r="D27" i="15"/>
  <c r="C27" i="15"/>
  <c r="B27" i="15"/>
  <c r="AF26" i="15"/>
  <c r="AE26" i="15"/>
  <c r="AD26" i="15"/>
  <c r="AC26" i="15"/>
  <c r="AB26" i="15"/>
  <c r="AA26" i="15"/>
  <c r="Z26" i="15"/>
  <c r="Y26" i="15"/>
  <c r="X26" i="15"/>
  <c r="W26" i="15"/>
  <c r="V26" i="15"/>
  <c r="U26" i="15"/>
  <c r="T26" i="15"/>
  <c r="S26" i="15"/>
  <c r="R26" i="15"/>
  <c r="Q26" i="15"/>
  <c r="P26" i="15"/>
  <c r="O26" i="15"/>
  <c r="N26" i="15"/>
  <c r="M26" i="15"/>
  <c r="L26" i="15"/>
  <c r="K26" i="15"/>
  <c r="J26" i="15"/>
  <c r="I26" i="15"/>
  <c r="H26" i="15"/>
  <c r="G26" i="15"/>
  <c r="F26" i="15"/>
  <c r="E26" i="15"/>
  <c r="D26" i="15"/>
  <c r="C26" i="15"/>
  <c r="B26" i="15"/>
  <c r="AF25" i="15"/>
  <c r="AE25" i="15"/>
  <c r="AD25" i="15"/>
  <c r="AC25" i="15"/>
  <c r="AB25" i="15"/>
  <c r="AA25" i="15"/>
  <c r="Z25" i="15"/>
  <c r="Y25" i="15"/>
  <c r="X25" i="15"/>
  <c r="W25" i="15"/>
  <c r="V25" i="15"/>
  <c r="U25" i="15"/>
  <c r="T25" i="15"/>
  <c r="S25" i="15"/>
  <c r="R25" i="15"/>
  <c r="Q25" i="15"/>
  <c r="P25" i="15"/>
  <c r="O25" i="15"/>
  <c r="N25" i="15"/>
  <c r="M25" i="15"/>
  <c r="L25" i="15"/>
  <c r="K25" i="15"/>
  <c r="J25" i="15"/>
  <c r="I25" i="15"/>
  <c r="H25" i="15"/>
  <c r="G25" i="15"/>
  <c r="F25" i="15"/>
  <c r="E25" i="15"/>
  <c r="D25" i="15"/>
  <c r="C25" i="15"/>
  <c r="B25" i="15"/>
  <c r="AF24" i="15"/>
  <c r="AE24" i="15"/>
  <c r="AD24" i="15"/>
  <c r="AC24" i="15"/>
  <c r="AB24" i="15"/>
  <c r="AA24" i="15"/>
  <c r="Z24" i="15"/>
  <c r="Y24" i="15"/>
  <c r="X24" i="15"/>
  <c r="W24" i="15"/>
  <c r="V24" i="15"/>
  <c r="U24" i="15"/>
  <c r="T24" i="15"/>
  <c r="S24" i="15"/>
  <c r="R24" i="15"/>
  <c r="Q24" i="15"/>
  <c r="P24" i="15"/>
  <c r="O24" i="15"/>
  <c r="N24" i="15"/>
  <c r="M24" i="15"/>
  <c r="L24" i="15"/>
  <c r="K24" i="15"/>
  <c r="J24" i="15"/>
  <c r="I24" i="15"/>
  <c r="H24" i="15"/>
  <c r="G24" i="15"/>
  <c r="F24" i="15"/>
  <c r="E24" i="15"/>
  <c r="D24" i="15"/>
  <c r="C24" i="15"/>
  <c r="B24" i="15"/>
  <c r="AF23" i="15"/>
  <c r="AE23" i="15"/>
  <c r="AD23" i="15"/>
  <c r="AC23" i="15"/>
  <c r="AB23" i="15"/>
  <c r="AA23" i="15"/>
  <c r="Z23" i="15"/>
  <c r="Y23" i="15"/>
  <c r="X23" i="15"/>
  <c r="W23" i="15"/>
  <c r="V23" i="15"/>
  <c r="U23" i="15"/>
  <c r="T23" i="15"/>
  <c r="S23" i="15"/>
  <c r="R23" i="15"/>
  <c r="Q23" i="15"/>
  <c r="P23" i="15"/>
  <c r="O23" i="15"/>
  <c r="N23" i="15"/>
  <c r="M23" i="15"/>
  <c r="L23" i="15"/>
  <c r="K23" i="15"/>
  <c r="J23" i="15"/>
  <c r="I23" i="15"/>
  <c r="H23" i="15"/>
  <c r="G23" i="15"/>
  <c r="F23" i="15"/>
  <c r="E23" i="15"/>
  <c r="D23" i="15"/>
  <c r="C23" i="15"/>
  <c r="B23" i="15"/>
  <c r="AF22" i="15"/>
  <c r="AE22" i="15"/>
  <c r="AD22" i="15"/>
  <c r="AC22" i="15"/>
  <c r="AB22" i="15"/>
  <c r="AA22" i="15"/>
  <c r="Z22" i="15"/>
  <c r="Y22" i="15"/>
  <c r="X22" i="15"/>
  <c r="W22" i="15"/>
  <c r="V22" i="15"/>
  <c r="U22" i="15"/>
  <c r="T22" i="15"/>
  <c r="S22" i="15"/>
  <c r="R22" i="15"/>
  <c r="Q22" i="15"/>
  <c r="P22" i="15"/>
  <c r="O22" i="15"/>
  <c r="N22" i="15"/>
  <c r="M22" i="15"/>
  <c r="L22" i="15"/>
  <c r="K22" i="15"/>
  <c r="J22" i="15"/>
  <c r="I22" i="15"/>
  <c r="H22" i="15"/>
  <c r="G22" i="15"/>
  <c r="F22" i="15"/>
  <c r="E22" i="15"/>
  <c r="D22" i="15"/>
  <c r="C22" i="15"/>
  <c r="B22" i="15"/>
  <c r="AF21" i="15"/>
  <c r="AE21" i="15"/>
  <c r="AD21" i="15"/>
  <c r="AC21" i="15"/>
  <c r="AB21" i="15"/>
  <c r="AA21" i="15"/>
  <c r="Z21" i="15"/>
  <c r="Y21" i="15"/>
  <c r="X21" i="15"/>
  <c r="W21" i="15"/>
  <c r="V21" i="15"/>
  <c r="U21" i="15"/>
  <c r="T21" i="15"/>
  <c r="S21" i="15"/>
  <c r="R21" i="15"/>
  <c r="Q21" i="15"/>
  <c r="P21" i="15"/>
  <c r="O21" i="15"/>
  <c r="N21" i="15"/>
  <c r="M21" i="15"/>
  <c r="L21" i="15"/>
  <c r="K21" i="15"/>
  <c r="J21" i="15"/>
  <c r="I21" i="15"/>
  <c r="H21" i="15"/>
  <c r="G21" i="15"/>
  <c r="F21" i="15"/>
  <c r="E21" i="15"/>
  <c r="D21" i="15"/>
  <c r="C21" i="15"/>
  <c r="B21" i="15"/>
  <c r="AF20" i="15"/>
  <c r="AE20" i="15"/>
  <c r="AD20" i="15"/>
  <c r="AC20" i="15"/>
  <c r="AB20" i="15"/>
  <c r="AA20" i="15"/>
  <c r="Z20" i="15"/>
  <c r="Y20" i="15"/>
  <c r="X20" i="15"/>
  <c r="W20" i="15"/>
  <c r="V20" i="15"/>
  <c r="U20" i="15"/>
  <c r="T20" i="15"/>
  <c r="S20" i="15"/>
  <c r="R20" i="15"/>
  <c r="Q20" i="15"/>
  <c r="P20" i="15"/>
  <c r="O20" i="15"/>
  <c r="N20" i="15"/>
  <c r="M20" i="15"/>
  <c r="L20" i="15"/>
  <c r="K20" i="15"/>
  <c r="J20" i="15"/>
  <c r="I20" i="15"/>
  <c r="H20" i="15"/>
  <c r="G20" i="15"/>
  <c r="F20" i="15"/>
  <c r="E20" i="15"/>
  <c r="D20" i="15"/>
  <c r="C20" i="15"/>
  <c r="B20" i="15"/>
  <c r="AF19" i="15"/>
  <c r="AE19" i="15"/>
  <c r="AD19" i="15"/>
  <c r="AC19" i="15"/>
  <c r="AB19" i="15"/>
  <c r="AA19" i="15"/>
  <c r="Z19" i="15"/>
  <c r="Y19" i="15"/>
  <c r="X19" i="15"/>
  <c r="W19" i="15"/>
  <c r="V19" i="15"/>
  <c r="U19" i="15"/>
  <c r="T19" i="15"/>
  <c r="S19" i="15"/>
  <c r="R19" i="15"/>
  <c r="Q19" i="15"/>
  <c r="P19" i="15"/>
  <c r="O19" i="15"/>
  <c r="N19" i="15"/>
  <c r="M19" i="15"/>
  <c r="L19" i="15"/>
  <c r="K19" i="15"/>
  <c r="J19" i="15"/>
  <c r="I19" i="15"/>
  <c r="H19" i="15"/>
  <c r="G19" i="15"/>
  <c r="F19" i="15"/>
  <c r="E19" i="15"/>
  <c r="D19" i="15"/>
  <c r="C19" i="15"/>
  <c r="B19" i="15"/>
  <c r="AF18" i="15"/>
  <c r="AE18" i="15"/>
  <c r="AD18" i="15"/>
  <c r="AC18" i="15"/>
  <c r="AB18" i="15"/>
  <c r="AA18" i="15"/>
  <c r="Z18" i="15"/>
  <c r="Y18" i="15"/>
  <c r="X18" i="15"/>
  <c r="W18" i="15"/>
  <c r="V18" i="15"/>
  <c r="U18" i="15"/>
  <c r="T18" i="15"/>
  <c r="S18" i="15"/>
  <c r="R18" i="15"/>
  <c r="Q18" i="15"/>
  <c r="P18" i="15"/>
  <c r="O18" i="15"/>
  <c r="N18" i="15"/>
  <c r="M18" i="15"/>
  <c r="L18" i="15"/>
  <c r="K18" i="15"/>
  <c r="J18" i="15"/>
  <c r="I18" i="15"/>
  <c r="H18" i="15"/>
  <c r="G18" i="15"/>
  <c r="F18" i="15"/>
  <c r="E18" i="15"/>
  <c r="D18" i="15"/>
  <c r="C18" i="15"/>
  <c r="B18" i="15"/>
  <c r="AF17" i="15"/>
  <c r="AE17" i="15"/>
  <c r="AD17" i="15"/>
  <c r="AC17" i="15"/>
  <c r="AB17" i="15"/>
  <c r="AA17" i="15"/>
  <c r="Z17" i="15"/>
  <c r="Y17" i="15"/>
  <c r="X17" i="15"/>
  <c r="W17" i="15"/>
  <c r="V17" i="15"/>
  <c r="U17" i="15"/>
  <c r="T17" i="15"/>
  <c r="S17" i="15"/>
  <c r="R17" i="15"/>
  <c r="Q17" i="15"/>
  <c r="P17" i="15"/>
  <c r="O17" i="15"/>
  <c r="N17" i="15"/>
  <c r="M17" i="15"/>
  <c r="L17" i="15"/>
  <c r="K17" i="15"/>
  <c r="J17" i="15"/>
  <c r="I17" i="15"/>
  <c r="H17" i="15"/>
  <c r="G17" i="15"/>
  <c r="F17" i="15"/>
  <c r="E17" i="15"/>
  <c r="D17" i="15"/>
  <c r="C17" i="15"/>
  <c r="B17" i="15"/>
  <c r="AF16" i="15"/>
  <c r="AE16" i="15"/>
  <c r="AD16" i="15"/>
  <c r="AC16" i="15"/>
  <c r="AB16" i="15"/>
  <c r="AA16" i="15"/>
  <c r="Z16" i="15"/>
  <c r="Y16" i="15"/>
  <c r="X16" i="15"/>
  <c r="W16" i="15"/>
  <c r="V16" i="15"/>
  <c r="U16" i="15"/>
  <c r="T16" i="15"/>
  <c r="S16" i="15"/>
  <c r="R16" i="15"/>
  <c r="Q16" i="15"/>
  <c r="P16" i="15"/>
  <c r="O16" i="15"/>
  <c r="N16" i="15"/>
  <c r="M16" i="15"/>
  <c r="L16" i="15"/>
  <c r="K16" i="15"/>
  <c r="J16" i="15"/>
  <c r="I16" i="15"/>
  <c r="H16" i="15"/>
  <c r="G16" i="15"/>
  <c r="F16" i="15"/>
  <c r="E16" i="15"/>
  <c r="D16" i="15"/>
  <c r="C16" i="15"/>
  <c r="B16" i="15"/>
  <c r="AF15" i="15"/>
  <c r="AE15" i="15"/>
  <c r="AD15" i="15"/>
  <c r="AC15" i="15"/>
  <c r="AB15" i="15"/>
  <c r="AA15" i="15"/>
  <c r="Z15" i="15"/>
  <c r="Y15" i="15"/>
  <c r="X15" i="15"/>
  <c r="W15" i="15"/>
  <c r="V15" i="15"/>
  <c r="U15" i="15"/>
  <c r="T15" i="15"/>
  <c r="S15" i="15"/>
  <c r="R15" i="15"/>
  <c r="Q15" i="15"/>
  <c r="P15" i="15"/>
  <c r="O15" i="15"/>
  <c r="N15" i="15"/>
  <c r="M15" i="15"/>
  <c r="L15" i="15"/>
  <c r="K15" i="15"/>
  <c r="J15" i="15"/>
  <c r="I15" i="15"/>
  <c r="H15" i="15"/>
  <c r="G15" i="15"/>
  <c r="F15" i="15"/>
  <c r="E15" i="15"/>
  <c r="D15" i="15"/>
  <c r="C15" i="15"/>
  <c r="B15" i="15"/>
  <c r="AF14" i="15"/>
  <c r="AE14" i="15"/>
  <c r="AD14" i="15"/>
  <c r="AC14" i="15"/>
  <c r="AB14" i="15"/>
  <c r="AA14" i="15"/>
  <c r="Z14" i="15"/>
  <c r="Y14" i="15"/>
  <c r="X14" i="15"/>
  <c r="W14" i="15"/>
  <c r="V14" i="15"/>
  <c r="U14" i="15"/>
  <c r="T14" i="15"/>
  <c r="S14" i="15"/>
  <c r="R14" i="15"/>
  <c r="Q14" i="15"/>
  <c r="P14" i="15"/>
  <c r="O14" i="15"/>
  <c r="N14" i="15"/>
  <c r="M14" i="15"/>
  <c r="L14" i="15"/>
  <c r="K14" i="15"/>
  <c r="J14" i="15"/>
  <c r="I14" i="15"/>
  <c r="H14" i="15"/>
  <c r="G14" i="15"/>
  <c r="F14" i="15"/>
  <c r="E14" i="15"/>
  <c r="D14" i="15"/>
  <c r="C14" i="15"/>
  <c r="B14" i="15"/>
  <c r="AF13" i="15"/>
  <c r="AE13" i="15"/>
  <c r="AD13" i="15"/>
  <c r="AC13" i="15"/>
  <c r="AB13" i="15"/>
  <c r="AA13" i="15"/>
  <c r="Z13" i="15"/>
  <c r="Y13" i="15"/>
  <c r="X13" i="15"/>
  <c r="W13" i="15"/>
  <c r="V13" i="15"/>
  <c r="U13" i="15"/>
  <c r="T13" i="15"/>
  <c r="S13" i="15"/>
  <c r="R13" i="15"/>
  <c r="Q13" i="15"/>
  <c r="P13" i="15"/>
  <c r="O13" i="15"/>
  <c r="N13" i="15"/>
  <c r="M13" i="15"/>
  <c r="L13" i="15"/>
  <c r="K13" i="15"/>
  <c r="J13" i="15"/>
  <c r="I13" i="15"/>
  <c r="H13" i="15"/>
  <c r="G13" i="15"/>
  <c r="F13" i="15"/>
  <c r="E13" i="15"/>
  <c r="D13" i="15"/>
  <c r="C13" i="15"/>
  <c r="B13" i="15"/>
  <c r="AF12" i="15"/>
  <c r="AE12" i="15"/>
  <c r="AD12" i="15"/>
  <c r="AC12" i="15"/>
  <c r="AB12" i="15"/>
  <c r="AA12" i="15"/>
  <c r="Z12" i="15"/>
  <c r="Y12" i="15"/>
  <c r="X12" i="15"/>
  <c r="W12" i="15"/>
  <c r="V12" i="15"/>
  <c r="U12" i="15"/>
  <c r="T12" i="15"/>
  <c r="S12" i="15"/>
  <c r="R12" i="15"/>
  <c r="Q12" i="15"/>
  <c r="P12" i="15"/>
  <c r="O12" i="15"/>
  <c r="N12" i="15"/>
  <c r="M12" i="15"/>
  <c r="L12" i="15"/>
  <c r="K12" i="15"/>
  <c r="J12" i="15"/>
  <c r="I12" i="15"/>
  <c r="H12" i="15"/>
  <c r="G12" i="15"/>
  <c r="F12" i="15"/>
  <c r="E12" i="15"/>
  <c r="D12" i="15"/>
  <c r="C12" i="15"/>
  <c r="B12" i="15"/>
  <c r="AF11" i="15"/>
  <c r="AE11" i="15"/>
  <c r="AD11" i="15"/>
  <c r="AC11" i="15"/>
  <c r="AB11" i="15"/>
  <c r="AA11" i="15"/>
  <c r="Z11" i="15"/>
  <c r="Y11" i="15"/>
  <c r="X11" i="15"/>
  <c r="W11" i="15"/>
  <c r="V11" i="15"/>
  <c r="U11" i="15"/>
  <c r="T11" i="15"/>
  <c r="S11" i="15"/>
  <c r="R11" i="15"/>
  <c r="Q11" i="15"/>
  <c r="P11" i="15"/>
  <c r="O11" i="15"/>
  <c r="N11" i="15"/>
  <c r="M11" i="15"/>
  <c r="L11" i="15"/>
  <c r="K11" i="15"/>
  <c r="J11" i="15"/>
  <c r="I11" i="15"/>
  <c r="H11" i="15"/>
  <c r="G11" i="15"/>
  <c r="F11" i="15"/>
  <c r="E11" i="15"/>
  <c r="D11" i="15"/>
  <c r="C11" i="15"/>
  <c r="B11" i="15"/>
  <c r="AF10" i="15"/>
  <c r="AE10" i="15"/>
  <c r="AD10" i="15"/>
  <c r="AC10" i="15"/>
  <c r="AB10" i="15"/>
  <c r="AA10" i="15"/>
  <c r="Z10" i="15"/>
  <c r="Y10" i="15"/>
  <c r="X10" i="15"/>
  <c r="W10" i="15"/>
  <c r="V10" i="15"/>
  <c r="U10" i="15"/>
  <c r="T10" i="15"/>
  <c r="S10" i="15"/>
  <c r="R10" i="15"/>
  <c r="Q10" i="15"/>
  <c r="P10" i="15"/>
  <c r="O10" i="15"/>
  <c r="N10" i="15"/>
  <c r="M10" i="15"/>
  <c r="L10" i="15"/>
  <c r="K10" i="15"/>
  <c r="J10" i="15"/>
  <c r="I10" i="15"/>
  <c r="H10" i="15"/>
  <c r="G10" i="15"/>
  <c r="F10" i="15"/>
  <c r="E10" i="15"/>
  <c r="D10" i="15"/>
  <c r="C10" i="15"/>
  <c r="B10" i="15"/>
  <c r="AF9" i="15"/>
  <c r="AE9" i="15"/>
  <c r="AD9" i="15"/>
  <c r="AC9" i="15"/>
  <c r="AB9" i="15"/>
  <c r="AA9" i="15"/>
  <c r="Z9" i="15"/>
  <c r="Y9" i="15"/>
  <c r="X9" i="15"/>
  <c r="W9" i="15"/>
  <c r="V9" i="15"/>
  <c r="U9" i="15"/>
  <c r="T9" i="15"/>
  <c r="S9" i="15"/>
  <c r="R9" i="15"/>
  <c r="Q9" i="15"/>
  <c r="P9" i="15"/>
  <c r="O9" i="15"/>
  <c r="N9" i="15"/>
  <c r="M9" i="15"/>
  <c r="L9" i="15"/>
  <c r="K9" i="15"/>
  <c r="J9" i="15"/>
  <c r="I9" i="15"/>
  <c r="H9" i="15"/>
  <c r="G9" i="15"/>
  <c r="F9" i="15"/>
  <c r="E9" i="15"/>
  <c r="D9" i="15"/>
  <c r="C9" i="15"/>
  <c r="B9" i="15"/>
  <c r="AF8" i="15"/>
  <c r="AE8" i="15"/>
  <c r="AD8" i="15"/>
  <c r="AC8" i="15"/>
  <c r="AB8" i="15"/>
  <c r="AA8" i="15"/>
  <c r="Z8" i="15"/>
  <c r="Y8" i="15"/>
  <c r="X8" i="15"/>
  <c r="W8" i="15"/>
  <c r="V8" i="15"/>
  <c r="U8" i="15"/>
  <c r="T8" i="15"/>
  <c r="S8" i="15"/>
  <c r="R8" i="15"/>
  <c r="Q8" i="15"/>
  <c r="P8" i="15"/>
  <c r="O8" i="15"/>
  <c r="N8" i="15"/>
  <c r="M8" i="15"/>
  <c r="L8" i="15"/>
  <c r="K8" i="15"/>
  <c r="J8" i="15"/>
  <c r="I8" i="15"/>
  <c r="H8" i="15"/>
  <c r="G8" i="15"/>
  <c r="F8" i="15"/>
  <c r="E8" i="15"/>
  <c r="D8" i="15"/>
  <c r="C8" i="15"/>
  <c r="B8" i="15"/>
  <c r="AF7" i="15"/>
  <c r="AE7" i="15"/>
  <c r="AD7" i="15"/>
  <c r="AC7" i="15"/>
  <c r="AB7" i="15"/>
  <c r="AA7" i="15"/>
  <c r="Z7" i="15"/>
  <c r="Y7" i="15"/>
  <c r="X7" i="15"/>
  <c r="W7" i="15"/>
  <c r="V7" i="15"/>
  <c r="U7" i="15"/>
  <c r="T7" i="15"/>
  <c r="S7" i="15"/>
  <c r="R7" i="15"/>
  <c r="Q7" i="15"/>
  <c r="P7" i="15"/>
  <c r="O7" i="15"/>
  <c r="N7" i="15"/>
  <c r="M7" i="15"/>
  <c r="L7" i="15"/>
  <c r="K7" i="15"/>
  <c r="J7" i="15"/>
  <c r="I7" i="15"/>
  <c r="H7" i="15"/>
  <c r="G7" i="15"/>
  <c r="F7" i="15"/>
  <c r="E7" i="15"/>
  <c r="D7" i="15"/>
  <c r="C7" i="15"/>
  <c r="B7" i="15"/>
  <c r="AF6" i="15"/>
  <c r="AE6" i="15"/>
  <c r="AD6" i="15"/>
  <c r="AC6" i="15"/>
  <c r="AB6" i="15"/>
  <c r="AA6" i="15"/>
  <c r="Z6" i="15"/>
  <c r="Y6" i="15"/>
  <c r="X6" i="15"/>
  <c r="W6" i="15"/>
  <c r="V6" i="15"/>
  <c r="U6" i="15"/>
  <c r="T6" i="15"/>
  <c r="S6" i="15"/>
  <c r="R6" i="15"/>
  <c r="Q6" i="15"/>
  <c r="P6" i="15"/>
  <c r="O6" i="15"/>
  <c r="N6" i="15"/>
  <c r="M6" i="15"/>
  <c r="L6" i="15"/>
  <c r="K6" i="15"/>
  <c r="J6" i="15"/>
  <c r="I6" i="15"/>
  <c r="H6" i="15"/>
  <c r="G6" i="15"/>
  <c r="F6" i="15"/>
  <c r="E6" i="15"/>
  <c r="D6" i="15"/>
  <c r="C6" i="15"/>
  <c r="B6" i="15"/>
  <c r="AF5" i="15"/>
  <c r="AE5" i="15"/>
  <c r="AD5" i="15"/>
  <c r="AC5" i="15"/>
  <c r="AB5" i="15"/>
  <c r="AA5" i="15"/>
  <c r="Z5" i="15"/>
  <c r="Y5" i="15"/>
  <c r="X5" i="15"/>
  <c r="W5" i="15"/>
  <c r="V5" i="15"/>
  <c r="U5" i="15"/>
  <c r="T5" i="15"/>
  <c r="S5" i="15"/>
  <c r="R5" i="15"/>
  <c r="Q5" i="15"/>
  <c r="P5" i="15"/>
  <c r="O5" i="15"/>
  <c r="N5" i="15"/>
  <c r="M5" i="15"/>
  <c r="L5" i="15"/>
  <c r="K5" i="15"/>
  <c r="J5" i="15"/>
  <c r="I5" i="15"/>
  <c r="H5" i="15"/>
  <c r="G5" i="15"/>
  <c r="F5" i="15"/>
  <c r="E5" i="15"/>
  <c r="D5" i="15"/>
  <c r="C5" i="15"/>
  <c r="B5" i="15"/>
  <c r="AG29" i="13"/>
  <c r="AF29" i="13"/>
  <c r="AE29" i="13"/>
  <c r="AD29" i="13"/>
  <c r="AC29" i="13"/>
  <c r="AB29" i="13"/>
  <c r="AA29" i="13"/>
  <c r="Z29" i="13"/>
  <c r="Y29" i="13"/>
  <c r="X29" i="13"/>
  <c r="W29" i="13"/>
  <c r="V29" i="13"/>
  <c r="U29" i="13"/>
  <c r="T29" i="13"/>
  <c r="S29" i="13"/>
  <c r="R29" i="13"/>
  <c r="Q29" i="13"/>
  <c r="P29" i="13"/>
  <c r="O29" i="13"/>
  <c r="N29" i="13"/>
  <c r="M29" i="13"/>
  <c r="L29" i="13"/>
  <c r="K29" i="13"/>
  <c r="J29" i="13"/>
  <c r="I29" i="13"/>
  <c r="H29" i="13"/>
  <c r="G29" i="13"/>
  <c r="F29" i="13"/>
  <c r="E29" i="13"/>
  <c r="D29" i="13"/>
  <c r="C29" i="13"/>
  <c r="B29" i="13"/>
  <c r="AG28" i="13"/>
  <c r="AF28" i="13"/>
  <c r="AE28" i="13"/>
  <c r="AD28" i="13"/>
  <c r="AC28" i="13"/>
  <c r="AB28" i="13"/>
  <c r="AA28" i="13"/>
  <c r="Z28" i="13"/>
  <c r="Y28" i="13"/>
  <c r="X28" i="13"/>
  <c r="W28" i="13"/>
  <c r="V28" i="13"/>
  <c r="U28" i="13"/>
  <c r="T28" i="13"/>
  <c r="S28" i="13"/>
  <c r="R28" i="13"/>
  <c r="Q28" i="13"/>
  <c r="P28" i="13"/>
  <c r="O28" i="13"/>
  <c r="N28" i="13"/>
  <c r="M28" i="13"/>
  <c r="L28" i="13"/>
  <c r="K28" i="13"/>
  <c r="J28" i="13"/>
  <c r="I28" i="13"/>
  <c r="H28" i="13"/>
  <c r="G28" i="13"/>
  <c r="F28" i="13"/>
  <c r="E28" i="13"/>
  <c r="D28" i="13"/>
  <c r="C28" i="13"/>
  <c r="B28" i="13"/>
  <c r="AG27" i="13"/>
  <c r="AF27" i="13"/>
  <c r="AE27" i="13"/>
  <c r="AD27" i="13"/>
  <c r="AC27" i="13"/>
  <c r="AB27" i="13"/>
  <c r="AA27" i="13"/>
  <c r="Z27" i="13"/>
  <c r="Y27" i="13"/>
  <c r="X27" i="13"/>
  <c r="W27" i="13"/>
  <c r="V27" i="13"/>
  <c r="U27" i="13"/>
  <c r="T27" i="13"/>
  <c r="S27" i="13"/>
  <c r="R27" i="13"/>
  <c r="Q27" i="13"/>
  <c r="P27" i="13"/>
  <c r="O27" i="13"/>
  <c r="N27" i="13"/>
  <c r="M27" i="13"/>
  <c r="L27" i="13"/>
  <c r="K27" i="13"/>
  <c r="J27" i="13"/>
  <c r="I27" i="13"/>
  <c r="H27" i="13"/>
  <c r="G27" i="13"/>
  <c r="F27" i="13"/>
  <c r="E27" i="13"/>
  <c r="D27" i="13"/>
  <c r="C27" i="13"/>
  <c r="B27" i="13"/>
  <c r="AG26" i="13"/>
  <c r="AF26" i="13"/>
  <c r="AE26" i="13"/>
  <c r="AD26" i="13"/>
  <c r="AC26" i="13"/>
  <c r="AB26" i="13"/>
  <c r="AA26" i="13"/>
  <c r="Z26" i="13"/>
  <c r="Y26" i="13"/>
  <c r="X26" i="13"/>
  <c r="W26" i="13"/>
  <c r="V26" i="13"/>
  <c r="U26" i="13"/>
  <c r="T26" i="13"/>
  <c r="S26" i="13"/>
  <c r="R26" i="13"/>
  <c r="Q26" i="13"/>
  <c r="P26" i="13"/>
  <c r="O26" i="13"/>
  <c r="N26" i="13"/>
  <c r="M26" i="13"/>
  <c r="L26" i="13"/>
  <c r="K26" i="13"/>
  <c r="J26" i="13"/>
  <c r="I26" i="13"/>
  <c r="H26" i="13"/>
  <c r="G26" i="13"/>
  <c r="F26" i="13"/>
  <c r="E26" i="13"/>
  <c r="D26" i="13"/>
  <c r="C26" i="13"/>
  <c r="B26" i="13"/>
  <c r="AG25" i="13"/>
  <c r="AF25" i="13"/>
  <c r="AE25" i="13"/>
  <c r="AD25" i="13"/>
  <c r="AC25" i="13"/>
  <c r="AB25" i="13"/>
  <c r="AA25" i="13"/>
  <c r="Z25" i="13"/>
  <c r="Y25" i="13"/>
  <c r="X25" i="13"/>
  <c r="W25" i="13"/>
  <c r="V25" i="13"/>
  <c r="U25" i="13"/>
  <c r="T25" i="13"/>
  <c r="S25" i="13"/>
  <c r="R25" i="13"/>
  <c r="Q25" i="13"/>
  <c r="P25" i="13"/>
  <c r="O25" i="13"/>
  <c r="N25" i="13"/>
  <c r="M25" i="13"/>
  <c r="L25" i="13"/>
  <c r="K25" i="13"/>
  <c r="J25" i="13"/>
  <c r="I25" i="13"/>
  <c r="H25" i="13"/>
  <c r="G25" i="13"/>
  <c r="F25" i="13"/>
  <c r="E25" i="13"/>
  <c r="D25" i="13"/>
  <c r="C25" i="13"/>
  <c r="B25" i="13"/>
  <c r="AG24" i="13"/>
  <c r="AF24" i="13"/>
  <c r="AE24" i="13"/>
  <c r="AD24" i="13"/>
  <c r="AC24" i="13"/>
  <c r="AB24" i="13"/>
  <c r="AA24" i="13"/>
  <c r="Z24" i="13"/>
  <c r="Y24" i="13"/>
  <c r="X24" i="13"/>
  <c r="W24" i="13"/>
  <c r="V24" i="13"/>
  <c r="U24" i="13"/>
  <c r="T24" i="13"/>
  <c r="S24" i="13"/>
  <c r="R24" i="13"/>
  <c r="Q24" i="13"/>
  <c r="P24" i="13"/>
  <c r="O24" i="13"/>
  <c r="N24" i="13"/>
  <c r="M24" i="13"/>
  <c r="L24" i="13"/>
  <c r="K24" i="13"/>
  <c r="J24" i="13"/>
  <c r="I24" i="13"/>
  <c r="H24" i="13"/>
  <c r="G24" i="13"/>
  <c r="F24" i="13"/>
  <c r="E24" i="13"/>
  <c r="D24" i="13"/>
  <c r="C24" i="13"/>
  <c r="B24" i="13"/>
  <c r="AG23" i="13"/>
  <c r="AF23" i="13"/>
  <c r="AE23" i="13"/>
  <c r="AD23" i="13"/>
  <c r="AC23" i="13"/>
  <c r="AB23" i="13"/>
  <c r="AA23" i="13"/>
  <c r="Z23" i="13"/>
  <c r="Y23" i="13"/>
  <c r="X23" i="13"/>
  <c r="W23" i="13"/>
  <c r="V23" i="13"/>
  <c r="U23" i="13"/>
  <c r="T23" i="13"/>
  <c r="S23" i="13"/>
  <c r="R23" i="13"/>
  <c r="Q23" i="13"/>
  <c r="P23" i="13"/>
  <c r="O23" i="13"/>
  <c r="N23" i="13"/>
  <c r="M23" i="13"/>
  <c r="L23" i="13"/>
  <c r="K23" i="13"/>
  <c r="J23" i="13"/>
  <c r="I23" i="13"/>
  <c r="H23" i="13"/>
  <c r="G23" i="13"/>
  <c r="F23" i="13"/>
  <c r="E23" i="13"/>
  <c r="D23" i="13"/>
  <c r="C23" i="13"/>
  <c r="B23" i="13"/>
  <c r="AG22" i="13"/>
  <c r="AF22" i="13"/>
  <c r="AE22" i="13"/>
  <c r="AD22" i="13"/>
  <c r="AC22" i="13"/>
  <c r="AB22" i="13"/>
  <c r="AA22" i="13"/>
  <c r="Z22" i="13"/>
  <c r="Y22" i="13"/>
  <c r="X22" i="13"/>
  <c r="W22" i="13"/>
  <c r="V22" i="13"/>
  <c r="U22" i="13"/>
  <c r="T22" i="13"/>
  <c r="S22" i="13"/>
  <c r="R22" i="13"/>
  <c r="Q22" i="13"/>
  <c r="P22" i="13"/>
  <c r="O22" i="13"/>
  <c r="N22" i="13"/>
  <c r="M22" i="13"/>
  <c r="L22" i="13"/>
  <c r="K22" i="13"/>
  <c r="J22" i="13"/>
  <c r="I22" i="13"/>
  <c r="H22" i="13"/>
  <c r="G22" i="13"/>
  <c r="F22" i="13"/>
  <c r="E22" i="13"/>
  <c r="D22" i="13"/>
  <c r="C22" i="13"/>
  <c r="B22" i="13"/>
  <c r="AG21" i="13"/>
  <c r="AF21" i="13"/>
  <c r="AE21" i="13"/>
  <c r="AD21" i="13"/>
  <c r="AC21" i="13"/>
  <c r="AB21" i="13"/>
  <c r="AA21" i="13"/>
  <c r="Z21" i="13"/>
  <c r="Y21" i="13"/>
  <c r="X21" i="13"/>
  <c r="W21" i="13"/>
  <c r="V21" i="13"/>
  <c r="U21" i="13"/>
  <c r="T21" i="13"/>
  <c r="S21" i="13"/>
  <c r="R21" i="13"/>
  <c r="Q21" i="13"/>
  <c r="P21" i="13"/>
  <c r="O21" i="13"/>
  <c r="N21" i="13"/>
  <c r="M21" i="13"/>
  <c r="L21" i="13"/>
  <c r="K21" i="13"/>
  <c r="J21" i="13"/>
  <c r="I21" i="13"/>
  <c r="H21" i="13"/>
  <c r="G21" i="13"/>
  <c r="F21" i="13"/>
  <c r="E21" i="13"/>
  <c r="D21" i="13"/>
  <c r="C21" i="13"/>
  <c r="B21" i="13"/>
  <c r="AG20" i="13"/>
  <c r="AF20" i="13"/>
  <c r="AE20" i="13"/>
  <c r="AD20" i="13"/>
  <c r="AC20" i="13"/>
  <c r="AB20" i="13"/>
  <c r="AA20" i="13"/>
  <c r="Z20" i="13"/>
  <c r="Y20" i="13"/>
  <c r="X20" i="13"/>
  <c r="W20" i="13"/>
  <c r="V20" i="13"/>
  <c r="U20" i="13"/>
  <c r="T20" i="13"/>
  <c r="S20" i="13"/>
  <c r="R20" i="13"/>
  <c r="Q20" i="13"/>
  <c r="P20" i="13"/>
  <c r="O20" i="13"/>
  <c r="N20" i="13"/>
  <c r="M20" i="13"/>
  <c r="L20" i="13"/>
  <c r="K20" i="13"/>
  <c r="J20" i="13"/>
  <c r="I20" i="13"/>
  <c r="H20" i="13"/>
  <c r="G20" i="13"/>
  <c r="F20" i="13"/>
  <c r="E20" i="13"/>
  <c r="D20" i="13"/>
  <c r="C20" i="13"/>
  <c r="B20" i="13"/>
  <c r="AG19" i="13"/>
  <c r="AF19" i="13"/>
  <c r="AE19" i="13"/>
  <c r="AD19" i="13"/>
  <c r="AC19" i="13"/>
  <c r="AB19" i="13"/>
  <c r="AA19" i="13"/>
  <c r="Z19" i="13"/>
  <c r="Y19" i="13"/>
  <c r="X19" i="13"/>
  <c r="W19" i="13"/>
  <c r="V19" i="13"/>
  <c r="U19" i="13"/>
  <c r="T19" i="13"/>
  <c r="S19" i="13"/>
  <c r="R19" i="13"/>
  <c r="Q19" i="13"/>
  <c r="P19" i="13"/>
  <c r="O19" i="13"/>
  <c r="N19" i="13"/>
  <c r="M19" i="13"/>
  <c r="L19" i="13"/>
  <c r="K19" i="13"/>
  <c r="J19" i="13"/>
  <c r="I19" i="13"/>
  <c r="H19" i="13"/>
  <c r="G19" i="13"/>
  <c r="F19" i="13"/>
  <c r="E19" i="13"/>
  <c r="D19" i="13"/>
  <c r="C19" i="13"/>
  <c r="B19" i="13"/>
  <c r="AG18" i="13"/>
  <c r="AF18" i="13"/>
  <c r="AE18" i="13"/>
  <c r="AD18" i="13"/>
  <c r="AC18" i="13"/>
  <c r="AB18" i="13"/>
  <c r="AA18" i="13"/>
  <c r="Z18" i="13"/>
  <c r="Y18" i="13"/>
  <c r="X18" i="13"/>
  <c r="W18" i="13"/>
  <c r="V18" i="13"/>
  <c r="U18" i="13"/>
  <c r="T18" i="13"/>
  <c r="S18" i="13"/>
  <c r="R18" i="13"/>
  <c r="Q18" i="13"/>
  <c r="P18" i="13"/>
  <c r="O18" i="13"/>
  <c r="N18" i="13"/>
  <c r="M18" i="13"/>
  <c r="L18" i="13"/>
  <c r="K18" i="13"/>
  <c r="J18" i="13"/>
  <c r="I18" i="13"/>
  <c r="H18" i="13"/>
  <c r="G18" i="13"/>
  <c r="F18" i="13"/>
  <c r="E18" i="13"/>
  <c r="D18" i="13"/>
  <c r="C18" i="13"/>
  <c r="B18" i="13"/>
  <c r="AG17" i="13"/>
  <c r="AF17" i="13"/>
  <c r="AE17" i="13"/>
  <c r="AD17" i="13"/>
  <c r="AC17" i="13"/>
  <c r="AB17" i="13"/>
  <c r="AA17" i="13"/>
  <c r="Z17" i="13"/>
  <c r="Y17" i="13"/>
  <c r="X17" i="13"/>
  <c r="W17" i="13"/>
  <c r="V17" i="13"/>
  <c r="U17" i="13"/>
  <c r="T17" i="13"/>
  <c r="S17" i="13"/>
  <c r="R17" i="13"/>
  <c r="Q17" i="13"/>
  <c r="P17" i="13"/>
  <c r="O17" i="13"/>
  <c r="N17" i="13"/>
  <c r="M17" i="13"/>
  <c r="L17" i="13"/>
  <c r="K17" i="13"/>
  <c r="J17" i="13"/>
  <c r="I17" i="13"/>
  <c r="H17" i="13"/>
  <c r="G17" i="13"/>
  <c r="F17" i="13"/>
  <c r="E17" i="13"/>
  <c r="D17" i="13"/>
  <c r="C17" i="13"/>
  <c r="B17" i="13"/>
  <c r="AG16" i="13"/>
  <c r="AF16" i="13"/>
  <c r="AE16" i="13"/>
  <c r="AD16" i="13"/>
  <c r="AC16" i="13"/>
  <c r="AB16" i="13"/>
  <c r="AA16" i="13"/>
  <c r="Z16" i="13"/>
  <c r="Y16" i="13"/>
  <c r="X16" i="13"/>
  <c r="W16" i="13"/>
  <c r="V16" i="13"/>
  <c r="U16" i="13"/>
  <c r="T16" i="13"/>
  <c r="S16" i="13"/>
  <c r="R16" i="13"/>
  <c r="Q16" i="13"/>
  <c r="P16" i="13"/>
  <c r="O16" i="13"/>
  <c r="N16" i="13"/>
  <c r="M16" i="13"/>
  <c r="L16" i="13"/>
  <c r="K16" i="13"/>
  <c r="J16" i="13"/>
  <c r="I16" i="13"/>
  <c r="H16" i="13"/>
  <c r="G16" i="13"/>
  <c r="F16" i="13"/>
  <c r="E16" i="13"/>
  <c r="D16" i="13"/>
  <c r="C16" i="13"/>
  <c r="B16" i="13"/>
  <c r="AG15" i="13"/>
  <c r="AF15" i="13"/>
  <c r="AE15" i="13"/>
  <c r="AD15" i="13"/>
  <c r="AC15" i="13"/>
  <c r="AB15" i="13"/>
  <c r="AA15" i="13"/>
  <c r="Z15" i="13"/>
  <c r="Y15" i="13"/>
  <c r="X15" i="13"/>
  <c r="W15" i="13"/>
  <c r="V15" i="13"/>
  <c r="U15" i="13"/>
  <c r="T15" i="13"/>
  <c r="S15" i="13"/>
  <c r="R15" i="13"/>
  <c r="Q15" i="13"/>
  <c r="P15" i="13"/>
  <c r="O15" i="13"/>
  <c r="N15" i="13"/>
  <c r="M15" i="13"/>
  <c r="L15" i="13"/>
  <c r="K15" i="13"/>
  <c r="J15" i="13"/>
  <c r="I15" i="13"/>
  <c r="H15" i="13"/>
  <c r="G15" i="13"/>
  <c r="F15" i="13"/>
  <c r="E15" i="13"/>
  <c r="D15" i="13"/>
  <c r="C15" i="13"/>
  <c r="B15" i="13"/>
  <c r="AG14" i="13"/>
  <c r="AF14" i="13"/>
  <c r="AE14" i="13"/>
  <c r="AD14" i="13"/>
  <c r="AC14" i="13"/>
  <c r="AB14" i="13"/>
  <c r="AA14" i="13"/>
  <c r="Z14" i="13"/>
  <c r="Y14" i="13"/>
  <c r="X14" i="13"/>
  <c r="W14" i="13"/>
  <c r="V14" i="13"/>
  <c r="U14" i="13"/>
  <c r="T14" i="13"/>
  <c r="S14" i="13"/>
  <c r="R14" i="13"/>
  <c r="Q14" i="13"/>
  <c r="P14" i="13"/>
  <c r="O14" i="13"/>
  <c r="N14" i="13"/>
  <c r="M14" i="13"/>
  <c r="L14" i="13"/>
  <c r="K14" i="13"/>
  <c r="J14" i="13"/>
  <c r="I14" i="13"/>
  <c r="H14" i="13"/>
  <c r="G14" i="13"/>
  <c r="F14" i="13"/>
  <c r="E14" i="13"/>
  <c r="D14" i="13"/>
  <c r="C14" i="13"/>
  <c r="B14" i="13"/>
  <c r="AG13" i="13"/>
  <c r="AF13" i="13"/>
  <c r="AE13" i="13"/>
  <c r="AD13" i="13"/>
  <c r="AC13" i="13"/>
  <c r="AB13" i="13"/>
  <c r="AA13" i="13"/>
  <c r="Z13" i="13"/>
  <c r="Y13" i="13"/>
  <c r="X13" i="13"/>
  <c r="W13" i="13"/>
  <c r="V13" i="13"/>
  <c r="U13" i="13"/>
  <c r="T13" i="13"/>
  <c r="S13" i="13"/>
  <c r="R13" i="13"/>
  <c r="Q13" i="13"/>
  <c r="P13" i="13"/>
  <c r="O13" i="13"/>
  <c r="N13" i="13"/>
  <c r="M13" i="13"/>
  <c r="L13" i="13"/>
  <c r="K13" i="13"/>
  <c r="J13" i="13"/>
  <c r="I13" i="13"/>
  <c r="H13" i="13"/>
  <c r="G13" i="13"/>
  <c r="F13" i="13"/>
  <c r="E13" i="13"/>
  <c r="D13" i="13"/>
  <c r="C13" i="13"/>
  <c r="B13" i="13"/>
  <c r="AG12" i="13"/>
  <c r="AF12" i="13"/>
  <c r="AE12" i="13"/>
  <c r="AD12" i="13"/>
  <c r="AC12" i="13"/>
  <c r="AB12" i="13"/>
  <c r="AA12" i="13"/>
  <c r="Z12" i="13"/>
  <c r="Y12" i="13"/>
  <c r="X12" i="13"/>
  <c r="W12" i="13"/>
  <c r="V12" i="13"/>
  <c r="U12" i="13"/>
  <c r="T12" i="13"/>
  <c r="S12" i="13"/>
  <c r="R12" i="13"/>
  <c r="Q12" i="13"/>
  <c r="P12" i="13"/>
  <c r="O12" i="13"/>
  <c r="N12" i="13"/>
  <c r="M12" i="13"/>
  <c r="L12" i="13"/>
  <c r="K12" i="13"/>
  <c r="J12" i="13"/>
  <c r="I12" i="13"/>
  <c r="H12" i="13"/>
  <c r="G12" i="13"/>
  <c r="F12" i="13"/>
  <c r="E12" i="13"/>
  <c r="D12" i="13"/>
  <c r="C12" i="13"/>
  <c r="B12" i="13"/>
  <c r="AG11" i="13"/>
  <c r="AF11" i="13"/>
  <c r="AE11" i="13"/>
  <c r="AD11" i="13"/>
  <c r="AC11" i="13"/>
  <c r="AB11" i="13"/>
  <c r="AA11" i="13"/>
  <c r="Z11" i="13"/>
  <c r="Y11" i="13"/>
  <c r="X11" i="13"/>
  <c r="W11" i="13"/>
  <c r="V11" i="13"/>
  <c r="U11" i="13"/>
  <c r="T11" i="13"/>
  <c r="S11" i="13"/>
  <c r="R11" i="13"/>
  <c r="Q11" i="13"/>
  <c r="P11" i="13"/>
  <c r="O11" i="13"/>
  <c r="N11" i="13"/>
  <c r="M11" i="13"/>
  <c r="L11" i="13"/>
  <c r="K11" i="13"/>
  <c r="J11" i="13"/>
  <c r="I11" i="13"/>
  <c r="H11" i="13"/>
  <c r="G11" i="13"/>
  <c r="F11" i="13"/>
  <c r="E11" i="13"/>
  <c r="D11" i="13"/>
  <c r="C11" i="13"/>
  <c r="B11" i="13"/>
  <c r="AG10" i="13"/>
  <c r="AF10" i="13"/>
  <c r="AE10" i="13"/>
  <c r="AD10" i="13"/>
  <c r="AC10" i="13"/>
  <c r="AB10" i="13"/>
  <c r="AA10" i="13"/>
  <c r="Z10" i="13"/>
  <c r="Y10" i="13"/>
  <c r="X10" i="13"/>
  <c r="W10" i="13"/>
  <c r="V10" i="13"/>
  <c r="U10" i="13"/>
  <c r="T10" i="13"/>
  <c r="S10" i="13"/>
  <c r="R10" i="13"/>
  <c r="Q10" i="13"/>
  <c r="P10" i="13"/>
  <c r="O10" i="13"/>
  <c r="N10" i="13"/>
  <c r="M10" i="13"/>
  <c r="L10" i="13"/>
  <c r="K10" i="13"/>
  <c r="J10" i="13"/>
  <c r="I10" i="13"/>
  <c r="H10" i="13"/>
  <c r="G10" i="13"/>
  <c r="F10" i="13"/>
  <c r="E10" i="13"/>
  <c r="D10" i="13"/>
  <c r="C10" i="13"/>
  <c r="B10" i="13"/>
  <c r="AG9" i="13"/>
  <c r="AF9" i="13"/>
  <c r="AE9" i="13"/>
  <c r="AD9" i="13"/>
  <c r="AC9" i="13"/>
  <c r="AB9" i="13"/>
  <c r="AA9" i="13"/>
  <c r="Z9" i="13"/>
  <c r="Y9" i="13"/>
  <c r="X9" i="13"/>
  <c r="W9" i="13"/>
  <c r="V9" i="13"/>
  <c r="U9" i="13"/>
  <c r="T9" i="13"/>
  <c r="S9" i="13"/>
  <c r="R9" i="13"/>
  <c r="Q9" i="13"/>
  <c r="P9" i="13"/>
  <c r="O9" i="13"/>
  <c r="N9" i="13"/>
  <c r="M9" i="13"/>
  <c r="L9" i="13"/>
  <c r="K9" i="13"/>
  <c r="J9" i="13"/>
  <c r="I9" i="13"/>
  <c r="H9" i="13"/>
  <c r="G9" i="13"/>
  <c r="F9" i="13"/>
  <c r="E9" i="13"/>
  <c r="D9" i="13"/>
  <c r="C9" i="13"/>
  <c r="B9" i="13"/>
  <c r="AG8" i="13"/>
  <c r="AF8" i="13"/>
  <c r="AE8" i="13"/>
  <c r="AD8" i="13"/>
  <c r="AC8" i="13"/>
  <c r="AB8" i="13"/>
  <c r="AA8" i="13"/>
  <c r="Z8" i="13"/>
  <c r="Y8" i="13"/>
  <c r="X8" i="13"/>
  <c r="W8" i="13"/>
  <c r="V8" i="13"/>
  <c r="U8" i="13"/>
  <c r="T8" i="13"/>
  <c r="S8" i="13"/>
  <c r="R8" i="13"/>
  <c r="Q8" i="13"/>
  <c r="P8" i="13"/>
  <c r="O8" i="13"/>
  <c r="N8" i="13"/>
  <c r="M8" i="13"/>
  <c r="L8" i="13"/>
  <c r="K8" i="13"/>
  <c r="J8" i="13"/>
  <c r="I8" i="13"/>
  <c r="H8" i="13"/>
  <c r="G8" i="13"/>
  <c r="F8" i="13"/>
  <c r="E8" i="13"/>
  <c r="D8" i="13"/>
  <c r="C8" i="13"/>
  <c r="B8" i="13"/>
  <c r="AG7" i="13"/>
  <c r="AF7" i="13"/>
  <c r="AE7" i="13"/>
  <c r="AD7" i="13"/>
  <c r="AC7" i="13"/>
  <c r="AB7" i="13"/>
  <c r="AA7" i="13"/>
  <c r="Z7" i="13"/>
  <c r="Y7" i="13"/>
  <c r="X7" i="13"/>
  <c r="W7" i="13"/>
  <c r="V7" i="13"/>
  <c r="U7" i="13"/>
  <c r="T7" i="13"/>
  <c r="S7" i="13"/>
  <c r="R7" i="13"/>
  <c r="Q7" i="13"/>
  <c r="P7" i="13"/>
  <c r="O7" i="13"/>
  <c r="N7" i="13"/>
  <c r="M7" i="13"/>
  <c r="L7" i="13"/>
  <c r="K7" i="13"/>
  <c r="J7" i="13"/>
  <c r="I7" i="13"/>
  <c r="H7" i="13"/>
  <c r="G7" i="13"/>
  <c r="F7" i="13"/>
  <c r="E7" i="13"/>
  <c r="D7" i="13"/>
  <c r="C7" i="13"/>
  <c r="B7" i="13"/>
  <c r="AG6" i="13"/>
  <c r="AF6" i="13"/>
  <c r="AE6" i="13"/>
  <c r="AD6" i="13"/>
  <c r="AC6" i="13"/>
  <c r="AB6" i="13"/>
  <c r="AA6" i="13"/>
  <c r="Z6" i="13"/>
  <c r="Y6" i="13"/>
  <c r="X6" i="13"/>
  <c r="W6" i="13"/>
  <c r="V6" i="13"/>
  <c r="U6" i="13"/>
  <c r="T6" i="13"/>
  <c r="S6" i="13"/>
  <c r="R6" i="13"/>
  <c r="Q6" i="13"/>
  <c r="P6" i="13"/>
  <c r="O6" i="13"/>
  <c r="N6" i="13"/>
  <c r="M6" i="13"/>
  <c r="L6" i="13"/>
  <c r="K6" i="13"/>
  <c r="J6" i="13"/>
  <c r="I6" i="13"/>
  <c r="H6" i="13"/>
  <c r="G6" i="13"/>
  <c r="F6" i="13"/>
  <c r="E6" i="13"/>
  <c r="D6" i="13"/>
  <c r="C6" i="13"/>
  <c r="B6" i="13"/>
  <c r="AG5" i="13"/>
  <c r="AF5" i="13"/>
  <c r="AE5" i="13"/>
  <c r="AD5" i="13"/>
  <c r="AC5" i="13"/>
  <c r="AB5" i="13"/>
  <c r="AA5" i="13"/>
  <c r="Z5" i="13"/>
  <c r="Y5" i="13"/>
  <c r="X5" i="13"/>
  <c r="W5" i="13"/>
  <c r="V5" i="13"/>
  <c r="U5" i="13"/>
  <c r="T5" i="13"/>
  <c r="S5" i="13"/>
  <c r="R5" i="13"/>
  <c r="Q5" i="13"/>
  <c r="P5" i="13"/>
  <c r="O5" i="13"/>
  <c r="N5" i="13"/>
  <c r="M5" i="13"/>
  <c r="L5" i="13"/>
  <c r="K5" i="13"/>
  <c r="J5" i="13"/>
  <c r="I5" i="13"/>
  <c r="H5" i="13"/>
  <c r="G5" i="13"/>
  <c r="F5" i="13"/>
  <c r="E5" i="13"/>
  <c r="D5" i="13"/>
  <c r="C5" i="13"/>
  <c r="B5" i="13"/>
  <c r="AF29" i="12"/>
  <c r="AE29" i="12"/>
  <c r="AD29" i="12"/>
  <c r="AC29" i="12"/>
  <c r="AB29" i="12"/>
  <c r="AA29" i="12"/>
  <c r="Z29" i="12"/>
  <c r="Y29" i="12"/>
  <c r="X29" i="12"/>
  <c r="W29" i="12"/>
  <c r="V29" i="12"/>
  <c r="U29" i="12"/>
  <c r="T29" i="12"/>
  <c r="S29" i="12"/>
  <c r="R29" i="12"/>
  <c r="Q29" i="12"/>
  <c r="P29" i="12"/>
  <c r="O29" i="12"/>
  <c r="N29" i="12"/>
  <c r="M29" i="12"/>
  <c r="L29" i="12"/>
  <c r="K29" i="12"/>
  <c r="J29" i="12"/>
  <c r="I29" i="12"/>
  <c r="H29" i="12"/>
  <c r="G29" i="12"/>
  <c r="F29" i="12"/>
  <c r="E29" i="12"/>
  <c r="D29" i="12"/>
  <c r="C29" i="12"/>
  <c r="B29" i="12"/>
  <c r="AF28" i="12"/>
  <c r="AE28" i="12"/>
  <c r="AD28" i="12"/>
  <c r="AC28" i="12"/>
  <c r="AB28" i="12"/>
  <c r="AA28" i="12"/>
  <c r="Z28" i="12"/>
  <c r="Y28" i="12"/>
  <c r="X28" i="12"/>
  <c r="W28" i="12"/>
  <c r="V28" i="12"/>
  <c r="U28" i="12"/>
  <c r="T28" i="12"/>
  <c r="S28" i="12"/>
  <c r="R28" i="12"/>
  <c r="Q28" i="12"/>
  <c r="P28" i="12"/>
  <c r="O28" i="12"/>
  <c r="N28" i="12"/>
  <c r="M28" i="12"/>
  <c r="L28" i="12"/>
  <c r="K28" i="12"/>
  <c r="J28" i="12"/>
  <c r="I28" i="12"/>
  <c r="H28" i="12"/>
  <c r="G28" i="12"/>
  <c r="F28" i="12"/>
  <c r="E28" i="12"/>
  <c r="D28" i="12"/>
  <c r="C28" i="12"/>
  <c r="B28" i="12"/>
  <c r="AF27" i="12"/>
  <c r="AE27" i="12"/>
  <c r="AD27" i="12"/>
  <c r="AC27" i="12"/>
  <c r="AB27" i="12"/>
  <c r="AA27" i="12"/>
  <c r="Z27" i="12"/>
  <c r="Y27" i="12"/>
  <c r="X27" i="12"/>
  <c r="W27" i="12"/>
  <c r="V27" i="12"/>
  <c r="U27" i="12"/>
  <c r="T27" i="12"/>
  <c r="S27" i="12"/>
  <c r="R27" i="12"/>
  <c r="Q27" i="12"/>
  <c r="P27" i="12"/>
  <c r="O27" i="12"/>
  <c r="N27" i="12"/>
  <c r="M27" i="12"/>
  <c r="L27" i="12"/>
  <c r="K27" i="12"/>
  <c r="J27" i="12"/>
  <c r="I27" i="12"/>
  <c r="H27" i="12"/>
  <c r="G27" i="12"/>
  <c r="F27" i="12"/>
  <c r="E27" i="12"/>
  <c r="D27" i="12"/>
  <c r="C27" i="12"/>
  <c r="B27" i="12"/>
  <c r="AF26" i="12"/>
  <c r="AE26" i="12"/>
  <c r="AD26" i="12"/>
  <c r="AC26" i="12"/>
  <c r="AB26" i="12"/>
  <c r="AA26" i="12"/>
  <c r="Z26" i="12"/>
  <c r="Y26" i="12"/>
  <c r="X26" i="12"/>
  <c r="W26" i="12"/>
  <c r="V26" i="12"/>
  <c r="U26" i="12"/>
  <c r="T26" i="12"/>
  <c r="S26" i="12"/>
  <c r="R26" i="12"/>
  <c r="Q26" i="12"/>
  <c r="P26" i="12"/>
  <c r="O26" i="12"/>
  <c r="N26" i="12"/>
  <c r="M26" i="12"/>
  <c r="L26" i="12"/>
  <c r="K26" i="12"/>
  <c r="J26" i="12"/>
  <c r="I26" i="12"/>
  <c r="H26" i="12"/>
  <c r="G26" i="12"/>
  <c r="F26" i="12"/>
  <c r="E26" i="12"/>
  <c r="D26" i="12"/>
  <c r="C26" i="12"/>
  <c r="B26" i="12"/>
  <c r="AF25" i="12"/>
  <c r="AE25" i="12"/>
  <c r="AD25" i="12"/>
  <c r="AC25" i="12"/>
  <c r="AB25" i="12"/>
  <c r="AA25" i="12"/>
  <c r="Z25" i="12"/>
  <c r="Y25" i="12"/>
  <c r="X25" i="12"/>
  <c r="W25" i="12"/>
  <c r="V25" i="12"/>
  <c r="U25" i="12"/>
  <c r="T25" i="12"/>
  <c r="S25" i="12"/>
  <c r="R25" i="12"/>
  <c r="Q25" i="12"/>
  <c r="P25" i="12"/>
  <c r="O25" i="12"/>
  <c r="N25" i="12"/>
  <c r="M25" i="12"/>
  <c r="L25" i="12"/>
  <c r="K25" i="12"/>
  <c r="J25" i="12"/>
  <c r="I25" i="12"/>
  <c r="H25" i="12"/>
  <c r="G25" i="12"/>
  <c r="F25" i="12"/>
  <c r="E25" i="12"/>
  <c r="D25" i="12"/>
  <c r="C25" i="12"/>
  <c r="B25" i="12"/>
  <c r="AF24" i="12"/>
  <c r="AE24" i="12"/>
  <c r="AD24" i="12"/>
  <c r="AC24" i="12"/>
  <c r="AB24" i="12"/>
  <c r="AA24" i="12"/>
  <c r="Z24" i="12"/>
  <c r="Y24" i="12"/>
  <c r="X24" i="12"/>
  <c r="W24" i="12"/>
  <c r="V24" i="12"/>
  <c r="U24" i="12"/>
  <c r="T24" i="12"/>
  <c r="S24" i="12"/>
  <c r="R24" i="12"/>
  <c r="Q24" i="12"/>
  <c r="P24" i="12"/>
  <c r="O24" i="12"/>
  <c r="N24" i="12"/>
  <c r="M24" i="12"/>
  <c r="L24" i="12"/>
  <c r="K24" i="12"/>
  <c r="J24" i="12"/>
  <c r="I24" i="12"/>
  <c r="H24" i="12"/>
  <c r="G24" i="12"/>
  <c r="F24" i="12"/>
  <c r="E24" i="12"/>
  <c r="D24" i="12"/>
  <c r="C24" i="12"/>
  <c r="B24" i="12"/>
  <c r="AF23" i="12"/>
  <c r="AE23" i="12"/>
  <c r="AD23" i="12"/>
  <c r="AC23" i="12"/>
  <c r="AB23" i="12"/>
  <c r="AA23" i="12"/>
  <c r="Z23" i="12"/>
  <c r="Y23" i="12"/>
  <c r="X23" i="12"/>
  <c r="W23" i="12"/>
  <c r="V23" i="12"/>
  <c r="U23" i="12"/>
  <c r="T23" i="12"/>
  <c r="S23" i="12"/>
  <c r="R23" i="12"/>
  <c r="Q23" i="12"/>
  <c r="P23" i="12"/>
  <c r="O23" i="12"/>
  <c r="N23" i="12"/>
  <c r="M23" i="12"/>
  <c r="L23" i="12"/>
  <c r="K23" i="12"/>
  <c r="J23" i="12"/>
  <c r="I23" i="12"/>
  <c r="H23" i="12"/>
  <c r="G23" i="12"/>
  <c r="F23" i="12"/>
  <c r="E23" i="12"/>
  <c r="D23" i="12"/>
  <c r="C23" i="12"/>
  <c r="B23" i="12"/>
  <c r="AF22" i="12"/>
  <c r="AE22" i="12"/>
  <c r="AD22" i="12"/>
  <c r="AC22" i="12"/>
  <c r="AB22" i="12"/>
  <c r="AA22" i="12"/>
  <c r="Z22" i="12"/>
  <c r="Y22" i="12"/>
  <c r="X22" i="12"/>
  <c r="W22" i="12"/>
  <c r="V22" i="12"/>
  <c r="U22" i="12"/>
  <c r="T22" i="12"/>
  <c r="S22" i="12"/>
  <c r="R22" i="12"/>
  <c r="Q22" i="12"/>
  <c r="P22" i="12"/>
  <c r="O22" i="12"/>
  <c r="N22" i="12"/>
  <c r="M22" i="12"/>
  <c r="L22" i="12"/>
  <c r="K22" i="12"/>
  <c r="J22" i="12"/>
  <c r="I22" i="12"/>
  <c r="H22" i="12"/>
  <c r="G22" i="12"/>
  <c r="F22" i="12"/>
  <c r="E22" i="12"/>
  <c r="D22" i="12"/>
  <c r="C22" i="12"/>
  <c r="B22" i="12"/>
  <c r="AF21" i="12"/>
  <c r="AE21" i="12"/>
  <c r="AD21" i="12"/>
  <c r="AC21" i="12"/>
  <c r="AB21" i="12"/>
  <c r="AA21" i="12"/>
  <c r="Z21" i="12"/>
  <c r="Y21" i="12"/>
  <c r="X21" i="12"/>
  <c r="W21" i="12"/>
  <c r="V21" i="12"/>
  <c r="U21" i="12"/>
  <c r="T21" i="12"/>
  <c r="S21" i="12"/>
  <c r="R21" i="12"/>
  <c r="Q21" i="12"/>
  <c r="P21" i="12"/>
  <c r="O21" i="12"/>
  <c r="N21" i="12"/>
  <c r="M21" i="12"/>
  <c r="L21" i="12"/>
  <c r="K21" i="12"/>
  <c r="J21" i="12"/>
  <c r="I21" i="12"/>
  <c r="H21" i="12"/>
  <c r="G21" i="12"/>
  <c r="F21" i="12"/>
  <c r="E21" i="12"/>
  <c r="D21" i="12"/>
  <c r="C21" i="12"/>
  <c r="B21" i="12"/>
  <c r="AF20" i="12"/>
  <c r="AE20" i="12"/>
  <c r="AD20" i="12"/>
  <c r="AC20" i="12"/>
  <c r="AB20" i="12"/>
  <c r="AA20" i="12"/>
  <c r="Z20" i="12"/>
  <c r="Y20" i="12"/>
  <c r="X20" i="12"/>
  <c r="W20" i="12"/>
  <c r="V20" i="12"/>
  <c r="U20" i="12"/>
  <c r="T20" i="12"/>
  <c r="S20" i="12"/>
  <c r="R20" i="12"/>
  <c r="Q20" i="12"/>
  <c r="P20" i="12"/>
  <c r="O20" i="12"/>
  <c r="N20" i="12"/>
  <c r="M20" i="12"/>
  <c r="L20" i="12"/>
  <c r="K20" i="12"/>
  <c r="J20" i="12"/>
  <c r="I20" i="12"/>
  <c r="H20" i="12"/>
  <c r="G20" i="12"/>
  <c r="F20" i="12"/>
  <c r="E20" i="12"/>
  <c r="D20" i="12"/>
  <c r="C20" i="12"/>
  <c r="B20" i="12"/>
  <c r="AF19" i="12"/>
  <c r="AE19" i="12"/>
  <c r="AD19" i="12"/>
  <c r="AC19" i="12"/>
  <c r="AB19" i="12"/>
  <c r="AA19" i="12"/>
  <c r="Z19" i="12"/>
  <c r="Y19" i="12"/>
  <c r="X19" i="12"/>
  <c r="W19" i="12"/>
  <c r="V19" i="12"/>
  <c r="U19" i="12"/>
  <c r="T19" i="12"/>
  <c r="S19" i="12"/>
  <c r="R19" i="12"/>
  <c r="Q19" i="12"/>
  <c r="P19" i="12"/>
  <c r="O19" i="12"/>
  <c r="N19" i="12"/>
  <c r="M19" i="12"/>
  <c r="L19" i="12"/>
  <c r="K19" i="12"/>
  <c r="J19" i="12"/>
  <c r="I19" i="12"/>
  <c r="H19" i="12"/>
  <c r="G19" i="12"/>
  <c r="F19" i="12"/>
  <c r="E19" i="12"/>
  <c r="D19" i="12"/>
  <c r="C19" i="12"/>
  <c r="B19" i="12"/>
  <c r="AF18" i="12"/>
  <c r="AE18" i="12"/>
  <c r="AD18" i="12"/>
  <c r="AC18" i="12"/>
  <c r="AB18" i="12"/>
  <c r="AA18" i="12"/>
  <c r="Z18" i="12"/>
  <c r="Y18" i="12"/>
  <c r="X18" i="12"/>
  <c r="W18" i="12"/>
  <c r="V18" i="12"/>
  <c r="U18" i="12"/>
  <c r="T18" i="12"/>
  <c r="S18" i="12"/>
  <c r="R18" i="12"/>
  <c r="Q18" i="12"/>
  <c r="P18" i="12"/>
  <c r="O18" i="12"/>
  <c r="N18" i="12"/>
  <c r="M18" i="12"/>
  <c r="L18" i="12"/>
  <c r="K18" i="12"/>
  <c r="J18" i="12"/>
  <c r="I18" i="12"/>
  <c r="H18" i="12"/>
  <c r="G18" i="12"/>
  <c r="F18" i="12"/>
  <c r="E18" i="12"/>
  <c r="D18" i="12"/>
  <c r="C18" i="12"/>
  <c r="B18" i="12"/>
  <c r="AF17" i="12"/>
  <c r="AE17" i="12"/>
  <c r="AD17" i="12"/>
  <c r="AC17" i="12"/>
  <c r="AB17" i="12"/>
  <c r="AA17" i="12"/>
  <c r="Z17" i="12"/>
  <c r="Y17" i="12"/>
  <c r="X17" i="12"/>
  <c r="W17" i="12"/>
  <c r="V17" i="12"/>
  <c r="U17" i="12"/>
  <c r="T17" i="12"/>
  <c r="S17" i="12"/>
  <c r="R17" i="12"/>
  <c r="Q17" i="12"/>
  <c r="P17" i="12"/>
  <c r="O17" i="12"/>
  <c r="N17" i="12"/>
  <c r="M17" i="12"/>
  <c r="L17" i="12"/>
  <c r="K17" i="12"/>
  <c r="J17" i="12"/>
  <c r="I17" i="12"/>
  <c r="H17" i="12"/>
  <c r="G17" i="12"/>
  <c r="F17" i="12"/>
  <c r="E17" i="12"/>
  <c r="D17" i="12"/>
  <c r="C17" i="12"/>
  <c r="B17" i="12"/>
  <c r="AF16" i="12"/>
  <c r="AE16" i="12"/>
  <c r="AD16" i="12"/>
  <c r="AC16" i="12"/>
  <c r="AB16" i="12"/>
  <c r="AA16" i="12"/>
  <c r="Z16" i="12"/>
  <c r="Y16" i="12"/>
  <c r="X16" i="12"/>
  <c r="W16" i="12"/>
  <c r="V16" i="12"/>
  <c r="U16" i="12"/>
  <c r="T16" i="12"/>
  <c r="S16" i="12"/>
  <c r="R16" i="12"/>
  <c r="Q16" i="12"/>
  <c r="P16" i="12"/>
  <c r="O16" i="12"/>
  <c r="N16" i="12"/>
  <c r="M16" i="12"/>
  <c r="L16" i="12"/>
  <c r="K16" i="12"/>
  <c r="J16" i="12"/>
  <c r="I16" i="12"/>
  <c r="H16" i="12"/>
  <c r="G16" i="12"/>
  <c r="F16" i="12"/>
  <c r="E16" i="12"/>
  <c r="D16" i="12"/>
  <c r="C16" i="12"/>
  <c r="B16" i="12"/>
  <c r="AF15" i="12"/>
  <c r="AE15" i="12"/>
  <c r="AD15" i="12"/>
  <c r="AC15" i="12"/>
  <c r="AB15" i="12"/>
  <c r="AA15" i="12"/>
  <c r="Z15" i="12"/>
  <c r="Y15" i="12"/>
  <c r="X15" i="12"/>
  <c r="W15" i="12"/>
  <c r="V15" i="12"/>
  <c r="U15" i="12"/>
  <c r="T15" i="12"/>
  <c r="S15" i="12"/>
  <c r="R15" i="12"/>
  <c r="Q15" i="12"/>
  <c r="P15" i="12"/>
  <c r="O15" i="12"/>
  <c r="N15" i="12"/>
  <c r="M15" i="12"/>
  <c r="L15" i="12"/>
  <c r="K15" i="12"/>
  <c r="J15" i="12"/>
  <c r="I15" i="12"/>
  <c r="H15" i="12"/>
  <c r="G15" i="12"/>
  <c r="F15" i="12"/>
  <c r="E15" i="12"/>
  <c r="D15" i="12"/>
  <c r="C15" i="12"/>
  <c r="B15" i="12"/>
  <c r="AF14" i="12"/>
  <c r="AE14" i="12"/>
  <c r="AD14" i="12"/>
  <c r="AC14" i="12"/>
  <c r="AB14" i="12"/>
  <c r="AA14" i="12"/>
  <c r="Z14" i="12"/>
  <c r="Y14" i="12"/>
  <c r="X14" i="12"/>
  <c r="W14" i="12"/>
  <c r="V14" i="12"/>
  <c r="U14" i="12"/>
  <c r="T14" i="12"/>
  <c r="S14" i="12"/>
  <c r="R14" i="12"/>
  <c r="Q14" i="12"/>
  <c r="P14" i="12"/>
  <c r="O14" i="12"/>
  <c r="N14" i="12"/>
  <c r="M14" i="12"/>
  <c r="L14" i="12"/>
  <c r="K14" i="12"/>
  <c r="J14" i="12"/>
  <c r="I14" i="12"/>
  <c r="H14" i="12"/>
  <c r="G14" i="12"/>
  <c r="F14" i="12"/>
  <c r="E14" i="12"/>
  <c r="D14" i="12"/>
  <c r="C14" i="12"/>
  <c r="B14" i="12"/>
  <c r="AF13" i="12"/>
  <c r="AE13" i="12"/>
  <c r="AD13" i="12"/>
  <c r="AC13" i="12"/>
  <c r="AB13" i="12"/>
  <c r="AA13" i="12"/>
  <c r="Z13" i="12"/>
  <c r="Y13" i="12"/>
  <c r="X13" i="12"/>
  <c r="W13" i="12"/>
  <c r="V13" i="12"/>
  <c r="U13" i="12"/>
  <c r="T13" i="12"/>
  <c r="S13" i="12"/>
  <c r="R13" i="12"/>
  <c r="Q13" i="12"/>
  <c r="P13" i="12"/>
  <c r="O13" i="12"/>
  <c r="N13" i="12"/>
  <c r="M13" i="12"/>
  <c r="L13" i="12"/>
  <c r="K13" i="12"/>
  <c r="J13" i="12"/>
  <c r="I13" i="12"/>
  <c r="H13" i="12"/>
  <c r="G13" i="12"/>
  <c r="F13" i="12"/>
  <c r="E13" i="12"/>
  <c r="D13" i="12"/>
  <c r="C13" i="12"/>
  <c r="B13" i="12"/>
  <c r="AF12" i="12"/>
  <c r="AE12" i="12"/>
  <c r="AD12" i="12"/>
  <c r="AC12" i="12"/>
  <c r="AB12" i="12"/>
  <c r="AA12" i="12"/>
  <c r="Z12" i="12"/>
  <c r="Y12" i="12"/>
  <c r="X12" i="12"/>
  <c r="W12" i="12"/>
  <c r="V12" i="12"/>
  <c r="U12" i="12"/>
  <c r="T12" i="12"/>
  <c r="S12" i="12"/>
  <c r="R12" i="12"/>
  <c r="Q12" i="12"/>
  <c r="P12" i="12"/>
  <c r="O12" i="12"/>
  <c r="N12" i="12"/>
  <c r="M12" i="12"/>
  <c r="L12" i="12"/>
  <c r="K12" i="12"/>
  <c r="J12" i="12"/>
  <c r="I12" i="12"/>
  <c r="H12" i="12"/>
  <c r="G12" i="12"/>
  <c r="F12" i="12"/>
  <c r="E12" i="12"/>
  <c r="D12" i="12"/>
  <c r="C12" i="12"/>
  <c r="B12" i="12"/>
  <c r="AF11" i="12"/>
  <c r="AE11" i="12"/>
  <c r="AD11" i="12"/>
  <c r="AC11" i="12"/>
  <c r="AB11" i="12"/>
  <c r="AA11" i="12"/>
  <c r="Z11" i="12"/>
  <c r="Y11" i="12"/>
  <c r="X11" i="12"/>
  <c r="W11" i="12"/>
  <c r="V11" i="12"/>
  <c r="U11" i="12"/>
  <c r="T11" i="12"/>
  <c r="S11" i="12"/>
  <c r="R11" i="12"/>
  <c r="Q11" i="12"/>
  <c r="P11" i="12"/>
  <c r="O11" i="12"/>
  <c r="N11" i="12"/>
  <c r="M11" i="12"/>
  <c r="L11" i="12"/>
  <c r="K11" i="12"/>
  <c r="J11" i="12"/>
  <c r="I11" i="12"/>
  <c r="H11" i="12"/>
  <c r="G11" i="12"/>
  <c r="F11" i="12"/>
  <c r="E11" i="12"/>
  <c r="D11" i="12"/>
  <c r="C11" i="12"/>
  <c r="B11" i="12"/>
  <c r="AF10" i="12"/>
  <c r="AE10" i="12"/>
  <c r="AD10" i="12"/>
  <c r="AC10" i="12"/>
  <c r="AB10" i="12"/>
  <c r="AA10" i="12"/>
  <c r="Z10" i="12"/>
  <c r="Y10" i="12"/>
  <c r="X10" i="12"/>
  <c r="W10" i="12"/>
  <c r="V10" i="12"/>
  <c r="U10" i="12"/>
  <c r="T10" i="12"/>
  <c r="S10" i="12"/>
  <c r="R10" i="12"/>
  <c r="Q10" i="12"/>
  <c r="P10" i="12"/>
  <c r="O10" i="12"/>
  <c r="N10" i="12"/>
  <c r="M10" i="12"/>
  <c r="L10" i="12"/>
  <c r="K10" i="12"/>
  <c r="J10" i="12"/>
  <c r="I10" i="12"/>
  <c r="H10" i="12"/>
  <c r="G10" i="12"/>
  <c r="F10" i="12"/>
  <c r="E10" i="12"/>
  <c r="D10" i="12"/>
  <c r="C10" i="12"/>
  <c r="B10" i="12"/>
  <c r="AF9" i="12"/>
  <c r="AE9" i="12"/>
  <c r="AD9" i="12"/>
  <c r="AC9" i="12"/>
  <c r="AB9" i="12"/>
  <c r="AA9" i="12"/>
  <c r="Z9" i="12"/>
  <c r="Y9" i="12"/>
  <c r="X9" i="12"/>
  <c r="W9" i="12"/>
  <c r="V9" i="12"/>
  <c r="U9" i="12"/>
  <c r="T9" i="12"/>
  <c r="S9" i="12"/>
  <c r="R9" i="12"/>
  <c r="Q9" i="12"/>
  <c r="P9" i="12"/>
  <c r="O9" i="12"/>
  <c r="N9" i="12"/>
  <c r="M9" i="12"/>
  <c r="L9" i="12"/>
  <c r="K9" i="12"/>
  <c r="J9" i="12"/>
  <c r="I9" i="12"/>
  <c r="H9" i="12"/>
  <c r="G9" i="12"/>
  <c r="F9" i="12"/>
  <c r="E9" i="12"/>
  <c r="D9" i="12"/>
  <c r="C9" i="12"/>
  <c r="B9" i="12"/>
  <c r="AF8" i="12"/>
  <c r="AE8" i="12"/>
  <c r="AD8" i="12"/>
  <c r="AC8" i="12"/>
  <c r="AB8" i="12"/>
  <c r="AA8" i="12"/>
  <c r="Z8" i="12"/>
  <c r="Y8" i="12"/>
  <c r="X8" i="12"/>
  <c r="W8" i="12"/>
  <c r="V8" i="12"/>
  <c r="U8" i="12"/>
  <c r="T8" i="12"/>
  <c r="S8" i="12"/>
  <c r="R8" i="12"/>
  <c r="Q8" i="12"/>
  <c r="P8" i="12"/>
  <c r="O8" i="12"/>
  <c r="N8" i="12"/>
  <c r="M8" i="12"/>
  <c r="L8" i="12"/>
  <c r="K8" i="12"/>
  <c r="J8" i="12"/>
  <c r="I8" i="12"/>
  <c r="H8" i="12"/>
  <c r="G8" i="12"/>
  <c r="F8" i="12"/>
  <c r="E8" i="12"/>
  <c r="D8" i="12"/>
  <c r="C8" i="12"/>
  <c r="B8" i="12"/>
  <c r="AF7" i="12"/>
  <c r="AE7" i="12"/>
  <c r="AD7" i="12"/>
  <c r="AC7" i="12"/>
  <c r="AB7" i="12"/>
  <c r="AA7" i="12"/>
  <c r="Z7" i="12"/>
  <c r="Y7" i="12"/>
  <c r="X7" i="12"/>
  <c r="W7" i="12"/>
  <c r="V7" i="12"/>
  <c r="U7" i="12"/>
  <c r="T7" i="12"/>
  <c r="S7" i="12"/>
  <c r="R7" i="12"/>
  <c r="Q7" i="12"/>
  <c r="P7" i="12"/>
  <c r="O7" i="12"/>
  <c r="N7" i="12"/>
  <c r="M7" i="12"/>
  <c r="L7" i="12"/>
  <c r="K7" i="12"/>
  <c r="J7" i="12"/>
  <c r="I7" i="12"/>
  <c r="H7" i="12"/>
  <c r="G7" i="12"/>
  <c r="F7" i="12"/>
  <c r="E7" i="12"/>
  <c r="D7" i="12"/>
  <c r="C7" i="12"/>
  <c r="B7" i="12"/>
  <c r="AF6" i="12"/>
  <c r="AE6" i="12"/>
  <c r="AD6" i="12"/>
  <c r="AC6" i="12"/>
  <c r="AB6" i="12"/>
  <c r="AA6" i="12"/>
  <c r="Z6" i="12"/>
  <c r="Y6" i="12"/>
  <c r="X6" i="12"/>
  <c r="W6" i="12"/>
  <c r="V6" i="12"/>
  <c r="U6" i="12"/>
  <c r="T6" i="12"/>
  <c r="S6" i="12"/>
  <c r="R6" i="12"/>
  <c r="Q6" i="12"/>
  <c r="P6" i="12"/>
  <c r="O6" i="12"/>
  <c r="N6" i="12"/>
  <c r="M6" i="12"/>
  <c r="L6" i="12"/>
  <c r="K6" i="12"/>
  <c r="J6" i="12"/>
  <c r="I6" i="12"/>
  <c r="H6" i="12"/>
  <c r="G6" i="12"/>
  <c r="F6" i="12"/>
  <c r="E6" i="12"/>
  <c r="D6" i="12"/>
  <c r="C6" i="12"/>
  <c r="B6" i="12"/>
  <c r="AF5" i="12"/>
  <c r="AE5" i="12"/>
  <c r="AD5" i="12"/>
  <c r="AC5" i="12"/>
  <c r="AB5" i="12"/>
  <c r="AA5" i="12"/>
  <c r="Z5" i="12"/>
  <c r="Y5" i="12"/>
  <c r="X5" i="12"/>
  <c r="W5" i="12"/>
  <c r="V5" i="12"/>
  <c r="U5" i="12"/>
  <c r="T5" i="12"/>
  <c r="S5" i="12"/>
  <c r="R5" i="12"/>
  <c r="Q5" i="12"/>
  <c r="P5" i="12"/>
  <c r="O5" i="12"/>
  <c r="N5" i="12"/>
  <c r="M5" i="12"/>
  <c r="L5" i="12"/>
  <c r="K5" i="12"/>
  <c r="J5" i="12"/>
  <c r="I5" i="12"/>
  <c r="H5" i="12"/>
  <c r="G5" i="12"/>
  <c r="F5" i="12"/>
  <c r="E5" i="12"/>
  <c r="D5" i="12"/>
  <c r="C5" i="12"/>
  <c r="B5" i="12"/>
  <c r="AF29" i="9"/>
  <c r="AE29" i="9"/>
  <c r="AD29" i="9"/>
  <c r="AC29" i="9"/>
  <c r="AB29" i="9"/>
  <c r="AA29" i="9"/>
  <c r="Z29" i="9"/>
  <c r="Y29" i="9"/>
  <c r="X29" i="9"/>
  <c r="W29" i="9"/>
  <c r="V29" i="9"/>
  <c r="U29" i="9"/>
  <c r="T29" i="9"/>
  <c r="S29" i="9"/>
  <c r="R29" i="9"/>
  <c r="Q29" i="9"/>
  <c r="P29" i="9"/>
  <c r="O29" i="9"/>
  <c r="N29" i="9"/>
  <c r="M29" i="9"/>
  <c r="L29" i="9"/>
  <c r="K29" i="9"/>
  <c r="J29" i="9"/>
  <c r="I29" i="9"/>
  <c r="H29" i="9"/>
  <c r="G29" i="9"/>
  <c r="F29" i="9"/>
  <c r="E29" i="9"/>
  <c r="D29" i="9"/>
  <c r="C29" i="9"/>
  <c r="B29" i="9"/>
  <c r="AF28" i="9"/>
  <c r="AE28" i="9"/>
  <c r="AD28" i="9"/>
  <c r="AC28" i="9"/>
  <c r="AB28" i="9"/>
  <c r="AA28" i="9"/>
  <c r="Z28" i="9"/>
  <c r="Y28" i="9"/>
  <c r="X28" i="9"/>
  <c r="W28" i="9"/>
  <c r="V28" i="9"/>
  <c r="U28" i="9"/>
  <c r="T28" i="9"/>
  <c r="S28" i="9"/>
  <c r="R28" i="9"/>
  <c r="Q28" i="9"/>
  <c r="P28" i="9"/>
  <c r="O28" i="9"/>
  <c r="N28" i="9"/>
  <c r="M28" i="9"/>
  <c r="L28" i="9"/>
  <c r="K28" i="9"/>
  <c r="J28" i="9"/>
  <c r="I28" i="9"/>
  <c r="H28" i="9"/>
  <c r="G28" i="9"/>
  <c r="F28" i="9"/>
  <c r="E28" i="9"/>
  <c r="D28" i="9"/>
  <c r="C28" i="9"/>
  <c r="B28" i="9"/>
  <c r="AF27" i="9"/>
  <c r="AE27" i="9"/>
  <c r="AD27" i="9"/>
  <c r="AC27" i="9"/>
  <c r="AB27" i="9"/>
  <c r="AA27" i="9"/>
  <c r="Z27" i="9"/>
  <c r="Y27" i="9"/>
  <c r="X27" i="9"/>
  <c r="W27" i="9"/>
  <c r="V27" i="9"/>
  <c r="U27" i="9"/>
  <c r="T27" i="9"/>
  <c r="S27" i="9"/>
  <c r="R27" i="9"/>
  <c r="Q27" i="9"/>
  <c r="P27" i="9"/>
  <c r="O27" i="9"/>
  <c r="N27" i="9"/>
  <c r="M27" i="9"/>
  <c r="L27" i="9"/>
  <c r="K27" i="9"/>
  <c r="J27" i="9"/>
  <c r="I27" i="9"/>
  <c r="H27" i="9"/>
  <c r="G27" i="9"/>
  <c r="F27" i="9"/>
  <c r="E27" i="9"/>
  <c r="D27" i="9"/>
  <c r="C27" i="9"/>
  <c r="B27" i="9"/>
  <c r="AF26" i="9"/>
  <c r="AE26" i="9"/>
  <c r="AD26" i="9"/>
  <c r="AC26" i="9"/>
  <c r="AB26" i="9"/>
  <c r="AA26" i="9"/>
  <c r="Z26" i="9"/>
  <c r="Y26" i="9"/>
  <c r="X26" i="9"/>
  <c r="W26" i="9"/>
  <c r="V26" i="9"/>
  <c r="U26" i="9"/>
  <c r="T26" i="9"/>
  <c r="S26" i="9"/>
  <c r="R26" i="9"/>
  <c r="Q26" i="9"/>
  <c r="P26" i="9"/>
  <c r="O26" i="9"/>
  <c r="N26" i="9"/>
  <c r="M26" i="9"/>
  <c r="L26" i="9"/>
  <c r="K26" i="9"/>
  <c r="J26" i="9"/>
  <c r="I26" i="9"/>
  <c r="H26" i="9"/>
  <c r="G26" i="9"/>
  <c r="F26" i="9"/>
  <c r="E26" i="9"/>
  <c r="D26" i="9"/>
  <c r="C26" i="9"/>
  <c r="B26" i="9"/>
  <c r="AF25" i="9"/>
  <c r="AE25" i="9"/>
  <c r="AD25" i="9"/>
  <c r="AC25" i="9"/>
  <c r="AB25" i="9"/>
  <c r="AA25" i="9"/>
  <c r="Z25" i="9"/>
  <c r="Y25" i="9"/>
  <c r="X25" i="9"/>
  <c r="W25" i="9"/>
  <c r="V25" i="9"/>
  <c r="U25" i="9"/>
  <c r="T25" i="9"/>
  <c r="S25" i="9"/>
  <c r="R25" i="9"/>
  <c r="Q25" i="9"/>
  <c r="P25" i="9"/>
  <c r="O25" i="9"/>
  <c r="N25" i="9"/>
  <c r="M25" i="9"/>
  <c r="L25" i="9"/>
  <c r="K25" i="9"/>
  <c r="J25" i="9"/>
  <c r="I25" i="9"/>
  <c r="H25" i="9"/>
  <c r="G25" i="9"/>
  <c r="F25" i="9"/>
  <c r="E25" i="9"/>
  <c r="D25" i="9"/>
  <c r="C25" i="9"/>
  <c r="B25" i="9"/>
  <c r="AF24" i="9"/>
  <c r="AE24" i="9"/>
  <c r="AD24" i="9"/>
  <c r="AC24" i="9"/>
  <c r="AB24" i="9"/>
  <c r="AA24" i="9"/>
  <c r="Z24" i="9"/>
  <c r="Y24" i="9"/>
  <c r="X24" i="9"/>
  <c r="W24" i="9"/>
  <c r="V24" i="9"/>
  <c r="U24" i="9"/>
  <c r="T24" i="9"/>
  <c r="S24" i="9"/>
  <c r="R24" i="9"/>
  <c r="Q24" i="9"/>
  <c r="P24" i="9"/>
  <c r="O24" i="9"/>
  <c r="N24" i="9"/>
  <c r="M24" i="9"/>
  <c r="L24" i="9"/>
  <c r="K24" i="9"/>
  <c r="J24" i="9"/>
  <c r="I24" i="9"/>
  <c r="H24" i="9"/>
  <c r="G24" i="9"/>
  <c r="F24" i="9"/>
  <c r="E24" i="9"/>
  <c r="D24" i="9"/>
  <c r="C24" i="9"/>
  <c r="B24" i="9"/>
  <c r="AF23" i="9"/>
  <c r="AE23" i="9"/>
  <c r="AD23" i="9"/>
  <c r="AC23" i="9"/>
  <c r="AB23" i="9"/>
  <c r="AA23" i="9"/>
  <c r="Z23" i="9"/>
  <c r="Y23" i="9"/>
  <c r="X23" i="9"/>
  <c r="W23" i="9"/>
  <c r="V23" i="9"/>
  <c r="U23" i="9"/>
  <c r="T23" i="9"/>
  <c r="S23" i="9"/>
  <c r="R23" i="9"/>
  <c r="Q23" i="9"/>
  <c r="P23" i="9"/>
  <c r="O23" i="9"/>
  <c r="N23" i="9"/>
  <c r="M23" i="9"/>
  <c r="L23" i="9"/>
  <c r="K23" i="9"/>
  <c r="J23" i="9"/>
  <c r="I23" i="9"/>
  <c r="H23" i="9"/>
  <c r="G23" i="9"/>
  <c r="F23" i="9"/>
  <c r="E23" i="9"/>
  <c r="D23" i="9"/>
  <c r="C23" i="9"/>
  <c r="B23" i="9"/>
  <c r="AF22" i="9"/>
  <c r="AE22" i="9"/>
  <c r="AD22" i="9"/>
  <c r="AC22" i="9"/>
  <c r="AB22" i="9"/>
  <c r="AA22" i="9"/>
  <c r="Z22" i="9"/>
  <c r="Y22" i="9"/>
  <c r="X22" i="9"/>
  <c r="W22" i="9"/>
  <c r="V22" i="9"/>
  <c r="U22" i="9"/>
  <c r="T22" i="9"/>
  <c r="S22" i="9"/>
  <c r="R22" i="9"/>
  <c r="Q22" i="9"/>
  <c r="P22" i="9"/>
  <c r="O22" i="9"/>
  <c r="N22" i="9"/>
  <c r="M22" i="9"/>
  <c r="L22" i="9"/>
  <c r="K22" i="9"/>
  <c r="J22" i="9"/>
  <c r="I22" i="9"/>
  <c r="H22" i="9"/>
  <c r="G22" i="9"/>
  <c r="F22" i="9"/>
  <c r="E22" i="9"/>
  <c r="D22" i="9"/>
  <c r="C22" i="9"/>
  <c r="B22" i="9"/>
  <c r="AF21" i="9"/>
  <c r="AE21" i="9"/>
  <c r="AD21" i="9"/>
  <c r="AC21" i="9"/>
  <c r="AB21" i="9"/>
  <c r="AA21" i="9"/>
  <c r="Z21" i="9"/>
  <c r="Y21" i="9"/>
  <c r="X21" i="9"/>
  <c r="W21" i="9"/>
  <c r="V21" i="9"/>
  <c r="U21" i="9"/>
  <c r="T21" i="9"/>
  <c r="S21" i="9"/>
  <c r="R21" i="9"/>
  <c r="Q21" i="9"/>
  <c r="P21" i="9"/>
  <c r="O21" i="9"/>
  <c r="N21" i="9"/>
  <c r="M21" i="9"/>
  <c r="L21" i="9"/>
  <c r="K21" i="9"/>
  <c r="J21" i="9"/>
  <c r="I21" i="9"/>
  <c r="H21" i="9"/>
  <c r="G21" i="9"/>
  <c r="F21" i="9"/>
  <c r="E21" i="9"/>
  <c r="D21" i="9"/>
  <c r="C21" i="9"/>
  <c r="B21" i="9"/>
  <c r="AF20" i="9"/>
  <c r="AE20" i="9"/>
  <c r="AD20" i="9"/>
  <c r="AC20" i="9"/>
  <c r="AB20" i="9"/>
  <c r="AA20" i="9"/>
  <c r="Z20" i="9"/>
  <c r="Y20" i="9"/>
  <c r="X20" i="9"/>
  <c r="W20" i="9"/>
  <c r="V20" i="9"/>
  <c r="U20" i="9"/>
  <c r="T20" i="9"/>
  <c r="S20" i="9"/>
  <c r="R20" i="9"/>
  <c r="Q20" i="9"/>
  <c r="P20" i="9"/>
  <c r="O20" i="9"/>
  <c r="N20" i="9"/>
  <c r="M20" i="9"/>
  <c r="L20" i="9"/>
  <c r="K20" i="9"/>
  <c r="J20" i="9"/>
  <c r="I20" i="9"/>
  <c r="H20" i="9"/>
  <c r="G20" i="9"/>
  <c r="F20" i="9"/>
  <c r="E20" i="9"/>
  <c r="D20" i="9"/>
  <c r="C20" i="9"/>
  <c r="B20" i="9"/>
  <c r="AF19" i="9"/>
  <c r="AE19" i="9"/>
  <c r="AD19" i="9"/>
  <c r="AC19" i="9"/>
  <c r="AB19" i="9"/>
  <c r="AA19" i="9"/>
  <c r="Z19" i="9"/>
  <c r="Y19" i="9"/>
  <c r="X19" i="9"/>
  <c r="W19" i="9"/>
  <c r="V19" i="9"/>
  <c r="U19" i="9"/>
  <c r="T19" i="9"/>
  <c r="S19" i="9"/>
  <c r="R19" i="9"/>
  <c r="Q19" i="9"/>
  <c r="P19" i="9"/>
  <c r="O19" i="9"/>
  <c r="N19" i="9"/>
  <c r="M19" i="9"/>
  <c r="L19" i="9"/>
  <c r="K19" i="9"/>
  <c r="J19" i="9"/>
  <c r="I19" i="9"/>
  <c r="H19" i="9"/>
  <c r="G19" i="9"/>
  <c r="F19" i="9"/>
  <c r="E19" i="9"/>
  <c r="D19" i="9"/>
  <c r="C19" i="9"/>
  <c r="B19" i="9"/>
  <c r="AF18" i="9"/>
  <c r="AE18" i="9"/>
  <c r="AD18" i="9"/>
  <c r="AC18" i="9"/>
  <c r="AB18" i="9"/>
  <c r="AA18" i="9"/>
  <c r="Z18" i="9"/>
  <c r="Y18" i="9"/>
  <c r="X18" i="9"/>
  <c r="W18" i="9"/>
  <c r="V18" i="9"/>
  <c r="U18" i="9"/>
  <c r="T18" i="9"/>
  <c r="S18" i="9"/>
  <c r="R18" i="9"/>
  <c r="Q18" i="9"/>
  <c r="P18" i="9"/>
  <c r="O18" i="9"/>
  <c r="N18" i="9"/>
  <c r="M18" i="9"/>
  <c r="L18" i="9"/>
  <c r="K18" i="9"/>
  <c r="J18" i="9"/>
  <c r="I18" i="9"/>
  <c r="H18" i="9"/>
  <c r="G18" i="9"/>
  <c r="F18" i="9"/>
  <c r="E18" i="9"/>
  <c r="D18" i="9"/>
  <c r="C18" i="9"/>
  <c r="B18" i="9"/>
  <c r="AF17" i="9"/>
  <c r="AE17" i="9"/>
  <c r="AD17" i="9"/>
  <c r="AC17" i="9"/>
  <c r="AB17" i="9"/>
  <c r="AA17" i="9"/>
  <c r="Z17" i="9"/>
  <c r="Y17" i="9"/>
  <c r="X17" i="9"/>
  <c r="W17" i="9"/>
  <c r="V17" i="9"/>
  <c r="U17" i="9"/>
  <c r="T17" i="9"/>
  <c r="S17" i="9"/>
  <c r="R17" i="9"/>
  <c r="Q17" i="9"/>
  <c r="P17" i="9"/>
  <c r="O17" i="9"/>
  <c r="N17" i="9"/>
  <c r="M17" i="9"/>
  <c r="L17" i="9"/>
  <c r="K17" i="9"/>
  <c r="J17" i="9"/>
  <c r="I17" i="9"/>
  <c r="H17" i="9"/>
  <c r="G17" i="9"/>
  <c r="F17" i="9"/>
  <c r="E17" i="9"/>
  <c r="D17" i="9"/>
  <c r="C17" i="9"/>
  <c r="B17" i="9"/>
  <c r="AF16" i="9"/>
  <c r="AE16" i="9"/>
  <c r="AD16" i="9"/>
  <c r="AC16" i="9"/>
  <c r="AB16" i="9"/>
  <c r="AA16" i="9"/>
  <c r="Z16" i="9"/>
  <c r="Y16" i="9"/>
  <c r="X16" i="9"/>
  <c r="W16" i="9"/>
  <c r="V16" i="9"/>
  <c r="U16" i="9"/>
  <c r="T16" i="9"/>
  <c r="S16" i="9"/>
  <c r="R16" i="9"/>
  <c r="Q16" i="9"/>
  <c r="P16" i="9"/>
  <c r="O16" i="9"/>
  <c r="N16" i="9"/>
  <c r="M16" i="9"/>
  <c r="L16" i="9"/>
  <c r="K16" i="9"/>
  <c r="J16" i="9"/>
  <c r="I16" i="9"/>
  <c r="H16" i="9"/>
  <c r="G16" i="9"/>
  <c r="F16" i="9"/>
  <c r="E16" i="9"/>
  <c r="D16" i="9"/>
  <c r="C16" i="9"/>
  <c r="B16" i="9"/>
  <c r="AF15" i="9"/>
  <c r="AE15" i="9"/>
  <c r="AD15" i="9"/>
  <c r="AC15" i="9"/>
  <c r="AB15" i="9"/>
  <c r="AA15" i="9"/>
  <c r="Z15" i="9"/>
  <c r="Y15" i="9"/>
  <c r="X15" i="9"/>
  <c r="W15" i="9"/>
  <c r="V15" i="9"/>
  <c r="U15" i="9"/>
  <c r="T15" i="9"/>
  <c r="S15" i="9"/>
  <c r="R15" i="9"/>
  <c r="Q15" i="9"/>
  <c r="P15" i="9"/>
  <c r="O15" i="9"/>
  <c r="N15" i="9"/>
  <c r="M15" i="9"/>
  <c r="L15" i="9"/>
  <c r="K15" i="9"/>
  <c r="J15" i="9"/>
  <c r="I15" i="9"/>
  <c r="H15" i="9"/>
  <c r="G15" i="9"/>
  <c r="F15" i="9"/>
  <c r="E15" i="9"/>
  <c r="D15" i="9"/>
  <c r="C15" i="9"/>
  <c r="B15" i="9"/>
  <c r="AF14" i="9"/>
  <c r="AE14" i="9"/>
  <c r="AD14" i="9"/>
  <c r="AC14" i="9"/>
  <c r="AB14" i="9"/>
  <c r="AA14" i="9"/>
  <c r="Z14" i="9"/>
  <c r="Y14" i="9"/>
  <c r="X14" i="9"/>
  <c r="W14" i="9"/>
  <c r="V14" i="9"/>
  <c r="U14" i="9"/>
  <c r="T14" i="9"/>
  <c r="S14" i="9"/>
  <c r="R14" i="9"/>
  <c r="Q14" i="9"/>
  <c r="P14" i="9"/>
  <c r="O14" i="9"/>
  <c r="N14" i="9"/>
  <c r="M14" i="9"/>
  <c r="L14" i="9"/>
  <c r="K14" i="9"/>
  <c r="J14" i="9"/>
  <c r="I14" i="9"/>
  <c r="H14" i="9"/>
  <c r="G14" i="9"/>
  <c r="F14" i="9"/>
  <c r="E14" i="9"/>
  <c r="D14" i="9"/>
  <c r="C14" i="9"/>
  <c r="B14" i="9"/>
  <c r="AF13" i="9"/>
  <c r="AE13" i="9"/>
  <c r="AD13" i="9"/>
  <c r="AC13" i="9"/>
  <c r="AB13" i="9"/>
  <c r="AA13" i="9"/>
  <c r="Z13" i="9"/>
  <c r="Y13" i="9"/>
  <c r="X13" i="9"/>
  <c r="W13" i="9"/>
  <c r="V13" i="9"/>
  <c r="U13" i="9"/>
  <c r="T13" i="9"/>
  <c r="S13" i="9"/>
  <c r="R13" i="9"/>
  <c r="Q13" i="9"/>
  <c r="P13" i="9"/>
  <c r="O13" i="9"/>
  <c r="N13" i="9"/>
  <c r="M13" i="9"/>
  <c r="L13" i="9"/>
  <c r="K13" i="9"/>
  <c r="J13" i="9"/>
  <c r="I13" i="9"/>
  <c r="H13" i="9"/>
  <c r="G13" i="9"/>
  <c r="F13" i="9"/>
  <c r="E13" i="9"/>
  <c r="D13" i="9"/>
  <c r="C13" i="9"/>
  <c r="B13" i="9"/>
  <c r="AF12" i="9"/>
  <c r="AE12" i="9"/>
  <c r="AD12" i="9"/>
  <c r="AC12" i="9"/>
  <c r="AB12" i="9"/>
  <c r="AA12" i="9"/>
  <c r="Z12" i="9"/>
  <c r="Y12" i="9"/>
  <c r="X12" i="9"/>
  <c r="W12" i="9"/>
  <c r="V12" i="9"/>
  <c r="U12" i="9"/>
  <c r="T12" i="9"/>
  <c r="S12" i="9"/>
  <c r="R12" i="9"/>
  <c r="Q12" i="9"/>
  <c r="P12" i="9"/>
  <c r="O12" i="9"/>
  <c r="N12" i="9"/>
  <c r="M12" i="9"/>
  <c r="L12" i="9"/>
  <c r="K12" i="9"/>
  <c r="J12" i="9"/>
  <c r="I12" i="9"/>
  <c r="H12" i="9"/>
  <c r="G12" i="9"/>
  <c r="F12" i="9"/>
  <c r="E12" i="9"/>
  <c r="D12" i="9"/>
  <c r="C12" i="9"/>
  <c r="B12" i="9"/>
  <c r="AF11" i="9"/>
  <c r="AE11" i="9"/>
  <c r="AD11" i="9"/>
  <c r="AC11" i="9"/>
  <c r="AB11" i="9"/>
  <c r="AA11" i="9"/>
  <c r="Z11" i="9"/>
  <c r="Y11" i="9"/>
  <c r="X11" i="9"/>
  <c r="W11" i="9"/>
  <c r="V11" i="9"/>
  <c r="U11" i="9"/>
  <c r="T11" i="9"/>
  <c r="S11" i="9"/>
  <c r="R11" i="9"/>
  <c r="Q11" i="9"/>
  <c r="P11" i="9"/>
  <c r="O11" i="9"/>
  <c r="N11" i="9"/>
  <c r="M11" i="9"/>
  <c r="L11" i="9"/>
  <c r="K11" i="9"/>
  <c r="J11" i="9"/>
  <c r="I11" i="9"/>
  <c r="H11" i="9"/>
  <c r="G11" i="9"/>
  <c r="F11" i="9"/>
  <c r="E11" i="9"/>
  <c r="D11" i="9"/>
  <c r="C11" i="9"/>
  <c r="B11" i="9"/>
  <c r="AF10" i="9"/>
  <c r="AE10" i="9"/>
  <c r="AD10" i="9"/>
  <c r="AC10" i="9"/>
  <c r="AB10" i="9"/>
  <c r="AA10" i="9"/>
  <c r="Z10" i="9"/>
  <c r="Y10" i="9"/>
  <c r="X10" i="9"/>
  <c r="W10" i="9"/>
  <c r="V10" i="9"/>
  <c r="U10" i="9"/>
  <c r="T10" i="9"/>
  <c r="S10" i="9"/>
  <c r="R10" i="9"/>
  <c r="Q10" i="9"/>
  <c r="P10" i="9"/>
  <c r="O10" i="9"/>
  <c r="N10" i="9"/>
  <c r="M10" i="9"/>
  <c r="L10" i="9"/>
  <c r="K10" i="9"/>
  <c r="J10" i="9"/>
  <c r="I10" i="9"/>
  <c r="H10" i="9"/>
  <c r="G10" i="9"/>
  <c r="F10" i="9"/>
  <c r="E10" i="9"/>
  <c r="D10" i="9"/>
  <c r="C10" i="9"/>
  <c r="B10" i="9"/>
  <c r="AF9" i="9"/>
  <c r="AE9" i="9"/>
  <c r="AD9" i="9"/>
  <c r="AC9" i="9"/>
  <c r="AB9" i="9"/>
  <c r="AA9" i="9"/>
  <c r="Z9" i="9"/>
  <c r="Y9" i="9"/>
  <c r="X9" i="9"/>
  <c r="W9" i="9"/>
  <c r="V9" i="9"/>
  <c r="U9" i="9"/>
  <c r="T9" i="9"/>
  <c r="S9" i="9"/>
  <c r="R9" i="9"/>
  <c r="Q9" i="9"/>
  <c r="P9" i="9"/>
  <c r="O9" i="9"/>
  <c r="N9" i="9"/>
  <c r="M9" i="9"/>
  <c r="L9" i="9"/>
  <c r="K9" i="9"/>
  <c r="J9" i="9"/>
  <c r="I9" i="9"/>
  <c r="H9" i="9"/>
  <c r="G9" i="9"/>
  <c r="F9" i="9"/>
  <c r="E9" i="9"/>
  <c r="D9" i="9"/>
  <c r="C9" i="9"/>
  <c r="B9" i="9"/>
  <c r="AF8" i="9"/>
  <c r="AE8" i="9"/>
  <c r="AD8" i="9"/>
  <c r="AC8" i="9"/>
  <c r="AB8" i="9"/>
  <c r="AA8" i="9"/>
  <c r="Z8" i="9"/>
  <c r="Y8" i="9"/>
  <c r="X8" i="9"/>
  <c r="W8" i="9"/>
  <c r="V8" i="9"/>
  <c r="U8" i="9"/>
  <c r="T8" i="9"/>
  <c r="S8" i="9"/>
  <c r="R8" i="9"/>
  <c r="Q8" i="9"/>
  <c r="P8" i="9"/>
  <c r="O8" i="9"/>
  <c r="N8" i="9"/>
  <c r="M8" i="9"/>
  <c r="L8" i="9"/>
  <c r="K8" i="9"/>
  <c r="J8" i="9"/>
  <c r="I8" i="9"/>
  <c r="H8" i="9"/>
  <c r="G8" i="9"/>
  <c r="F8" i="9"/>
  <c r="E8" i="9"/>
  <c r="D8" i="9"/>
  <c r="C8" i="9"/>
  <c r="B8" i="9"/>
  <c r="AF7" i="9"/>
  <c r="AE7" i="9"/>
  <c r="AD7" i="9"/>
  <c r="AC7" i="9"/>
  <c r="AB7" i="9"/>
  <c r="AA7" i="9"/>
  <c r="Z7" i="9"/>
  <c r="Y7" i="9"/>
  <c r="X7" i="9"/>
  <c r="W7" i="9"/>
  <c r="V7" i="9"/>
  <c r="U7" i="9"/>
  <c r="T7" i="9"/>
  <c r="S7" i="9"/>
  <c r="R7" i="9"/>
  <c r="Q7" i="9"/>
  <c r="P7" i="9"/>
  <c r="O7" i="9"/>
  <c r="N7" i="9"/>
  <c r="M7" i="9"/>
  <c r="L7" i="9"/>
  <c r="K7" i="9"/>
  <c r="J7" i="9"/>
  <c r="I7" i="9"/>
  <c r="H7" i="9"/>
  <c r="G7" i="9"/>
  <c r="F7" i="9"/>
  <c r="E7" i="9"/>
  <c r="D7" i="9"/>
  <c r="C7" i="9"/>
  <c r="B7" i="9"/>
  <c r="AF6" i="9"/>
  <c r="AE6" i="9"/>
  <c r="AD6" i="9"/>
  <c r="AC6" i="9"/>
  <c r="AB6" i="9"/>
  <c r="AA6" i="9"/>
  <c r="Z6" i="9"/>
  <c r="Y6" i="9"/>
  <c r="X6" i="9"/>
  <c r="W6" i="9"/>
  <c r="V6" i="9"/>
  <c r="U6" i="9"/>
  <c r="T6" i="9"/>
  <c r="S6" i="9"/>
  <c r="R6" i="9"/>
  <c r="Q6" i="9"/>
  <c r="P6" i="9"/>
  <c r="O6" i="9"/>
  <c r="N6" i="9"/>
  <c r="M6" i="9"/>
  <c r="L6" i="9"/>
  <c r="K6" i="9"/>
  <c r="J6" i="9"/>
  <c r="I6" i="9"/>
  <c r="H6" i="9"/>
  <c r="G6" i="9"/>
  <c r="F6" i="9"/>
  <c r="E6" i="9"/>
  <c r="D6" i="9"/>
  <c r="C6" i="9"/>
  <c r="B6" i="9"/>
  <c r="AF5" i="9"/>
  <c r="AE5" i="9"/>
  <c r="AD5" i="9"/>
  <c r="AC5" i="9"/>
  <c r="AB5" i="9"/>
  <c r="AA5" i="9"/>
  <c r="Z5" i="9"/>
  <c r="Y5" i="9"/>
  <c r="X5" i="9"/>
  <c r="W5" i="9"/>
  <c r="V5" i="9"/>
  <c r="U5" i="9"/>
  <c r="T5" i="9"/>
  <c r="S5" i="9"/>
  <c r="R5" i="9"/>
  <c r="Q5" i="9"/>
  <c r="P5" i="9"/>
  <c r="O5" i="9"/>
  <c r="N5" i="9"/>
  <c r="M5" i="9"/>
  <c r="L5" i="9"/>
  <c r="K5" i="9"/>
  <c r="J5" i="9"/>
  <c r="I5" i="9"/>
  <c r="H5" i="9"/>
  <c r="G5" i="9"/>
  <c r="F5" i="9"/>
  <c r="E5" i="9"/>
  <c r="D5" i="9"/>
  <c r="C5" i="9"/>
  <c r="B5" i="9"/>
  <c r="AF29" i="8"/>
  <c r="AE29" i="8"/>
  <c r="AD29" i="8"/>
  <c r="AC29" i="8"/>
  <c r="AB29" i="8"/>
  <c r="AA29" i="8"/>
  <c r="Z29" i="8"/>
  <c r="Y29" i="8"/>
  <c r="X29" i="8"/>
  <c r="W29" i="8"/>
  <c r="V29" i="8"/>
  <c r="U29" i="8"/>
  <c r="T29" i="8"/>
  <c r="S29" i="8"/>
  <c r="R29" i="8"/>
  <c r="Q29" i="8"/>
  <c r="P29" i="8"/>
  <c r="O29" i="8"/>
  <c r="N29" i="8"/>
  <c r="M29" i="8"/>
  <c r="L29" i="8"/>
  <c r="K29" i="8"/>
  <c r="J29" i="8"/>
  <c r="I29" i="8"/>
  <c r="H29" i="8"/>
  <c r="G29" i="8"/>
  <c r="F29" i="8"/>
  <c r="E29" i="8"/>
  <c r="D29" i="8"/>
  <c r="C29" i="8"/>
  <c r="B29" i="8"/>
  <c r="AF28" i="8"/>
  <c r="AE28" i="8"/>
  <c r="AD28" i="8"/>
  <c r="AC28" i="8"/>
  <c r="AB28" i="8"/>
  <c r="AA28" i="8"/>
  <c r="Z28" i="8"/>
  <c r="Y28" i="8"/>
  <c r="X28" i="8"/>
  <c r="W28" i="8"/>
  <c r="V28" i="8"/>
  <c r="U28" i="8"/>
  <c r="T28" i="8"/>
  <c r="S28" i="8"/>
  <c r="R28" i="8"/>
  <c r="Q28" i="8"/>
  <c r="P28" i="8"/>
  <c r="O28" i="8"/>
  <c r="N28" i="8"/>
  <c r="M28" i="8"/>
  <c r="L28" i="8"/>
  <c r="K28" i="8"/>
  <c r="J28" i="8"/>
  <c r="I28" i="8"/>
  <c r="H28" i="8"/>
  <c r="G28" i="8"/>
  <c r="F28" i="8"/>
  <c r="E28" i="8"/>
  <c r="D28" i="8"/>
  <c r="C28" i="8"/>
  <c r="B28" i="8"/>
  <c r="AF27" i="8"/>
  <c r="AE27" i="8"/>
  <c r="AD27" i="8"/>
  <c r="AC27" i="8"/>
  <c r="AB27" i="8"/>
  <c r="AA27" i="8"/>
  <c r="Z27" i="8"/>
  <c r="Y27" i="8"/>
  <c r="X27" i="8"/>
  <c r="W27" i="8"/>
  <c r="V27" i="8"/>
  <c r="U27" i="8"/>
  <c r="T27" i="8"/>
  <c r="S27" i="8"/>
  <c r="R27" i="8"/>
  <c r="Q27" i="8"/>
  <c r="P27" i="8"/>
  <c r="O27" i="8"/>
  <c r="N27" i="8"/>
  <c r="M27" i="8"/>
  <c r="L27" i="8"/>
  <c r="K27" i="8"/>
  <c r="J27" i="8"/>
  <c r="I27" i="8"/>
  <c r="H27" i="8"/>
  <c r="G27" i="8"/>
  <c r="F27" i="8"/>
  <c r="E27" i="8"/>
  <c r="D27" i="8"/>
  <c r="C27" i="8"/>
  <c r="B27" i="8"/>
  <c r="AF26" i="8"/>
  <c r="AE26" i="8"/>
  <c r="AD26" i="8"/>
  <c r="AC26" i="8"/>
  <c r="AB26" i="8"/>
  <c r="AA26" i="8"/>
  <c r="Z26" i="8"/>
  <c r="Y26" i="8"/>
  <c r="X26" i="8"/>
  <c r="W26" i="8"/>
  <c r="V26" i="8"/>
  <c r="U26" i="8"/>
  <c r="T26" i="8"/>
  <c r="S26" i="8"/>
  <c r="R26" i="8"/>
  <c r="Q26" i="8"/>
  <c r="P26" i="8"/>
  <c r="O26" i="8"/>
  <c r="N26" i="8"/>
  <c r="M26" i="8"/>
  <c r="L26" i="8"/>
  <c r="K26" i="8"/>
  <c r="J26" i="8"/>
  <c r="I26" i="8"/>
  <c r="H26" i="8"/>
  <c r="G26" i="8"/>
  <c r="F26" i="8"/>
  <c r="E26" i="8"/>
  <c r="D26" i="8"/>
  <c r="C26" i="8"/>
  <c r="B26" i="8"/>
  <c r="AF25" i="8"/>
  <c r="AE25" i="8"/>
  <c r="AD25" i="8"/>
  <c r="AC25" i="8"/>
  <c r="AB25" i="8"/>
  <c r="AA25" i="8"/>
  <c r="Z25" i="8"/>
  <c r="Y25" i="8"/>
  <c r="X25" i="8"/>
  <c r="W25" i="8"/>
  <c r="V25" i="8"/>
  <c r="U25" i="8"/>
  <c r="T25" i="8"/>
  <c r="S25" i="8"/>
  <c r="R25" i="8"/>
  <c r="Q25" i="8"/>
  <c r="P25" i="8"/>
  <c r="O25" i="8"/>
  <c r="N25" i="8"/>
  <c r="M25" i="8"/>
  <c r="L25" i="8"/>
  <c r="K25" i="8"/>
  <c r="J25" i="8"/>
  <c r="I25" i="8"/>
  <c r="H25" i="8"/>
  <c r="G25" i="8"/>
  <c r="F25" i="8"/>
  <c r="E25" i="8"/>
  <c r="D25" i="8"/>
  <c r="C25" i="8"/>
  <c r="B25" i="8"/>
  <c r="AF24" i="8"/>
  <c r="AE24" i="8"/>
  <c r="AD24" i="8"/>
  <c r="AC24" i="8"/>
  <c r="AB24" i="8"/>
  <c r="AA24" i="8"/>
  <c r="Z24" i="8"/>
  <c r="Y24" i="8"/>
  <c r="X24" i="8"/>
  <c r="W24" i="8"/>
  <c r="V24" i="8"/>
  <c r="U24" i="8"/>
  <c r="T24" i="8"/>
  <c r="S24" i="8"/>
  <c r="R24" i="8"/>
  <c r="Q24" i="8"/>
  <c r="P24" i="8"/>
  <c r="O24" i="8"/>
  <c r="N24" i="8"/>
  <c r="M24" i="8"/>
  <c r="L24" i="8"/>
  <c r="K24" i="8"/>
  <c r="J24" i="8"/>
  <c r="I24" i="8"/>
  <c r="H24" i="8"/>
  <c r="G24" i="8"/>
  <c r="F24" i="8"/>
  <c r="E24" i="8"/>
  <c r="D24" i="8"/>
  <c r="C24" i="8"/>
  <c r="B24" i="8"/>
  <c r="AF23" i="8"/>
  <c r="AE23" i="8"/>
  <c r="AD23" i="8"/>
  <c r="AC23" i="8"/>
  <c r="AB23" i="8"/>
  <c r="AA23" i="8"/>
  <c r="Z23" i="8"/>
  <c r="Y23" i="8"/>
  <c r="X23" i="8"/>
  <c r="W23" i="8"/>
  <c r="V23" i="8"/>
  <c r="U23" i="8"/>
  <c r="T23" i="8"/>
  <c r="S23" i="8"/>
  <c r="R23" i="8"/>
  <c r="Q23" i="8"/>
  <c r="P23" i="8"/>
  <c r="O23" i="8"/>
  <c r="N23" i="8"/>
  <c r="M23" i="8"/>
  <c r="L23" i="8"/>
  <c r="K23" i="8"/>
  <c r="J23" i="8"/>
  <c r="I23" i="8"/>
  <c r="H23" i="8"/>
  <c r="G23" i="8"/>
  <c r="F23" i="8"/>
  <c r="E23" i="8"/>
  <c r="D23" i="8"/>
  <c r="C23" i="8"/>
  <c r="B23" i="8"/>
  <c r="AF22" i="8"/>
  <c r="AE22" i="8"/>
  <c r="AD22" i="8"/>
  <c r="AC22" i="8"/>
  <c r="AB22" i="8"/>
  <c r="AA22" i="8"/>
  <c r="Z22" i="8"/>
  <c r="Y22" i="8"/>
  <c r="X22" i="8"/>
  <c r="W22" i="8"/>
  <c r="V22" i="8"/>
  <c r="U22" i="8"/>
  <c r="T22" i="8"/>
  <c r="S22" i="8"/>
  <c r="R22" i="8"/>
  <c r="Q22" i="8"/>
  <c r="P22" i="8"/>
  <c r="O22" i="8"/>
  <c r="N22" i="8"/>
  <c r="M22" i="8"/>
  <c r="L22" i="8"/>
  <c r="K22" i="8"/>
  <c r="J22" i="8"/>
  <c r="I22" i="8"/>
  <c r="H22" i="8"/>
  <c r="G22" i="8"/>
  <c r="F22" i="8"/>
  <c r="E22" i="8"/>
  <c r="D22" i="8"/>
  <c r="C22" i="8"/>
  <c r="B22" i="8"/>
  <c r="AF21" i="8"/>
  <c r="AE21" i="8"/>
  <c r="AD21" i="8"/>
  <c r="AC21" i="8"/>
  <c r="AB21" i="8"/>
  <c r="AA21" i="8"/>
  <c r="Z21" i="8"/>
  <c r="Y21" i="8"/>
  <c r="X21" i="8"/>
  <c r="W21" i="8"/>
  <c r="V21" i="8"/>
  <c r="U21" i="8"/>
  <c r="T21" i="8"/>
  <c r="S21" i="8"/>
  <c r="R21" i="8"/>
  <c r="Q21" i="8"/>
  <c r="P21" i="8"/>
  <c r="O21" i="8"/>
  <c r="N21" i="8"/>
  <c r="M21" i="8"/>
  <c r="L21" i="8"/>
  <c r="K21" i="8"/>
  <c r="J21" i="8"/>
  <c r="I21" i="8"/>
  <c r="H21" i="8"/>
  <c r="G21" i="8"/>
  <c r="F21" i="8"/>
  <c r="E21" i="8"/>
  <c r="D21" i="8"/>
  <c r="C21" i="8"/>
  <c r="B21" i="8"/>
  <c r="AF20" i="8"/>
  <c r="AE20" i="8"/>
  <c r="AD20" i="8"/>
  <c r="AC20" i="8"/>
  <c r="AB20" i="8"/>
  <c r="AA20" i="8"/>
  <c r="Z20" i="8"/>
  <c r="Y20" i="8"/>
  <c r="X20" i="8"/>
  <c r="W20" i="8"/>
  <c r="V20" i="8"/>
  <c r="U20" i="8"/>
  <c r="T20" i="8"/>
  <c r="S20" i="8"/>
  <c r="R20" i="8"/>
  <c r="Q20" i="8"/>
  <c r="P20" i="8"/>
  <c r="O20" i="8"/>
  <c r="N20" i="8"/>
  <c r="M20" i="8"/>
  <c r="L20" i="8"/>
  <c r="K20" i="8"/>
  <c r="J20" i="8"/>
  <c r="I20" i="8"/>
  <c r="H20" i="8"/>
  <c r="G20" i="8"/>
  <c r="F20" i="8"/>
  <c r="E20" i="8"/>
  <c r="D20" i="8"/>
  <c r="C20" i="8"/>
  <c r="B20" i="8"/>
  <c r="AF19" i="8"/>
  <c r="AE19" i="8"/>
  <c r="AD19" i="8"/>
  <c r="AC19" i="8"/>
  <c r="AB19" i="8"/>
  <c r="AA19" i="8"/>
  <c r="Z19" i="8"/>
  <c r="Y19" i="8"/>
  <c r="X19" i="8"/>
  <c r="W19" i="8"/>
  <c r="V19" i="8"/>
  <c r="U19" i="8"/>
  <c r="T19" i="8"/>
  <c r="S19" i="8"/>
  <c r="R19" i="8"/>
  <c r="Q19" i="8"/>
  <c r="P19" i="8"/>
  <c r="O19" i="8"/>
  <c r="N19" i="8"/>
  <c r="M19" i="8"/>
  <c r="L19" i="8"/>
  <c r="K19" i="8"/>
  <c r="J19" i="8"/>
  <c r="I19" i="8"/>
  <c r="H19" i="8"/>
  <c r="G19" i="8"/>
  <c r="F19" i="8"/>
  <c r="E19" i="8"/>
  <c r="D19" i="8"/>
  <c r="C19" i="8"/>
  <c r="B19" i="8"/>
  <c r="AF18" i="8"/>
  <c r="AE18" i="8"/>
  <c r="AD18" i="8"/>
  <c r="AC18" i="8"/>
  <c r="AB18" i="8"/>
  <c r="AA18" i="8"/>
  <c r="Z18" i="8"/>
  <c r="Y18" i="8"/>
  <c r="X18" i="8"/>
  <c r="W18" i="8"/>
  <c r="V18" i="8"/>
  <c r="U18" i="8"/>
  <c r="T18" i="8"/>
  <c r="S18" i="8"/>
  <c r="R18" i="8"/>
  <c r="Q18" i="8"/>
  <c r="P18" i="8"/>
  <c r="O18" i="8"/>
  <c r="N18" i="8"/>
  <c r="M18" i="8"/>
  <c r="L18" i="8"/>
  <c r="K18" i="8"/>
  <c r="J18" i="8"/>
  <c r="I18" i="8"/>
  <c r="H18" i="8"/>
  <c r="G18" i="8"/>
  <c r="F18" i="8"/>
  <c r="E18" i="8"/>
  <c r="D18" i="8"/>
  <c r="C18" i="8"/>
  <c r="B18" i="8"/>
  <c r="AF17" i="8"/>
  <c r="AE17" i="8"/>
  <c r="AD17" i="8"/>
  <c r="AC17" i="8"/>
  <c r="AB17" i="8"/>
  <c r="AA17" i="8"/>
  <c r="Z17" i="8"/>
  <c r="Y17" i="8"/>
  <c r="X17" i="8"/>
  <c r="W17" i="8"/>
  <c r="V17" i="8"/>
  <c r="U17" i="8"/>
  <c r="T17" i="8"/>
  <c r="S17" i="8"/>
  <c r="R17" i="8"/>
  <c r="Q17" i="8"/>
  <c r="P17" i="8"/>
  <c r="O17" i="8"/>
  <c r="N17" i="8"/>
  <c r="M17" i="8"/>
  <c r="L17" i="8"/>
  <c r="K17" i="8"/>
  <c r="J17" i="8"/>
  <c r="I17" i="8"/>
  <c r="H17" i="8"/>
  <c r="G17" i="8"/>
  <c r="F17" i="8"/>
  <c r="E17" i="8"/>
  <c r="D17" i="8"/>
  <c r="C17" i="8"/>
  <c r="B17" i="8"/>
  <c r="AF16" i="8"/>
  <c r="AE16" i="8"/>
  <c r="AD16" i="8"/>
  <c r="AC16" i="8"/>
  <c r="AB16" i="8"/>
  <c r="AA16" i="8"/>
  <c r="Z16" i="8"/>
  <c r="Y16" i="8"/>
  <c r="X16" i="8"/>
  <c r="W16" i="8"/>
  <c r="V16" i="8"/>
  <c r="U16" i="8"/>
  <c r="T16" i="8"/>
  <c r="S16" i="8"/>
  <c r="R16" i="8"/>
  <c r="Q16" i="8"/>
  <c r="P16" i="8"/>
  <c r="O16" i="8"/>
  <c r="N16" i="8"/>
  <c r="M16" i="8"/>
  <c r="L16" i="8"/>
  <c r="K16" i="8"/>
  <c r="J16" i="8"/>
  <c r="I16" i="8"/>
  <c r="H16" i="8"/>
  <c r="G16" i="8"/>
  <c r="F16" i="8"/>
  <c r="E16" i="8"/>
  <c r="D16" i="8"/>
  <c r="C16" i="8"/>
  <c r="B16" i="8"/>
  <c r="AF15" i="8"/>
  <c r="AE15" i="8"/>
  <c r="AD15" i="8"/>
  <c r="AC15" i="8"/>
  <c r="AB15" i="8"/>
  <c r="AA15" i="8"/>
  <c r="Z15" i="8"/>
  <c r="Y15" i="8"/>
  <c r="X15" i="8"/>
  <c r="W15" i="8"/>
  <c r="V15" i="8"/>
  <c r="U15" i="8"/>
  <c r="T15" i="8"/>
  <c r="S15" i="8"/>
  <c r="R15" i="8"/>
  <c r="Q15" i="8"/>
  <c r="P15" i="8"/>
  <c r="O15" i="8"/>
  <c r="N15" i="8"/>
  <c r="M15" i="8"/>
  <c r="L15" i="8"/>
  <c r="K15" i="8"/>
  <c r="J15" i="8"/>
  <c r="I15" i="8"/>
  <c r="H15" i="8"/>
  <c r="G15" i="8"/>
  <c r="F15" i="8"/>
  <c r="E15" i="8"/>
  <c r="D15" i="8"/>
  <c r="C15" i="8"/>
  <c r="B15" i="8"/>
  <c r="AF14" i="8"/>
  <c r="AE14" i="8"/>
  <c r="AD14" i="8"/>
  <c r="AC14" i="8"/>
  <c r="AB14" i="8"/>
  <c r="AA14" i="8"/>
  <c r="Z14" i="8"/>
  <c r="Y14" i="8"/>
  <c r="X14" i="8"/>
  <c r="W14" i="8"/>
  <c r="V14" i="8"/>
  <c r="U14" i="8"/>
  <c r="T14" i="8"/>
  <c r="S14" i="8"/>
  <c r="R14" i="8"/>
  <c r="Q14" i="8"/>
  <c r="P14" i="8"/>
  <c r="O14" i="8"/>
  <c r="N14" i="8"/>
  <c r="M14" i="8"/>
  <c r="L14" i="8"/>
  <c r="K14" i="8"/>
  <c r="J14" i="8"/>
  <c r="I14" i="8"/>
  <c r="H14" i="8"/>
  <c r="G14" i="8"/>
  <c r="F14" i="8"/>
  <c r="E14" i="8"/>
  <c r="D14" i="8"/>
  <c r="C14" i="8"/>
  <c r="B14" i="8"/>
  <c r="AF13" i="8"/>
  <c r="AE13" i="8"/>
  <c r="AD13" i="8"/>
  <c r="AC13" i="8"/>
  <c r="AB13" i="8"/>
  <c r="AA13" i="8"/>
  <c r="Z13" i="8"/>
  <c r="Y13" i="8"/>
  <c r="X13" i="8"/>
  <c r="W13" i="8"/>
  <c r="V13" i="8"/>
  <c r="U13" i="8"/>
  <c r="T13" i="8"/>
  <c r="S13" i="8"/>
  <c r="R13" i="8"/>
  <c r="Q13" i="8"/>
  <c r="P13" i="8"/>
  <c r="O13" i="8"/>
  <c r="N13" i="8"/>
  <c r="M13" i="8"/>
  <c r="L13" i="8"/>
  <c r="K13" i="8"/>
  <c r="J13" i="8"/>
  <c r="I13" i="8"/>
  <c r="H13" i="8"/>
  <c r="G13" i="8"/>
  <c r="F13" i="8"/>
  <c r="E13" i="8"/>
  <c r="D13" i="8"/>
  <c r="C13" i="8"/>
  <c r="B13" i="8"/>
  <c r="AF12" i="8"/>
  <c r="AE12" i="8"/>
  <c r="AD12" i="8"/>
  <c r="AC12" i="8"/>
  <c r="AB12" i="8"/>
  <c r="AA12" i="8"/>
  <c r="Z12" i="8"/>
  <c r="Y12" i="8"/>
  <c r="X12" i="8"/>
  <c r="W12" i="8"/>
  <c r="V12" i="8"/>
  <c r="U12" i="8"/>
  <c r="T12" i="8"/>
  <c r="S12" i="8"/>
  <c r="R12" i="8"/>
  <c r="Q12" i="8"/>
  <c r="P12" i="8"/>
  <c r="O12" i="8"/>
  <c r="N12" i="8"/>
  <c r="M12" i="8"/>
  <c r="L12" i="8"/>
  <c r="K12" i="8"/>
  <c r="J12" i="8"/>
  <c r="I12" i="8"/>
  <c r="H12" i="8"/>
  <c r="G12" i="8"/>
  <c r="F12" i="8"/>
  <c r="E12" i="8"/>
  <c r="D12" i="8"/>
  <c r="C12" i="8"/>
  <c r="B12" i="8"/>
  <c r="AF11" i="8"/>
  <c r="AE11" i="8"/>
  <c r="AD11" i="8"/>
  <c r="AC11" i="8"/>
  <c r="AB11" i="8"/>
  <c r="AA11" i="8"/>
  <c r="Z11" i="8"/>
  <c r="Y11" i="8"/>
  <c r="X11" i="8"/>
  <c r="W11" i="8"/>
  <c r="V11" i="8"/>
  <c r="U11" i="8"/>
  <c r="T11" i="8"/>
  <c r="S11" i="8"/>
  <c r="R11" i="8"/>
  <c r="Q11" i="8"/>
  <c r="P11" i="8"/>
  <c r="O11" i="8"/>
  <c r="N11" i="8"/>
  <c r="M11" i="8"/>
  <c r="L11" i="8"/>
  <c r="K11" i="8"/>
  <c r="J11" i="8"/>
  <c r="I11" i="8"/>
  <c r="H11" i="8"/>
  <c r="G11" i="8"/>
  <c r="F11" i="8"/>
  <c r="E11" i="8"/>
  <c r="D11" i="8"/>
  <c r="C11" i="8"/>
  <c r="B11" i="8"/>
  <c r="AF10" i="8"/>
  <c r="AE10" i="8"/>
  <c r="AD10" i="8"/>
  <c r="AC10" i="8"/>
  <c r="AB10" i="8"/>
  <c r="AA10" i="8"/>
  <c r="Z10" i="8"/>
  <c r="Y10" i="8"/>
  <c r="X10" i="8"/>
  <c r="W10" i="8"/>
  <c r="V10" i="8"/>
  <c r="U10" i="8"/>
  <c r="T10" i="8"/>
  <c r="S10" i="8"/>
  <c r="R10" i="8"/>
  <c r="Q10" i="8"/>
  <c r="P10" i="8"/>
  <c r="O10" i="8"/>
  <c r="N10" i="8"/>
  <c r="M10" i="8"/>
  <c r="L10" i="8"/>
  <c r="K10" i="8"/>
  <c r="J10" i="8"/>
  <c r="I10" i="8"/>
  <c r="H10" i="8"/>
  <c r="G10" i="8"/>
  <c r="F10" i="8"/>
  <c r="E10" i="8"/>
  <c r="D10" i="8"/>
  <c r="C10" i="8"/>
  <c r="B10" i="8"/>
  <c r="AF9" i="8"/>
  <c r="AE9" i="8"/>
  <c r="AD9" i="8"/>
  <c r="AC9" i="8"/>
  <c r="AB9" i="8"/>
  <c r="AA9" i="8"/>
  <c r="Z9" i="8"/>
  <c r="Y9" i="8"/>
  <c r="X9" i="8"/>
  <c r="W9" i="8"/>
  <c r="V9" i="8"/>
  <c r="U9" i="8"/>
  <c r="T9" i="8"/>
  <c r="S9" i="8"/>
  <c r="R9" i="8"/>
  <c r="Q9" i="8"/>
  <c r="P9" i="8"/>
  <c r="O9" i="8"/>
  <c r="N9" i="8"/>
  <c r="M9" i="8"/>
  <c r="L9" i="8"/>
  <c r="K9" i="8"/>
  <c r="J9" i="8"/>
  <c r="I9" i="8"/>
  <c r="H9" i="8"/>
  <c r="G9" i="8"/>
  <c r="F9" i="8"/>
  <c r="E9" i="8"/>
  <c r="D9" i="8"/>
  <c r="C9" i="8"/>
  <c r="B9" i="8"/>
  <c r="AF8" i="8"/>
  <c r="AE8" i="8"/>
  <c r="AD8" i="8"/>
  <c r="AC8" i="8"/>
  <c r="AB8" i="8"/>
  <c r="AA8" i="8"/>
  <c r="Z8" i="8"/>
  <c r="Y8" i="8"/>
  <c r="X8" i="8"/>
  <c r="W8" i="8"/>
  <c r="V8" i="8"/>
  <c r="U8" i="8"/>
  <c r="T8" i="8"/>
  <c r="S8" i="8"/>
  <c r="R8" i="8"/>
  <c r="Q8" i="8"/>
  <c r="P8" i="8"/>
  <c r="O8" i="8"/>
  <c r="N8" i="8"/>
  <c r="M8" i="8"/>
  <c r="L8" i="8"/>
  <c r="K8" i="8"/>
  <c r="J8" i="8"/>
  <c r="I8" i="8"/>
  <c r="H8" i="8"/>
  <c r="G8" i="8"/>
  <c r="F8" i="8"/>
  <c r="E8" i="8"/>
  <c r="D8" i="8"/>
  <c r="C8" i="8"/>
  <c r="B8" i="8"/>
  <c r="AF7" i="8"/>
  <c r="AE7" i="8"/>
  <c r="AD7" i="8"/>
  <c r="AC7" i="8"/>
  <c r="AB7" i="8"/>
  <c r="AA7" i="8"/>
  <c r="Z7" i="8"/>
  <c r="Y7" i="8"/>
  <c r="X7" i="8"/>
  <c r="W7" i="8"/>
  <c r="V7" i="8"/>
  <c r="U7" i="8"/>
  <c r="T7" i="8"/>
  <c r="S7" i="8"/>
  <c r="R7" i="8"/>
  <c r="Q7" i="8"/>
  <c r="P7" i="8"/>
  <c r="O7" i="8"/>
  <c r="N7" i="8"/>
  <c r="M7" i="8"/>
  <c r="L7" i="8"/>
  <c r="K7" i="8"/>
  <c r="J7" i="8"/>
  <c r="I7" i="8"/>
  <c r="H7" i="8"/>
  <c r="G7" i="8"/>
  <c r="F7" i="8"/>
  <c r="E7" i="8"/>
  <c r="D7" i="8"/>
  <c r="C7" i="8"/>
  <c r="B7" i="8"/>
  <c r="AF6" i="8"/>
  <c r="AE6" i="8"/>
  <c r="AD6" i="8"/>
  <c r="AC6" i="8"/>
  <c r="AB6" i="8"/>
  <c r="AA6" i="8"/>
  <c r="Z6" i="8"/>
  <c r="Y6" i="8"/>
  <c r="X6" i="8"/>
  <c r="W6" i="8"/>
  <c r="V6" i="8"/>
  <c r="U6" i="8"/>
  <c r="T6" i="8"/>
  <c r="S6" i="8"/>
  <c r="R6" i="8"/>
  <c r="Q6" i="8"/>
  <c r="P6" i="8"/>
  <c r="O6" i="8"/>
  <c r="N6" i="8"/>
  <c r="M6" i="8"/>
  <c r="L6" i="8"/>
  <c r="K6" i="8"/>
  <c r="J6" i="8"/>
  <c r="I6" i="8"/>
  <c r="H6" i="8"/>
  <c r="G6" i="8"/>
  <c r="F6" i="8"/>
  <c r="E6" i="8"/>
  <c r="D6" i="8"/>
  <c r="C6" i="8"/>
  <c r="B6" i="8"/>
  <c r="AF5" i="8"/>
  <c r="AE5" i="8"/>
  <c r="AD5" i="8"/>
  <c r="AC5" i="8"/>
  <c r="AB5" i="8"/>
  <c r="AA5" i="8"/>
  <c r="Z5" i="8"/>
  <c r="Y5" i="8"/>
  <c r="X5" i="8"/>
  <c r="W5" i="8"/>
  <c r="V5" i="8"/>
  <c r="U5" i="8"/>
  <c r="T5" i="8"/>
  <c r="S5" i="8"/>
  <c r="R5" i="8"/>
  <c r="Q5" i="8"/>
  <c r="P5" i="8"/>
  <c r="O5" i="8"/>
  <c r="N5" i="8"/>
  <c r="M5" i="8"/>
  <c r="L5" i="8"/>
  <c r="K5" i="8"/>
  <c r="J5" i="8"/>
  <c r="I5" i="8"/>
  <c r="H5" i="8"/>
  <c r="G5" i="8"/>
  <c r="F5" i="8"/>
  <c r="E5" i="8"/>
  <c r="D5" i="8"/>
  <c r="C5" i="8"/>
  <c r="B5" i="8"/>
  <c r="AF29" i="7"/>
  <c r="AE29" i="7"/>
  <c r="AD29" i="7"/>
  <c r="AC29" i="7"/>
  <c r="AB29" i="7"/>
  <c r="AA29" i="7"/>
  <c r="Z29" i="7"/>
  <c r="Y29" i="7"/>
  <c r="X29" i="7"/>
  <c r="W29" i="7"/>
  <c r="V29" i="7"/>
  <c r="U29" i="7"/>
  <c r="T29" i="7"/>
  <c r="S29" i="7"/>
  <c r="R29" i="7"/>
  <c r="Q29" i="7"/>
  <c r="P29" i="7"/>
  <c r="O29" i="7"/>
  <c r="N29" i="7"/>
  <c r="M29" i="7"/>
  <c r="L29" i="7"/>
  <c r="K29" i="7"/>
  <c r="J29" i="7"/>
  <c r="I29" i="7"/>
  <c r="H29" i="7"/>
  <c r="G29" i="7"/>
  <c r="F29" i="7"/>
  <c r="E29" i="7"/>
  <c r="D29" i="7"/>
  <c r="C29" i="7"/>
  <c r="B29" i="7"/>
  <c r="AF28" i="7"/>
  <c r="AE28" i="7"/>
  <c r="AD28" i="7"/>
  <c r="AC28" i="7"/>
  <c r="AB28" i="7"/>
  <c r="AA28" i="7"/>
  <c r="Z28" i="7"/>
  <c r="Y28" i="7"/>
  <c r="X28" i="7"/>
  <c r="W28" i="7"/>
  <c r="V28" i="7"/>
  <c r="U28" i="7"/>
  <c r="T28" i="7"/>
  <c r="S28" i="7"/>
  <c r="R28" i="7"/>
  <c r="Q28" i="7"/>
  <c r="P28" i="7"/>
  <c r="O28" i="7"/>
  <c r="N28" i="7"/>
  <c r="M28" i="7"/>
  <c r="L28" i="7"/>
  <c r="K28" i="7"/>
  <c r="J28" i="7"/>
  <c r="I28" i="7"/>
  <c r="H28" i="7"/>
  <c r="G28" i="7"/>
  <c r="F28" i="7"/>
  <c r="E28" i="7"/>
  <c r="D28" i="7"/>
  <c r="C28" i="7"/>
  <c r="B28" i="7"/>
  <c r="AF27" i="7"/>
  <c r="AE27" i="7"/>
  <c r="AD27" i="7"/>
  <c r="AC27" i="7"/>
  <c r="AB27" i="7"/>
  <c r="AA27" i="7"/>
  <c r="Z27" i="7"/>
  <c r="Y27" i="7"/>
  <c r="X27" i="7"/>
  <c r="W27" i="7"/>
  <c r="V27" i="7"/>
  <c r="U27" i="7"/>
  <c r="T27" i="7"/>
  <c r="S27" i="7"/>
  <c r="R27" i="7"/>
  <c r="Q27" i="7"/>
  <c r="P27" i="7"/>
  <c r="O27" i="7"/>
  <c r="N27" i="7"/>
  <c r="M27" i="7"/>
  <c r="L27" i="7"/>
  <c r="K27" i="7"/>
  <c r="J27" i="7"/>
  <c r="I27" i="7"/>
  <c r="H27" i="7"/>
  <c r="G27" i="7"/>
  <c r="F27" i="7"/>
  <c r="E27" i="7"/>
  <c r="D27" i="7"/>
  <c r="C27" i="7"/>
  <c r="B27" i="7"/>
  <c r="AF26" i="7"/>
  <c r="AE26" i="7"/>
  <c r="AD26" i="7"/>
  <c r="AC26" i="7"/>
  <c r="AB26" i="7"/>
  <c r="AA26" i="7"/>
  <c r="Z26" i="7"/>
  <c r="Y26" i="7"/>
  <c r="X26" i="7"/>
  <c r="W26" i="7"/>
  <c r="V26" i="7"/>
  <c r="U26" i="7"/>
  <c r="T26" i="7"/>
  <c r="S26" i="7"/>
  <c r="R26" i="7"/>
  <c r="Q26" i="7"/>
  <c r="P26" i="7"/>
  <c r="O26" i="7"/>
  <c r="N26" i="7"/>
  <c r="M26" i="7"/>
  <c r="L26" i="7"/>
  <c r="K26" i="7"/>
  <c r="J26" i="7"/>
  <c r="I26" i="7"/>
  <c r="H26" i="7"/>
  <c r="G26" i="7"/>
  <c r="F26" i="7"/>
  <c r="E26" i="7"/>
  <c r="D26" i="7"/>
  <c r="C26" i="7"/>
  <c r="B26" i="7"/>
  <c r="AF25" i="7"/>
  <c r="AE25" i="7"/>
  <c r="AD25" i="7"/>
  <c r="AC25" i="7"/>
  <c r="AB25" i="7"/>
  <c r="AA25" i="7"/>
  <c r="Z25" i="7"/>
  <c r="Y25" i="7"/>
  <c r="X25" i="7"/>
  <c r="W25" i="7"/>
  <c r="V25" i="7"/>
  <c r="U25" i="7"/>
  <c r="T25" i="7"/>
  <c r="S25" i="7"/>
  <c r="R25" i="7"/>
  <c r="Q25" i="7"/>
  <c r="P25" i="7"/>
  <c r="O25" i="7"/>
  <c r="N25" i="7"/>
  <c r="M25" i="7"/>
  <c r="L25" i="7"/>
  <c r="K25" i="7"/>
  <c r="J25" i="7"/>
  <c r="I25" i="7"/>
  <c r="H25" i="7"/>
  <c r="G25" i="7"/>
  <c r="F25" i="7"/>
  <c r="E25" i="7"/>
  <c r="D25" i="7"/>
  <c r="C25" i="7"/>
  <c r="B25" i="7"/>
  <c r="AF24" i="7"/>
  <c r="AE24" i="7"/>
  <c r="AD24" i="7"/>
  <c r="AC24" i="7"/>
  <c r="AB24" i="7"/>
  <c r="AA24" i="7"/>
  <c r="Z24" i="7"/>
  <c r="Y24" i="7"/>
  <c r="X24" i="7"/>
  <c r="W24" i="7"/>
  <c r="V24" i="7"/>
  <c r="U24" i="7"/>
  <c r="T24" i="7"/>
  <c r="S24" i="7"/>
  <c r="R24" i="7"/>
  <c r="Q24" i="7"/>
  <c r="P24" i="7"/>
  <c r="O24" i="7"/>
  <c r="N24" i="7"/>
  <c r="M24" i="7"/>
  <c r="L24" i="7"/>
  <c r="K24" i="7"/>
  <c r="J24" i="7"/>
  <c r="I24" i="7"/>
  <c r="H24" i="7"/>
  <c r="G24" i="7"/>
  <c r="F24" i="7"/>
  <c r="E24" i="7"/>
  <c r="D24" i="7"/>
  <c r="C24" i="7"/>
  <c r="B24" i="7"/>
  <c r="AF23" i="7"/>
  <c r="AE23" i="7"/>
  <c r="AD23" i="7"/>
  <c r="AC23" i="7"/>
  <c r="AB23" i="7"/>
  <c r="AA23" i="7"/>
  <c r="Z23" i="7"/>
  <c r="Y23" i="7"/>
  <c r="X23" i="7"/>
  <c r="W23" i="7"/>
  <c r="V23" i="7"/>
  <c r="U23" i="7"/>
  <c r="T23" i="7"/>
  <c r="S23" i="7"/>
  <c r="R23" i="7"/>
  <c r="Q23" i="7"/>
  <c r="P23" i="7"/>
  <c r="O23" i="7"/>
  <c r="N23" i="7"/>
  <c r="M23" i="7"/>
  <c r="L23" i="7"/>
  <c r="K23" i="7"/>
  <c r="J23" i="7"/>
  <c r="I23" i="7"/>
  <c r="H23" i="7"/>
  <c r="G23" i="7"/>
  <c r="F23" i="7"/>
  <c r="E23" i="7"/>
  <c r="D23" i="7"/>
  <c r="C23" i="7"/>
  <c r="B23" i="7"/>
  <c r="AF22" i="7"/>
  <c r="AE22" i="7"/>
  <c r="AD22" i="7"/>
  <c r="AC22" i="7"/>
  <c r="AB22" i="7"/>
  <c r="AA22" i="7"/>
  <c r="Z22" i="7"/>
  <c r="Y22" i="7"/>
  <c r="X22" i="7"/>
  <c r="W22" i="7"/>
  <c r="V22" i="7"/>
  <c r="U22" i="7"/>
  <c r="T22" i="7"/>
  <c r="S22" i="7"/>
  <c r="R22" i="7"/>
  <c r="Q22" i="7"/>
  <c r="P22" i="7"/>
  <c r="O22" i="7"/>
  <c r="N22" i="7"/>
  <c r="M22" i="7"/>
  <c r="L22" i="7"/>
  <c r="K22" i="7"/>
  <c r="J22" i="7"/>
  <c r="I22" i="7"/>
  <c r="H22" i="7"/>
  <c r="G22" i="7"/>
  <c r="F22" i="7"/>
  <c r="E22" i="7"/>
  <c r="D22" i="7"/>
  <c r="C22" i="7"/>
  <c r="B22" i="7"/>
  <c r="AF21" i="7"/>
  <c r="AE21" i="7"/>
  <c r="AD21" i="7"/>
  <c r="AC21" i="7"/>
  <c r="AB21" i="7"/>
  <c r="AA21" i="7"/>
  <c r="Z21" i="7"/>
  <c r="Y21" i="7"/>
  <c r="X21" i="7"/>
  <c r="W21" i="7"/>
  <c r="V21" i="7"/>
  <c r="U21" i="7"/>
  <c r="T21" i="7"/>
  <c r="S21" i="7"/>
  <c r="R21" i="7"/>
  <c r="Q21" i="7"/>
  <c r="P21" i="7"/>
  <c r="O21" i="7"/>
  <c r="N21" i="7"/>
  <c r="M21" i="7"/>
  <c r="L21" i="7"/>
  <c r="K21" i="7"/>
  <c r="J21" i="7"/>
  <c r="I21" i="7"/>
  <c r="H21" i="7"/>
  <c r="G21" i="7"/>
  <c r="F21" i="7"/>
  <c r="E21" i="7"/>
  <c r="D21" i="7"/>
  <c r="C21" i="7"/>
  <c r="B21" i="7"/>
  <c r="AF20" i="7"/>
  <c r="AE20" i="7"/>
  <c r="AD20" i="7"/>
  <c r="AC20" i="7"/>
  <c r="AB20" i="7"/>
  <c r="AA20" i="7"/>
  <c r="Z20" i="7"/>
  <c r="Y20" i="7"/>
  <c r="X20" i="7"/>
  <c r="W20" i="7"/>
  <c r="V20" i="7"/>
  <c r="U20" i="7"/>
  <c r="T20" i="7"/>
  <c r="S20" i="7"/>
  <c r="R20" i="7"/>
  <c r="Q20" i="7"/>
  <c r="P20" i="7"/>
  <c r="O20" i="7"/>
  <c r="N20" i="7"/>
  <c r="M20" i="7"/>
  <c r="L20" i="7"/>
  <c r="K20" i="7"/>
  <c r="J20" i="7"/>
  <c r="I20" i="7"/>
  <c r="H20" i="7"/>
  <c r="G20" i="7"/>
  <c r="F20" i="7"/>
  <c r="E20" i="7"/>
  <c r="D20" i="7"/>
  <c r="C20" i="7"/>
  <c r="B20" i="7"/>
  <c r="AF19" i="7"/>
  <c r="AE19" i="7"/>
  <c r="AD19" i="7"/>
  <c r="AC19" i="7"/>
  <c r="AB19" i="7"/>
  <c r="AA19" i="7"/>
  <c r="Z19" i="7"/>
  <c r="Y19" i="7"/>
  <c r="X19" i="7"/>
  <c r="W19" i="7"/>
  <c r="V19" i="7"/>
  <c r="U19" i="7"/>
  <c r="T19" i="7"/>
  <c r="S19" i="7"/>
  <c r="R19" i="7"/>
  <c r="Q19" i="7"/>
  <c r="P19" i="7"/>
  <c r="O19" i="7"/>
  <c r="N19" i="7"/>
  <c r="M19" i="7"/>
  <c r="L19" i="7"/>
  <c r="K19" i="7"/>
  <c r="J19" i="7"/>
  <c r="I19" i="7"/>
  <c r="H19" i="7"/>
  <c r="G19" i="7"/>
  <c r="F19" i="7"/>
  <c r="E19" i="7"/>
  <c r="D19" i="7"/>
  <c r="C19" i="7"/>
  <c r="B19" i="7"/>
  <c r="AF18" i="7"/>
  <c r="AE18" i="7"/>
  <c r="AD18" i="7"/>
  <c r="AC18" i="7"/>
  <c r="AB18" i="7"/>
  <c r="AA18" i="7"/>
  <c r="Z18" i="7"/>
  <c r="Y18" i="7"/>
  <c r="X18" i="7"/>
  <c r="W18" i="7"/>
  <c r="V18" i="7"/>
  <c r="U18" i="7"/>
  <c r="T18" i="7"/>
  <c r="S18" i="7"/>
  <c r="R18" i="7"/>
  <c r="Q18" i="7"/>
  <c r="P18" i="7"/>
  <c r="O18" i="7"/>
  <c r="N18" i="7"/>
  <c r="M18" i="7"/>
  <c r="L18" i="7"/>
  <c r="K18" i="7"/>
  <c r="J18" i="7"/>
  <c r="I18" i="7"/>
  <c r="H18" i="7"/>
  <c r="G18" i="7"/>
  <c r="F18" i="7"/>
  <c r="E18" i="7"/>
  <c r="D18" i="7"/>
  <c r="C18" i="7"/>
  <c r="B18" i="7"/>
  <c r="AF17" i="7"/>
  <c r="AE17" i="7"/>
  <c r="AD17" i="7"/>
  <c r="AC17" i="7"/>
  <c r="AB17" i="7"/>
  <c r="AA17" i="7"/>
  <c r="Z17" i="7"/>
  <c r="Y17" i="7"/>
  <c r="X17" i="7"/>
  <c r="W17" i="7"/>
  <c r="V17" i="7"/>
  <c r="U17" i="7"/>
  <c r="T17" i="7"/>
  <c r="S17" i="7"/>
  <c r="R17" i="7"/>
  <c r="Q17" i="7"/>
  <c r="P17" i="7"/>
  <c r="O17" i="7"/>
  <c r="N17" i="7"/>
  <c r="M17" i="7"/>
  <c r="L17" i="7"/>
  <c r="K17" i="7"/>
  <c r="J17" i="7"/>
  <c r="I17" i="7"/>
  <c r="H17" i="7"/>
  <c r="G17" i="7"/>
  <c r="F17" i="7"/>
  <c r="E17" i="7"/>
  <c r="D17" i="7"/>
  <c r="C17" i="7"/>
  <c r="B17" i="7"/>
  <c r="AF16" i="7"/>
  <c r="AE16" i="7"/>
  <c r="AD16" i="7"/>
  <c r="AC16" i="7"/>
  <c r="AB16" i="7"/>
  <c r="AA16" i="7"/>
  <c r="Z16" i="7"/>
  <c r="Y16" i="7"/>
  <c r="X16" i="7"/>
  <c r="W16" i="7"/>
  <c r="V16" i="7"/>
  <c r="U16" i="7"/>
  <c r="T16" i="7"/>
  <c r="S16" i="7"/>
  <c r="R16" i="7"/>
  <c r="Q16" i="7"/>
  <c r="P16" i="7"/>
  <c r="O16" i="7"/>
  <c r="N16" i="7"/>
  <c r="M16" i="7"/>
  <c r="L16" i="7"/>
  <c r="K16" i="7"/>
  <c r="J16" i="7"/>
  <c r="I16" i="7"/>
  <c r="H16" i="7"/>
  <c r="G16" i="7"/>
  <c r="F16" i="7"/>
  <c r="E16" i="7"/>
  <c r="D16" i="7"/>
  <c r="C16" i="7"/>
  <c r="B16" i="7"/>
  <c r="AF15" i="7"/>
  <c r="AE15" i="7"/>
  <c r="AD15" i="7"/>
  <c r="AC15" i="7"/>
  <c r="AB15" i="7"/>
  <c r="AA15" i="7"/>
  <c r="Z15" i="7"/>
  <c r="Y15" i="7"/>
  <c r="X15" i="7"/>
  <c r="W15" i="7"/>
  <c r="V15" i="7"/>
  <c r="U15" i="7"/>
  <c r="T15" i="7"/>
  <c r="S15" i="7"/>
  <c r="R15" i="7"/>
  <c r="Q15" i="7"/>
  <c r="P15" i="7"/>
  <c r="O15" i="7"/>
  <c r="N15" i="7"/>
  <c r="M15" i="7"/>
  <c r="L15" i="7"/>
  <c r="K15" i="7"/>
  <c r="J15" i="7"/>
  <c r="I15" i="7"/>
  <c r="H15" i="7"/>
  <c r="G15" i="7"/>
  <c r="F15" i="7"/>
  <c r="E15" i="7"/>
  <c r="D15" i="7"/>
  <c r="C15" i="7"/>
  <c r="B15" i="7"/>
  <c r="AF14" i="7"/>
  <c r="AE14" i="7"/>
  <c r="AD14" i="7"/>
  <c r="AC14" i="7"/>
  <c r="AB14" i="7"/>
  <c r="AA14" i="7"/>
  <c r="Z14" i="7"/>
  <c r="Y14" i="7"/>
  <c r="X14" i="7"/>
  <c r="W14" i="7"/>
  <c r="V14" i="7"/>
  <c r="U14" i="7"/>
  <c r="T14" i="7"/>
  <c r="S14" i="7"/>
  <c r="R14" i="7"/>
  <c r="Q14" i="7"/>
  <c r="P14" i="7"/>
  <c r="O14" i="7"/>
  <c r="N14" i="7"/>
  <c r="M14" i="7"/>
  <c r="L14" i="7"/>
  <c r="K14" i="7"/>
  <c r="J14" i="7"/>
  <c r="I14" i="7"/>
  <c r="H14" i="7"/>
  <c r="G14" i="7"/>
  <c r="F14" i="7"/>
  <c r="E14" i="7"/>
  <c r="D14" i="7"/>
  <c r="C14" i="7"/>
  <c r="B14" i="7"/>
  <c r="AF13" i="7"/>
  <c r="AE13" i="7"/>
  <c r="AD13" i="7"/>
  <c r="AC13" i="7"/>
  <c r="AB13" i="7"/>
  <c r="AA13" i="7"/>
  <c r="Z13" i="7"/>
  <c r="Y13" i="7"/>
  <c r="X13" i="7"/>
  <c r="W13" i="7"/>
  <c r="V13" i="7"/>
  <c r="U13" i="7"/>
  <c r="T13" i="7"/>
  <c r="S13" i="7"/>
  <c r="R13" i="7"/>
  <c r="Q13" i="7"/>
  <c r="P13" i="7"/>
  <c r="O13" i="7"/>
  <c r="N13" i="7"/>
  <c r="M13" i="7"/>
  <c r="L13" i="7"/>
  <c r="K13" i="7"/>
  <c r="J13" i="7"/>
  <c r="I13" i="7"/>
  <c r="H13" i="7"/>
  <c r="G13" i="7"/>
  <c r="F13" i="7"/>
  <c r="E13" i="7"/>
  <c r="D13" i="7"/>
  <c r="C13" i="7"/>
  <c r="B13" i="7"/>
  <c r="AF12" i="7"/>
  <c r="AE12" i="7"/>
  <c r="AD12" i="7"/>
  <c r="AC12" i="7"/>
  <c r="AB12" i="7"/>
  <c r="AA12" i="7"/>
  <c r="Z12" i="7"/>
  <c r="Y12" i="7"/>
  <c r="X12" i="7"/>
  <c r="W12" i="7"/>
  <c r="V12" i="7"/>
  <c r="U12" i="7"/>
  <c r="T12" i="7"/>
  <c r="S12" i="7"/>
  <c r="R12" i="7"/>
  <c r="Q12" i="7"/>
  <c r="P12" i="7"/>
  <c r="O12" i="7"/>
  <c r="N12" i="7"/>
  <c r="M12" i="7"/>
  <c r="L12" i="7"/>
  <c r="K12" i="7"/>
  <c r="J12" i="7"/>
  <c r="I12" i="7"/>
  <c r="H12" i="7"/>
  <c r="G12" i="7"/>
  <c r="F12" i="7"/>
  <c r="E12" i="7"/>
  <c r="D12" i="7"/>
  <c r="C12" i="7"/>
  <c r="B12" i="7"/>
  <c r="AF11" i="7"/>
  <c r="AE11" i="7"/>
  <c r="AD11" i="7"/>
  <c r="AC11" i="7"/>
  <c r="AB11" i="7"/>
  <c r="AA11" i="7"/>
  <c r="Z11" i="7"/>
  <c r="Y11" i="7"/>
  <c r="X11" i="7"/>
  <c r="W11" i="7"/>
  <c r="V11" i="7"/>
  <c r="U11" i="7"/>
  <c r="T11" i="7"/>
  <c r="S11" i="7"/>
  <c r="R11" i="7"/>
  <c r="Q11" i="7"/>
  <c r="P11" i="7"/>
  <c r="O11" i="7"/>
  <c r="N11" i="7"/>
  <c r="M11" i="7"/>
  <c r="L11" i="7"/>
  <c r="K11" i="7"/>
  <c r="J11" i="7"/>
  <c r="I11" i="7"/>
  <c r="H11" i="7"/>
  <c r="G11" i="7"/>
  <c r="F11" i="7"/>
  <c r="E11" i="7"/>
  <c r="D11" i="7"/>
  <c r="C11" i="7"/>
  <c r="B11" i="7"/>
  <c r="AF10" i="7"/>
  <c r="AE10" i="7"/>
  <c r="AD10" i="7"/>
  <c r="AC10" i="7"/>
  <c r="AB10" i="7"/>
  <c r="AA10" i="7"/>
  <c r="Z10" i="7"/>
  <c r="Y10" i="7"/>
  <c r="X10" i="7"/>
  <c r="W10" i="7"/>
  <c r="V10" i="7"/>
  <c r="U10" i="7"/>
  <c r="T10" i="7"/>
  <c r="S10" i="7"/>
  <c r="R10" i="7"/>
  <c r="Q10" i="7"/>
  <c r="P10" i="7"/>
  <c r="O10" i="7"/>
  <c r="N10" i="7"/>
  <c r="M10" i="7"/>
  <c r="L10" i="7"/>
  <c r="K10" i="7"/>
  <c r="J10" i="7"/>
  <c r="I10" i="7"/>
  <c r="H10" i="7"/>
  <c r="G10" i="7"/>
  <c r="F10" i="7"/>
  <c r="E10" i="7"/>
  <c r="D10" i="7"/>
  <c r="C10" i="7"/>
  <c r="B10" i="7"/>
  <c r="AF9" i="7"/>
  <c r="AE9" i="7"/>
  <c r="AD9" i="7"/>
  <c r="AC9" i="7"/>
  <c r="AB9" i="7"/>
  <c r="AA9" i="7"/>
  <c r="Z9" i="7"/>
  <c r="Y9" i="7"/>
  <c r="X9" i="7"/>
  <c r="W9" i="7"/>
  <c r="V9" i="7"/>
  <c r="U9" i="7"/>
  <c r="T9" i="7"/>
  <c r="S9" i="7"/>
  <c r="R9" i="7"/>
  <c r="Q9" i="7"/>
  <c r="P9" i="7"/>
  <c r="O9" i="7"/>
  <c r="N9" i="7"/>
  <c r="M9" i="7"/>
  <c r="L9" i="7"/>
  <c r="K9" i="7"/>
  <c r="J9" i="7"/>
  <c r="I9" i="7"/>
  <c r="H9" i="7"/>
  <c r="G9" i="7"/>
  <c r="F9" i="7"/>
  <c r="E9" i="7"/>
  <c r="D9" i="7"/>
  <c r="C9" i="7"/>
  <c r="B9" i="7"/>
  <c r="AF8" i="7"/>
  <c r="AE8" i="7"/>
  <c r="AD8" i="7"/>
  <c r="AC8" i="7"/>
  <c r="AB8" i="7"/>
  <c r="AA8" i="7"/>
  <c r="Z8" i="7"/>
  <c r="Y8" i="7"/>
  <c r="X8" i="7"/>
  <c r="W8" i="7"/>
  <c r="V8" i="7"/>
  <c r="U8" i="7"/>
  <c r="T8" i="7"/>
  <c r="S8" i="7"/>
  <c r="R8" i="7"/>
  <c r="Q8" i="7"/>
  <c r="P8" i="7"/>
  <c r="O8" i="7"/>
  <c r="N8" i="7"/>
  <c r="M8" i="7"/>
  <c r="L8" i="7"/>
  <c r="K8" i="7"/>
  <c r="J8" i="7"/>
  <c r="I8" i="7"/>
  <c r="H8" i="7"/>
  <c r="G8" i="7"/>
  <c r="F8" i="7"/>
  <c r="E8" i="7"/>
  <c r="D8" i="7"/>
  <c r="C8" i="7"/>
  <c r="B8" i="7"/>
  <c r="AF7" i="7"/>
  <c r="AE7" i="7"/>
  <c r="AD7" i="7"/>
  <c r="AC7" i="7"/>
  <c r="AB7" i="7"/>
  <c r="AA7" i="7"/>
  <c r="Z7" i="7"/>
  <c r="Y7" i="7"/>
  <c r="X7" i="7"/>
  <c r="W7" i="7"/>
  <c r="V7" i="7"/>
  <c r="U7" i="7"/>
  <c r="T7" i="7"/>
  <c r="S7" i="7"/>
  <c r="R7" i="7"/>
  <c r="Q7" i="7"/>
  <c r="P7" i="7"/>
  <c r="O7" i="7"/>
  <c r="N7" i="7"/>
  <c r="M7" i="7"/>
  <c r="L7" i="7"/>
  <c r="K7" i="7"/>
  <c r="J7" i="7"/>
  <c r="I7" i="7"/>
  <c r="H7" i="7"/>
  <c r="G7" i="7"/>
  <c r="F7" i="7"/>
  <c r="E7" i="7"/>
  <c r="D7" i="7"/>
  <c r="C7" i="7"/>
  <c r="B7" i="7"/>
  <c r="AF6" i="7"/>
  <c r="AE6" i="7"/>
  <c r="AD6" i="7"/>
  <c r="AC6" i="7"/>
  <c r="AB6" i="7"/>
  <c r="AA6" i="7"/>
  <c r="Z6" i="7"/>
  <c r="Y6" i="7"/>
  <c r="X6" i="7"/>
  <c r="W6" i="7"/>
  <c r="V6" i="7"/>
  <c r="U6" i="7"/>
  <c r="T6" i="7"/>
  <c r="S6" i="7"/>
  <c r="R6" i="7"/>
  <c r="Q6" i="7"/>
  <c r="P6" i="7"/>
  <c r="O6" i="7"/>
  <c r="N6" i="7"/>
  <c r="M6" i="7"/>
  <c r="L6" i="7"/>
  <c r="K6" i="7"/>
  <c r="J6" i="7"/>
  <c r="I6" i="7"/>
  <c r="H6" i="7"/>
  <c r="G6" i="7"/>
  <c r="F6" i="7"/>
  <c r="E6" i="7"/>
  <c r="D6" i="7"/>
  <c r="C6" i="7"/>
  <c r="B6" i="7"/>
  <c r="AF5" i="7"/>
  <c r="AE5" i="7"/>
  <c r="AD5" i="7"/>
  <c r="AC5" i="7"/>
  <c r="AB5" i="7"/>
  <c r="AA5" i="7"/>
  <c r="Z5" i="7"/>
  <c r="Y5" i="7"/>
  <c r="X5" i="7"/>
  <c r="W5" i="7"/>
  <c r="V5" i="7"/>
  <c r="U5" i="7"/>
  <c r="T5" i="7"/>
  <c r="S5" i="7"/>
  <c r="R5" i="7"/>
  <c r="Q5" i="7"/>
  <c r="P5" i="7"/>
  <c r="O5" i="7"/>
  <c r="N5" i="7"/>
  <c r="M5" i="7"/>
  <c r="L5" i="7"/>
  <c r="K5" i="7"/>
  <c r="J5" i="7"/>
  <c r="I5" i="7"/>
  <c r="H5" i="7"/>
  <c r="G5" i="7"/>
  <c r="F5" i="7"/>
  <c r="E5" i="7"/>
  <c r="D5" i="7"/>
  <c r="C5" i="7"/>
  <c r="B5" i="7"/>
  <c r="AF29" i="6"/>
  <c r="AE29" i="6"/>
  <c r="AD29" i="6"/>
  <c r="AC29" i="6"/>
  <c r="AB29" i="6"/>
  <c r="AA29" i="6"/>
  <c r="Z29" i="6"/>
  <c r="Y29" i="6"/>
  <c r="X29" i="6"/>
  <c r="W29" i="6"/>
  <c r="V29" i="6"/>
  <c r="U29" i="6"/>
  <c r="T29" i="6"/>
  <c r="S29" i="6"/>
  <c r="R29" i="6"/>
  <c r="Q29" i="6"/>
  <c r="P29" i="6"/>
  <c r="O29" i="6"/>
  <c r="N29" i="6"/>
  <c r="M29" i="6"/>
  <c r="L29" i="6"/>
  <c r="K29" i="6"/>
  <c r="J29" i="6"/>
  <c r="I29" i="6"/>
  <c r="H29" i="6"/>
  <c r="G29" i="6"/>
  <c r="F29" i="6"/>
  <c r="E29" i="6"/>
  <c r="D29" i="6"/>
  <c r="C29" i="6"/>
  <c r="B29" i="6"/>
  <c r="AF28" i="6"/>
  <c r="AE28" i="6"/>
  <c r="AD28" i="6"/>
  <c r="AC28" i="6"/>
  <c r="AB28" i="6"/>
  <c r="AA28" i="6"/>
  <c r="Z28" i="6"/>
  <c r="Y28" i="6"/>
  <c r="X28" i="6"/>
  <c r="W28" i="6"/>
  <c r="V28" i="6"/>
  <c r="U28" i="6"/>
  <c r="T28" i="6"/>
  <c r="S28" i="6"/>
  <c r="R28" i="6"/>
  <c r="Q28" i="6"/>
  <c r="P28" i="6"/>
  <c r="O28" i="6"/>
  <c r="N28" i="6"/>
  <c r="M28" i="6"/>
  <c r="L28" i="6"/>
  <c r="K28" i="6"/>
  <c r="J28" i="6"/>
  <c r="I28" i="6"/>
  <c r="H28" i="6"/>
  <c r="G28" i="6"/>
  <c r="F28" i="6"/>
  <c r="E28" i="6"/>
  <c r="D28" i="6"/>
  <c r="C28" i="6"/>
  <c r="B28" i="6"/>
  <c r="AF27" i="6"/>
  <c r="AE27" i="6"/>
  <c r="AD27" i="6"/>
  <c r="AC27" i="6"/>
  <c r="AB27" i="6"/>
  <c r="AA27" i="6"/>
  <c r="Z27" i="6"/>
  <c r="Y27" i="6"/>
  <c r="X27" i="6"/>
  <c r="W27" i="6"/>
  <c r="V27" i="6"/>
  <c r="U27" i="6"/>
  <c r="T27" i="6"/>
  <c r="S27" i="6"/>
  <c r="R27" i="6"/>
  <c r="Q27" i="6"/>
  <c r="P27" i="6"/>
  <c r="O27" i="6"/>
  <c r="N27" i="6"/>
  <c r="M27" i="6"/>
  <c r="L27" i="6"/>
  <c r="K27" i="6"/>
  <c r="J27" i="6"/>
  <c r="I27" i="6"/>
  <c r="H27" i="6"/>
  <c r="G27" i="6"/>
  <c r="F27" i="6"/>
  <c r="E27" i="6"/>
  <c r="D27" i="6"/>
  <c r="C27" i="6"/>
  <c r="B27" i="6"/>
  <c r="AF26" i="6"/>
  <c r="AE26" i="6"/>
  <c r="AD26" i="6"/>
  <c r="AC26" i="6"/>
  <c r="AB26" i="6"/>
  <c r="AA26" i="6"/>
  <c r="Z26" i="6"/>
  <c r="Y26" i="6"/>
  <c r="X26" i="6"/>
  <c r="W26" i="6"/>
  <c r="V26" i="6"/>
  <c r="U26" i="6"/>
  <c r="T26" i="6"/>
  <c r="S26" i="6"/>
  <c r="R26" i="6"/>
  <c r="Q26" i="6"/>
  <c r="P26" i="6"/>
  <c r="O26" i="6"/>
  <c r="N26" i="6"/>
  <c r="M26" i="6"/>
  <c r="L26" i="6"/>
  <c r="K26" i="6"/>
  <c r="J26" i="6"/>
  <c r="I26" i="6"/>
  <c r="H26" i="6"/>
  <c r="G26" i="6"/>
  <c r="F26" i="6"/>
  <c r="E26" i="6"/>
  <c r="D26" i="6"/>
  <c r="C26" i="6"/>
  <c r="B26" i="6"/>
  <c r="AF25" i="6"/>
  <c r="AE25" i="6"/>
  <c r="AD25" i="6"/>
  <c r="AC25" i="6"/>
  <c r="AB25" i="6"/>
  <c r="AA25" i="6"/>
  <c r="Z25" i="6"/>
  <c r="Y25" i="6"/>
  <c r="X25" i="6"/>
  <c r="W25" i="6"/>
  <c r="V25" i="6"/>
  <c r="U25" i="6"/>
  <c r="T25" i="6"/>
  <c r="S25" i="6"/>
  <c r="R25" i="6"/>
  <c r="Q25" i="6"/>
  <c r="P25" i="6"/>
  <c r="O25" i="6"/>
  <c r="N25" i="6"/>
  <c r="M25" i="6"/>
  <c r="L25" i="6"/>
  <c r="K25" i="6"/>
  <c r="J25" i="6"/>
  <c r="I25" i="6"/>
  <c r="H25" i="6"/>
  <c r="G25" i="6"/>
  <c r="F25" i="6"/>
  <c r="E25" i="6"/>
  <c r="D25" i="6"/>
  <c r="C25" i="6"/>
  <c r="B25" i="6"/>
  <c r="AF24" i="6"/>
  <c r="AE24" i="6"/>
  <c r="AD24" i="6"/>
  <c r="AC24" i="6"/>
  <c r="AB24" i="6"/>
  <c r="AA24" i="6"/>
  <c r="Z24" i="6"/>
  <c r="Y24" i="6"/>
  <c r="X24" i="6"/>
  <c r="W24" i="6"/>
  <c r="V24" i="6"/>
  <c r="U24" i="6"/>
  <c r="T24" i="6"/>
  <c r="S24" i="6"/>
  <c r="R24" i="6"/>
  <c r="Q24" i="6"/>
  <c r="P24" i="6"/>
  <c r="O24" i="6"/>
  <c r="N24" i="6"/>
  <c r="M24" i="6"/>
  <c r="L24" i="6"/>
  <c r="K24" i="6"/>
  <c r="J24" i="6"/>
  <c r="I24" i="6"/>
  <c r="H24" i="6"/>
  <c r="G24" i="6"/>
  <c r="F24" i="6"/>
  <c r="E24" i="6"/>
  <c r="D24" i="6"/>
  <c r="C24" i="6"/>
  <c r="B24" i="6"/>
  <c r="AF23" i="6"/>
  <c r="AE23" i="6"/>
  <c r="AD23" i="6"/>
  <c r="AC23" i="6"/>
  <c r="AB23" i="6"/>
  <c r="AA23" i="6"/>
  <c r="Z23" i="6"/>
  <c r="Y23" i="6"/>
  <c r="X23" i="6"/>
  <c r="W23" i="6"/>
  <c r="V23" i="6"/>
  <c r="U23" i="6"/>
  <c r="T23" i="6"/>
  <c r="S23" i="6"/>
  <c r="R23" i="6"/>
  <c r="Q23" i="6"/>
  <c r="P23" i="6"/>
  <c r="O23" i="6"/>
  <c r="N23" i="6"/>
  <c r="M23" i="6"/>
  <c r="L23" i="6"/>
  <c r="K23" i="6"/>
  <c r="J23" i="6"/>
  <c r="I23" i="6"/>
  <c r="H23" i="6"/>
  <c r="G23" i="6"/>
  <c r="F23" i="6"/>
  <c r="E23" i="6"/>
  <c r="D23" i="6"/>
  <c r="C23" i="6"/>
  <c r="B23" i="6"/>
  <c r="AF22" i="6"/>
  <c r="AE22" i="6"/>
  <c r="AD22" i="6"/>
  <c r="AC22" i="6"/>
  <c r="AB22" i="6"/>
  <c r="AA22" i="6"/>
  <c r="Z22" i="6"/>
  <c r="Y22" i="6"/>
  <c r="X22" i="6"/>
  <c r="W22" i="6"/>
  <c r="V22" i="6"/>
  <c r="U22" i="6"/>
  <c r="T22" i="6"/>
  <c r="S22" i="6"/>
  <c r="R22" i="6"/>
  <c r="Q22" i="6"/>
  <c r="P22" i="6"/>
  <c r="O22" i="6"/>
  <c r="N22" i="6"/>
  <c r="M22" i="6"/>
  <c r="L22" i="6"/>
  <c r="K22" i="6"/>
  <c r="J22" i="6"/>
  <c r="I22" i="6"/>
  <c r="H22" i="6"/>
  <c r="G22" i="6"/>
  <c r="F22" i="6"/>
  <c r="E22" i="6"/>
  <c r="D22" i="6"/>
  <c r="C22" i="6"/>
  <c r="B22" i="6"/>
  <c r="AF21" i="6"/>
  <c r="AE21" i="6"/>
  <c r="AD21" i="6"/>
  <c r="AC21" i="6"/>
  <c r="AB21" i="6"/>
  <c r="AA21" i="6"/>
  <c r="Z21" i="6"/>
  <c r="Y21" i="6"/>
  <c r="X21" i="6"/>
  <c r="W21" i="6"/>
  <c r="V21" i="6"/>
  <c r="U21" i="6"/>
  <c r="T21" i="6"/>
  <c r="S21" i="6"/>
  <c r="R21" i="6"/>
  <c r="Q21" i="6"/>
  <c r="P21" i="6"/>
  <c r="O21" i="6"/>
  <c r="N21" i="6"/>
  <c r="M21" i="6"/>
  <c r="L21" i="6"/>
  <c r="K21" i="6"/>
  <c r="J21" i="6"/>
  <c r="I21" i="6"/>
  <c r="H21" i="6"/>
  <c r="G21" i="6"/>
  <c r="F21" i="6"/>
  <c r="E21" i="6"/>
  <c r="D21" i="6"/>
  <c r="C21" i="6"/>
  <c r="B21" i="6"/>
  <c r="AF20" i="6"/>
  <c r="AE20" i="6"/>
  <c r="AD20" i="6"/>
  <c r="AC20" i="6"/>
  <c r="AB20" i="6"/>
  <c r="AA20" i="6"/>
  <c r="Z20" i="6"/>
  <c r="Y20" i="6"/>
  <c r="X20" i="6"/>
  <c r="W20" i="6"/>
  <c r="V20" i="6"/>
  <c r="U20" i="6"/>
  <c r="T20" i="6"/>
  <c r="S20" i="6"/>
  <c r="R20" i="6"/>
  <c r="Q20" i="6"/>
  <c r="P20" i="6"/>
  <c r="O20" i="6"/>
  <c r="N20" i="6"/>
  <c r="M20" i="6"/>
  <c r="L20" i="6"/>
  <c r="K20" i="6"/>
  <c r="J20" i="6"/>
  <c r="I20" i="6"/>
  <c r="H20" i="6"/>
  <c r="G20" i="6"/>
  <c r="F20" i="6"/>
  <c r="E20" i="6"/>
  <c r="D20" i="6"/>
  <c r="C20" i="6"/>
  <c r="B20" i="6"/>
  <c r="AF19" i="6"/>
  <c r="AE19" i="6"/>
  <c r="AD19" i="6"/>
  <c r="AC19" i="6"/>
  <c r="AB19" i="6"/>
  <c r="AA19" i="6"/>
  <c r="Z19" i="6"/>
  <c r="Y19" i="6"/>
  <c r="X19" i="6"/>
  <c r="W19" i="6"/>
  <c r="V19" i="6"/>
  <c r="U19" i="6"/>
  <c r="T19" i="6"/>
  <c r="S19" i="6"/>
  <c r="R19" i="6"/>
  <c r="Q19" i="6"/>
  <c r="P19" i="6"/>
  <c r="O19" i="6"/>
  <c r="N19" i="6"/>
  <c r="M19" i="6"/>
  <c r="L19" i="6"/>
  <c r="K19" i="6"/>
  <c r="J19" i="6"/>
  <c r="I19" i="6"/>
  <c r="H19" i="6"/>
  <c r="G19" i="6"/>
  <c r="F19" i="6"/>
  <c r="E19" i="6"/>
  <c r="D19" i="6"/>
  <c r="C19" i="6"/>
  <c r="B19" i="6"/>
  <c r="AF18" i="6"/>
  <c r="AE18" i="6"/>
  <c r="AD18" i="6"/>
  <c r="AC18" i="6"/>
  <c r="AB18" i="6"/>
  <c r="AA18" i="6"/>
  <c r="Z18" i="6"/>
  <c r="Y18" i="6"/>
  <c r="X18" i="6"/>
  <c r="W18" i="6"/>
  <c r="V18" i="6"/>
  <c r="U18" i="6"/>
  <c r="T18" i="6"/>
  <c r="S18" i="6"/>
  <c r="R18" i="6"/>
  <c r="Q18" i="6"/>
  <c r="P18" i="6"/>
  <c r="O18" i="6"/>
  <c r="N18" i="6"/>
  <c r="M18" i="6"/>
  <c r="L18" i="6"/>
  <c r="K18" i="6"/>
  <c r="J18" i="6"/>
  <c r="I18" i="6"/>
  <c r="H18" i="6"/>
  <c r="G18" i="6"/>
  <c r="F18" i="6"/>
  <c r="E18" i="6"/>
  <c r="D18" i="6"/>
  <c r="C18" i="6"/>
  <c r="B18" i="6"/>
  <c r="AF17" i="6"/>
  <c r="AE17" i="6"/>
  <c r="AD17" i="6"/>
  <c r="AC17" i="6"/>
  <c r="AB17" i="6"/>
  <c r="AA17" i="6"/>
  <c r="Z17" i="6"/>
  <c r="Y17" i="6"/>
  <c r="X17" i="6"/>
  <c r="W17" i="6"/>
  <c r="V17" i="6"/>
  <c r="U17" i="6"/>
  <c r="T17" i="6"/>
  <c r="S17" i="6"/>
  <c r="R17" i="6"/>
  <c r="Q17" i="6"/>
  <c r="P17" i="6"/>
  <c r="O17" i="6"/>
  <c r="N17" i="6"/>
  <c r="M17" i="6"/>
  <c r="L17" i="6"/>
  <c r="K17" i="6"/>
  <c r="J17" i="6"/>
  <c r="I17" i="6"/>
  <c r="H17" i="6"/>
  <c r="G17" i="6"/>
  <c r="F17" i="6"/>
  <c r="E17" i="6"/>
  <c r="D17" i="6"/>
  <c r="C17" i="6"/>
  <c r="B17" i="6"/>
  <c r="AF16" i="6"/>
  <c r="AE16" i="6"/>
  <c r="AD16" i="6"/>
  <c r="AC16" i="6"/>
  <c r="AB16" i="6"/>
  <c r="AA16" i="6"/>
  <c r="Z16" i="6"/>
  <c r="Y16" i="6"/>
  <c r="X16" i="6"/>
  <c r="W16" i="6"/>
  <c r="V16" i="6"/>
  <c r="U16" i="6"/>
  <c r="T16" i="6"/>
  <c r="S16" i="6"/>
  <c r="R16" i="6"/>
  <c r="Q16" i="6"/>
  <c r="P16" i="6"/>
  <c r="O16" i="6"/>
  <c r="N16" i="6"/>
  <c r="M16" i="6"/>
  <c r="L16" i="6"/>
  <c r="K16" i="6"/>
  <c r="J16" i="6"/>
  <c r="I16" i="6"/>
  <c r="H16" i="6"/>
  <c r="G16" i="6"/>
  <c r="F16" i="6"/>
  <c r="E16" i="6"/>
  <c r="D16" i="6"/>
  <c r="C16" i="6"/>
  <c r="B16" i="6"/>
  <c r="AF15" i="6"/>
  <c r="AE15" i="6"/>
  <c r="AD15" i="6"/>
  <c r="AC15" i="6"/>
  <c r="AB15" i="6"/>
  <c r="AA15" i="6"/>
  <c r="Z15" i="6"/>
  <c r="Y15" i="6"/>
  <c r="X15" i="6"/>
  <c r="W15" i="6"/>
  <c r="V15" i="6"/>
  <c r="U15" i="6"/>
  <c r="T15" i="6"/>
  <c r="S15" i="6"/>
  <c r="R15" i="6"/>
  <c r="Q15" i="6"/>
  <c r="P15" i="6"/>
  <c r="O15" i="6"/>
  <c r="N15" i="6"/>
  <c r="M15" i="6"/>
  <c r="L15" i="6"/>
  <c r="K15" i="6"/>
  <c r="J15" i="6"/>
  <c r="I15" i="6"/>
  <c r="H15" i="6"/>
  <c r="G15" i="6"/>
  <c r="F15" i="6"/>
  <c r="E15" i="6"/>
  <c r="D15" i="6"/>
  <c r="C15" i="6"/>
  <c r="B15" i="6"/>
  <c r="AF14" i="6"/>
  <c r="AE14" i="6"/>
  <c r="AD14" i="6"/>
  <c r="AC14" i="6"/>
  <c r="AB14" i="6"/>
  <c r="AA14" i="6"/>
  <c r="Z14" i="6"/>
  <c r="Y14" i="6"/>
  <c r="X14" i="6"/>
  <c r="W14" i="6"/>
  <c r="V14" i="6"/>
  <c r="U14" i="6"/>
  <c r="T14" i="6"/>
  <c r="S14" i="6"/>
  <c r="R14" i="6"/>
  <c r="Q14" i="6"/>
  <c r="P14" i="6"/>
  <c r="O14" i="6"/>
  <c r="N14" i="6"/>
  <c r="M14" i="6"/>
  <c r="L14" i="6"/>
  <c r="K14" i="6"/>
  <c r="J14" i="6"/>
  <c r="I14" i="6"/>
  <c r="H14" i="6"/>
  <c r="G14" i="6"/>
  <c r="F14" i="6"/>
  <c r="E14" i="6"/>
  <c r="D14" i="6"/>
  <c r="C14" i="6"/>
  <c r="B14" i="6"/>
  <c r="AF13" i="6"/>
  <c r="AE13" i="6"/>
  <c r="AD13" i="6"/>
  <c r="AC13" i="6"/>
  <c r="AB13" i="6"/>
  <c r="AA13" i="6"/>
  <c r="Z13" i="6"/>
  <c r="Y13" i="6"/>
  <c r="X13" i="6"/>
  <c r="W13" i="6"/>
  <c r="V13" i="6"/>
  <c r="U13" i="6"/>
  <c r="T13" i="6"/>
  <c r="S13" i="6"/>
  <c r="R13" i="6"/>
  <c r="Q13" i="6"/>
  <c r="P13" i="6"/>
  <c r="O13" i="6"/>
  <c r="N13" i="6"/>
  <c r="M13" i="6"/>
  <c r="L13" i="6"/>
  <c r="K13" i="6"/>
  <c r="J13" i="6"/>
  <c r="I13" i="6"/>
  <c r="H13" i="6"/>
  <c r="G13" i="6"/>
  <c r="F13" i="6"/>
  <c r="E13" i="6"/>
  <c r="D13" i="6"/>
  <c r="C13" i="6"/>
  <c r="B13" i="6"/>
  <c r="AF12" i="6"/>
  <c r="AE12" i="6"/>
  <c r="AD12" i="6"/>
  <c r="AC12" i="6"/>
  <c r="AB12" i="6"/>
  <c r="AA12" i="6"/>
  <c r="Z12" i="6"/>
  <c r="Y12" i="6"/>
  <c r="X12" i="6"/>
  <c r="W12" i="6"/>
  <c r="V12" i="6"/>
  <c r="U12" i="6"/>
  <c r="T12" i="6"/>
  <c r="S12" i="6"/>
  <c r="R12" i="6"/>
  <c r="Q12" i="6"/>
  <c r="P12" i="6"/>
  <c r="O12" i="6"/>
  <c r="N12" i="6"/>
  <c r="M12" i="6"/>
  <c r="L12" i="6"/>
  <c r="K12" i="6"/>
  <c r="J12" i="6"/>
  <c r="I12" i="6"/>
  <c r="H12" i="6"/>
  <c r="G12" i="6"/>
  <c r="F12" i="6"/>
  <c r="E12" i="6"/>
  <c r="D12" i="6"/>
  <c r="C12" i="6"/>
  <c r="B12" i="6"/>
  <c r="AF11" i="6"/>
  <c r="AE11" i="6"/>
  <c r="AD11" i="6"/>
  <c r="AC11" i="6"/>
  <c r="AB11" i="6"/>
  <c r="AA11" i="6"/>
  <c r="Z11" i="6"/>
  <c r="Y11" i="6"/>
  <c r="X11" i="6"/>
  <c r="W11" i="6"/>
  <c r="V11" i="6"/>
  <c r="U11" i="6"/>
  <c r="T11" i="6"/>
  <c r="S11" i="6"/>
  <c r="R11" i="6"/>
  <c r="Q11" i="6"/>
  <c r="P11" i="6"/>
  <c r="O11" i="6"/>
  <c r="N11" i="6"/>
  <c r="M11" i="6"/>
  <c r="L11" i="6"/>
  <c r="K11" i="6"/>
  <c r="J11" i="6"/>
  <c r="I11" i="6"/>
  <c r="H11" i="6"/>
  <c r="G11" i="6"/>
  <c r="F11" i="6"/>
  <c r="E11" i="6"/>
  <c r="D11" i="6"/>
  <c r="C11" i="6"/>
  <c r="B11" i="6"/>
  <c r="AF10" i="6"/>
  <c r="AE10" i="6"/>
  <c r="AD10" i="6"/>
  <c r="AC10" i="6"/>
  <c r="AB10" i="6"/>
  <c r="AA10" i="6"/>
  <c r="Z10" i="6"/>
  <c r="Y10" i="6"/>
  <c r="X10" i="6"/>
  <c r="W10" i="6"/>
  <c r="V10" i="6"/>
  <c r="U10" i="6"/>
  <c r="T10" i="6"/>
  <c r="S10" i="6"/>
  <c r="R10" i="6"/>
  <c r="Q10" i="6"/>
  <c r="P10" i="6"/>
  <c r="O10" i="6"/>
  <c r="N10" i="6"/>
  <c r="M10" i="6"/>
  <c r="L10" i="6"/>
  <c r="K10" i="6"/>
  <c r="J10" i="6"/>
  <c r="I10" i="6"/>
  <c r="H10" i="6"/>
  <c r="G10" i="6"/>
  <c r="F10" i="6"/>
  <c r="E10" i="6"/>
  <c r="D10" i="6"/>
  <c r="C10" i="6"/>
  <c r="B10" i="6"/>
  <c r="AF9" i="6"/>
  <c r="AE9" i="6"/>
  <c r="AD9" i="6"/>
  <c r="AC9" i="6"/>
  <c r="AB9" i="6"/>
  <c r="AA9" i="6"/>
  <c r="Z9" i="6"/>
  <c r="Y9" i="6"/>
  <c r="X9" i="6"/>
  <c r="W9" i="6"/>
  <c r="V9" i="6"/>
  <c r="U9" i="6"/>
  <c r="T9" i="6"/>
  <c r="S9" i="6"/>
  <c r="R9" i="6"/>
  <c r="Q9" i="6"/>
  <c r="P9" i="6"/>
  <c r="O9" i="6"/>
  <c r="N9" i="6"/>
  <c r="M9" i="6"/>
  <c r="L9" i="6"/>
  <c r="K9" i="6"/>
  <c r="J9" i="6"/>
  <c r="I9" i="6"/>
  <c r="H9" i="6"/>
  <c r="G9" i="6"/>
  <c r="F9" i="6"/>
  <c r="E9" i="6"/>
  <c r="D9" i="6"/>
  <c r="C9" i="6"/>
  <c r="B9" i="6"/>
  <c r="AF8" i="6"/>
  <c r="AE8" i="6"/>
  <c r="AD8" i="6"/>
  <c r="AC8" i="6"/>
  <c r="AB8" i="6"/>
  <c r="AA8" i="6"/>
  <c r="Z8" i="6"/>
  <c r="Y8" i="6"/>
  <c r="X8" i="6"/>
  <c r="W8" i="6"/>
  <c r="V8" i="6"/>
  <c r="U8" i="6"/>
  <c r="T8" i="6"/>
  <c r="S8" i="6"/>
  <c r="R8" i="6"/>
  <c r="Q8" i="6"/>
  <c r="P8" i="6"/>
  <c r="O8" i="6"/>
  <c r="N8" i="6"/>
  <c r="M8" i="6"/>
  <c r="L8" i="6"/>
  <c r="K8" i="6"/>
  <c r="J8" i="6"/>
  <c r="I8" i="6"/>
  <c r="H8" i="6"/>
  <c r="G8" i="6"/>
  <c r="F8" i="6"/>
  <c r="E8" i="6"/>
  <c r="D8" i="6"/>
  <c r="C8" i="6"/>
  <c r="B8" i="6"/>
  <c r="AF7" i="6"/>
  <c r="AE7" i="6"/>
  <c r="AD7" i="6"/>
  <c r="AC7" i="6"/>
  <c r="AB7" i="6"/>
  <c r="AA7" i="6"/>
  <c r="Z7" i="6"/>
  <c r="Y7" i="6"/>
  <c r="X7" i="6"/>
  <c r="W7" i="6"/>
  <c r="V7" i="6"/>
  <c r="U7" i="6"/>
  <c r="T7" i="6"/>
  <c r="S7" i="6"/>
  <c r="R7" i="6"/>
  <c r="Q7" i="6"/>
  <c r="P7" i="6"/>
  <c r="O7" i="6"/>
  <c r="N7" i="6"/>
  <c r="M7" i="6"/>
  <c r="L7" i="6"/>
  <c r="K7" i="6"/>
  <c r="J7" i="6"/>
  <c r="I7" i="6"/>
  <c r="H7" i="6"/>
  <c r="G7" i="6"/>
  <c r="F7" i="6"/>
  <c r="E7" i="6"/>
  <c r="D7" i="6"/>
  <c r="C7" i="6"/>
  <c r="B7" i="6"/>
  <c r="AF6" i="6"/>
  <c r="AE6" i="6"/>
  <c r="AD6" i="6"/>
  <c r="AC6" i="6"/>
  <c r="AB6" i="6"/>
  <c r="AA6" i="6"/>
  <c r="Z6" i="6"/>
  <c r="Y6" i="6"/>
  <c r="X6" i="6"/>
  <c r="W6" i="6"/>
  <c r="V6" i="6"/>
  <c r="U6" i="6"/>
  <c r="T6" i="6"/>
  <c r="S6" i="6"/>
  <c r="R6" i="6"/>
  <c r="Q6" i="6"/>
  <c r="P6" i="6"/>
  <c r="O6" i="6"/>
  <c r="N6" i="6"/>
  <c r="M6" i="6"/>
  <c r="L6" i="6"/>
  <c r="K6" i="6"/>
  <c r="J6" i="6"/>
  <c r="I6" i="6"/>
  <c r="H6" i="6"/>
  <c r="G6" i="6"/>
  <c r="F6" i="6"/>
  <c r="E6" i="6"/>
  <c r="D6" i="6"/>
  <c r="C6" i="6"/>
  <c r="B6" i="6"/>
  <c r="AF5" i="6"/>
  <c r="AE5" i="6"/>
  <c r="AD5" i="6"/>
  <c r="AC5" i="6"/>
  <c r="AB5" i="6"/>
  <c r="AA5" i="6"/>
  <c r="Z5" i="6"/>
  <c r="Y5" i="6"/>
  <c r="X5" i="6"/>
  <c r="W5" i="6"/>
  <c r="V5" i="6"/>
  <c r="U5" i="6"/>
  <c r="T5" i="6"/>
  <c r="S5" i="6"/>
  <c r="R5" i="6"/>
  <c r="Q5" i="6"/>
  <c r="P5" i="6"/>
  <c r="O5" i="6"/>
  <c r="N5" i="6"/>
  <c r="M5" i="6"/>
  <c r="L5" i="6"/>
  <c r="K5" i="6"/>
  <c r="J5" i="6"/>
  <c r="I5" i="6"/>
  <c r="H5" i="6"/>
  <c r="G5" i="6"/>
  <c r="F5" i="6"/>
  <c r="E5" i="6"/>
  <c r="D5" i="6"/>
  <c r="C5" i="6"/>
  <c r="B5" i="6"/>
  <c r="AF29" i="5"/>
  <c r="AE29" i="5"/>
  <c r="AD29" i="5"/>
  <c r="AC29" i="5"/>
  <c r="AB29" i="5"/>
  <c r="AA29" i="5"/>
  <c r="Z29" i="5"/>
  <c r="Y29" i="5"/>
  <c r="X29" i="5"/>
  <c r="W29" i="5"/>
  <c r="V29" i="5"/>
  <c r="U29" i="5"/>
  <c r="T29" i="5"/>
  <c r="S29" i="5"/>
  <c r="R29" i="5"/>
  <c r="Q29" i="5"/>
  <c r="P29" i="5"/>
  <c r="O29" i="5"/>
  <c r="N29" i="5"/>
  <c r="M29" i="5"/>
  <c r="L29" i="5"/>
  <c r="K29" i="5"/>
  <c r="J29" i="5"/>
  <c r="I29" i="5"/>
  <c r="H29" i="5"/>
  <c r="G29" i="5"/>
  <c r="F29" i="5"/>
  <c r="E29" i="5"/>
  <c r="D29" i="5"/>
  <c r="C29" i="5"/>
  <c r="B29" i="5"/>
  <c r="AF28" i="5"/>
  <c r="AE28" i="5"/>
  <c r="AD28" i="5"/>
  <c r="AC28" i="5"/>
  <c r="AB28" i="5"/>
  <c r="AA28" i="5"/>
  <c r="Z28" i="5"/>
  <c r="Y28" i="5"/>
  <c r="X28" i="5"/>
  <c r="W28" i="5"/>
  <c r="V28" i="5"/>
  <c r="U28" i="5"/>
  <c r="T28" i="5"/>
  <c r="S28" i="5"/>
  <c r="R28" i="5"/>
  <c r="Q28" i="5"/>
  <c r="P28" i="5"/>
  <c r="O28" i="5"/>
  <c r="N28" i="5"/>
  <c r="M28" i="5"/>
  <c r="L28" i="5"/>
  <c r="K28" i="5"/>
  <c r="J28" i="5"/>
  <c r="I28" i="5"/>
  <c r="H28" i="5"/>
  <c r="G28" i="5"/>
  <c r="F28" i="5"/>
  <c r="E28" i="5"/>
  <c r="D28" i="5"/>
  <c r="C28" i="5"/>
  <c r="B28" i="5"/>
  <c r="AF27" i="5"/>
  <c r="AE27" i="5"/>
  <c r="AD27" i="5"/>
  <c r="AC27" i="5"/>
  <c r="AB27" i="5"/>
  <c r="AA27" i="5"/>
  <c r="Z27" i="5"/>
  <c r="Y27" i="5"/>
  <c r="X27" i="5"/>
  <c r="W27" i="5"/>
  <c r="V27" i="5"/>
  <c r="U27" i="5"/>
  <c r="T27" i="5"/>
  <c r="S27" i="5"/>
  <c r="R27" i="5"/>
  <c r="Q27" i="5"/>
  <c r="P27" i="5"/>
  <c r="O27" i="5"/>
  <c r="N27" i="5"/>
  <c r="M27" i="5"/>
  <c r="L27" i="5"/>
  <c r="K27" i="5"/>
  <c r="J27" i="5"/>
  <c r="I27" i="5"/>
  <c r="H27" i="5"/>
  <c r="G27" i="5"/>
  <c r="F27" i="5"/>
  <c r="E27" i="5"/>
  <c r="D27" i="5"/>
  <c r="C27" i="5"/>
  <c r="B27" i="5"/>
  <c r="AF26" i="5"/>
  <c r="AE26" i="5"/>
  <c r="AD26" i="5"/>
  <c r="AC26" i="5"/>
  <c r="AB26" i="5"/>
  <c r="AA26" i="5"/>
  <c r="Z26" i="5"/>
  <c r="Y26" i="5"/>
  <c r="X26" i="5"/>
  <c r="W26" i="5"/>
  <c r="V26" i="5"/>
  <c r="U26" i="5"/>
  <c r="T26" i="5"/>
  <c r="S26" i="5"/>
  <c r="R26" i="5"/>
  <c r="Q26" i="5"/>
  <c r="P26" i="5"/>
  <c r="O26" i="5"/>
  <c r="N26" i="5"/>
  <c r="M26" i="5"/>
  <c r="L26" i="5"/>
  <c r="K26" i="5"/>
  <c r="J26" i="5"/>
  <c r="I26" i="5"/>
  <c r="H26" i="5"/>
  <c r="G26" i="5"/>
  <c r="F26" i="5"/>
  <c r="E26" i="5"/>
  <c r="D26" i="5"/>
  <c r="C26" i="5"/>
  <c r="B26" i="5"/>
  <c r="AF25" i="5"/>
  <c r="AE25" i="5"/>
  <c r="AD25" i="5"/>
  <c r="AC25" i="5"/>
  <c r="AB25" i="5"/>
  <c r="AA25" i="5"/>
  <c r="Z25" i="5"/>
  <c r="Y25" i="5"/>
  <c r="X25" i="5"/>
  <c r="W25" i="5"/>
  <c r="V25" i="5"/>
  <c r="U25" i="5"/>
  <c r="T25" i="5"/>
  <c r="S25" i="5"/>
  <c r="R25" i="5"/>
  <c r="Q25" i="5"/>
  <c r="P25" i="5"/>
  <c r="O25" i="5"/>
  <c r="N25" i="5"/>
  <c r="M25" i="5"/>
  <c r="L25" i="5"/>
  <c r="K25" i="5"/>
  <c r="J25" i="5"/>
  <c r="I25" i="5"/>
  <c r="H25" i="5"/>
  <c r="G25" i="5"/>
  <c r="F25" i="5"/>
  <c r="E25" i="5"/>
  <c r="D25" i="5"/>
  <c r="C25" i="5"/>
  <c r="B25" i="5"/>
  <c r="AF24" i="5"/>
  <c r="AE24" i="5"/>
  <c r="AD24" i="5"/>
  <c r="AC24" i="5"/>
  <c r="AB24" i="5"/>
  <c r="AA24" i="5"/>
  <c r="Z24" i="5"/>
  <c r="Y24" i="5"/>
  <c r="X24" i="5"/>
  <c r="W24" i="5"/>
  <c r="V24" i="5"/>
  <c r="U24" i="5"/>
  <c r="T24" i="5"/>
  <c r="S24" i="5"/>
  <c r="R24" i="5"/>
  <c r="Q24" i="5"/>
  <c r="P24" i="5"/>
  <c r="O24" i="5"/>
  <c r="N24" i="5"/>
  <c r="M24" i="5"/>
  <c r="L24" i="5"/>
  <c r="K24" i="5"/>
  <c r="J24" i="5"/>
  <c r="I24" i="5"/>
  <c r="H24" i="5"/>
  <c r="G24" i="5"/>
  <c r="F24" i="5"/>
  <c r="E24" i="5"/>
  <c r="D24" i="5"/>
  <c r="C24" i="5"/>
  <c r="B24" i="5"/>
  <c r="AF23" i="5"/>
  <c r="AE23" i="5"/>
  <c r="AD23" i="5"/>
  <c r="AC23" i="5"/>
  <c r="AB23" i="5"/>
  <c r="AA23" i="5"/>
  <c r="Z23" i="5"/>
  <c r="Y23" i="5"/>
  <c r="X23" i="5"/>
  <c r="W23" i="5"/>
  <c r="V23" i="5"/>
  <c r="U23" i="5"/>
  <c r="T23" i="5"/>
  <c r="S23" i="5"/>
  <c r="R23" i="5"/>
  <c r="Q23" i="5"/>
  <c r="P23" i="5"/>
  <c r="O23" i="5"/>
  <c r="N23" i="5"/>
  <c r="M23" i="5"/>
  <c r="L23" i="5"/>
  <c r="K23" i="5"/>
  <c r="J23" i="5"/>
  <c r="I23" i="5"/>
  <c r="H23" i="5"/>
  <c r="G23" i="5"/>
  <c r="F23" i="5"/>
  <c r="E23" i="5"/>
  <c r="D23" i="5"/>
  <c r="C23" i="5"/>
  <c r="B23" i="5"/>
  <c r="AF22" i="5"/>
  <c r="AE22" i="5"/>
  <c r="AD22" i="5"/>
  <c r="AC22" i="5"/>
  <c r="AB22" i="5"/>
  <c r="AA22" i="5"/>
  <c r="Z22" i="5"/>
  <c r="Y22" i="5"/>
  <c r="X22" i="5"/>
  <c r="W22" i="5"/>
  <c r="V22" i="5"/>
  <c r="U22" i="5"/>
  <c r="T22" i="5"/>
  <c r="S22" i="5"/>
  <c r="R22" i="5"/>
  <c r="Q22" i="5"/>
  <c r="P22" i="5"/>
  <c r="O22" i="5"/>
  <c r="N22" i="5"/>
  <c r="M22" i="5"/>
  <c r="L22" i="5"/>
  <c r="K22" i="5"/>
  <c r="J22" i="5"/>
  <c r="I22" i="5"/>
  <c r="H22" i="5"/>
  <c r="G22" i="5"/>
  <c r="F22" i="5"/>
  <c r="E22" i="5"/>
  <c r="D22" i="5"/>
  <c r="C22" i="5"/>
  <c r="B22" i="5"/>
  <c r="AF21" i="5"/>
  <c r="AE21" i="5"/>
  <c r="AD21" i="5"/>
  <c r="AC21" i="5"/>
  <c r="AB21" i="5"/>
  <c r="AA21" i="5"/>
  <c r="Z21" i="5"/>
  <c r="Y21" i="5"/>
  <c r="X21" i="5"/>
  <c r="W21" i="5"/>
  <c r="V21" i="5"/>
  <c r="U21" i="5"/>
  <c r="T21" i="5"/>
  <c r="S21" i="5"/>
  <c r="R21" i="5"/>
  <c r="Q21" i="5"/>
  <c r="P21" i="5"/>
  <c r="O21" i="5"/>
  <c r="N21" i="5"/>
  <c r="M21" i="5"/>
  <c r="L21" i="5"/>
  <c r="K21" i="5"/>
  <c r="J21" i="5"/>
  <c r="I21" i="5"/>
  <c r="H21" i="5"/>
  <c r="G21" i="5"/>
  <c r="F21" i="5"/>
  <c r="E21" i="5"/>
  <c r="D21" i="5"/>
  <c r="C21" i="5"/>
  <c r="B21" i="5"/>
  <c r="AF20" i="5"/>
  <c r="AE20" i="5"/>
  <c r="AD20" i="5"/>
  <c r="AC20" i="5"/>
  <c r="AB20" i="5"/>
  <c r="AA20" i="5"/>
  <c r="Z20" i="5"/>
  <c r="Y20" i="5"/>
  <c r="X20" i="5"/>
  <c r="W20" i="5"/>
  <c r="V20" i="5"/>
  <c r="U20" i="5"/>
  <c r="T20" i="5"/>
  <c r="S20" i="5"/>
  <c r="R20" i="5"/>
  <c r="Q20" i="5"/>
  <c r="P20" i="5"/>
  <c r="O20" i="5"/>
  <c r="N20" i="5"/>
  <c r="M20" i="5"/>
  <c r="L20" i="5"/>
  <c r="K20" i="5"/>
  <c r="J20" i="5"/>
  <c r="I20" i="5"/>
  <c r="H20" i="5"/>
  <c r="G20" i="5"/>
  <c r="F20" i="5"/>
  <c r="E20" i="5"/>
  <c r="D20" i="5"/>
  <c r="C20" i="5"/>
  <c r="B20" i="5"/>
  <c r="AF19" i="5"/>
  <c r="AE19" i="5"/>
  <c r="AD19" i="5"/>
  <c r="AC19" i="5"/>
  <c r="AB19" i="5"/>
  <c r="AA19" i="5"/>
  <c r="Z19" i="5"/>
  <c r="Y19" i="5"/>
  <c r="X19" i="5"/>
  <c r="W19" i="5"/>
  <c r="V19" i="5"/>
  <c r="U19" i="5"/>
  <c r="T19" i="5"/>
  <c r="S19" i="5"/>
  <c r="R19" i="5"/>
  <c r="Q19" i="5"/>
  <c r="P19" i="5"/>
  <c r="O19" i="5"/>
  <c r="N19" i="5"/>
  <c r="M19" i="5"/>
  <c r="L19" i="5"/>
  <c r="K19" i="5"/>
  <c r="J19" i="5"/>
  <c r="I19" i="5"/>
  <c r="H19" i="5"/>
  <c r="G19" i="5"/>
  <c r="F19" i="5"/>
  <c r="E19" i="5"/>
  <c r="D19" i="5"/>
  <c r="C19" i="5"/>
  <c r="B19" i="5"/>
  <c r="AF18" i="5"/>
  <c r="AE18" i="5"/>
  <c r="AD18" i="5"/>
  <c r="AC18" i="5"/>
  <c r="AB18" i="5"/>
  <c r="AA18" i="5"/>
  <c r="Z18" i="5"/>
  <c r="Y18" i="5"/>
  <c r="X18" i="5"/>
  <c r="W18" i="5"/>
  <c r="V18" i="5"/>
  <c r="U18" i="5"/>
  <c r="T18" i="5"/>
  <c r="S18" i="5"/>
  <c r="R18" i="5"/>
  <c r="Q18" i="5"/>
  <c r="P18" i="5"/>
  <c r="O18" i="5"/>
  <c r="N18" i="5"/>
  <c r="M18" i="5"/>
  <c r="L18" i="5"/>
  <c r="K18" i="5"/>
  <c r="J18" i="5"/>
  <c r="I18" i="5"/>
  <c r="H18" i="5"/>
  <c r="G18" i="5"/>
  <c r="F18" i="5"/>
  <c r="E18" i="5"/>
  <c r="D18" i="5"/>
  <c r="C18" i="5"/>
  <c r="B18" i="5"/>
  <c r="AF17" i="5"/>
  <c r="AE17" i="5"/>
  <c r="AD17" i="5"/>
  <c r="AC17" i="5"/>
  <c r="AB17" i="5"/>
  <c r="AA17" i="5"/>
  <c r="Z17" i="5"/>
  <c r="Y17" i="5"/>
  <c r="X17" i="5"/>
  <c r="W17" i="5"/>
  <c r="V17" i="5"/>
  <c r="U17" i="5"/>
  <c r="T17" i="5"/>
  <c r="S17" i="5"/>
  <c r="R17" i="5"/>
  <c r="Q17" i="5"/>
  <c r="P17" i="5"/>
  <c r="O17" i="5"/>
  <c r="N17" i="5"/>
  <c r="M17" i="5"/>
  <c r="L17" i="5"/>
  <c r="K17" i="5"/>
  <c r="J17" i="5"/>
  <c r="I17" i="5"/>
  <c r="H17" i="5"/>
  <c r="G17" i="5"/>
  <c r="F17" i="5"/>
  <c r="E17" i="5"/>
  <c r="D17" i="5"/>
  <c r="C17" i="5"/>
  <c r="B17" i="5"/>
  <c r="AF16" i="5"/>
  <c r="AE16" i="5"/>
  <c r="AD16" i="5"/>
  <c r="AC16" i="5"/>
  <c r="AB16" i="5"/>
  <c r="AA16" i="5"/>
  <c r="Z16" i="5"/>
  <c r="Y16" i="5"/>
  <c r="X16" i="5"/>
  <c r="W16" i="5"/>
  <c r="V16" i="5"/>
  <c r="U16" i="5"/>
  <c r="T16" i="5"/>
  <c r="S16" i="5"/>
  <c r="R16" i="5"/>
  <c r="Q16" i="5"/>
  <c r="P16" i="5"/>
  <c r="O16" i="5"/>
  <c r="N16" i="5"/>
  <c r="M16" i="5"/>
  <c r="L16" i="5"/>
  <c r="K16" i="5"/>
  <c r="J16" i="5"/>
  <c r="I16" i="5"/>
  <c r="H16" i="5"/>
  <c r="G16" i="5"/>
  <c r="F16" i="5"/>
  <c r="E16" i="5"/>
  <c r="D16" i="5"/>
  <c r="C16" i="5"/>
  <c r="B16" i="5"/>
  <c r="AF15" i="5"/>
  <c r="AE15" i="5"/>
  <c r="AD15" i="5"/>
  <c r="AC15" i="5"/>
  <c r="AB15" i="5"/>
  <c r="AA15" i="5"/>
  <c r="Z15" i="5"/>
  <c r="Y15" i="5"/>
  <c r="X15" i="5"/>
  <c r="W15" i="5"/>
  <c r="V15" i="5"/>
  <c r="U15" i="5"/>
  <c r="T15" i="5"/>
  <c r="S15" i="5"/>
  <c r="R15" i="5"/>
  <c r="Q15" i="5"/>
  <c r="P15" i="5"/>
  <c r="O15" i="5"/>
  <c r="N15" i="5"/>
  <c r="M15" i="5"/>
  <c r="L15" i="5"/>
  <c r="K15" i="5"/>
  <c r="J15" i="5"/>
  <c r="I15" i="5"/>
  <c r="H15" i="5"/>
  <c r="G15" i="5"/>
  <c r="F15" i="5"/>
  <c r="E15" i="5"/>
  <c r="D15" i="5"/>
  <c r="C15" i="5"/>
  <c r="B15" i="5"/>
  <c r="AF14" i="5"/>
  <c r="AE14" i="5"/>
  <c r="AD14" i="5"/>
  <c r="AC14" i="5"/>
  <c r="AB14" i="5"/>
  <c r="AA14" i="5"/>
  <c r="Z14" i="5"/>
  <c r="Y14" i="5"/>
  <c r="X14" i="5"/>
  <c r="W14" i="5"/>
  <c r="V14" i="5"/>
  <c r="U14" i="5"/>
  <c r="T14" i="5"/>
  <c r="S14" i="5"/>
  <c r="R14" i="5"/>
  <c r="Q14" i="5"/>
  <c r="P14" i="5"/>
  <c r="O14" i="5"/>
  <c r="N14" i="5"/>
  <c r="M14" i="5"/>
  <c r="L14" i="5"/>
  <c r="K14" i="5"/>
  <c r="J14" i="5"/>
  <c r="I14" i="5"/>
  <c r="H14" i="5"/>
  <c r="G14" i="5"/>
  <c r="F14" i="5"/>
  <c r="E14" i="5"/>
  <c r="D14" i="5"/>
  <c r="C14" i="5"/>
  <c r="B14" i="5"/>
  <c r="AF13" i="5"/>
  <c r="AE13" i="5"/>
  <c r="AD13" i="5"/>
  <c r="AC13" i="5"/>
  <c r="AB13" i="5"/>
  <c r="AA13" i="5"/>
  <c r="Z13" i="5"/>
  <c r="Y13" i="5"/>
  <c r="X13" i="5"/>
  <c r="W13" i="5"/>
  <c r="V13" i="5"/>
  <c r="U13" i="5"/>
  <c r="T13" i="5"/>
  <c r="S13" i="5"/>
  <c r="R13" i="5"/>
  <c r="Q13" i="5"/>
  <c r="P13" i="5"/>
  <c r="O13" i="5"/>
  <c r="N13" i="5"/>
  <c r="M13" i="5"/>
  <c r="L13" i="5"/>
  <c r="K13" i="5"/>
  <c r="J13" i="5"/>
  <c r="I13" i="5"/>
  <c r="H13" i="5"/>
  <c r="G13" i="5"/>
  <c r="F13" i="5"/>
  <c r="E13" i="5"/>
  <c r="D13" i="5"/>
  <c r="C13" i="5"/>
  <c r="B13" i="5"/>
  <c r="AF12" i="5"/>
  <c r="AE12" i="5"/>
  <c r="AD12" i="5"/>
  <c r="AC12" i="5"/>
  <c r="AB12" i="5"/>
  <c r="AA12" i="5"/>
  <c r="Z12" i="5"/>
  <c r="Y12" i="5"/>
  <c r="X12" i="5"/>
  <c r="W12" i="5"/>
  <c r="V12" i="5"/>
  <c r="U12" i="5"/>
  <c r="T12" i="5"/>
  <c r="S12" i="5"/>
  <c r="R12" i="5"/>
  <c r="Q12" i="5"/>
  <c r="P12" i="5"/>
  <c r="O12" i="5"/>
  <c r="N12" i="5"/>
  <c r="M12" i="5"/>
  <c r="L12" i="5"/>
  <c r="K12" i="5"/>
  <c r="J12" i="5"/>
  <c r="I12" i="5"/>
  <c r="H12" i="5"/>
  <c r="G12" i="5"/>
  <c r="F12" i="5"/>
  <c r="E12" i="5"/>
  <c r="D12" i="5"/>
  <c r="C12" i="5"/>
  <c r="B12" i="5"/>
  <c r="AF11" i="5"/>
  <c r="AE11" i="5"/>
  <c r="AD11" i="5"/>
  <c r="AC11" i="5"/>
  <c r="AB11" i="5"/>
  <c r="AA11" i="5"/>
  <c r="Z11" i="5"/>
  <c r="Y11" i="5"/>
  <c r="X11" i="5"/>
  <c r="W11" i="5"/>
  <c r="V11" i="5"/>
  <c r="U11" i="5"/>
  <c r="T11" i="5"/>
  <c r="S11" i="5"/>
  <c r="R11" i="5"/>
  <c r="Q11" i="5"/>
  <c r="P11" i="5"/>
  <c r="O11" i="5"/>
  <c r="N11" i="5"/>
  <c r="M11" i="5"/>
  <c r="L11" i="5"/>
  <c r="K11" i="5"/>
  <c r="J11" i="5"/>
  <c r="I11" i="5"/>
  <c r="H11" i="5"/>
  <c r="G11" i="5"/>
  <c r="F11" i="5"/>
  <c r="E11" i="5"/>
  <c r="D11" i="5"/>
  <c r="C11" i="5"/>
  <c r="B11" i="5"/>
  <c r="AF10" i="5"/>
  <c r="AE10" i="5"/>
  <c r="AD10" i="5"/>
  <c r="AC10" i="5"/>
  <c r="AB10" i="5"/>
  <c r="AA10" i="5"/>
  <c r="Z10" i="5"/>
  <c r="Y10" i="5"/>
  <c r="X10" i="5"/>
  <c r="W10" i="5"/>
  <c r="V10" i="5"/>
  <c r="U10" i="5"/>
  <c r="T10" i="5"/>
  <c r="S10" i="5"/>
  <c r="R10" i="5"/>
  <c r="Q10" i="5"/>
  <c r="P10" i="5"/>
  <c r="O10" i="5"/>
  <c r="N10" i="5"/>
  <c r="M10" i="5"/>
  <c r="L10" i="5"/>
  <c r="K10" i="5"/>
  <c r="J10" i="5"/>
  <c r="I10" i="5"/>
  <c r="H10" i="5"/>
  <c r="G10" i="5"/>
  <c r="F10" i="5"/>
  <c r="E10" i="5"/>
  <c r="D10" i="5"/>
  <c r="C10" i="5"/>
  <c r="B10" i="5"/>
  <c r="AF9" i="5"/>
  <c r="AE9" i="5"/>
  <c r="AD9" i="5"/>
  <c r="AC9" i="5"/>
  <c r="AB9" i="5"/>
  <c r="AA9" i="5"/>
  <c r="Z9" i="5"/>
  <c r="Y9" i="5"/>
  <c r="X9" i="5"/>
  <c r="W9" i="5"/>
  <c r="V9" i="5"/>
  <c r="U9" i="5"/>
  <c r="T9" i="5"/>
  <c r="S9" i="5"/>
  <c r="R9" i="5"/>
  <c r="Q9" i="5"/>
  <c r="P9" i="5"/>
  <c r="O9" i="5"/>
  <c r="N9" i="5"/>
  <c r="M9" i="5"/>
  <c r="L9" i="5"/>
  <c r="K9" i="5"/>
  <c r="J9" i="5"/>
  <c r="I9" i="5"/>
  <c r="H9" i="5"/>
  <c r="G9" i="5"/>
  <c r="F9" i="5"/>
  <c r="E9" i="5"/>
  <c r="D9" i="5"/>
  <c r="C9" i="5"/>
  <c r="B9" i="5"/>
  <c r="AF8" i="5"/>
  <c r="AE8" i="5"/>
  <c r="AD8" i="5"/>
  <c r="AC8" i="5"/>
  <c r="AB8" i="5"/>
  <c r="AA8" i="5"/>
  <c r="Z8" i="5"/>
  <c r="Y8" i="5"/>
  <c r="X8" i="5"/>
  <c r="W8" i="5"/>
  <c r="V8" i="5"/>
  <c r="U8" i="5"/>
  <c r="T8" i="5"/>
  <c r="S8" i="5"/>
  <c r="R8" i="5"/>
  <c r="Q8" i="5"/>
  <c r="P8" i="5"/>
  <c r="O8" i="5"/>
  <c r="N8" i="5"/>
  <c r="M8" i="5"/>
  <c r="L8" i="5"/>
  <c r="K8" i="5"/>
  <c r="J8" i="5"/>
  <c r="I8" i="5"/>
  <c r="H8" i="5"/>
  <c r="G8" i="5"/>
  <c r="F8" i="5"/>
  <c r="E8" i="5"/>
  <c r="D8" i="5"/>
  <c r="C8" i="5"/>
  <c r="B8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AF5" i="5"/>
  <c r="AE5" i="5"/>
  <c r="AD5" i="5"/>
  <c r="AC5" i="5"/>
  <c r="AB5" i="5"/>
  <c r="AA5" i="5"/>
  <c r="Z5" i="5"/>
  <c r="Y5" i="5"/>
  <c r="X5" i="5"/>
  <c r="W5" i="5"/>
  <c r="V5" i="5"/>
  <c r="U5" i="5"/>
  <c r="T5" i="5"/>
  <c r="S5" i="5"/>
  <c r="R5" i="5"/>
  <c r="Q5" i="5"/>
  <c r="P5" i="5"/>
  <c r="O5" i="5"/>
  <c r="N5" i="5"/>
  <c r="M5" i="5"/>
  <c r="L5" i="5"/>
  <c r="K5" i="5"/>
  <c r="J5" i="5"/>
  <c r="I5" i="5"/>
  <c r="H5" i="5"/>
  <c r="G5" i="5"/>
  <c r="F5" i="5"/>
  <c r="E5" i="5"/>
  <c r="D5" i="5"/>
  <c r="C5" i="5"/>
  <c r="B5" i="5"/>
  <c r="AF29" i="4"/>
  <c r="AE29" i="4"/>
  <c r="AD29" i="4"/>
  <c r="AC29" i="4"/>
  <c r="AB29" i="4"/>
  <c r="AA29" i="4"/>
  <c r="Z29" i="4"/>
  <c r="Y29" i="4"/>
  <c r="X29" i="4"/>
  <c r="W29" i="4"/>
  <c r="V29" i="4"/>
  <c r="U29" i="4"/>
  <c r="T29" i="4"/>
  <c r="S29" i="4"/>
  <c r="R29" i="4"/>
  <c r="Q29" i="4"/>
  <c r="P29" i="4"/>
  <c r="O29" i="4"/>
  <c r="N29" i="4"/>
  <c r="M29" i="4"/>
  <c r="L29" i="4"/>
  <c r="K29" i="4"/>
  <c r="J29" i="4"/>
  <c r="I29" i="4"/>
  <c r="H29" i="4"/>
  <c r="G29" i="4"/>
  <c r="F29" i="4"/>
  <c r="E29" i="4"/>
  <c r="D29" i="4"/>
  <c r="C29" i="4"/>
  <c r="B29" i="4"/>
  <c r="AF28" i="4"/>
  <c r="AE28" i="4"/>
  <c r="AD28" i="4"/>
  <c r="AC28" i="4"/>
  <c r="AB28" i="4"/>
  <c r="AA28" i="4"/>
  <c r="Z28" i="4"/>
  <c r="Y28" i="4"/>
  <c r="X28" i="4"/>
  <c r="W28" i="4"/>
  <c r="V28" i="4"/>
  <c r="U28" i="4"/>
  <c r="T28" i="4"/>
  <c r="S28" i="4"/>
  <c r="R28" i="4"/>
  <c r="Q28" i="4"/>
  <c r="P28" i="4"/>
  <c r="O28" i="4"/>
  <c r="N28" i="4"/>
  <c r="M28" i="4"/>
  <c r="L28" i="4"/>
  <c r="K28" i="4"/>
  <c r="J28" i="4"/>
  <c r="I28" i="4"/>
  <c r="H28" i="4"/>
  <c r="G28" i="4"/>
  <c r="F28" i="4"/>
  <c r="E28" i="4"/>
  <c r="D28" i="4"/>
  <c r="C28" i="4"/>
  <c r="B28" i="4"/>
  <c r="AF27" i="4"/>
  <c r="AE27" i="4"/>
  <c r="AD27" i="4"/>
  <c r="AC27" i="4"/>
  <c r="AB27" i="4"/>
  <c r="AA27" i="4"/>
  <c r="Z27" i="4"/>
  <c r="Y27" i="4"/>
  <c r="X27" i="4"/>
  <c r="W27" i="4"/>
  <c r="V27" i="4"/>
  <c r="U27" i="4"/>
  <c r="T27" i="4"/>
  <c r="S27" i="4"/>
  <c r="R27" i="4"/>
  <c r="Q27" i="4"/>
  <c r="P27" i="4"/>
  <c r="O27" i="4"/>
  <c r="N27" i="4"/>
  <c r="M27" i="4"/>
  <c r="L27" i="4"/>
  <c r="K27" i="4"/>
  <c r="J27" i="4"/>
  <c r="I27" i="4"/>
  <c r="H27" i="4"/>
  <c r="G27" i="4"/>
  <c r="F27" i="4"/>
  <c r="E27" i="4"/>
  <c r="D27" i="4"/>
  <c r="C27" i="4"/>
  <c r="B27" i="4"/>
  <c r="AF26" i="4"/>
  <c r="AE26" i="4"/>
  <c r="AD26" i="4"/>
  <c r="AC26" i="4"/>
  <c r="AB26" i="4"/>
  <c r="AA26" i="4"/>
  <c r="Z26" i="4"/>
  <c r="Y26" i="4"/>
  <c r="X26" i="4"/>
  <c r="W26" i="4"/>
  <c r="V26" i="4"/>
  <c r="U26" i="4"/>
  <c r="T26" i="4"/>
  <c r="S26" i="4"/>
  <c r="R26" i="4"/>
  <c r="Q26" i="4"/>
  <c r="P26" i="4"/>
  <c r="O26" i="4"/>
  <c r="N26" i="4"/>
  <c r="M26" i="4"/>
  <c r="L26" i="4"/>
  <c r="K26" i="4"/>
  <c r="J26" i="4"/>
  <c r="I26" i="4"/>
  <c r="H26" i="4"/>
  <c r="G26" i="4"/>
  <c r="F26" i="4"/>
  <c r="E26" i="4"/>
  <c r="D26" i="4"/>
  <c r="C26" i="4"/>
  <c r="B26" i="4"/>
  <c r="AF25" i="4"/>
  <c r="AE25" i="4"/>
  <c r="AD25" i="4"/>
  <c r="AC25" i="4"/>
  <c r="AB25" i="4"/>
  <c r="AA25" i="4"/>
  <c r="Z25" i="4"/>
  <c r="Y25" i="4"/>
  <c r="X25" i="4"/>
  <c r="W25" i="4"/>
  <c r="V25" i="4"/>
  <c r="U25" i="4"/>
  <c r="T25" i="4"/>
  <c r="S25" i="4"/>
  <c r="R25" i="4"/>
  <c r="Q25" i="4"/>
  <c r="P25" i="4"/>
  <c r="O25" i="4"/>
  <c r="N25" i="4"/>
  <c r="M25" i="4"/>
  <c r="L25" i="4"/>
  <c r="K25" i="4"/>
  <c r="J25" i="4"/>
  <c r="I25" i="4"/>
  <c r="H25" i="4"/>
  <c r="G25" i="4"/>
  <c r="F25" i="4"/>
  <c r="E25" i="4"/>
  <c r="D25" i="4"/>
  <c r="C25" i="4"/>
  <c r="B25" i="4"/>
  <c r="AF24" i="4"/>
  <c r="AE24" i="4"/>
  <c r="AD24" i="4"/>
  <c r="AC24" i="4"/>
  <c r="AB24" i="4"/>
  <c r="AA24" i="4"/>
  <c r="Z24" i="4"/>
  <c r="Y24" i="4"/>
  <c r="X24" i="4"/>
  <c r="W24" i="4"/>
  <c r="V24" i="4"/>
  <c r="U24" i="4"/>
  <c r="T24" i="4"/>
  <c r="S24" i="4"/>
  <c r="R24" i="4"/>
  <c r="Q24" i="4"/>
  <c r="P24" i="4"/>
  <c r="O24" i="4"/>
  <c r="N24" i="4"/>
  <c r="M24" i="4"/>
  <c r="L24" i="4"/>
  <c r="K24" i="4"/>
  <c r="J24" i="4"/>
  <c r="I24" i="4"/>
  <c r="H24" i="4"/>
  <c r="G24" i="4"/>
  <c r="F24" i="4"/>
  <c r="E24" i="4"/>
  <c r="D24" i="4"/>
  <c r="C24" i="4"/>
  <c r="B24" i="4"/>
  <c r="AF23" i="4"/>
  <c r="AE23" i="4"/>
  <c r="AD23" i="4"/>
  <c r="AC23" i="4"/>
  <c r="AB23" i="4"/>
  <c r="AA23" i="4"/>
  <c r="Z23" i="4"/>
  <c r="Y23" i="4"/>
  <c r="X23" i="4"/>
  <c r="W23" i="4"/>
  <c r="V23" i="4"/>
  <c r="U23" i="4"/>
  <c r="T23" i="4"/>
  <c r="S23" i="4"/>
  <c r="R23" i="4"/>
  <c r="Q23" i="4"/>
  <c r="P23" i="4"/>
  <c r="O23" i="4"/>
  <c r="N23" i="4"/>
  <c r="M23" i="4"/>
  <c r="L23" i="4"/>
  <c r="K23" i="4"/>
  <c r="J23" i="4"/>
  <c r="I23" i="4"/>
  <c r="H23" i="4"/>
  <c r="G23" i="4"/>
  <c r="F23" i="4"/>
  <c r="E23" i="4"/>
  <c r="D23" i="4"/>
  <c r="C23" i="4"/>
  <c r="B23" i="4"/>
  <c r="AF22" i="4"/>
  <c r="AE22" i="4"/>
  <c r="AD22" i="4"/>
  <c r="AC22" i="4"/>
  <c r="AB22" i="4"/>
  <c r="AA22" i="4"/>
  <c r="Z22" i="4"/>
  <c r="Y22" i="4"/>
  <c r="X22" i="4"/>
  <c r="W22" i="4"/>
  <c r="V22" i="4"/>
  <c r="U22" i="4"/>
  <c r="T22" i="4"/>
  <c r="S22" i="4"/>
  <c r="R22" i="4"/>
  <c r="Q22" i="4"/>
  <c r="P22" i="4"/>
  <c r="O22" i="4"/>
  <c r="N22" i="4"/>
  <c r="M22" i="4"/>
  <c r="L22" i="4"/>
  <c r="K22" i="4"/>
  <c r="J22" i="4"/>
  <c r="I22" i="4"/>
  <c r="H22" i="4"/>
  <c r="G22" i="4"/>
  <c r="F22" i="4"/>
  <c r="E22" i="4"/>
  <c r="D22" i="4"/>
  <c r="C22" i="4"/>
  <c r="B22" i="4"/>
  <c r="AF21" i="4"/>
  <c r="AE21" i="4"/>
  <c r="AD21" i="4"/>
  <c r="AC21" i="4"/>
  <c r="AB21" i="4"/>
  <c r="AA21" i="4"/>
  <c r="Z21" i="4"/>
  <c r="Y21" i="4"/>
  <c r="X21" i="4"/>
  <c r="W21" i="4"/>
  <c r="V21" i="4"/>
  <c r="U21" i="4"/>
  <c r="T21" i="4"/>
  <c r="S21" i="4"/>
  <c r="R21" i="4"/>
  <c r="Q21" i="4"/>
  <c r="P21" i="4"/>
  <c r="O21" i="4"/>
  <c r="N21" i="4"/>
  <c r="M21" i="4"/>
  <c r="L21" i="4"/>
  <c r="K21" i="4"/>
  <c r="J21" i="4"/>
  <c r="I21" i="4"/>
  <c r="H21" i="4"/>
  <c r="G21" i="4"/>
  <c r="F21" i="4"/>
  <c r="E21" i="4"/>
  <c r="D21" i="4"/>
  <c r="C21" i="4"/>
  <c r="B21" i="4"/>
  <c r="AF20" i="4"/>
  <c r="AE20" i="4"/>
  <c r="AD20" i="4"/>
  <c r="AC20" i="4"/>
  <c r="AB20" i="4"/>
  <c r="AA20" i="4"/>
  <c r="Z20" i="4"/>
  <c r="Y20" i="4"/>
  <c r="X20" i="4"/>
  <c r="W20" i="4"/>
  <c r="V20" i="4"/>
  <c r="U20" i="4"/>
  <c r="T20" i="4"/>
  <c r="S20" i="4"/>
  <c r="R20" i="4"/>
  <c r="Q20" i="4"/>
  <c r="P20" i="4"/>
  <c r="O20" i="4"/>
  <c r="N20" i="4"/>
  <c r="M20" i="4"/>
  <c r="L20" i="4"/>
  <c r="K20" i="4"/>
  <c r="J20" i="4"/>
  <c r="I20" i="4"/>
  <c r="H20" i="4"/>
  <c r="G20" i="4"/>
  <c r="F20" i="4"/>
  <c r="E20" i="4"/>
  <c r="D20" i="4"/>
  <c r="C20" i="4"/>
  <c r="B20" i="4"/>
  <c r="AF19" i="4"/>
  <c r="AE19" i="4"/>
  <c r="AD19" i="4"/>
  <c r="AC19" i="4"/>
  <c r="AB19" i="4"/>
  <c r="AA19" i="4"/>
  <c r="Z19" i="4"/>
  <c r="Y19" i="4"/>
  <c r="X19" i="4"/>
  <c r="W19" i="4"/>
  <c r="V19" i="4"/>
  <c r="U19" i="4"/>
  <c r="T19" i="4"/>
  <c r="S19" i="4"/>
  <c r="R19" i="4"/>
  <c r="Q19" i="4"/>
  <c r="P19" i="4"/>
  <c r="O19" i="4"/>
  <c r="N19" i="4"/>
  <c r="M19" i="4"/>
  <c r="L19" i="4"/>
  <c r="K19" i="4"/>
  <c r="J19" i="4"/>
  <c r="I19" i="4"/>
  <c r="H19" i="4"/>
  <c r="G19" i="4"/>
  <c r="F19" i="4"/>
  <c r="E19" i="4"/>
  <c r="D19" i="4"/>
  <c r="C19" i="4"/>
  <c r="B19" i="4"/>
  <c r="AF18" i="4"/>
  <c r="AE18" i="4"/>
  <c r="AD18" i="4"/>
  <c r="AC18" i="4"/>
  <c r="AB18" i="4"/>
  <c r="AA18" i="4"/>
  <c r="Z18" i="4"/>
  <c r="Y18" i="4"/>
  <c r="X18" i="4"/>
  <c r="W18" i="4"/>
  <c r="V18" i="4"/>
  <c r="U18" i="4"/>
  <c r="T18" i="4"/>
  <c r="S18" i="4"/>
  <c r="R18" i="4"/>
  <c r="Q18" i="4"/>
  <c r="P18" i="4"/>
  <c r="O18" i="4"/>
  <c r="N18" i="4"/>
  <c r="M18" i="4"/>
  <c r="L18" i="4"/>
  <c r="K18" i="4"/>
  <c r="J18" i="4"/>
  <c r="I18" i="4"/>
  <c r="H18" i="4"/>
  <c r="G18" i="4"/>
  <c r="F18" i="4"/>
  <c r="E18" i="4"/>
  <c r="D18" i="4"/>
  <c r="C18" i="4"/>
  <c r="B18" i="4"/>
  <c r="AF17" i="4"/>
  <c r="AE17" i="4"/>
  <c r="AD17" i="4"/>
  <c r="AC17" i="4"/>
  <c r="AB17" i="4"/>
  <c r="AA17" i="4"/>
  <c r="Z17" i="4"/>
  <c r="Y17" i="4"/>
  <c r="X17" i="4"/>
  <c r="W17" i="4"/>
  <c r="V17" i="4"/>
  <c r="U17" i="4"/>
  <c r="T17" i="4"/>
  <c r="S17" i="4"/>
  <c r="R17" i="4"/>
  <c r="Q17" i="4"/>
  <c r="P17" i="4"/>
  <c r="O17" i="4"/>
  <c r="N17" i="4"/>
  <c r="M17" i="4"/>
  <c r="L17" i="4"/>
  <c r="K17" i="4"/>
  <c r="J17" i="4"/>
  <c r="I17" i="4"/>
  <c r="H17" i="4"/>
  <c r="G17" i="4"/>
  <c r="F17" i="4"/>
  <c r="E17" i="4"/>
  <c r="D17" i="4"/>
  <c r="C17" i="4"/>
  <c r="B17" i="4"/>
  <c r="AF16" i="4"/>
  <c r="AE16" i="4"/>
  <c r="AD16" i="4"/>
  <c r="AC16" i="4"/>
  <c r="AB16" i="4"/>
  <c r="AA16" i="4"/>
  <c r="Z16" i="4"/>
  <c r="Y16" i="4"/>
  <c r="X16" i="4"/>
  <c r="W16" i="4"/>
  <c r="V16" i="4"/>
  <c r="U16" i="4"/>
  <c r="T16" i="4"/>
  <c r="S16" i="4"/>
  <c r="R16" i="4"/>
  <c r="Q16" i="4"/>
  <c r="P16" i="4"/>
  <c r="O16" i="4"/>
  <c r="N16" i="4"/>
  <c r="M16" i="4"/>
  <c r="L16" i="4"/>
  <c r="K16" i="4"/>
  <c r="J16" i="4"/>
  <c r="I16" i="4"/>
  <c r="H16" i="4"/>
  <c r="G16" i="4"/>
  <c r="F16" i="4"/>
  <c r="E16" i="4"/>
  <c r="D16" i="4"/>
  <c r="C16" i="4"/>
  <c r="B16" i="4"/>
  <c r="AF15" i="4"/>
  <c r="AE15" i="4"/>
  <c r="AD15" i="4"/>
  <c r="AC15" i="4"/>
  <c r="AB15" i="4"/>
  <c r="AA15" i="4"/>
  <c r="Z15" i="4"/>
  <c r="Y15" i="4"/>
  <c r="X15" i="4"/>
  <c r="W15" i="4"/>
  <c r="V15" i="4"/>
  <c r="U15" i="4"/>
  <c r="T15" i="4"/>
  <c r="S15" i="4"/>
  <c r="R15" i="4"/>
  <c r="Q15" i="4"/>
  <c r="P15" i="4"/>
  <c r="O15" i="4"/>
  <c r="N15" i="4"/>
  <c r="M15" i="4"/>
  <c r="L15" i="4"/>
  <c r="K15" i="4"/>
  <c r="J15" i="4"/>
  <c r="I15" i="4"/>
  <c r="H15" i="4"/>
  <c r="G15" i="4"/>
  <c r="F15" i="4"/>
  <c r="E15" i="4"/>
  <c r="D15" i="4"/>
  <c r="C15" i="4"/>
  <c r="B15" i="4"/>
  <c r="AF14" i="4"/>
  <c r="AE14" i="4"/>
  <c r="AD14" i="4"/>
  <c r="AC14" i="4"/>
  <c r="AB14" i="4"/>
  <c r="AA14" i="4"/>
  <c r="Z14" i="4"/>
  <c r="Y14" i="4"/>
  <c r="X14" i="4"/>
  <c r="W14" i="4"/>
  <c r="V14" i="4"/>
  <c r="U14" i="4"/>
  <c r="T14" i="4"/>
  <c r="S14" i="4"/>
  <c r="R14" i="4"/>
  <c r="Q14" i="4"/>
  <c r="P14" i="4"/>
  <c r="O14" i="4"/>
  <c r="N14" i="4"/>
  <c r="M14" i="4"/>
  <c r="L14" i="4"/>
  <c r="K14" i="4"/>
  <c r="J14" i="4"/>
  <c r="I14" i="4"/>
  <c r="H14" i="4"/>
  <c r="G14" i="4"/>
  <c r="F14" i="4"/>
  <c r="E14" i="4"/>
  <c r="D14" i="4"/>
  <c r="C14" i="4"/>
  <c r="B14" i="4"/>
  <c r="AF13" i="4"/>
  <c r="AE13" i="4"/>
  <c r="AD13" i="4"/>
  <c r="AC13" i="4"/>
  <c r="AB13" i="4"/>
  <c r="AA13" i="4"/>
  <c r="Z13" i="4"/>
  <c r="Y13" i="4"/>
  <c r="X13" i="4"/>
  <c r="W13" i="4"/>
  <c r="V13" i="4"/>
  <c r="U13" i="4"/>
  <c r="T13" i="4"/>
  <c r="S13" i="4"/>
  <c r="R13" i="4"/>
  <c r="Q13" i="4"/>
  <c r="P13" i="4"/>
  <c r="O13" i="4"/>
  <c r="N13" i="4"/>
  <c r="M13" i="4"/>
  <c r="L13" i="4"/>
  <c r="K13" i="4"/>
  <c r="J13" i="4"/>
  <c r="I13" i="4"/>
  <c r="H13" i="4"/>
  <c r="G13" i="4"/>
  <c r="F13" i="4"/>
  <c r="E13" i="4"/>
  <c r="D13" i="4"/>
  <c r="C13" i="4"/>
  <c r="B13" i="4"/>
  <c r="AF12" i="4"/>
  <c r="AE12" i="4"/>
  <c r="AD12" i="4"/>
  <c r="AC12" i="4"/>
  <c r="AB12" i="4"/>
  <c r="AA12" i="4"/>
  <c r="Z12" i="4"/>
  <c r="Y12" i="4"/>
  <c r="X12" i="4"/>
  <c r="W12" i="4"/>
  <c r="V12" i="4"/>
  <c r="U12" i="4"/>
  <c r="T12" i="4"/>
  <c r="S12" i="4"/>
  <c r="R12" i="4"/>
  <c r="Q12" i="4"/>
  <c r="P12" i="4"/>
  <c r="O12" i="4"/>
  <c r="N12" i="4"/>
  <c r="M12" i="4"/>
  <c r="L12" i="4"/>
  <c r="K12" i="4"/>
  <c r="J12" i="4"/>
  <c r="I12" i="4"/>
  <c r="H12" i="4"/>
  <c r="G12" i="4"/>
  <c r="F12" i="4"/>
  <c r="E12" i="4"/>
  <c r="D12" i="4"/>
  <c r="C12" i="4"/>
  <c r="B12" i="4"/>
  <c r="AF11" i="4"/>
  <c r="AE11" i="4"/>
  <c r="AD11" i="4"/>
  <c r="AC11" i="4"/>
  <c r="AB11" i="4"/>
  <c r="AA11" i="4"/>
  <c r="Z11" i="4"/>
  <c r="Y11" i="4"/>
  <c r="X11" i="4"/>
  <c r="W11" i="4"/>
  <c r="V11" i="4"/>
  <c r="U11" i="4"/>
  <c r="T11" i="4"/>
  <c r="S11" i="4"/>
  <c r="R11" i="4"/>
  <c r="Q11" i="4"/>
  <c r="P11" i="4"/>
  <c r="O11" i="4"/>
  <c r="N11" i="4"/>
  <c r="M11" i="4"/>
  <c r="L11" i="4"/>
  <c r="K11" i="4"/>
  <c r="J11" i="4"/>
  <c r="I11" i="4"/>
  <c r="H11" i="4"/>
  <c r="G11" i="4"/>
  <c r="F11" i="4"/>
  <c r="E11" i="4"/>
  <c r="D11" i="4"/>
  <c r="C11" i="4"/>
  <c r="B11" i="4"/>
  <c r="AF10" i="4"/>
  <c r="AE10" i="4"/>
  <c r="AD10" i="4"/>
  <c r="AC10" i="4"/>
  <c r="AB10" i="4"/>
  <c r="AA10" i="4"/>
  <c r="Z10" i="4"/>
  <c r="Y10" i="4"/>
  <c r="X10" i="4"/>
  <c r="W10" i="4"/>
  <c r="V10" i="4"/>
  <c r="U10" i="4"/>
  <c r="T10" i="4"/>
  <c r="S10" i="4"/>
  <c r="R10" i="4"/>
  <c r="Q10" i="4"/>
  <c r="P10" i="4"/>
  <c r="O10" i="4"/>
  <c r="N10" i="4"/>
  <c r="M10" i="4"/>
  <c r="L10" i="4"/>
  <c r="K10" i="4"/>
  <c r="J10" i="4"/>
  <c r="I10" i="4"/>
  <c r="H10" i="4"/>
  <c r="G10" i="4"/>
  <c r="F10" i="4"/>
  <c r="E10" i="4"/>
  <c r="D10" i="4"/>
  <c r="C10" i="4"/>
  <c r="B10" i="4"/>
  <c r="AF9" i="4"/>
  <c r="AE9" i="4"/>
  <c r="AD9" i="4"/>
  <c r="AC9" i="4"/>
  <c r="AB9" i="4"/>
  <c r="AA9" i="4"/>
  <c r="Z9" i="4"/>
  <c r="Y9" i="4"/>
  <c r="X9" i="4"/>
  <c r="W9" i="4"/>
  <c r="V9" i="4"/>
  <c r="U9" i="4"/>
  <c r="T9" i="4"/>
  <c r="S9" i="4"/>
  <c r="R9" i="4"/>
  <c r="Q9" i="4"/>
  <c r="P9" i="4"/>
  <c r="O9" i="4"/>
  <c r="N9" i="4"/>
  <c r="M9" i="4"/>
  <c r="L9" i="4"/>
  <c r="K9" i="4"/>
  <c r="J9" i="4"/>
  <c r="I9" i="4"/>
  <c r="H9" i="4"/>
  <c r="G9" i="4"/>
  <c r="F9" i="4"/>
  <c r="E9" i="4"/>
  <c r="D9" i="4"/>
  <c r="C9" i="4"/>
  <c r="B9" i="4"/>
  <c r="AF8" i="4"/>
  <c r="AE8" i="4"/>
  <c r="AD8" i="4"/>
  <c r="AC8" i="4"/>
  <c r="AB8" i="4"/>
  <c r="AA8" i="4"/>
  <c r="Z8" i="4"/>
  <c r="Y8" i="4"/>
  <c r="X8" i="4"/>
  <c r="W8" i="4"/>
  <c r="V8" i="4"/>
  <c r="U8" i="4"/>
  <c r="T8" i="4"/>
  <c r="S8" i="4"/>
  <c r="R8" i="4"/>
  <c r="Q8" i="4"/>
  <c r="P8" i="4"/>
  <c r="O8" i="4"/>
  <c r="N8" i="4"/>
  <c r="M8" i="4"/>
  <c r="L8" i="4"/>
  <c r="K8" i="4"/>
  <c r="J8" i="4"/>
  <c r="I8" i="4"/>
  <c r="H8" i="4"/>
  <c r="G8" i="4"/>
  <c r="F8" i="4"/>
  <c r="E8" i="4"/>
  <c r="D8" i="4"/>
  <c r="C8" i="4"/>
  <c r="B8" i="4"/>
  <c r="AF7" i="4"/>
  <c r="AE7" i="4"/>
  <c r="AD7" i="4"/>
  <c r="AC7" i="4"/>
  <c r="AB7" i="4"/>
  <c r="AA7" i="4"/>
  <c r="Z7" i="4"/>
  <c r="Y7" i="4"/>
  <c r="X7" i="4"/>
  <c r="W7" i="4"/>
  <c r="V7" i="4"/>
  <c r="U7" i="4"/>
  <c r="T7" i="4"/>
  <c r="S7" i="4"/>
  <c r="R7" i="4"/>
  <c r="Q7" i="4"/>
  <c r="P7" i="4"/>
  <c r="O7" i="4"/>
  <c r="N7" i="4"/>
  <c r="M7" i="4"/>
  <c r="L7" i="4"/>
  <c r="K7" i="4"/>
  <c r="J7" i="4"/>
  <c r="I7" i="4"/>
  <c r="H7" i="4"/>
  <c r="G7" i="4"/>
  <c r="F7" i="4"/>
  <c r="E7" i="4"/>
  <c r="D7" i="4"/>
  <c r="C7" i="4"/>
  <c r="B7" i="4"/>
  <c r="AF6" i="4"/>
  <c r="AE6" i="4"/>
  <c r="AD6" i="4"/>
  <c r="AC6" i="4"/>
  <c r="AB6" i="4"/>
  <c r="AA6" i="4"/>
  <c r="Z6" i="4"/>
  <c r="Y6" i="4"/>
  <c r="X6" i="4"/>
  <c r="W6" i="4"/>
  <c r="V6" i="4"/>
  <c r="U6" i="4"/>
  <c r="T6" i="4"/>
  <c r="S6" i="4"/>
  <c r="R6" i="4"/>
  <c r="Q6" i="4"/>
  <c r="P6" i="4"/>
  <c r="O6" i="4"/>
  <c r="N6" i="4"/>
  <c r="M6" i="4"/>
  <c r="L6" i="4"/>
  <c r="K6" i="4"/>
  <c r="J6" i="4"/>
  <c r="I6" i="4"/>
  <c r="H6" i="4"/>
  <c r="G6" i="4"/>
  <c r="F6" i="4"/>
  <c r="E6" i="4"/>
  <c r="D6" i="4"/>
  <c r="C6" i="4"/>
  <c r="B6" i="4"/>
  <c r="AF5" i="4"/>
  <c r="AE5" i="4"/>
  <c r="AD5" i="4"/>
  <c r="AC5" i="4"/>
  <c r="AB5" i="4"/>
  <c r="AA5" i="4"/>
  <c r="Z5" i="4"/>
  <c r="Y5" i="4"/>
  <c r="X5" i="4"/>
  <c r="W5" i="4"/>
  <c r="V5" i="4"/>
  <c r="U5" i="4"/>
  <c r="T5" i="4"/>
  <c r="S5" i="4"/>
  <c r="R5" i="4"/>
  <c r="Q5" i="4"/>
  <c r="P5" i="4"/>
  <c r="O5" i="4"/>
  <c r="N5" i="4"/>
  <c r="M5" i="4"/>
  <c r="L5" i="4"/>
  <c r="K5" i="4"/>
  <c r="J5" i="4"/>
  <c r="I5" i="4"/>
  <c r="H5" i="4"/>
  <c r="G5" i="4"/>
  <c r="F5" i="4"/>
  <c r="E5" i="4"/>
  <c r="D5" i="4"/>
  <c r="C5" i="4"/>
  <c r="B5" i="4"/>
  <c r="AF30" i="14" l="1"/>
  <c r="AF31" i="14"/>
  <c r="AE30" i="14"/>
  <c r="AE31" i="14"/>
  <c r="AD30" i="14"/>
  <c r="AD31" i="14"/>
  <c r="AC30" i="14"/>
  <c r="AC31" i="14"/>
  <c r="AB30" i="14"/>
  <c r="AB31" i="14"/>
  <c r="AA30" i="14"/>
  <c r="AA31" i="14"/>
  <c r="Z30" i="14"/>
  <c r="Z31" i="14"/>
  <c r="Y30" i="14"/>
  <c r="Y31" i="14"/>
  <c r="X30" i="14"/>
  <c r="X31" i="14"/>
  <c r="W30" i="14"/>
  <c r="W31" i="14"/>
  <c r="V30" i="14"/>
  <c r="V31" i="14"/>
  <c r="U30" i="14"/>
  <c r="U31" i="14"/>
  <c r="T31" i="14"/>
  <c r="T30" i="14"/>
  <c r="S30" i="14"/>
  <c r="S31" i="14"/>
  <c r="R30" i="14"/>
  <c r="R31" i="14"/>
  <c r="Q30" i="14"/>
  <c r="Q31" i="14"/>
  <c r="P30" i="14"/>
  <c r="P31" i="14"/>
  <c r="O30" i="14"/>
  <c r="O31" i="14"/>
  <c r="N31" i="14"/>
  <c r="N30" i="14"/>
  <c r="M30" i="14"/>
  <c r="M31" i="14"/>
  <c r="L30" i="14"/>
  <c r="L31" i="14"/>
  <c r="K30" i="14"/>
  <c r="K31" i="14"/>
  <c r="J30" i="14"/>
  <c r="J31" i="14"/>
  <c r="I30" i="14"/>
  <c r="I31" i="14"/>
  <c r="H30" i="14"/>
  <c r="H31" i="14"/>
  <c r="G30" i="14"/>
  <c r="G31" i="14"/>
  <c r="F30" i="14"/>
  <c r="F31" i="14"/>
  <c r="E30" i="14"/>
  <c r="E31" i="14"/>
  <c r="D31" i="14"/>
  <c r="D30" i="14"/>
  <c r="C30" i="14"/>
  <c r="C31" i="14"/>
  <c r="B31" i="14"/>
  <c r="B30" i="14"/>
  <c r="AF30" i="15"/>
  <c r="AE30" i="15"/>
  <c r="AD30" i="15"/>
  <c r="AC30" i="15"/>
  <c r="AB30" i="15"/>
  <c r="AA30" i="15"/>
  <c r="Z30" i="15"/>
  <c r="Y30" i="15"/>
  <c r="X30" i="15"/>
  <c r="W30" i="15"/>
  <c r="V30" i="15"/>
  <c r="U30" i="15"/>
  <c r="T30" i="15"/>
  <c r="S30" i="15"/>
  <c r="R30" i="15"/>
  <c r="Q30" i="15"/>
  <c r="P30" i="15"/>
  <c r="O30" i="15"/>
  <c r="N30" i="15"/>
  <c r="M30" i="15"/>
  <c r="L30" i="15"/>
  <c r="K30" i="15"/>
  <c r="G30" i="15"/>
  <c r="F30" i="15"/>
  <c r="J30" i="15"/>
  <c r="I30" i="15"/>
  <c r="H30" i="15"/>
  <c r="E30" i="15"/>
  <c r="D30" i="15"/>
  <c r="C30" i="15"/>
  <c r="B30" i="15"/>
  <c r="AF30" i="12"/>
  <c r="AE30" i="12"/>
  <c r="AD30" i="12"/>
  <c r="AC30" i="12"/>
  <c r="AB30" i="12"/>
  <c r="AA30" i="12"/>
  <c r="Z30" i="12"/>
  <c r="Y30" i="12"/>
  <c r="X30" i="12"/>
  <c r="W30" i="12"/>
  <c r="V30" i="12"/>
  <c r="U30" i="12"/>
  <c r="T30" i="12"/>
  <c r="S30" i="12"/>
  <c r="R30" i="12"/>
  <c r="Q30" i="12"/>
  <c r="P30" i="12"/>
  <c r="O30" i="12"/>
  <c r="N30" i="12"/>
  <c r="M30" i="12"/>
  <c r="L30" i="12"/>
  <c r="K30" i="12"/>
  <c r="J30" i="12"/>
  <c r="I30" i="12"/>
  <c r="H30" i="12"/>
  <c r="G30" i="12"/>
  <c r="F30" i="12"/>
  <c r="E30" i="12"/>
  <c r="D30" i="12"/>
  <c r="C30" i="12"/>
  <c r="B30" i="12"/>
  <c r="AF30" i="9"/>
  <c r="AE30" i="9"/>
  <c r="AC30" i="9"/>
  <c r="AD30" i="9"/>
  <c r="AB30" i="9"/>
  <c r="AA30" i="9"/>
  <c r="Z30" i="9"/>
  <c r="Y30" i="9"/>
  <c r="W30" i="9"/>
  <c r="X30" i="9"/>
  <c r="V30" i="9"/>
  <c r="U30" i="9"/>
  <c r="T30" i="9"/>
  <c r="S30" i="9"/>
  <c r="R30" i="9"/>
  <c r="Q30" i="9"/>
  <c r="P30" i="9"/>
  <c r="O30" i="9"/>
  <c r="N30" i="9"/>
  <c r="M30" i="9"/>
  <c r="L30" i="9"/>
  <c r="K30" i="9"/>
  <c r="J30" i="9"/>
  <c r="I30" i="9"/>
  <c r="H30" i="9"/>
  <c r="G30" i="9"/>
  <c r="F30" i="9"/>
  <c r="E30" i="9"/>
  <c r="D30" i="9"/>
  <c r="C30" i="9"/>
  <c r="B30" i="9"/>
  <c r="AF30" i="8"/>
  <c r="AD30" i="8"/>
  <c r="AE30" i="8"/>
  <c r="AA30" i="8"/>
  <c r="Z30" i="8"/>
  <c r="Y30" i="8"/>
  <c r="X30" i="8"/>
  <c r="W30" i="8"/>
  <c r="V30" i="8"/>
  <c r="U30" i="8"/>
  <c r="T30" i="8"/>
  <c r="S30" i="8"/>
  <c r="R30" i="8"/>
  <c r="Q30" i="8"/>
  <c r="P30" i="8"/>
  <c r="O30" i="8"/>
  <c r="N30" i="8"/>
  <c r="M30" i="8"/>
  <c r="L30" i="8"/>
  <c r="K30" i="8"/>
  <c r="J30" i="8"/>
  <c r="I30" i="8"/>
  <c r="H30" i="8"/>
  <c r="G30" i="8"/>
  <c r="F30" i="8"/>
  <c r="E30" i="8"/>
  <c r="D30" i="8"/>
  <c r="C30" i="8"/>
  <c r="B30" i="8"/>
  <c r="AF30" i="7"/>
  <c r="AE30" i="7"/>
  <c r="AD30" i="7"/>
  <c r="AC30" i="7"/>
  <c r="AB30" i="7"/>
  <c r="AA30" i="7"/>
  <c r="Z30" i="7"/>
  <c r="Y30" i="7"/>
  <c r="X30" i="7"/>
  <c r="W30" i="7"/>
  <c r="V30" i="7"/>
  <c r="U30" i="7"/>
  <c r="T30" i="7"/>
  <c r="S30" i="7"/>
  <c r="R30" i="7"/>
  <c r="Q30" i="7"/>
  <c r="P30" i="7"/>
  <c r="O30" i="7"/>
  <c r="N30" i="7"/>
  <c r="M30" i="7"/>
  <c r="L30" i="7"/>
  <c r="K30" i="7"/>
  <c r="J30" i="7"/>
  <c r="I30" i="7"/>
  <c r="H30" i="7"/>
  <c r="G30" i="7"/>
  <c r="F30" i="7"/>
  <c r="E30" i="7"/>
  <c r="D30" i="7"/>
  <c r="C30" i="7"/>
  <c r="B30" i="7"/>
  <c r="AF30" i="6"/>
  <c r="AE30" i="6"/>
  <c r="AD30" i="6"/>
  <c r="AC30" i="6"/>
  <c r="AB30" i="6"/>
  <c r="AA30" i="6"/>
  <c r="Z30" i="6"/>
  <c r="Y30" i="6"/>
  <c r="X30" i="6"/>
  <c r="W30" i="6"/>
  <c r="V30" i="6"/>
  <c r="U30" i="6"/>
  <c r="T30" i="6"/>
  <c r="S30" i="6"/>
  <c r="R30" i="6"/>
  <c r="Q30" i="6"/>
  <c r="P30" i="6"/>
  <c r="O30" i="6"/>
  <c r="N30" i="6"/>
  <c r="M30" i="6"/>
  <c r="L30" i="6"/>
  <c r="K30" i="6"/>
  <c r="J30" i="6"/>
  <c r="I30" i="6"/>
  <c r="H30" i="6"/>
  <c r="G30" i="6"/>
  <c r="F30" i="6"/>
  <c r="E30" i="6"/>
  <c r="B30" i="6"/>
  <c r="D30" i="6"/>
  <c r="C30" i="6"/>
  <c r="AG5" i="4"/>
  <c r="AF30" i="5"/>
  <c r="AE30" i="5"/>
  <c r="AD30" i="5"/>
  <c r="AC30" i="5"/>
  <c r="AB30" i="5"/>
  <c r="AA30" i="5"/>
  <c r="Z30" i="5"/>
  <c r="Y30" i="5"/>
  <c r="X30" i="5"/>
  <c r="W30" i="5"/>
  <c r="V30" i="5"/>
  <c r="U30" i="5"/>
  <c r="T30" i="5"/>
  <c r="S30" i="5"/>
  <c r="R30" i="5"/>
  <c r="Q30" i="5"/>
  <c r="P30" i="5"/>
  <c r="O30" i="5"/>
  <c r="N30" i="5"/>
  <c r="M30" i="5"/>
  <c r="L30" i="5"/>
  <c r="K30" i="5"/>
  <c r="J30" i="5"/>
  <c r="I30" i="5"/>
  <c r="H30" i="5"/>
  <c r="G30" i="5"/>
  <c r="F30" i="5"/>
  <c r="E30" i="5"/>
  <c r="D30" i="5"/>
  <c r="C30" i="5"/>
  <c r="B30" i="5"/>
  <c r="E30" i="4"/>
  <c r="D30" i="4"/>
  <c r="C30" i="4"/>
  <c r="B30" i="4"/>
  <c r="AF30" i="4"/>
  <c r="AE30" i="4"/>
  <c r="AD30" i="4"/>
  <c r="AC30" i="4"/>
  <c r="AB30" i="4"/>
  <c r="AA30" i="4"/>
  <c r="Z30" i="4"/>
  <c r="Y30" i="4"/>
  <c r="X30" i="4"/>
  <c r="W30" i="4"/>
  <c r="V30" i="4"/>
  <c r="U30" i="4"/>
  <c r="T30" i="4"/>
  <c r="S30" i="4"/>
  <c r="R30" i="4"/>
  <c r="Q30" i="4"/>
  <c r="P30" i="4"/>
  <c r="O30" i="4"/>
  <c r="N30" i="4"/>
  <c r="M30" i="4"/>
  <c r="L30" i="4"/>
  <c r="K30" i="4"/>
  <c r="J30" i="4"/>
  <c r="I30" i="4"/>
  <c r="H30" i="4"/>
  <c r="G30" i="4"/>
  <c r="F30" i="4"/>
  <c r="AG5" i="15"/>
  <c r="AG6" i="12"/>
  <c r="AG6" i="9"/>
  <c r="AH6" i="8"/>
  <c r="AG26" i="4"/>
  <c r="AG22" i="4"/>
  <c r="AG18" i="4"/>
  <c r="AG14" i="4"/>
  <c r="AG13" i="4"/>
  <c r="AG12" i="4"/>
  <c r="AG11" i="4"/>
  <c r="AG10" i="4"/>
  <c r="AG7" i="4"/>
  <c r="AG17" i="5"/>
  <c r="AG28" i="5"/>
  <c r="AG27" i="5"/>
  <c r="AG26" i="5"/>
  <c r="AH25" i="5"/>
  <c r="AG22" i="5"/>
  <c r="AH19" i="5"/>
  <c r="AH13" i="5"/>
  <c r="AH8" i="6"/>
  <c r="AG28" i="6"/>
  <c r="AG27" i="6"/>
  <c r="AH25" i="6"/>
  <c r="AG19" i="6"/>
  <c r="AG16" i="6"/>
  <c r="AG15" i="6"/>
  <c r="AG14" i="6"/>
  <c r="AH11" i="6"/>
  <c r="AH9" i="6"/>
  <c r="AG7" i="6"/>
  <c r="AH5" i="6"/>
  <c r="AG29" i="7"/>
  <c r="AG25" i="7"/>
  <c r="AG21" i="7"/>
  <c r="AG12" i="7"/>
  <c r="AG7" i="7"/>
  <c r="AG5" i="7"/>
  <c r="AH26" i="8"/>
  <c r="AH22" i="8"/>
  <c r="AH18" i="8"/>
  <c r="AH13" i="8"/>
  <c r="AC30" i="8"/>
  <c r="AB30" i="8"/>
  <c r="AH9" i="8"/>
  <c r="AH29" i="9"/>
  <c r="AH25" i="9"/>
  <c r="AH21" i="9"/>
  <c r="AH16" i="9"/>
  <c r="AH12" i="9"/>
  <c r="AG28" i="12"/>
  <c r="AG24" i="12"/>
  <c r="AG20" i="12"/>
  <c r="AG15" i="12"/>
  <c r="AG11" i="12"/>
  <c r="AG5" i="12"/>
  <c r="AG17" i="15"/>
  <c r="AG27" i="15"/>
  <c r="AG23" i="15"/>
  <c r="AG19" i="15"/>
  <c r="AG14" i="15"/>
  <c r="AG10" i="15"/>
  <c r="AH17" i="14"/>
  <c r="AH27" i="14"/>
  <c r="AH23" i="14"/>
  <c r="AH19" i="14"/>
  <c r="AH14" i="14"/>
  <c r="AG6" i="4"/>
  <c r="C3" i="14"/>
  <c r="D3" i="14" s="1"/>
  <c r="E3" i="14" s="1"/>
  <c r="F3" i="14" s="1"/>
  <c r="G3" i="14" s="1"/>
  <c r="H3" i="14" s="1"/>
  <c r="I3" i="14" s="1"/>
  <c r="J3" i="14" s="1"/>
  <c r="K3" i="14" s="1"/>
  <c r="L3" i="14" s="1"/>
  <c r="M3" i="14" s="1"/>
  <c r="N3" i="14" s="1"/>
  <c r="O3" i="14" s="1"/>
  <c r="P3" i="14" s="1"/>
  <c r="Q3" i="14" s="1"/>
  <c r="R3" i="14" s="1"/>
  <c r="S3" i="14" s="1"/>
  <c r="T3" i="14" s="1"/>
  <c r="U3" i="14" s="1"/>
  <c r="V3" i="14" s="1"/>
  <c r="W3" i="14" s="1"/>
  <c r="X3" i="14" s="1"/>
  <c r="Y3" i="14" s="1"/>
  <c r="Z3" i="14" s="1"/>
  <c r="AA3" i="14" s="1"/>
  <c r="AB3" i="14" s="1"/>
  <c r="AC3" i="14" s="1"/>
  <c r="AD3" i="14" s="1"/>
  <c r="C3" i="15"/>
  <c r="D3" i="15"/>
  <c r="E3" i="15" s="1"/>
  <c r="F3" i="15" s="1"/>
  <c r="G3" i="15" s="1"/>
  <c r="H3" i="15" s="1"/>
  <c r="I3" i="15" s="1"/>
  <c r="J3" i="15" s="1"/>
  <c r="K3" i="15" s="1"/>
  <c r="L3" i="15" s="1"/>
  <c r="M3" i="15" s="1"/>
  <c r="N3" i="15" s="1"/>
  <c r="O3" i="15" s="1"/>
  <c r="P3" i="15" s="1"/>
  <c r="Q3" i="15" s="1"/>
  <c r="R3" i="15" s="1"/>
  <c r="S3" i="15" s="1"/>
  <c r="T3" i="15" s="1"/>
  <c r="U3" i="15" s="1"/>
  <c r="V3" i="15" s="1"/>
  <c r="W3" i="15" s="1"/>
  <c r="X3" i="15" s="1"/>
  <c r="Y3" i="15" s="1"/>
  <c r="Z3" i="15" s="1"/>
  <c r="AA3" i="15" s="1"/>
  <c r="AB3" i="15" s="1"/>
  <c r="AC3" i="15" s="1"/>
  <c r="AD3" i="15" s="1"/>
  <c r="C3" i="13"/>
  <c r="D3" i="13" s="1"/>
  <c r="E3" i="13" s="1"/>
  <c r="F3" i="13" s="1"/>
  <c r="G3" i="13" s="1"/>
  <c r="H3" i="13" s="1"/>
  <c r="I3" i="13" s="1"/>
  <c r="J3" i="13" s="1"/>
  <c r="K3" i="13" s="1"/>
  <c r="L3" i="13" s="1"/>
  <c r="M3" i="13" s="1"/>
  <c r="N3" i="13" s="1"/>
  <c r="O3" i="13" s="1"/>
  <c r="P3" i="13" s="1"/>
  <c r="Q3" i="13" s="1"/>
  <c r="R3" i="13" s="1"/>
  <c r="S3" i="13" s="1"/>
  <c r="T3" i="13" s="1"/>
  <c r="U3" i="13" s="1"/>
  <c r="V3" i="13" s="1"/>
  <c r="W3" i="13" s="1"/>
  <c r="X3" i="13" s="1"/>
  <c r="Y3" i="13" s="1"/>
  <c r="Z3" i="13" s="1"/>
  <c r="AA3" i="13" s="1"/>
  <c r="AB3" i="13" s="1"/>
  <c r="AC3" i="13" s="1"/>
  <c r="AD3" i="13" s="1"/>
  <c r="C3" i="12"/>
  <c r="D3" i="12" s="1"/>
  <c r="E3" i="12" s="1"/>
  <c r="F3" i="12" s="1"/>
  <c r="G3" i="12" s="1"/>
  <c r="H3" i="12" s="1"/>
  <c r="I3" i="12" s="1"/>
  <c r="J3" i="12" s="1"/>
  <c r="K3" i="12" s="1"/>
  <c r="L3" i="12" s="1"/>
  <c r="M3" i="12" s="1"/>
  <c r="N3" i="12" s="1"/>
  <c r="O3" i="12" s="1"/>
  <c r="P3" i="12" s="1"/>
  <c r="Q3" i="12" s="1"/>
  <c r="R3" i="12" s="1"/>
  <c r="S3" i="12" s="1"/>
  <c r="T3" i="12" s="1"/>
  <c r="U3" i="12" s="1"/>
  <c r="V3" i="12" s="1"/>
  <c r="W3" i="12" s="1"/>
  <c r="X3" i="12" s="1"/>
  <c r="Y3" i="12" s="1"/>
  <c r="Z3" i="12" s="1"/>
  <c r="AA3" i="12" s="1"/>
  <c r="AB3" i="12" s="1"/>
  <c r="AC3" i="12" s="1"/>
  <c r="AD3" i="12" s="1"/>
  <c r="C3" i="9"/>
  <c r="D3" i="9" s="1"/>
  <c r="E3" i="9" s="1"/>
  <c r="F3" i="9" s="1"/>
  <c r="G3" i="9" s="1"/>
  <c r="H3" i="9" s="1"/>
  <c r="I3" i="9" s="1"/>
  <c r="J3" i="9" s="1"/>
  <c r="K3" i="9" s="1"/>
  <c r="L3" i="9" s="1"/>
  <c r="M3" i="9" s="1"/>
  <c r="N3" i="9" s="1"/>
  <c r="O3" i="9" s="1"/>
  <c r="P3" i="9" s="1"/>
  <c r="Q3" i="9" s="1"/>
  <c r="R3" i="9" s="1"/>
  <c r="S3" i="9" s="1"/>
  <c r="T3" i="9" s="1"/>
  <c r="U3" i="9" s="1"/>
  <c r="V3" i="9" s="1"/>
  <c r="W3" i="9" s="1"/>
  <c r="X3" i="9" s="1"/>
  <c r="Y3" i="9" s="1"/>
  <c r="Z3" i="9" s="1"/>
  <c r="AA3" i="9" s="1"/>
  <c r="AB3" i="9" s="1"/>
  <c r="AC3" i="9" s="1"/>
  <c r="AD3" i="9" s="1"/>
  <c r="C3" i="8"/>
  <c r="D3" i="8" s="1"/>
  <c r="E3" i="8" s="1"/>
  <c r="F3" i="8" s="1"/>
  <c r="G3" i="8" s="1"/>
  <c r="H3" i="8" s="1"/>
  <c r="I3" i="8" s="1"/>
  <c r="J3" i="8" s="1"/>
  <c r="K3" i="8" s="1"/>
  <c r="L3" i="8" s="1"/>
  <c r="M3" i="8" s="1"/>
  <c r="N3" i="8" s="1"/>
  <c r="O3" i="8" s="1"/>
  <c r="P3" i="8" s="1"/>
  <c r="Q3" i="8" s="1"/>
  <c r="R3" i="8" s="1"/>
  <c r="S3" i="8" s="1"/>
  <c r="T3" i="8" s="1"/>
  <c r="U3" i="8" s="1"/>
  <c r="V3" i="8" s="1"/>
  <c r="W3" i="8" s="1"/>
  <c r="X3" i="8" s="1"/>
  <c r="Y3" i="8" s="1"/>
  <c r="Z3" i="8" s="1"/>
  <c r="AA3" i="8" s="1"/>
  <c r="AB3" i="8" s="1"/>
  <c r="AC3" i="8" s="1"/>
  <c r="AD3" i="8" s="1"/>
  <c r="C3" i="7"/>
  <c r="D3" i="7" s="1"/>
  <c r="E3" i="7" s="1"/>
  <c r="F3" i="7" s="1"/>
  <c r="G3" i="7" s="1"/>
  <c r="H3" i="7" s="1"/>
  <c r="I3" i="7" s="1"/>
  <c r="J3" i="7" s="1"/>
  <c r="K3" i="7" s="1"/>
  <c r="L3" i="7" s="1"/>
  <c r="M3" i="7" s="1"/>
  <c r="N3" i="7" s="1"/>
  <c r="O3" i="7" s="1"/>
  <c r="P3" i="7" s="1"/>
  <c r="Q3" i="7" s="1"/>
  <c r="R3" i="7" s="1"/>
  <c r="S3" i="7" s="1"/>
  <c r="T3" i="7" s="1"/>
  <c r="U3" i="7" s="1"/>
  <c r="V3" i="7" s="1"/>
  <c r="W3" i="7" s="1"/>
  <c r="X3" i="7" s="1"/>
  <c r="Y3" i="7" s="1"/>
  <c r="Z3" i="7" s="1"/>
  <c r="AA3" i="7" s="1"/>
  <c r="AB3" i="7" s="1"/>
  <c r="AC3" i="7" s="1"/>
  <c r="AD3" i="7" s="1"/>
  <c r="C3" i="6"/>
  <c r="D3" i="6" s="1"/>
  <c r="E3" i="6" s="1"/>
  <c r="F3" i="6" s="1"/>
  <c r="G3" i="6" s="1"/>
  <c r="H3" i="6" s="1"/>
  <c r="I3" i="6" s="1"/>
  <c r="J3" i="6" s="1"/>
  <c r="K3" i="6" s="1"/>
  <c r="L3" i="6" s="1"/>
  <c r="M3" i="6" s="1"/>
  <c r="N3" i="6" s="1"/>
  <c r="O3" i="6" s="1"/>
  <c r="P3" i="6" s="1"/>
  <c r="Q3" i="6" s="1"/>
  <c r="R3" i="6" s="1"/>
  <c r="S3" i="6" s="1"/>
  <c r="T3" i="6" s="1"/>
  <c r="U3" i="6" s="1"/>
  <c r="V3" i="6" s="1"/>
  <c r="W3" i="6" s="1"/>
  <c r="X3" i="6" s="1"/>
  <c r="Y3" i="6" s="1"/>
  <c r="Z3" i="6" s="1"/>
  <c r="AA3" i="6" s="1"/>
  <c r="AB3" i="6" s="1"/>
  <c r="AC3" i="6" s="1"/>
  <c r="AD3" i="6" s="1"/>
  <c r="C3" i="5"/>
  <c r="D3" i="5"/>
  <c r="E3" i="5" s="1"/>
  <c r="F3" i="5" s="1"/>
  <c r="G3" i="5" s="1"/>
  <c r="H3" i="5" s="1"/>
  <c r="I3" i="5" s="1"/>
  <c r="J3" i="5" s="1"/>
  <c r="K3" i="5" s="1"/>
  <c r="L3" i="5" s="1"/>
  <c r="M3" i="5" s="1"/>
  <c r="N3" i="5" s="1"/>
  <c r="O3" i="5" s="1"/>
  <c r="P3" i="5" s="1"/>
  <c r="Q3" i="5" s="1"/>
  <c r="R3" i="5" s="1"/>
  <c r="S3" i="5" s="1"/>
  <c r="T3" i="5" s="1"/>
  <c r="U3" i="5" s="1"/>
  <c r="V3" i="5" s="1"/>
  <c r="W3" i="5" s="1"/>
  <c r="X3" i="5" s="1"/>
  <c r="Y3" i="5" s="1"/>
  <c r="Z3" i="5" s="1"/>
  <c r="AA3" i="5" s="1"/>
  <c r="AB3" i="5" s="1"/>
  <c r="AC3" i="5" s="1"/>
  <c r="AD3" i="5" s="1"/>
  <c r="C3" i="4"/>
  <c r="D3" i="4" s="1"/>
  <c r="E3" i="4" s="1"/>
  <c r="F3" i="4" s="1"/>
  <c r="G3" i="4" s="1"/>
  <c r="H3" i="4" s="1"/>
  <c r="I3" i="4" s="1"/>
  <c r="J3" i="4" s="1"/>
  <c r="K3" i="4" s="1"/>
  <c r="L3" i="4" s="1"/>
  <c r="M3" i="4" s="1"/>
  <c r="N3" i="4" s="1"/>
  <c r="O3" i="4" s="1"/>
  <c r="P3" i="4" s="1"/>
  <c r="Q3" i="4" s="1"/>
  <c r="R3" i="4" s="1"/>
  <c r="S3" i="4" s="1"/>
  <c r="T3" i="4" s="1"/>
  <c r="U3" i="4" s="1"/>
  <c r="V3" i="4" s="1"/>
  <c r="W3" i="4" s="1"/>
  <c r="X3" i="4" s="1"/>
  <c r="Y3" i="4" s="1"/>
  <c r="Z3" i="4" s="1"/>
  <c r="AA3" i="4" s="1"/>
  <c r="AB3" i="4" s="1"/>
  <c r="AC3" i="4" s="1"/>
  <c r="AD3" i="4" s="1"/>
  <c r="AG19" i="5"/>
  <c r="AH27" i="5"/>
  <c r="AH27" i="6"/>
  <c r="AH14" i="6"/>
  <c r="AH28" i="5"/>
  <c r="AH16" i="6"/>
  <c r="AG11" i="6"/>
  <c r="AG9" i="6"/>
  <c r="AG7" i="14" l="1"/>
  <c r="AH7" i="14"/>
  <c r="AG6" i="6"/>
  <c r="AH6" i="14"/>
  <c r="AG6" i="14"/>
  <c r="AG6" i="15"/>
  <c r="AH8" i="8"/>
  <c r="AG5" i="6"/>
  <c r="AG5" i="14"/>
  <c r="AH5" i="14"/>
  <c r="AH10" i="14"/>
  <c r="AG6" i="7"/>
  <c r="AH6" i="6"/>
  <c r="AH7" i="6"/>
  <c r="AG5" i="9"/>
  <c r="AH5" i="9"/>
  <c r="AG5" i="8"/>
  <c r="AH5" i="8"/>
  <c r="AH10" i="6"/>
  <c r="AG10" i="6"/>
  <c r="AG12" i="6"/>
  <c r="AH12" i="6"/>
  <c r="AH13" i="6"/>
  <c r="AG13" i="6"/>
  <c r="AG13" i="5"/>
  <c r="AG25" i="6"/>
  <c r="AH26" i="5"/>
  <c r="AG25" i="5"/>
  <c r="AH28" i="6"/>
  <c r="AH22" i="5"/>
  <c r="AH19" i="6"/>
  <c r="AH18" i="6"/>
  <c r="AG18" i="6"/>
  <c r="AG20" i="6"/>
  <c r="AH20" i="6"/>
  <c r="AG22" i="6"/>
  <c r="AH22" i="6"/>
  <c r="AH23" i="6"/>
  <c r="AG23" i="6"/>
  <c r="AH24" i="6"/>
  <c r="AG24" i="6"/>
  <c r="AH26" i="6"/>
  <c r="AG26" i="6"/>
  <c r="AH5" i="5"/>
  <c r="AG5" i="5"/>
  <c r="AG6" i="5"/>
  <c r="AH6" i="5"/>
  <c r="AG7" i="5"/>
  <c r="AH7" i="5"/>
  <c r="AH10" i="5"/>
  <c r="AG10" i="5"/>
  <c r="AG11" i="5"/>
  <c r="AH11" i="5"/>
  <c r="AG12" i="5"/>
  <c r="AH12" i="5"/>
  <c r="AG14" i="5"/>
  <c r="AH14" i="5"/>
  <c r="AH16" i="5"/>
  <c r="AG16" i="5"/>
  <c r="AH20" i="5"/>
  <c r="AG20" i="5"/>
  <c r="AH23" i="5"/>
  <c r="AG23" i="5"/>
  <c r="AG24" i="5"/>
  <c r="AH24" i="5"/>
  <c r="AG8" i="4"/>
  <c r="AG6" i="8"/>
  <c r="AG7" i="9"/>
  <c r="AH9" i="14"/>
  <c r="AH13" i="14"/>
  <c r="AH18" i="14"/>
  <c r="AH22" i="14"/>
  <c r="AH26" i="14"/>
  <c r="AH8" i="14"/>
  <c r="AG9" i="15"/>
  <c r="AG13" i="15"/>
  <c r="AG18" i="15"/>
  <c r="AG22" i="15"/>
  <c r="AG26" i="15"/>
  <c r="AG8" i="15"/>
  <c r="AG10" i="12"/>
  <c r="AG14" i="12"/>
  <c r="AG19" i="12"/>
  <c r="AG23" i="12"/>
  <c r="AG27" i="12"/>
  <c r="AG17" i="12"/>
  <c r="AH11" i="9"/>
  <c r="AH15" i="9"/>
  <c r="AH20" i="9"/>
  <c r="AH24" i="9"/>
  <c r="AH28" i="9"/>
  <c r="AH12" i="8"/>
  <c r="AH16" i="8"/>
  <c r="AH21" i="8"/>
  <c r="AH25" i="8"/>
  <c r="AH29" i="8"/>
  <c r="AG11" i="7"/>
  <c r="AG15" i="7"/>
  <c r="AG16" i="7"/>
  <c r="AG20" i="7"/>
  <c r="AG24" i="7"/>
  <c r="AG28" i="7"/>
  <c r="AH17" i="6"/>
  <c r="AG9" i="5"/>
  <c r="AH18" i="5"/>
  <c r="AH8" i="5"/>
  <c r="AG21" i="4"/>
  <c r="AG25" i="4"/>
  <c r="AG29" i="4"/>
  <c r="AG7" i="8"/>
  <c r="AH6" i="9"/>
  <c r="AH12" i="14"/>
  <c r="AH16" i="14"/>
  <c r="AH21" i="14"/>
  <c r="AH25" i="14"/>
  <c r="AH29" i="14"/>
  <c r="AG12" i="15"/>
  <c r="AG16" i="15"/>
  <c r="AG21" i="15"/>
  <c r="AG25" i="15"/>
  <c r="AG29" i="15"/>
  <c r="AG9" i="12"/>
  <c r="AG13" i="12"/>
  <c r="AG18" i="12"/>
  <c r="AG22" i="12"/>
  <c r="AG26" i="12"/>
  <c r="AG8" i="12"/>
  <c r="AH10" i="9"/>
  <c r="AH14" i="9"/>
  <c r="AH19" i="9"/>
  <c r="AH23" i="9"/>
  <c r="AH27" i="9"/>
  <c r="AH17" i="9"/>
  <c r="AH11" i="8"/>
  <c r="AH15" i="8"/>
  <c r="AH20" i="8"/>
  <c r="AH24" i="8"/>
  <c r="AH28" i="8"/>
  <c r="AG10" i="7"/>
  <c r="AG14" i="7"/>
  <c r="AG19" i="7"/>
  <c r="AG23" i="7"/>
  <c r="AG27" i="7"/>
  <c r="AG17" i="7"/>
  <c r="AH21" i="5"/>
  <c r="AH29" i="5"/>
  <c r="AG9" i="4"/>
  <c r="AG15" i="4"/>
  <c r="AG16" i="4"/>
  <c r="AG20" i="4"/>
  <c r="AG24" i="4"/>
  <c r="AG28" i="4"/>
  <c r="AH7" i="8"/>
  <c r="AH11" i="14"/>
  <c r="AH15" i="14"/>
  <c r="AH20" i="14"/>
  <c r="AH24" i="14"/>
  <c r="AH28" i="14"/>
  <c r="AG11" i="15"/>
  <c r="AG15" i="15"/>
  <c r="AG20" i="15"/>
  <c r="AG24" i="15"/>
  <c r="AG28" i="15"/>
  <c r="AG12" i="12"/>
  <c r="AG16" i="12"/>
  <c r="AG21" i="12"/>
  <c r="AG25" i="12"/>
  <c r="AG29" i="12"/>
  <c r="AH9" i="9"/>
  <c r="AH13" i="9"/>
  <c r="AH18" i="9"/>
  <c r="AH22" i="9"/>
  <c r="AH26" i="9"/>
  <c r="AH8" i="9"/>
  <c r="AH10" i="8"/>
  <c r="AH14" i="8"/>
  <c r="AH19" i="8"/>
  <c r="AH23" i="8"/>
  <c r="AH27" i="8"/>
  <c r="AH17" i="8"/>
  <c r="AG9" i="7"/>
  <c r="AG13" i="7"/>
  <c r="AG18" i="7"/>
  <c r="AG22" i="7"/>
  <c r="AG26" i="7"/>
  <c r="AG8" i="7"/>
  <c r="AH21" i="6"/>
  <c r="AH29" i="6"/>
  <c r="AG15" i="5"/>
  <c r="AG19" i="4"/>
  <c r="AG23" i="4"/>
  <c r="AG27" i="4"/>
  <c r="AG17" i="4"/>
  <c r="AH7" i="9"/>
  <c r="AG7" i="12"/>
  <c r="AG28" i="8"/>
  <c r="AG28" i="14"/>
  <c r="AG28" i="9"/>
  <c r="AG27" i="14"/>
  <c r="AG27" i="8"/>
  <c r="AG27" i="9"/>
  <c r="AG26" i="8"/>
  <c r="AG26" i="14"/>
  <c r="AG26" i="9"/>
  <c r="AG25" i="14"/>
  <c r="AG25" i="8"/>
  <c r="AG25" i="9"/>
  <c r="AG24" i="8"/>
  <c r="AG24" i="14"/>
  <c r="AG24" i="9"/>
  <c r="AG23" i="14"/>
  <c r="AG23" i="8"/>
  <c r="AG23" i="9"/>
  <c r="AG22" i="8"/>
  <c r="AG22" i="14"/>
  <c r="AG22" i="9"/>
  <c r="AG21" i="5"/>
  <c r="AG21" i="14"/>
  <c r="AG21" i="6"/>
  <c r="AG21" i="8"/>
  <c r="AG21" i="9"/>
  <c r="AG20" i="8"/>
  <c r="AG20" i="14"/>
  <c r="AG20" i="9"/>
  <c r="AG19" i="14"/>
  <c r="AG19" i="8"/>
  <c r="AG19" i="9"/>
  <c r="AG18" i="8"/>
  <c r="AG18" i="14"/>
  <c r="AG18" i="5"/>
  <c r="AG18" i="9"/>
  <c r="AG29" i="5"/>
  <c r="AG29" i="8"/>
  <c r="AG29" i="9"/>
  <c r="AG29" i="6"/>
  <c r="AG29" i="14"/>
  <c r="AH15" i="5"/>
  <c r="AH15" i="6"/>
  <c r="AG15" i="8"/>
  <c r="AG15" i="14"/>
  <c r="AG15" i="9"/>
  <c r="AG14" i="14"/>
  <c r="AG14" i="8"/>
  <c r="AG14" i="9"/>
  <c r="AG13" i="8"/>
  <c r="AG13" i="14"/>
  <c r="AG13" i="9"/>
  <c r="AG12" i="14"/>
  <c r="AG12" i="8"/>
  <c r="AG12" i="9"/>
  <c r="AG11" i="8"/>
  <c r="AG11" i="14"/>
  <c r="AG11" i="9"/>
  <c r="AG10" i="14"/>
  <c r="AG10" i="8"/>
  <c r="AG10" i="9"/>
  <c r="AH9" i="5"/>
  <c r="AG9" i="8"/>
  <c r="AG9" i="14"/>
  <c r="AG9" i="9"/>
  <c r="AG8" i="6"/>
  <c r="AG8" i="14"/>
  <c r="AG8" i="5"/>
  <c r="AG8" i="8"/>
  <c r="AG8" i="9"/>
  <c r="AG7" i="15"/>
  <c r="AH17" i="5"/>
  <c r="AG17" i="14"/>
  <c r="AG17" i="6"/>
  <c r="AG17" i="8"/>
  <c r="AG17" i="9"/>
  <c r="AG16" i="8"/>
  <c r="AG16" i="14"/>
  <c r="AG16" i="9"/>
  <c r="AG30" i="7" l="1"/>
  <c r="AH30" i="6"/>
  <c r="AG30" i="12"/>
  <c r="AG30" i="4"/>
  <c r="AG30" i="15"/>
  <c r="AH30" i="14"/>
  <c r="AG31" i="14"/>
  <c r="AG30" i="14"/>
  <c r="AG30" i="9"/>
  <c r="AH30" i="9"/>
  <c r="AG30" i="8"/>
  <c r="AH30" i="8"/>
  <c r="AG30" i="6"/>
  <c r="AG30" i="5"/>
  <c r="AH30" i="5"/>
</calcChain>
</file>

<file path=xl/sharedStrings.xml><?xml version="1.0" encoding="utf-8"?>
<sst xmlns="http://schemas.openxmlformats.org/spreadsheetml/2006/main" count="356" uniqueCount="55">
  <si>
    <t>Amambai</t>
  </si>
  <si>
    <t>Aquidauana</t>
  </si>
  <si>
    <t>Campo Grande</t>
  </si>
  <si>
    <t>Cassilândia</t>
  </si>
  <si>
    <t>Chapadão do Sul</t>
  </si>
  <si>
    <t>Corumbá</t>
  </si>
  <si>
    <t>Coxim</t>
  </si>
  <si>
    <t>Dourados</t>
  </si>
  <si>
    <t>Itaquirai</t>
  </si>
  <si>
    <t>Ivinhema</t>
  </si>
  <si>
    <t>Juti</t>
  </si>
  <si>
    <t>Maracaju</t>
  </si>
  <si>
    <t>Miranda</t>
  </si>
  <si>
    <t>Nhumirim</t>
  </si>
  <si>
    <t>Paranaíba</t>
  </si>
  <si>
    <t>Ponta Porã</t>
  </si>
  <si>
    <t>Porto Murtinho</t>
  </si>
  <si>
    <t>Rio Brilhante</t>
  </si>
  <si>
    <t>São Gabriel do Oeste</t>
  </si>
  <si>
    <t>Sete Quedas</t>
  </si>
  <si>
    <t>Três Lagoas</t>
  </si>
  <si>
    <t>Municípios</t>
  </si>
  <si>
    <t xml:space="preserve">Temperatura Instantânea </t>
  </si>
  <si>
    <t>Temperatura Máxima</t>
  </si>
  <si>
    <t>Temperatura Mínima</t>
  </si>
  <si>
    <t>Umidade Instantânea</t>
  </si>
  <si>
    <t>Umidade Máxima</t>
  </si>
  <si>
    <t>Umidade Mínima</t>
  </si>
  <si>
    <t>Velocidade do Vento Máxima</t>
  </si>
  <si>
    <t>Direção do Vento</t>
  </si>
  <si>
    <t>Chuva</t>
  </si>
  <si>
    <t>Sidrolândia</t>
  </si>
  <si>
    <t>Rajada do Vento</t>
  </si>
  <si>
    <t>Máxima Registrada</t>
  </si>
  <si>
    <t>Média Registrada</t>
  </si>
  <si>
    <t>Mínima Registrada</t>
  </si>
  <si>
    <t>Acumulada</t>
  </si>
  <si>
    <t>Maior Ocorrência no Estado</t>
  </si>
  <si>
    <t>Maior Ocorrência no dia</t>
  </si>
  <si>
    <t>Mês</t>
  </si>
  <si>
    <t>Média</t>
  </si>
  <si>
    <t>Máxima</t>
  </si>
  <si>
    <t>Mínima</t>
  </si>
  <si>
    <t>Maior Ocorrência</t>
  </si>
  <si>
    <t>Total</t>
  </si>
  <si>
    <t>quantos dias</t>
  </si>
  <si>
    <t>Água Clara</t>
  </si>
  <si>
    <t>sem chuva</t>
  </si>
  <si>
    <t>Jardim</t>
  </si>
  <si>
    <t>Bela Vista</t>
  </si>
  <si>
    <t>NE</t>
  </si>
  <si>
    <t>S</t>
  </si>
  <si>
    <t>L</t>
  </si>
  <si>
    <t>Agosto/2012</t>
  </si>
  <si>
    <t>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</si>
</sst>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6"/>
      <color indexed="8"/>
      <name val="Arial"/>
      <family val="2"/>
    </font>
    <font>
      <b/>
      <sz val="2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0"/>
      <color indexed="10"/>
      <name val="Arial"/>
      <family val="2"/>
    </font>
    <font>
      <sz val="9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0" fontId="5" fillId="0" borderId="0" xfId="0" applyFont="1"/>
    <xf numFmtId="0" fontId="6" fillId="0" borderId="0" xfId="0" applyFont="1"/>
    <xf numFmtId="0" fontId="2" fillId="0" borderId="0" xfId="0" applyFont="1" applyAlignment="1">
      <alignment horizontal="center" vertical="center"/>
    </xf>
    <xf numFmtId="2" fontId="2" fillId="0" borderId="2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left" vertical="center"/>
    </xf>
    <xf numFmtId="2" fontId="9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2" fontId="10" fillId="0" borderId="1" xfId="0" applyNumberFormat="1" applyFont="1" applyBorder="1" applyAlignment="1">
      <alignment horizontal="center" vertical="center"/>
    </xf>
    <xf numFmtId="2" fontId="10" fillId="0" borderId="2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2" fontId="4" fillId="0" borderId="6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1" fontId="9" fillId="0" borderId="0" xfId="0" applyNumberFormat="1" applyFont="1" applyAlignment="1">
      <alignment horizontal="center" vertical="center"/>
    </xf>
    <xf numFmtId="2" fontId="10" fillId="0" borderId="0" xfId="0" applyNumberFormat="1" applyFont="1" applyAlignment="1">
      <alignment horizontal="center" vertical="center"/>
    </xf>
    <xf numFmtId="2" fontId="4" fillId="0" borderId="2" xfId="0" applyNumberFormat="1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2" fontId="10" fillId="0" borderId="6" xfId="0" applyNumberFormat="1" applyFont="1" applyBorder="1" applyAlignment="1">
      <alignment horizontal="center" vertical="center"/>
    </xf>
    <xf numFmtId="0" fontId="2" fillId="0" borderId="0" xfId="0" applyFont="1"/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6" fillId="0" borderId="9" xfId="0" applyFont="1" applyBorder="1" applyAlignment="1">
      <alignment horizontal="center" vertical="center"/>
    </xf>
    <xf numFmtId="2" fontId="2" fillId="0" borderId="0" xfId="0" applyNumberFormat="1" applyFont="1" applyAlignment="1">
      <alignment vertical="center"/>
    </xf>
    <xf numFmtId="2" fontId="6" fillId="0" borderId="6" xfId="0" applyNumberFormat="1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2" fontId="6" fillId="0" borderId="2" xfId="0" applyNumberFormat="1" applyFont="1" applyBorder="1" applyAlignment="1">
      <alignment horizontal="center" vertical="center"/>
    </xf>
    <xf numFmtId="0" fontId="2" fillId="1" borderId="2" xfId="0" applyFont="1" applyFill="1" applyBorder="1" applyAlignment="1">
      <alignment horizontal="center" vertical="center"/>
    </xf>
    <xf numFmtId="0" fontId="10" fillId="0" borderId="10" xfId="0" applyFont="1" applyBorder="1" applyAlignment="1">
      <alignment horizontal="right" vertical="center"/>
    </xf>
    <xf numFmtId="1" fontId="10" fillId="0" borderId="0" xfId="0" applyNumberFormat="1" applyFont="1" applyAlignment="1">
      <alignment horizontal="center"/>
    </xf>
    <xf numFmtId="14" fontId="4" fillId="0" borderId="0" xfId="0" applyNumberFormat="1" applyFont="1" applyAlignment="1">
      <alignment horizontal="center"/>
    </xf>
    <xf numFmtId="14" fontId="11" fillId="0" borderId="0" xfId="0" applyNumberFormat="1" applyFont="1"/>
    <xf numFmtId="1" fontId="12" fillId="0" borderId="0" xfId="0" applyNumberFormat="1" applyFont="1" applyBorder="1" applyAlignment="1">
      <alignment horizontal="center" vertical="center"/>
    </xf>
    <xf numFmtId="2" fontId="12" fillId="0" borderId="0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2" fontId="6" fillId="0" borderId="0" xfId="0" applyNumberFormat="1" applyFont="1" applyBorder="1" applyAlignment="1">
      <alignment horizontal="center" vertical="center"/>
    </xf>
    <xf numFmtId="2" fontId="4" fillId="0" borderId="12" xfId="0" applyNumberFormat="1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2" fontId="10" fillId="1" borderId="2" xfId="0" applyNumberFormat="1" applyFont="1" applyFill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NumberFormat="1" applyFont="1" applyBorder="1" applyAlignment="1">
      <alignment horizontal="center" vertical="center"/>
    </xf>
    <xf numFmtId="1" fontId="10" fillId="0" borderId="11" xfId="0" applyNumberFormat="1" applyFont="1" applyBorder="1" applyAlignment="1">
      <alignment horizontal="center" vertical="center"/>
    </xf>
    <xf numFmtId="1" fontId="4" fillId="0" borderId="13" xfId="0" applyNumberFormat="1" applyFont="1" applyBorder="1" applyAlignment="1">
      <alignment horizontal="center" vertical="center"/>
    </xf>
    <xf numFmtId="1" fontId="4" fillId="0" borderId="14" xfId="0" applyNumberFormat="1" applyFont="1" applyBorder="1" applyAlignment="1">
      <alignment horizontal="center" vertical="center"/>
    </xf>
    <xf numFmtId="49" fontId="7" fillId="0" borderId="15" xfId="0" applyNumberFormat="1" applyFont="1" applyBorder="1" applyAlignment="1">
      <alignment horizontal="center" vertical="center"/>
    </xf>
    <xf numFmtId="49" fontId="7" fillId="0" borderId="16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10" fillId="0" borderId="10" xfId="0" applyFont="1" applyBorder="1" applyAlignment="1">
      <alignment horizontal="right" vertical="center"/>
    </xf>
    <xf numFmtId="0" fontId="8" fillId="0" borderId="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3.xml"/><Relationship Id="rId18" Type="http://schemas.openxmlformats.org/officeDocument/2006/relationships/externalLink" Target="externalLinks/externalLink8.xml"/><Relationship Id="rId26" Type="http://schemas.openxmlformats.org/officeDocument/2006/relationships/externalLink" Target="externalLinks/externalLink16.xml"/><Relationship Id="rId39" Type="http://schemas.openxmlformats.org/officeDocument/2006/relationships/calcChain" Target="calcChain.xml"/><Relationship Id="rId21" Type="http://schemas.openxmlformats.org/officeDocument/2006/relationships/externalLink" Target="externalLinks/externalLink11.xml"/><Relationship Id="rId34" Type="http://schemas.openxmlformats.org/officeDocument/2006/relationships/externalLink" Target="externalLinks/externalLink24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externalLink" Target="externalLinks/externalLink7.xml"/><Relationship Id="rId25" Type="http://schemas.openxmlformats.org/officeDocument/2006/relationships/externalLink" Target="externalLinks/externalLink15.xml"/><Relationship Id="rId33" Type="http://schemas.openxmlformats.org/officeDocument/2006/relationships/externalLink" Target="externalLinks/externalLink23.xml"/><Relationship Id="rId38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6.xml"/><Relationship Id="rId20" Type="http://schemas.openxmlformats.org/officeDocument/2006/relationships/externalLink" Target="externalLinks/externalLink10.xml"/><Relationship Id="rId29" Type="http://schemas.openxmlformats.org/officeDocument/2006/relationships/externalLink" Target="externalLinks/externalLink1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24" Type="http://schemas.openxmlformats.org/officeDocument/2006/relationships/externalLink" Target="externalLinks/externalLink14.xml"/><Relationship Id="rId32" Type="http://schemas.openxmlformats.org/officeDocument/2006/relationships/externalLink" Target="externalLinks/externalLink22.xml"/><Relationship Id="rId37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5.xml"/><Relationship Id="rId23" Type="http://schemas.openxmlformats.org/officeDocument/2006/relationships/externalLink" Target="externalLinks/externalLink13.xml"/><Relationship Id="rId28" Type="http://schemas.openxmlformats.org/officeDocument/2006/relationships/externalLink" Target="externalLinks/externalLink18.xml"/><Relationship Id="rId36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9.xml"/><Relationship Id="rId31" Type="http://schemas.openxmlformats.org/officeDocument/2006/relationships/externalLink" Target="externalLinks/externalLink2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Relationship Id="rId22" Type="http://schemas.openxmlformats.org/officeDocument/2006/relationships/externalLink" Target="externalLinks/externalLink12.xml"/><Relationship Id="rId27" Type="http://schemas.openxmlformats.org/officeDocument/2006/relationships/externalLink" Target="externalLinks/externalLink17.xml"/><Relationship Id="rId30" Type="http://schemas.openxmlformats.org/officeDocument/2006/relationships/externalLink" Target="externalLinks/externalLink20.xml"/><Relationship Id="rId35" Type="http://schemas.openxmlformats.org/officeDocument/2006/relationships/externalLink" Target="externalLinks/externalLink2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AguaClara_2012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Dourados_2012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Itaquirai_2012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Ivinhema_2012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Jardim_2012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Juti_2012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Maracaju_2012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Miranda_2012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Nhumirim_2012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Paranaiba_2012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PontaPora_201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Amambai_2012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PortoMurtinho_2012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RioBrilhante_2012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SaoGabriel_2012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SeteQuedas_2012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Sidrolandia_2012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TresLagoas_201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Aquidauana_2012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BelaVista_2012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CampoGrande_2012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Cassilandia_2012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ChapadaoDoSul_2012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Corumba_2012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Coxim_201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5">
          <cell r="B5">
            <v>21.650000000000002</v>
          </cell>
          <cell r="C5">
            <v>31</v>
          </cell>
          <cell r="D5">
            <v>13</v>
          </cell>
          <cell r="E5">
            <v>56.458333333333336</v>
          </cell>
          <cell r="F5">
            <v>94</v>
          </cell>
          <cell r="G5">
            <v>24</v>
          </cell>
          <cell r="H5">
            <v>5.6</v>
          </cell>
          <cell r="I5" t="str">
            <v>SE</v>
          </cell>
          <cell r="J5">
            <v>42.12</v>
          </cell>
          <cell r="K5">
            <v>0</v>
          </cell>
        </row>
        <row r="6">
          <cell r="B6">
            <v>22.462500000000006</v>
          </cell>
          <cell r="C6">
            <v>31.8</v>
          </cell>
          <cell r="D6">
            <v>11.9</v>
          </cell>
          <cell r="E6">
            <v>51.875</v>
          </cell>
          <cell r="F6">
            <v>90</v>
          </cell>
          <cell r="G6">
            <v>23</v>
          </cell>
          <cell r="H6">
            <v>5.4</v>
          </cell>
          <cell r="I6" t="str">
            <v>SE</v>
          </cell>
          <cell r="J6">
            <v>45.72</v>
          </cell>
          <cell r="K6">
            <v>0</v>
          </cell>
        </row>
        <row r="7">
          <cell r="B7">
            <v>24.258333333333336</v>
          </cell>
          <cell r="C7">
            <v>32.6</v>
          </cell>
          <cell r="D7">
            <v>13.4</v>
          </cell>
          <cell r="E7">
            <v>45.833333333333336</v>
          </cell>
          <cell r="F7">
            <v>85</v>
          </cell>
          <cell r="G7">
            <v>20</v>
          </cell>
          <cell r="H7">
            <v>5.6</v>
          </cell>
          <cell r="I7" t="str">
            <v>SE</v>
          </cell>
          <cell r="J7">
            <v>41.4</v>
          </cell>
          <cell r="K7">
            <v>0</v>
          </cell>
        </row>
        <row r="8">
          <cell r="B8">
            <v>22.079166666666666</v>
          </cell>
          <cell r="C8">
            <v>33.1</v>
          </cell>
          <cell r="D8">
            <v>12.1</v>
          </cell>
          <cell r="E8">
            <v>57.041666666666664</v>
          </cell>
          <cell r="F8">
            <v>95</v>
          </cell>
          <cell r="G8">
            <v>20</v>
          </cell>
          <cell r="H8">
            <v>2.4</v>
          </cell>
          <cell r="I8" t="str">
            <v>O</v>
          </cell>
          <cell r="J8">
            <v>20.16</v>
          </cell>
          <cell r="K8">
            <v>0</v>
          </cell>
        </row>
        <row r="9">
          <cell r="B9">
            <v>21.308333333333334</v>
          </cell>
          <cell r="C9">
            <v>31.6</v>
          </cell>
          <cell r="D9">
            <v>12.1</v>
          </cell>
          <cell r="E9">
            <v>61</v>
          </cell>
          <cell r="F9">
            <v>96</v>
          </cell>
          <cell r="G9">
            <v>23</v>
          </cell>
          <cell r="H9">
            <v>2.6</v>
          </cell>
          <cell r="I9" t="str">
            <v>SO</v>
          </cell>
          <cell r="J9">
            <v>27.720000000000002</v>
          </cell>
          <cell r="K9">
            <v>0</v>
          </cell>
        </row>
        <row r="10">
          <cell r="B10">
            <v>20.987500000000001</v>
          </cell>
          <cell r="C10">
            <v>31.2</v>
          </cell>
          <cell r="D10">
            <v>11.9</v>
          </cell>
          <cell r="E10">
            <v>63.708333333333336</v>
          </cell>
          <cell r="F10">
            <v>94</v>
          </cell>
          <cell r="G10">
            <v>29</v>
          </cell>
          <cell r="H10">
            <v>3.7</v>
          </cell>
          <cell r="I10" t="str">
            <v>S</v>
          </cell>
          <cell r="J10">
            <v>27.720000000000002</v>
          </cell>
          <cell r="K10">
            <v>0</v>
          </cell>
        </row>
        <row r="11">
          <cell r="B11">
            <v>23.083333333333332</v>
          </cell>
          <cell r="C11">
            <v>32.700000000000003</v>
          </cell>
          <cell r="D11">
            <v>16.2</v>
          </cell>
          <cell r="E11">
            <v>58</v>
          </cell>
          <cell r="F11">
            <v>91</v>
          </cell>
          <cell r="G11">
            <v>23</v>
          </cell>
          <cell r="H11">
            <v>4.2</v>
          </cell>
          <cell r="I11" t="str">
            <v>O</v>
          </cell>
          <cell r="J11">
            <v>28.8</v>
          </cell>
          <cell r="K11">
            <v>0</v>
          </cell>
        </row>
        <row r="12">
          <cell r="B12">
            <v>23.104166666666661</v>
          </cell>
          <cell r="C12">
            <v>35.1</v>
          </cell>
          <cell r="D12">
            <v>13.3</v>
          </cell>
          <cell r="E12">
            <v>57.291666666666664</v>
          </cell>
          <cell r="F12">
            <v>93</v>
          </cell>
          <cell r="G12">
            <v>18</v>
          </cell>
          <cell r="H12">
            <v>3</v>
          </cell>
          <cell r="I12" t="str">
            <v>O</v>
          </cell>
          <cell r="J12">
            <v>29.16</v>
          </cell>
          <cell r="K12">
            <v>0</v>
          </cell>
        </row>
        <row r="13">
          <cell r="B13">
            <v>24.008333333333336</v>
          </cell>
          <cell r="C13">
            <v>33.700000000000003</v>
          </cell>
          <cell r="D13">
            <v>14.4</v>
          </cell>
          <cell r="E13">
            <v>54.666666666666664</v>
          </cell>
          <cell r="F13">
            <v>91</v>
          </cell>
          <cell r="G13">
            <v>21</v>
          </cell>
          <cell r="H13">
            <v>3</v>
          </cell>
          <cell r="I13" t="str">
            <v>O</v>
          </cell>
          <cell r="J13">
            <v>23.400000000000002</v>
          </cell>
          <cell r="K13">
            <v>0</v>
          </cell>
        </row>
        <row r="14">
          <cell r="B14">
            <v>22.362500000000001</v>
          </cell>
          <cell r="C14">
            <v>32.299999999999997</v>
          </cell>
          <cell r="D14">
            <v>13.6</v>
          </cell>
          <cell r="E14">
            <v>56</v>
          </cell>
          <cell r="F14">
            <v>94</v>
          </cell>
          <cell r="G14">
            <v>18</v>
          </cell>
          <cell r="H14">
            <v>2.8</v>
          </cell>
          <cell r="I14" t="str">
            <v>O</v>
          </cell>
          <cell r="J14">
            <v>37.800000000000004</v>
          </cell>
          <cell r="K14">
            <v>0</v>
          </cell>
        </row>
        <row r="15">
          <cell r="B15">
            <v>22.258333333333336</v>
          </cell>
          <cell r="C15">
            <v>33.4</v>
          </cell>
          <cell r="D15">
            <v>11.7</v>
          </cell>
          <cell r="E15">
            <v>52.583333333333336</v>
          </cell>
          <cell r="F15">
            <v>92</v>
          </cell>
          <cell r="G15">
            <v>18</v>
          </cell>
          <cell r="H15">
            <v>4.5</v>
          </cell>
          <cell r="I15" t="str">
            <v>O</v>
          </cell>
          <cell r="J15">
            <v>30.96</v>
          </cell>
          <cell r="K15">
            <v>0</v>
          </cell>
        </row>
        <row r="16">
          <cell r="B16">
            <v>25.829166666666662</v>
          </cell>
          <cell r="C16">
            <v>33.4</v>
          </cell>
          <cell r="D16">
            <v>15.3</v>
          </cell>
          <cell r="E16">
            <v>35.375</v>
          </cell>
          <cell r="F16">
            <v>73</v>
          </cell>
          <cell r="G16">
            <v>17</v>
          </cell>
          <cell r="H16">
            <v>5.4</v>
          </cell>
          <cell r="I16" t="str">
            <v>SE</v>
          </cell>
          <cell r="J16">
            <v>49.32</v>
          </cell>
          <cell r="K16">
            <v>0</v>
          </cell>
        </row>
        <row r="17">
          <cell r="B17">
            <v>23.104166666666671</v>
          </cell>
          <cell r="C17">
            <v>32.5</v>
          </cell>
          <cell r="D17">
            <v>12.6</v>
          </cell>
          <cell r="E17">
            <v>46.041666666666664</v>
          </cell>
          <cell r="F17">
            <v>85</v>
          </cell>
          <cell r="G17">
            <v>19</v>
          </cell>
          <cell r="H17">
            <v>4.5</v>
          </cell>
          <cell r="I17" t="str">
            <v>O</v>
          </cell>
          <cell r="J17">
            <v>37.080000000000005</v>
          </cell>
          <cell r="K17">
            <v>0</v>
          </cell>
        </row>
        <row r="18">
          <cell r="B18">
            <v>23.770833333333332</v>
          </cell>
          <cell r="C18">
            <v>31.9</v>
          </cell>
          <cell r="D18">
            <v>13.8</v>
          </cell>
          <cell r="E18">
            <v>44.708333333333336</v>
          </cell>
          <cell r="F18">
            <v>84</v>
          </cell>
          <cell r="G18">
            <v>19</v>
          </cell>
          <cell r="H18">
            <v>5.0999999999999996</v>
          </cell>
          <cell r="I18" t="str">
            <v>S</v>
          </cell>
          <cell r="J18">
            <v>38.880000000000003</v>
          </cell>
          <cell r="K18">
            <v>0</v>
          </cell>
        </row>
        <row r="19">
          <cell r="B19">
            <v>25.474999999999998</v>
          </cell>
          <cell r="C19">
            <v>32.5</v>
          </cell>
          <cell r="D19">
            <v>17.5</v>
          </cell>
          <cell r="E19">
            <v>40.166666666666664</v>
          </cell>
          <cell r="F19">
            <v>67</v>
          </cell>
          <cell r="G19">
            <v>25</v>
          </cell>
          <cell r="H19">
            <v>4</v>
          </cell>
          <cell r="I19" t="str">
            <v>S</v>
          </cell>
          <cell r="J19">
            <v>38.519999999999996</v>
          </cell>
          <cell r="K19">
            <v>0</v>
          </cell>
        </row>
        <row r="20">
          <cell r="B20">
            <v>25.320833333333329</v>
          </cell>
          <cell r="C20">
            <v>31.9</v>
          </cell>
          <cell r="D20">
            <v>18</v>
          </cell>
          <cell r="E20">
            <v>43</v>
          </cell>
          <cell r="F20">
            <v>68</v>
          </cell>
          <cell r="G20">
            <v>24</v>
          </cell>
          <cell r="H20">
            <v>4.2</v>
          </cell>
          <cell r="I20" t="str">
            <v>O</v>
          </cell>
          <cell r="J20">
            <v>33.840000000000003</v>
          </cell>
          <cell r="K20">
            <v>0</v>
          </cell>
        </row>
        <row r="21">
          <cell r="B21">
            <v>24.058333333333334</v>
          </cell>
          <cell r="C21">
            <v>33.299999999999997</v>
          </cell>
          <cell r="D21">
            <v>15.1</v>
          </cell>
          <cell r="E21">
            <v>51.208333333333336</v>
          </cell>
          <cell r="F21">
            <v>87</v>
          </cell>
          <cell r="G21">
            <v>22</v>
          </cell>
          <cell r="H21">
            <v>5.0999999999999996</v>
          </cell>
          <cell r="I21" t="str">
            <v>O</v>
          </cell>
          <cell r="J21">
            <v>37.080000000000005</v>
          </cell>
          <cell r="K21">
            <v>0</v>
          </cell>
        </row>
        <row r="22">
          <cell r="B22">
            <v>24.450000000000003</v>
          </cell>
          <cell r="C22">
            <v>33.700000000000003</v>
          </cell>
          <cell r="D22">
            <v>15.9</v>
          </cell>
          <cell r="E22">
            <v>48.25</v>
          </cell>
          <cell r="F22">
            <v>80</v>
          </cell>
          <cell r="G22">
            <v>22</v>
          </cell>
          <cell r="H22">
            <v>5.3</v>
          </cell>
          <cell r="I22" t="str">
            <v>O</v>
          </cell>
          <cell r="J22">
            <v>41.76</v>
          </cell>
          <cell r="K22">
            <v>0</v>
          </cell>
        </row>
        <row r="23">
          <cell r="B23">
            <v>23.970833333333331</v>
          </cell>
          <cell r="C23">
            <v>32.299999999999997</v>
          </cell>
          <cell r="D23">
            <v>15.3</v>
          </cell>
          <cell r="E23">
            <v>48.666666666666664</v>
          </cell>
          <cell r="F23">
            <v>83</v>
          </cell>
          <cell r="G23">
            <v>22</v>
          </cell>
          <cell r="H23">
            <v>4.8</v>
          </cell>
          <cell r="I23" t="str">
            <v>O</v>
          </cell>
          <cell r="J23">
            <v>38.880000000000003</v>
          </cell>
          <cell r="K23">
            <v>0</v>
          </cell>
        </row>
        <row r="24">
          <cell r="B24">
            <v>25.087499999999995</v>
          </cell>
          <cell r="C24">
            <v>33.299999999999997</v>
          </cell>
          <cell r="D24">
            <v>15.9</v>
          </cell>
          <cell r="E24">
            <v>39.916666666666664</v>
          </cell>
          <cell r="F24">
            <v>69</v>
          </cell>
          <cell r="G24">
            <v>20</v>
          </cell>
          <cell r="H24">
            <v>6.1</v>
          </cell>
          <cell r="I24" t="str">
            <v>SE</v>
          </cell>
          <cell r="J24">
            <v>43.2</v>
          </cell>
          <cell r="K24">
            <v>0</v>
          </cell>
        </row>
        <row r="25">
          <cell r="B25">
            <v>24.258333333333336</v>
          </cell>
          <cell r="C25">
            <v>33.4</v>
          </cell>
          <cell r="D25">
            <v>14.5</v>
          </cell>
          <cell r="E25">
            <v>46.583333333333336</v>
          </cell>
          <cell r="F25">
            <v>88</v>
          </cell>
          <cell r="G25">
            <v>21</v>
          </cell>
          <cell r="H25">
            <v>4.2</v>
          </cell>
          <cell r="I25" t="str">
            <v>N</v>
          </cell>
          <cell r="J25">
            <v>36.36</v>
          </cell>
          <cell r="K25">
            <v>0</v>
          </cell>
        </row>
        <row r="26">
          <cell r="B26">
            <v>23.420833333333334</v>
          </cell>
          <cell r="C26">
            <v>31.9</v>
          </cell>
          <cell r="D26">
            <v>13.8</v>
          </cell>
          <cell r="E26">
            <v>42.5</v>
          </cell>
          <cell r="F26">
            <v>80</v>
          </cell>
          <cell r="G26">
            <v>15</v>
          </cell>
          <cell r="H26">
            <v>5.5</v>
          </cell>
          <cell r="I26" t="str">
            <v>S</v>
          </cell>
          <cell r="J26">
            <v>43.2</v>
          </cell>
          <cell r="K26">
            <v>0</v>
          </cell>
        </row>
        <row r="27">
          <cell r="B27">
            <v>26.562499999999996</v>
          </cell>
          <cell r="C27">
            <v>33.299999999999997</v>
          </cell>
          <cell r="D27">
            <v>19.3</v>
          </cell>
          <cell r="E27">
            <v>33.625</v>
          </cell>
          <cell r="F27">
            <v>55</v>
          </cell>
          <cell r="G27">
            <v>19</v>
          </cell>
          <cell r="H27">
            <v>5.7</v>
          </cell>
          <cell r="I27" t="str">
            <v>SE</v>
          </cell>
          <cell r="J27">
            <v>42.12</v>
          </cell>
          <cell r="K27">
            <v>0</v>
          </cell>
        </row>
        <row r="28">
          <cell r="B28">
            <v>25.904166666666665</v>
          </cell>
          <cell r="C28">
            <v>34.4</v>
          </cell>
          <cell r="D28">
            <v>18.899999999999999</v>
          </cell>
          <cell r="E28">
            <v>38.708333333333336</v>
          </cell>
          <cell r="F28">
            <v>63</v>
          </cell>
          <cell r="G28">
            <v>17</v>
          </cell>
          <cell r="H28">
            <v>4.3</v>
          </cell>
          <cell r="I28" t="str">
            <v>S</v>
          </cell>
          <cell r="J28">
            <v>32.04</v>
          </cell>
          <cell r="K28">
            <v>0</v>
          </cell>
        </row>
        <row r="29">
          <cell r="B29">
            <v>25.049999999999997</v>
          </cell>
          <cell r="C29">
            <v>34</v>
          </cell>
          <cell r="D29">
            <v>14.3</v>
          </cell>
          <cell r="E29">
            <v>46.958333333333336</v>
          </cell>
          <cell r="F29">
            <v>90</v>
          </cell>
          <cell r="G29">
            <v>17</v>
          </cell>
          <cell r="H29">
            <v>4.4000000000000004</v>
          </cell>
          <cell r="I29" t="str">
            <v>O</v>
          </cell>
          <cell r="J29">
            <v>32.76</v>
          </cell>
          <cell r="K29">
            <v>0</v>
          </cell>
        </row>
        <row r="30">
          <cell r="B30">
            <v>23.370833333333334</v>
          </cell>
          <cell r="C30">
            <v>37.799999999999997</v>
          </cell>
          <cell r="D30">
            <v>15.2</v>
          </cell>
          <cell r="E30">
            <v>54.791666666666664</v>
          </cell>
          <cell r="F30">
            <v>86</v>
          </cell>
          <cell r="G30">
            <v>23</v>
          </cell>
          <cell r="H30">
            <v>2.8</v>
          </cell>
          <cell r="I30" t="str">
            <v>O</v>
          </cell>
          <cell r="J30">
            <v>19.440000000000001</v>
          </cell>
          <cell r="K30">
            <v>0.6</v>
          </cell>
        </row>
        <row r="31">
          <cell r="B31">
            <v>20.666666666666664</v>
          </cell>
          <cell r="C31">
            <v>26.7</v>
          </cell>
          <cell r="D31">
            <v>14.3</v>
          </cell>
          <cell r="E31">
            <v>58.708333333333336</v>
          </cell>
          <cell r="F31">
            <v>80</v>
          </cell>
          <cell r="G31">
            <v>36</v>
          </cell>
          <cell r="H31">
            <v>3.6</v>
          </cell>
          <cell r="I31" t="str">
            <v>NO</v>
          </cell>
          <cell r="J31">
            <v>25.56</v>
          </cell>
          <cell r="K31">
            <v>0</v>
          </cell>
        </row>
        <row r="32">
          <cell r="B32">
            <v>19.341666666666669</v>
          </cell>
          <cell r="C32">
            <v>27.3</v>
          </cell>
          <cell r="D32">
            <v>13.4</v>
          </cell>
          <cell r="E32">
            <v>60.291666666666664</v>
          </cell>
          <cell r="F32">
            <v>77</v>
          </cell>
          <cell r="G32">
            <v>39</v>
          </cell>
          <cell r="H32">
            <v>3.6</v>
          </cell>
          <cell r="I32" t="str">
            <v>NO</v>
          </cell>
          <cell r="J32">
            <v>30.6</v>
          </cell>
          <cell r="K32">
            <v>0</v>
          </cell>
        </row>
        <row r="33">
          <cell r="B33">
            <v>20.157142857142855</v>
          </cell>
          <cell r="C33">
            <v>28.8</v>
          </cell>
          <cell r="D33">
            <v>15.4</v>
          </cell>
          <cell r="E33">
            <v>70.142857142857139</v>
          </cell>
          <cell r="F33">
            <v>93</v>
          </cell>
          <cell r="G33">
            <v>33</v>
          </cell>
          <cell r="H33">
            <v>2.1</v>
          </cell>
          <cell r="I33" t="str">
            <v>O</v>
          </cell>
          <cell r="J33">
            <v>18</v>
          </cell>
          <cell r="K33">
            <v>0</v>
          </cell>
        </row>
        <row r="34">
          <cell r="B34">
            <v>21.912500000000005</v>
          </cell>
          <cell r="C34">
            <v>32.5</v>
          </cell>
          <cell r="D34">
            <v>12.8</v>
          </cell>
          <cell r="E34">
            <v>59</v>
          </cell>
          <cell r="F34">
            <v>95</v>
          </cell>
          <cell r="G34">
            <v>18</v>
          </cell>
          <cell r="H34">
            <v>3.8</v>
          </cell>
          <cell r="I34" t="str">
            <v>O</v>
          </cell>
          <cell r="J34">
            <v>25.56</v>
          </cell>
          <cell r="K34">
            <v>0</v>
          </cell>
        </row>
        <row r="35">
          <cell r="B35">
            <v>22.349999999999998</v>
          </cell>
          <cell r="C35">
            <v>32.799999999999997</v>
          </cell>
          <cell r="D35">
            <v>13.4</v>
          </cell>
          <cell r="E35">
            <v>50.5</v>
          </cell>
          <cell r="F35">
            <v>82</v>
          </cell>
          <cell r="G35">
            <v>19</v>
          </cell>
          <cell r="H35">
            <v>3.2</v>
          </cell>
          <cell r="I35" t="str">
            <v>O</v>
          </cell>
          <cell r="J35">
            <v>25.92</v>
          </cell>
          <cell r="K35">
            <v>0</v>
          </cell>
        </row>
        <row r="36">
          <cell r="I36" t="str">
            <v>O</v>
          </cell>
        </row>
      </sheetData>
      <sheetData sheetId="8">
        <row r="5">
          <cell r="B5">
            <v>23.075000000000003</v>
          </cell>
        </row>
      </sheetData>
      <sheetData sheetId="9"/>
      <sheetData sheetId="10"/>
      <sheetData sheetId="1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5">
          <cell r="B5">
            <v>22.241666666666664</v>
          </cell>
          <cell r="C5">
            <v>29.7</v>
          </cell>
          <cell r="D5">
            <v>15.4</v>
          </cell>
          <cell r="E5">
            <v>55.083333333333336</v>
          </cell>
          <cell r="F5">
            <v>84</v>
          </cell>
          <cell r="G5">
            <v>29</v>
          </cell>
          <cell r="H5">
            <v>16.920000000000002</v>
          </cell>
          <cell r="I5" t="str">
            <v>NE</v>
          </cell>
          <cell r="J5">
            <v>38.159999999999997</v>
          </cell>
          <cell r="K5">
            <v>0</v>
          </cell>
        </row>
        <row r="6">
          <cell r="B6">
            <v>22.387499999999999</v>
          </cell>
          <cell r="C6">
            <v>31.3</v>
          </cell>
          <cell r="D6">
            <v>15.2</v>
          </cell>
          <cell r="E6">
            <v>50.541666666666664</v>
          </cell>
          <cell r="F6">
            <v>76</v>
          </cell>
          <cell r="G6">
            <v>24</v>
          </cell>
          <cell r="H6">
            <v>18</v>
          </cell>
          <cell r="I6" t="str">
            <v>NE</v>
          </cell>
          <cell r="J6">
            <v>36.36</v>
          </cell>
          <cell r="K6">
            <v>0</v>
          </cell>
        </row>
        <row r="7">
          <cell r="B7">
            <v>23.2</v>
          </cell>
          <cell r="C7">
            <v>32.299999999999997</v>
          </cell>
          <cell r="D7">
            <v>16.3</v>
          </cell>
          <cell r="E7">
            <v>48.458333333333336</v>
          </cell>
          <cell r="F7">
            <v>72</v>
          </cell>
          <cell r="G7">
            <v>23</v>
          </cell>
          <cell r="H7">
            <v>19.8</v>
          </cell>
          <cell r="I7" t="str">
            <v>NE</v>
          </cell>
          <cell r="J7">
            <v>40.680000000000007</v>
          </cell>
          <cell r="K7">
            <v>0</v>
          </cell>
        </row>
        <row r="8">
          <cell r="B8">
            <v>23.899999999999995</v>
          </cell>
          <cell r="C8">
            <v>31</v>
          </cell>
          <cell r="D8">
            <v>15.4</v>
          </cell>
          <cell r="E8">
            <v>46.166666666666664</v>
          </cell>
          <cell r="F8">
            <v>77</v>
          </cell>
          <cell r="G8">
            <v>25</v>
          </cell>
          <cell r="H8">
            <v>14.4</v>
          </cell>
          <cell r="I8" t="str">
            <v>N</v>
          </cell>
          <cell r="J8">
            <v>35.64</v>
          </cell>
          <cell r="K8">
            <v>0</v>
          </cell>
        </row>
        <row r="9">
          <cell r="B9">
            <v>23.783333333333331</v>
          </cell>
          <cell r="C9">
            <v>30.3</v>
          </cell>
          <cell r="D9">
            <v>15.9</v>
          </cell>
          <cell r="E9">
            <v>48.208333333333336</v>
          </cell>
          <cell r="F9">
            <v>78</v>
          </cell>
          <cell r="G9">
            <v>27</v>
          </cell>
          <cell r="H9">
            <v>9.3600000000000012</v>
          </cell>
          <cell r="I9" t="str">
            <v>SO</v>
          </cell>
          <cell r="J9">
            <v>19.440000000000001</v>
          </cell>
          <cell r="K9">
            <v>0</v>
          </cell>
        </row>
        <row r="10">
          <cell r="B10">
            <v>22.650000000000002</v>
          </cell>
          <cell r="C10">
            <v>30</v>
          </cell>
          <cell r="D10">
            <v>15.1</v>
          </cell>
          <cell r="E10">
            <v>65.75</v>
          </cell>
          <cell r="F10">
            <v>97</v>
          </cell>
          <cell r="G10">
            <v>31</v>
          </cell>
          <cell r="H10">
            <v>14.04</v>
          </cell>
          <cell r="I10" t="str">
            <v>S</v>
          </cell>
          <cell r="J10">
            <v>30.6</v>
          </cell>
          <cell r="K10">
            <v>0</v>
          </cell>
        </row>
        <row r="11">
          <cell r="B11">
            <v>22.337500000000002</v>
          </cell>
          <cell r="C11">
            <v>29.8</v>
          </cell>
          <cell r="D11">
            <v>16.2</v>
          </cell>
          <cell r="E11">
            <v>60.5</v>
          </cell>
          <cell r="F11">
            <v>89</v>
          </cell>
          <cell r="G11">
            <v>33</v>
          </cell>
          <cell r="H11">
            <v>19.079999999999998</v>
          </cell>
          <cell r="I11" t="str">
            <v>NE</v>
          </cell>
          <cell r="J11">
            <v>43.92</v>
          </cell>
          <cell r="K11">
            <v>0</v>
          </cell>
        </row>
        <row r="12">
          <cell r="B12">
            <v>23.795833333333331</v>
          </cell>
          <cell r="C12">
            <v>32.5</v>
          </cell>
          <cell r="D12">
            <v>16.899999999999999</v>
          </cell>
          <cell r="E12">
            <v>50.958333333333336</v>
          </cell>
          <cell r="F12">
            <v>75</v>
          </cell>
          <cell r="G12">
            <v>23</v>
          </cell>
          <cell r="H12">
            <v>19.079999999999998</v>
          </cell>
          <cell r="I12" t="str">
            <v>NE</v>
          </cell>
          <cell r="J12">
            <v>39.24</v>
          </cell>
          <cell r="K12">
            <v>0</v>
          </cell>
        </row>
        <row r="13">
          <cell r="B13">
            <v>24.654166666666665</v>
          </cell>
          <cell r="C13">
            <v>31.7</v>
          </cell>
          <cell r="D13">
            <v>16.5</v>
          </cell>
          <cell r="E13">
            <v>50.208333333333336</v>
          </cell>
          <cell r="F13">
            <v>82</v>
          </cell>
          <cell r="G13">
            <v>26</v>
          </cell>
          <cell r="H13">
            <v>15.48</v>
          </cell>
          <cell r="I13" t="str">
            <v>NE</v>
          </cell>
          <cell r="J13">
            <v>30.96</v>
          </cell>
          <cell r="K13">
            <v>0</v>
          </cell>
        </row>
        <row r="14">
          <cell r="B14">
            <v>24.345833333333331</v>
          </cell>
          <cell r="C14">
            <v>31</v>
          </cell>
          <cell r="D14">
            <v>17.3</v>
          </cell>
          <cell r="E14">
            <v>45.458333333333336</v>
          </cell>
          <cell r="F14">
            <v>71</v>
          </cell>
          <cell r="G14">
            <v>27</v>
          </cell>
          <cell r="H14">
            <v>18</v>
          </cell>
          <cell r="I14" t="str">
            <v>NE</v>
          </cell>
          <cell r="J14">
            <v>34.56</v>
          </cell>
          <cell r="K14">
            <v>0</v>
          </cell>
        </row>
        <row r="15">
          <cell r="B15">
            <v>23.762500000000003</v>
          </cell>
          <cell r="C15">
            <v>31.9</v>
          </cell>
          <cell r="D15">
            <v>17.5</v>
          </cell>
          <cell r="E15">
            <v>42.958333333333336</v>
          </cell>
          <cell r="F15">
            <v>63</v>
          </cell>
          <cell r="G15">
            <v>22</v>
          </cell>
          <cell r="H15">
            <v>18.36</v>
          </cell>
          <cell r="I15" t="str">
            <v>NE</v>
          </cell>
          <cell r="J15">
            <v>36.36</v>
          </cell>
          <cell r="K15">
            <v>0</v>
          </cell>
        </row>
        <row r="16">
          <cell r="B16">
            <v>24.037499999999994</v>
          </cell>
          <cell r="C16">
            <v>33.4</v>
          </cell>
          <cell r="D16">
            <v>15</v>
          </cell>
          <cell r="E16">
            <v>44.125</v>
          </cell>
          <cell r="F16">
            <v>75</v>
          </cell>
          <cell r="G16">
            <v>19</v>
          </cell>
          <cell r="H16">
            <v>15.840000000000002</v>
          </cell>
          <cell r="I16" t="str">
            <v>NE</v>
          </cell>
          <cell r="J16">
            <v>31.680000000000003</v>
          </cell>
          <cell r="K16">
            <v>0</v>
          </cell>
        </row>
        <row r="17">
          <cell r="B17">
            <v>24.533333333333335</v>
          </cell>
          <cell r="C17">
            <v>31.3</v>
          </cell>
          <cell r="D17">
            <v>18.399999999999999</v>
          </cell>
          <cell r="E17">
            <v>39.291666666666664</v>
          </cell>
          <cell r="F17">
            <v>57</v>
          </cell>
          <cell r="G17">
            <v>21</v>
          </cell>
          <cell r="H17">
            <v>17.64</v>
          </cell>
          <cell r="I17" t="str">
            <v>NE</v>
          </cell>
          <cell r="J17">
            <v>34.200000000000003</v>
          </cell>
          <cell r="K17">
            <v>0</v>
          </cell>
        </row>
        <row r="18">
          <cell r="B18">
            <v>23.058333333333334</v>
          </cell>
          <cell r="C18">
            <v>30.4</v>
          </cell>
          <cell r="D18">
            <v>17.399999999999999</v>
          </cell>
          <cell r="E18">
            <v>43.958333333333336</v>
          </cell>
          <cell r="F18">
            <v>63</v>
          </cell>
          <cell r="G18">
            <v>23</v>
          </cell>
          <cell r="H18">
            <v>24.840000000000003</v>
          </cell>
          <cell r="I18" t="str">
            <v>NE</v>
          </cell>
          <cell r="J18">
            <v>51.84</v>
          </cell>
          <cell r="K18">
            <v>0</v>
          </cell>
        </row>
        <row r="19">
          <cell r="B19">
            <v>23.416666666666668</v>
          </cell>
          <cell r="C19">
            <v>32</v>
          </cell>
          <cell r="D19">
            <v>16.7</v>
          </cell>
          <cell r="E19">
            <v>45.166666666666664</v>
          </cell>
          <cell r="F19">
            <v>65</v>
          </cell>
          <cell r="G19">
            <v>26</v>
          </cell>
          <cell r="H19">
            <v>19.8</v>
          </cell>
          <cell r="I19" t="str">
            <v>NE</v>
          </cell>
          <cell r="J19">
            <v>38.880000000000003</v>
          </cell>
          <cell r="K19">
            <v>0</v>
          </cell>
        </row>
        <row r="20">
          <cell r="B20">
            <v>21.754166666666663</v>
          </cell>
          <cell r="C20">
            <v>25.8</v>
          </cell>
          <cell r="D20">
            <v>18.899999999999999</v>
          </cell>
          <cell r="E20">
            <v>59.541666666666664</v>
          </cell>
          <cell r="F20">
            <v>86</v>
          </cell>
          <cell r="G20">
            <v>41</v>
          </cell>
          <cell r="H20">
            <v>22.32</v>
          </cell>
          <cell r="I20" t="str">
            <v>NE</v>
          </cell>
          <cell r="J20">
            <v>38.880000000000003</v>
          </cell>
          <cell r="K20">
            <v>0</v>
          </cell>
        </row>
        <row r="21">
          <cell r="B21">
            <v>23.829166666666666</v>
          </cell>
          <cell r="C21">
            <v>32.1</v>
          </cell>
          <cell r="D21">
            <v>17.7</v>
          </cell>
          <cell r="E21">
            <v>50.375</v>
          </cell>
          <cell r="F21">
            <v>75</v>
          </cell>
          <cell r="G21">
            <v>26</v>
          </cell>
          <cell r="H21">
            <v>24.12</v>
          </cell>
          <cell r="I21" t="str">
            <v>NE</v>
          </cell>
          <cell r="J21">
            <v>49.32</v>
          </cell>
          <cell r="K21">
            <v>0</v>
          </cell>
        </row>
        <row r="22">
          <cell r="B22">
            <v>24.808333333333337</v>
          </cell>
          <cell r="C22">
            <v>32.1</v>
          </cell>
          <cell r="D22">
            <v>18.8</v>
          </cell>
          <cell r="E22">
            <v>45.5</v>
          </cell>
          <cell r="F22">
            <v>64</v>
          </cell>
          <cell r="G22">
            <v>26</v>
          </cell>
          <cell r="H22">
            <v>23.040000000000003</v>
          </cell>
          <cell r="I22" t="str">
            <v>NE</v>
          </cell>
          <cell r="J22">
            <v>45.36</v>
          </cell>
          <cell r="K22">
            <v>0</v>
          </cell>
        </row>
        <row r="23">
          <cell r="B23">
            <v>24.383333333333329</v>
          </cell>
          <cell r="C23">
            <v>30.7</v>
          </cell>
          <cell r="D23">
            <v>18.8</v>
          </cell>
          <cell r="E23">
            <v>45.291666666666664</v>
          </cell>
          <cell r="F23">
            <v>62</v>
          </cell>
          <cell r="G23">
            <v>27</v>
          </cell>
          <cell r="H23">
            <v>18.36</v>
          </cell>
          <cell r="I23" t="str">
            <v>NE</v>
          </cell>
          <cell r="J23">
            <v>39.24</v>
          </cell>
          <cell r="K23">
            <v>0</v>
          </cell>
        </row>
        <row r="24">
          <cell r="B24">
            <v>24.074999999999999</v>
          </cell>
          <cell r="C24">
            <v>32</v>
          </cell>
          <cell r="D24">
            <v>18.3</v>
          </cell>
          <cell r="E24">
            <v>43.25</v>
          </cell>
          <cell r="F24">
            <v>61</v>
          </cell>
          <cell r="G24">
            <v>24</v>
          </cell>
          <cell r="H24">
            <v>19.440000000000001</v>
          </cell>
          <cell r="I24" t="str">
            <v>NE</v>
          </cell>
          <cell r="J24">
            <v>39.96</v>
          </cell>
          <cell r="K24">
            <v>0</v>
          </cell>
        </row>
        <row r="25">
          <cell r="B25">
            <v>25.187500000000004</v>
          </cell>
          <cell r="C25">
            <v>32</v>
          </cell>
          <cell r="D25">
            <v>19.2</v>
          </cell>
          <cell r="E25">
            <v>41.166666666666664</v>
          </cell>
          <cell r="F25">
            <v>64</v>
          </cell>
          <cell r="G25">
            <v>25</v>
          </cell>
          <cell r="H25">
            <v>16.2</v>
          </cell>
          <cell r="I25" t="str">
            <v>NE</v>
          </cell>
          <cell r="J25">
            <v>33.119999999999997</v>
          </cell>
          <cell r="K25">
            <v>0</v>
          </cell>
        </row>
        <row r="26">
          <cell r="B26">
            <v>24.658333333333335</v>
          </cell>
          <cell r="C26">
            <v>30.9</v>
          </cell>
          <cell r="D26">
            <v>18.600000000000001</v>
          </cell>
          <cell r="E26">
            <v>35.833333333333336</v>
          </cell>
          <cell r="F26">
            <v>56</v>
          </cell>
          <cell r="G26">
            <v>15</v>
          </cell>
          <cell r="H26">
            <v>20.88</v>
          </cell>
          <cell r="I26" t="str">
            <v>NE</v>
          </cell>
          <cell r="J26">
            <v>46.080000000000005</v>
          </cell>
          <cell r="K26">
            <v>0</v>
          </cell>
        </row>
        <row r="27">
          <cell r="B27">
            <v>24.341666666666665</v>
          </cell>
          <cell r="C27">
            <v>32.299999999999997</v>
          </cell>
          <cell r="D27">
            <v>16.899999999999999</v>
          </cell>
          <cell r="E27">
            <v>35.708333333333336</v>
          </cell>
          <cell r="F27">
            <v>55</v>
          </cell>
          <cell r="G27">
            <v>18</v>
          </cell>
          <cell r="H27">
            <v>21.240000000000002</v>
          </cell>
          <cell r="I27" t="str">
            <v>NE</v>
          </cell>
          <cell r="J27">
            <v>67.319999999999993</v>
          </cell>
          <cell r="K27">
            <v>0</v>
          </cell>
        </row>
        <row r="28">
          <cell r="B28">
            <v>24.675000000000001</v>
          </cell>
          <cell r="C28">
            <v>31.8</v>
          </cell>
          <cell r="D28">
            <v>18.600000000000001</v>
          </cell>
          <cell r="E28">
            <v>38.75</v>
          </cell>
          <cell r="F28">
            <v>53</v>
          </cell>
          <cell r="G28">
            <v>22</v>
          </cell>
          <cell r="H28">
            <v>14.76</v>
          </cell>
          <cell r="I28" t="str">
            <v>NE</v>
          </cell>
          <cell r="J28">
            <v>33.480000000000004</v>
          </cell>
          <cell r="K28">
            <v>0</v>
          </cell>
        </row>
        <row r="29">
          <cell r="B29">
            <v>20.0625</v>
          </cell>
          <cell r="C29">
            <v>25.5</v>
          </cell>
          <cell r="D29">
            <v>14.4</v>
          </cell>
          <cell r="E29">
            <v>65.5</v>
          </cell>
          <cell r="F29">
            <v>91</v>
          </cell>
          <cell r="G29">
            <v>38</v>
          </cell>
          <cell r="H29">
            <v>19.8</v>
          </cell>
          <cell r="I29" t="str">
            <v>SO</v>
          </cell>
          <cell r="J29">
            <v>36.36</v>
          </cell>
          <cell r="K29">
            <v>0</v>
          </cell>
        </row>
        <row r="30">
          <cell r="B30">
            <v>15.04166666666667</v>
          </cell>
          <cell r="C30">
            <v>23.9</v>
          </cell>
          <cell r="D30">
            <v>10.9</v>
          </cell>
          <cell r="E30">
            <v>80.208333333333329</v>
          </cell>
          <cell r="F30">
            <v>96</v>
          </cell>
          <cell r="G30">
            <v>49</v>
          </cell>
          <cell r="H30">
            <v>19.440000000000001</v>
          </cell>
          <cell r="I30" t="str">
            <v>SO</v>
          </cell>
          <cell r="J30">
            <v>38.519999999999996</v>
          </cell>
          <cell r="K30">
            <v>0</v>
          </cell>
        </row>
        <row r="31">
          <cell r="B31">
            <v>12.637500000000001</v>
          </cell>
          <cell r="C31">
            <v>19.399999999999999</v>
          </cell>
          <cell r="D31">
            <v>9.1999999999999993</v>
          </cell>
          <cell r="E31">
            <v>80.333333333333329</v>
          </cell>
          <cell r="F31">
            <v>94</v>
          </cell>
          <cell r="G31">
            <v>54</v>
          </cell>
          <cell r="H31">
            <v>23.759999999999998</v>
          </cell>
          <cell r="I31" t="str">
            <v>S</v>
          </cell>
          <cell r="J31">
            <v>43.2</v>
          </cell>
          <cell r="K31">
            <v>0</v>
          </cell>
        </row>
        <row r="32">
          <cell r="B32">
            <v>12.391666666666667</v>
          </cell>
          <cell r="C32">
            <v>17.399999999999999</v>
          </cell>
          <cell r="D32">
            <v>10.1</v>
          </cell>
          <cell r="E32">
            <v>81.875</v>
          </cell>
          <cell r="F32">
            <v>93</v>
          </cell>
          <cell r="G32">
            <v>64</v>
          </cell>
          <cell r="H32">
            <v>20.88</v>
          </cell>
          <cell r="I32" t="str">
            <v>S</v>
          </cell>
          <cell r="J32">
            <v>38.880000000000003</v>
          </cell>
          <cell r="K32">
            <v>0</v>
          </cell>
        </row>
        <row r="33">
          <cell r="B33">
            <v>15.709523809523809</v>
          </cell>
          <cell r="C33">
            <v>25.9</v>
          </cell>
          <cell r="D33">
            <v>8.8000000000000007</v>
          </cell>
          <cell r="E33">
            <v>75.952380952380949</v>
          </cell>
          <cell r="F33">
            <v>98</v>
          </cell>
          <cell r="G33">
            <v>42</v>
          </cell>
          <cell r="H33">
            <v>12.24</v>
          </cell>
          <cell r="I33" t="str">
            <v>S</v>
          </cell>
          <cell r="J33">
            <v>21.96</v>
          </cell>
          <cell r="K33">
            <v>0</v>
          </cell>
        </row>
        <row r="34">
          <cell r="B34">
            <v>22.208333333333339</v>
          </cell>
          <cell r="C34">
            <v>31</v>
          </cell>
          <cell r="D34">
            <v>13.6</v>
          </cell>
          <cell r="E34">
            <v>55.958333333333336</v>
          </cell>
          <cell r="F34">
            <v>92</v>
          </cell>
          <cell r="G34">
            <v>23</v>
          </cell>
          <cell r="H34">
            <v>16.559999999999999</v>
          </cell>
          <cell r="I34" t="str">
            <v>NE</v>
          </cell>
          <cell r="J34">
            <v>30.6</v>
          </cell>
          <cell r="K34">
            <v>0</v>
          </cell>
        </row>
        <row r="35">
          <cell r="B35">
            <v>22.974999999999998</v>
          </cell>
          <cell r="C35">
            <v>30.9</v>
          </cell>
          <cell r="D35">
            <v>15.7</v>
          </cell>
          <cell r="E35">
            <v>46.333333333333336</v>
          </cell>
          <cell r="F35">
            <v>74</v>
          </cell>
          <cell r="G35">
            <v>22</v>
          </cell>
          <cell r="H35">
            <v>20.16</v>
          </cell>
          <cell r="I35" t="str">
            <v>NE</v>
          </cell>
          <cell r="J35">
            <v>35.64</v>
          </cell>
          <cell r="K35">
            <v>0</v>
          </cell>
        </row>
        <row r="36">
          <cell r="I36" t="str">
            <v>NE</v>
          </cell>
        </row>
      </sheetData>
      <sheetData sheetId="8">
        <row r="5">
          <cell r="B5">
            <v>24.320833333333329</v>
          </cell>
        </row>
      </sheetData>
      <sheetData sheetId="9"/>
      <sheetData sheetId="10"/>
      <sheetData sheetId="1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5">
          <cell r="B5">
            <v>21.316666666666666</v>
          </cell>
          <cell r="C5">
            <v>27.9</v>
          </cell>
          <cell r="D5">
            <v>16.2</v>
          </cell>
          <cell r="E5">
            <v>69.958333333333329</v>
          </cell>
          <cell r="F5">
            <v>91</v>
          </cell>
          <cell r="G5">
            <v>44</v>
          </cell>
          <cell r="H5">
            <v>17.600000000000001</v>
          </cell>
          <cell r="I5" t="str">
            <v>NE</v>
          </cell>
          <cell r="J5">
            <v>33.28</v>
          </cell>
          <cell r="K5">
            <v>0</v>
          </cell>
        </row>
        <row r="6">
          <cell r="B6">
            <v>21.287500000000001</v>
          </cell>
          <cell r="C6">
            <v>29.9</v>
          </cell>
          <cell r="D6">
            <v>14.9</v>
          </cell>
          <cell r="E6">
            <v>61.375</v>
          </cell>
          <cell r="F6">
            <v>82</v>
          </cell>
          <cell r="G6">
            <v>31</v>
          </cell>
          <cell r="H6">
            <v>17.919999999999998</v>
          </cell>
          <cell r="I6" t="str">
            <v>NE</v>
          </cell>
          <cell r="J6">
            <v>31.360000000000003</v>
          </cell>
          <cell r="K6">
            <v>0</v>
          </cell>
        </row>
        <row r="7">
          <cell r="B7">
            <v>22.570833333333336</v>
          </cell>
          <cell r="C7">
            <v>31</v>
          </cell>
          <cell r="D7">
            <v>15.8</v>
          </cell>
          <cell r="E7">
            <v>57.208333333333336</v>
          </cell>
          <cell r="F7">
            <v>82</v>
          </cell>
          <cell r="G7">
            <v>26</v>
          </cell>
          <cell r="H7">
            <v>19.200000000000003</v>
          </cell>
          <cell r="I7" t="str">
            <v>NE</v>
          </cell>
          <cell r="J7">
            <v>33.28</v>
          </cell>
          <cell r="K7">
            <v>0</v>
          </cell>
        </row>
        <row r="8">
          <cell r="B8">
            <v>22.590476190476188</v>
          </cell>
          <cell r="C8">
            <v>32.1</v>
          </cell>
          <cell r="D8">
            <v>14.7</v>
          </cell>
          <cell r="E8">
            <v>59.047619047619051</v>
          </cell>
          <cell r="F8">
            <v>91</v>
          </cell>
          <cell r="G8">
            <v>22</v>
          </cell>
          <cell r="H8">
            <v>12.48</v>
          </cell>
          <cell r="I8" t="str">
            <v>NE</v>
          </cell>
          <cell r="J8">
            <v>29.439999999999998</v>
          </cell>
          <cell r="K8">
            <v>0</v>
          </cell>
        </row>
        <row r="9">
          <cell r="B9" t="str">
            <v>**</v>
          </cell>
          <cell r="C9" t="str">
            <v>**</v>
          </cell>
          <cell r="D9" t="str">
            <v>**</v>
          </cell>
          <cell r="E9" t="str">
            <v>**</v>
          </cell>
          <cell r="F9" t="str">
            <v>**</v>
          </cell>
          <cell r="G9" t="str">
            <v>**</v>
          </cell>
          <cell r="H9" t="str">
            <v>**</v>
          </cell>
          <cell r="I9" t="str">
            <v>**</v>
          </cell>
          <cell r="J9" t="str">
            <v>**</v>
          </cell>
          <cell r="K9" t="str">
            <v>**</v>
          </cell>
        </row>
        <row r="10">
          <cell r="B10" t="str">
            <v>**</v>
          </cell>
          <cell r="C10" t="str">
            <v>**</v>
          </cell>
          <cell r="D10" t="str">
            <v>**</v>
          </cell>
          <cell r="E10" t="str">
            <v>**</v>
          </cell>
          <cell r="F10" t="str">
            <v>**</v>
          </cell>
          <cell r="G10" t="str">
            <v>**</v>
          </cell>
          <cell r="H10" t="str">
            <v>**</v>
          </cell>
          <cell r="I10" t="str">
            <v>**</v>
          </cell>
          <cell r="J10" t="str">
            <v>**</v>
          </cell>
          <cell r="K10" t="str">
            <v>**</v>
          </cell>
        </row>
        <row r="11">
          <cell r="B11" t="str">
            <v>**</v>
          </cell>
          <cell r="C11" t="str">
            <v>**</v>
          </cell>
          <cell r="D11" t="str">
            <v>**</v>
          </cell>
          <cell r="E11" t="str">
            <v>**</v>
          </cell>
          <cell r="F11" t="str">
            <v>**</v>
          </cell>
          <cell r="G11" t="str">
            <v>**</v>
          </cell>
          <cell r="H11" t="str">
            <v>**</v>
          </cell>
          <cell r="I11" t="str">
            <v>**</v>
          </cell>
          <cell r="J11" t="str">
            <v>**</v>
          </cell>
          <cell r="K11" t="str">
            <v>**</v>
          </cell>
        </row>
        <row r="12">
          <cell r="B12" t="str">
            <v>**</v>
          </cell>
          <cell r="C12" t="str">
            <v>**</v>
          </cell>
          <cell r="D12" t="str">
            <v>**</v>
          </cell>
          <cell r="E12" t="str">
            <v>**</v>
          </cell>
          <cell r="F12" t="str">
            <v>**</v>
          </cell>
          <cell r="G12" t="str">
            <v>**</v>
          </cell>
          <cell r="H12" t="str">
            <v>**</v>
          </cell>
          <cell r="I12" t="str">
            <v>**</v>
          </cell>
          <cell r="J12" t="str">
            <v>**</v>
          </cell>
          <cell r="K12" t="str">
            <v>**</v>
          </cell>
        </row>
        <row r="13">
          <cell r="B13" t="str">
            <v>**</v>
          </cell>
          <cell r="C13" t="str">
            <v>**</v>
          </cell>
          <cell r="D13" t="str">
            <v>**</v>
          </cell>
          <cell r="E13" t="str">
            <v>**</v>
          </cell>
          <cell r="F13" t="str">
            <v>**</v>
          </cell>
          <cell r="G13" t="str">
            <v>**</v>
          </cell>
          <cell r="H13" t="str">
            <v>**</v>
          </cell>
          <cell r="I13" t="str">
            <v>**</v>
          </cell>
          <cell r="J13" t="str">
            <v>**</v>
          </cell>
          <cell r="K13" t="str">
            <v>**</v>
          </cell>
        </row>
        <row r="14">
          <cell r="B14" t="str">
            <v>**</v>
          </cell>
          <cell r="C14" t="str">
            <v>**</v>
          </cell>
          <cell r="D14" t="str">
            <v>**</v>
          </cell>
          <cell r="E14" t="str">
            <v>**</v>
          </cell>
          <cell r="F14" t="str">
            <v>**</v>
          </cell>
          <cell r="G14" t="str">
            <v>**</v>
          </cell>
          <cell r="H14" t="str">
            <v>**</v>
          </cell>
          <cell r="I14" t="str">
            <v>**</v>
          </cell>
          <cell r="J14" t="str">
            <v>**</v>
          </cell>
          <cell r="K14" t="str">
            <v>**</v>
          </cell>
        </row>
        <row r="15">
          <cell r="B15" t="str">
            <v>**</v>
          </cell>
          <cell r="C15" t="str">
            <v>**</v>
          </cell>
          <cell r="D15" t="str">
            <v>**</v>
          </cell>
          <cell r="E15" t="str">
            <v>**</v>
          </cell>
          <cell r="F15" t="str">
            <v>**</v>
          </cell>
          <cell r="G15" t="str">
            <v>**</v>
          </cell>
          <cell r="H15" t="str">
            <v>**</v>
          </cell>
          <cell r="I15" t="str">
            <v>**</v>
          </cell>
          <cell r="J15" t="str">
            <v>**</v>
          </cell>
          <cell r="K15" t="str">
            <v>**</v>
          </cell>
        </row>
        <row r="16">
          <cell r="B16" t="str">
            <v>**</v>
          </cell>
          <cell r="C16" t="str">
            <v>**</v>
          </cell>
          <cell r="D16" t="str">
            <v>**</v>
          </cell>
          <cell r="E16" t="str">
            <v>**</v>
          </cell>
          <cell r="F16" t="str">
            <v>**</v>
          </cell>
          <cell r="G16" t="str">
            <v>**</v>
          </cell>
          <cell r="H16" t="str">
            <v>**</v>
          </cell>
          <cell r="I16" t="str">
            <v>**</v>
          </cell>
          <cell r="J16" t="str">
            <v>**</v>
          </cell>
          <cell r="K16" t="str">
            <v>**</v>
          </cell>
        </row>
        <row r="17">
          <cell r="B17" t="str">
            <v>**</v>
          </cell>
          <cell r="C17" t="str">
            <v>**</v>
          </cell>
          <cell r="D17" t="str">
            <v>**</v>
          </cell>
          <cell r="E17" t="str">
            <v>**</v>
          </cell>
          <cell r="F17" t="str">
            <v>**</v>
          </cell>
          <cell r="G17" t="str">
            <v>**</v>
          </cell>
          <cell r="H17" t="str">
            <v>**</v>
          </cell>
          <cell r="I17" t="str">
            <v>**</v>
          </cell>
          <cell r="J17" t="str">
            <v>**</v>
          </cell>
          <cell r="K17" t="str">
            <v>**</v>
          </cell>
        </row>
        <row r="18">
          <cell r="B18" t="str">
            <v>**</v>
          </cell>
          <cell r="C18" t="str">
            <v>**</v>
          </cell>
          <cell r="D18" t="str">
            <v>**</v>
          </cell>
          <cell r="E18" t="str">
            <v>**</v>
          </cell>
          <cell r="F18" t="str">
            <v>**</v>
          </cell>
          <cell r="G18" t="str">
            <v>**</v>
          </cell>
          <cell r="H18" t="str">
            <v>**</v>
          </cell>
          <cell r="I18" t="str">
            <v>**</v>
          </cell>
          <cell r="J18" t="str">
            <v>**</v>
          </cell>
          <cell r="K18" t="str">
            <v>**</v>
          </cell>
        </row>
        <row r="19">
          <cell r="B19" t="str">
            <v>**</v>
          </cell>
          <cell r="C19" t="str">
            <v>**</v>
          </cell>
          <cell r="D19" t="str">
            <v>**</v>
          </cell>
          <cell r="E19" t="str">
            <v>**</v>
          </cell>
          <cell r="F19" t="str">
            <v>**</v>
          </cell>
          <cell r="G19" t="str">
            <v>**</v>
          </cell>
          <cell r="H19" t="str">
            <v>**</v>
          </cell>
          <cell r="I19" t="str">
            <v>**</v>
          </cell>
          <cell r="J19" t="str">
            <v>**</v>
          </cell>
          <cell r="K19" t="str">
            <v>**</v>
          </cell>
        </row>
        <row r="20">
          <cell r="B20" t="str">
            <v>**</v>
          </cell>
          <cell r="C20" t="str">
            <v>**</v>
          </cell>
          <cell r="D20" t="str">
            <v>**</v>
          </cell>
          <cell r="E20" t="str">
            <v>**</v>
          </cell>
          <cell r="F20" t="str">
            <v>**</v>
          </cell>
          <cell r="G20" t="str">
            <v>**</v>
          </cell>
          <cell r="H20" t="str">
            <v>**</v>
          </cell>
          <cell r="I20" t="str">
            <v>**</v>
          </cell>
          <cell r="J20" t="str">
            <v>**</v>
          </cell>
          <cell r="K20" t="str">
            <v>**</v>
          </cell>
        </row>
        <row r="21">
          <cell r="B21" t="str">
            <v>**</v>
          </cell>
          <cell r="C21" t="str">
            <v>**</v>
          </cell>
          <cell r="D21" t="str">
            <v>**</v>
          </cell>
          <cell r="E21" t="str">
            <v>**</v>
          </cell>
          <cell r="F21" t="str">
            <v>**</v>
          </cell>
          <cell r="G21" t="str">
            <v>**</v>
          </cell>
          <cell r="H21" t="str">
            <v>**</v>
          </cell>
          <cell r="I21" t="str">
            <v>**</v>
          </cell>
          <cell r="J21" t="str">
            <v>**</v>
          </cell>
          <cell r="K21" t="str">
            <v>**</v>
          </cell>
        </row>
        <row r="22">
          <cell r="B22" t="str">
            <v>**</v>
          </cell>
          <cell r="C22" t="str">
            <v>**</v>
          </cell>
          <cell r="D22" t="str">
            <v>**</v>
          </cell>
          <cell r="E22" t="str">
            <v>**</v>
          </cell>
          <cell r="F22" t="str">
            <v>**</v>
          </cell>
          <cell r="G22" t="str">
            <v>**</v>
          </cell>
          <cell r="H22" t="str">
            <v>**</v>
          </cell>
          <cell r="I22" t="str">
            <v>**</v>
          </cell>
          <cell r="J22" t="str">
            <v>**</v>
          </cell>
          <cell r="K22" t="str">
            <v>**</v>
          </cell>
        </row>
        <row r="23">
          <cell r="B23" t="str">
            <v>**</v>
          </cell>
          <cell r="C23" t="str">
            <v>**</v>
          </cell>
          <cell r="D23" t="str">
            <v>**</v>
          </cell>
          <cell r="E23" t="str">
            <v>**</v>
          </cell>
          <cell r="F23" t="str">
            <v>**</v>
          </cell>
          <cell r="G23" t="str">
            <v>**</v>
          </cell>
          <cell r="H23" t="str">
            <v>**</v>
          </cell>
          <cell r="I23" t="str">
            <v>**</v>
          </cell>
          <cell r="J23" t="str">
            <v>**</v>
          </cell>
          <cell r="K23" t="str">
            <v>**</v>
          </cell>
        </row>
        <row r="24">
          <cell r="B24" t="str">
            <v>**</v>
          </cell>
          <cell r="C24" t="str">
            <v>**</v>
          </cell>
          <cell r="D24" t="str">
            <v>**</v>
          </cell>
          <cell r="E24" t="str">
            <v>**</v>
          </cell>
          <cell r="F24" t="str">
            <v>**</v>
          </cell>
          <cell r="G24" t="str">
            <v>**</v>
          </cell>
          <cell r="H24" t="str">
            <v>**</v>
          </cell>
          <cell r="I24" t="str">
            <v>**</v>
          </cell>
          <cell r="J24" t="str">
            <v>**</v>
          </cell>
          <cell r="K24" t="str">
            <v>**</v>
          </cell>
        </row>
        <row r="25">
          <cell r="B25" t="str">
            <v>**</v>
          </cell>
          <cell r="C25" t="str">
            <v>**</v>
          </cell>
          <cell r="D25" t="str">
            <v>**</v>
          </cell>
          <cell r="E25" t="str">
            <v>**</v>
          </cell>
          <cell r="F25" t="str">
            <v>**</v>
          </cell>
          <cell r="G25" t="str">
            <v>**</v>
          </cell>
          <cell r="H25" t="str">
            <v>**</v>
          </cell>
          <cell r="I25" t="str">
            <v>**</v>
          </cell>
          <cell r="J25" t="str">
            <v>**</v>
          </cell>
          <cell r="K25" t="str">
            <v>**</v>
          </cell>
        </row>
        <row r="26">
          <cell r="B26">
            <v>24.070833333333336</v>
          </cell>
          <cell r="C26">
            <v>31.5</v>
          </cell>
          <cell r="D26">
            <v>17.8</v>
          </cell>
          <cell r="E26">
            <v>42.125</v>
          </cell>
          <cell r="F26">
            <v>65</v>
          </cell>
          <cell r="G26">
            <v>17</v>
          </cell>
          <cell r="H26">
            <v>27.84</v>
          </cell>
          <cell r="I26" t="str">
            <v>NE</v>
          </cell>
          <cell r="J26">
            <v>43.84</v>
          </cell>
          <cell r="K26">
            <v>0</v>
          </cell>
        </row>
        <row r="27">
          <cell r="B27">
            <v>23.179166666666664</v>
          </cell>
          <cell r="C27">
            <v>31.4</v>
          </cell>
          <cell r="D27">
            <v>15.8</v>
          </cell>
          <cell r="E27">
            <v>48.083333333333336</v>
          </cell>
          <cell r="F27">
            <v>68</v>
          </cell>
          <cell r="G27">
            <v>27</v>
          </cell>
          <cell r="H27">
            <v>28.480000000000004</v>
          </cell>
          <cell r="I27" t="str">
            <v>NE</v>
          </cell>
          <cell r="J27">
            <v>40.32</v>
          </cell>
          <cell r="K27">
            <v>0</v>
          </cell>
        </row>
        <row r="28">
          <cell r="B28">
            <v>23.349999999999998</v>
          </cell>
          <cell r="C28">
            <v>29.7</v>
          </cell>
          <cell r="D28">
            <v>18.5</v>
          </cell>
          <cell r="E28">
            <v>45.5</v>
          </cell>
          <cell r="F28">
            <v>59</v>
          </cell>
          <cell r="G28">
            <v>33</v>
          </cell>
          <cell r="H28">
            <v>20.16</v>
          </cell>
          <cell r="I28" t="str">
            <v>NE</v>
          </cell>
          <cell r="J28">
            <v>33.28</v>
          </cell>
          <cell r="K28">
            <v>0</v>
          </cell>
        </row>
        <row r="29">
          <cell r="B29">
            <v>21.430434782608696</v>
          </cell>
          <cell r="C29">
            <v>25.5</v>
          </cell>
          <cell r="D29">
            <v>17.5</v>
          </cell>
          <cell r="E29">
            <v>62.826086956521742</v>
          </cell>
          <cell r="F29">
            <v>81</v>
          </cell>
          <cell r="G29">
            <v>50</v>
          </cell>
          <cell r="H29">
            <v>16.32</v>
          </cell>
          <cell r="I29" t="str">
            <v>NE</v>
          </cell>
          <cell r="J29">
            <v>29.439999999999998</v>
          </cell>
          <cell r="K29">
            <v>0</v>
          </cell>
        </row>
        <row r="30">
          <cell r="B30">
            <v>15.283333333333331</v>
          </cell>
          <cell r="C30">
            <v>22.2</v>
          </cell>
          <cell r="D30">
            <v>11.3</v>
          </cell>
          <cell r="E30">
            <v>78.625</v>
          </cell>
          <cell r="F30">
            <v>93</v>
          </cell>
          <cell r="G30">
            <v>55</v>
          </cell>
          <cell r="H30">
            <v>16.32</v>
          </cell>
          <cell r="I30" t="str">
            <v>NE</v>
          </cell>
          <cell r="J30">
            <v>31.04</v>
          </cell>
          <cell r="K30">
            <v>0</v>
          </cell>
        </row>
        <row r="31">
          <cell r="B31">
            <v>13.425000000000002</v>
          </cell>
          <cell r="C31">
            <v>19.2</v>
          </cell>
          <cell r="D31">
            <v>9.9</v>
          </cell>
          <cell r="E31">
            <v>77</v>
          </cell>
          <cell r="F31">
            <v>91</v>
          </cell>
          <cell r="G31">
            <v>56</v>
          </cell>
          <cell r="H31">
            <v>18.240000000000002</v>
          </cell>
          <cell r="I31" t="str">
            <v>NE</v>
          </cell>
          <cell r="J31">
            <v>32.64</v>
          </cell>
          <cell r="K31">
            <v>0</v>
          </cell>
        </row>
        <row r="32">
          <cell r="B32">
            <v>12.799999999999999</v>
          </cell>
          <cell r="C32">
            <v>17</v>
          </cell>
          <cell r="D32">
            <v>10.9</v>
          </cell>
          <cell r="E32">
            <v>86.833333333333329</v>
          </cell>
          <cell r="F32">
            <v>96</v>
          </cell>
          <cell r="G32">
            <v>73</v>
          </cell>
          <cell r="H32">
            <v>12.16</v>
          </cell>
          <cell r="I32" t="str">
            <v>NE</v>
          </cell>
          <cell r="J32">
            <v>27.52</v>
          </cell>
          <cell r="K32">
            <v>5.8</v>
          </cell>
        </row>
        <row r="33">
          <cell r="B33">
            <v>17.191666666666666</v>
          </cell>
          <cell r="C33">
            <v>25.4</v>
          </cell>
          <cell r="D33">
            <v>11.3</v>
          </cell>
          <cell r="E33">
            <v>74.833333333333329</v>
          </cell>
          <cell r="F33">
            <v>95</v>
          </cell>
          <cell r="G33">
            <v>45</v>
          </cell>
          <cell r="H33">
            <v>8.64</v>
          </cell>
          <cell r="I33" t="str">
            <v>NE</v>
          </cell>
          <cell r="J33">
            <v>16</v>
          </cell>
          <cell r="K33">
            <v>0</v>
          </cell>
        </row>
        <row r="34">
          <cell r="B34">
            <v>20.791666666666661</v>
          </cell>
          <cell r="C34">
            <v>29</v>
          </cell>
          <cell r="D34">
            <v>13.5</v>
          </cell>
          <cell r="E34">
            <v>64.375</v>
          </cell>
          <cell r="F34">
            <v>93</v>
          </cell>
          <cell r="G34">
            <v>33</v>
          </cell>
          <cell r="H34">
            <v>16.64</v>
          </cell>
          <cell r="I34" t="str">
            <v>NE</v>
          </cell>
          <cell r="J34">
            <v>28.8</v>
          </cell>
          <cell r="K34">
            <v>0</v>
          </cell>
        </row>
        <row r="35">
          <cell r="B35">
            <v>21.566666666666666</v>
          </cell>
          <cell r="C35">
            <v>30.2</v>
          </cell>
          <cell r="D35">
            <v>14.2</v>
          </cell>
          <cell r="E35">
            <v>55.166666666666664</v>
          </cell>
          <cell r="F35">
            <v>81</v>
          </cell>
          <cell r="G35">
            <v>27</v>
          </cell>
          <cell r="H35">
            <v>17.28</v>
          </cell>
          <cell r="I35" t="str">
            <v>NE</v>
          </cell>
          <cell r="J35">
            <v>27.52</v>
          </cell>
          <cell r="K35">
            <v>0</v>
          </cell>
        </row>
        <row r="36">
          <cell r="I36" t="str">
            <v>NE</v>
          </cell>
        </row>
      </sheetData>
      <sheetData sheetId="8">
        <row r="5">
          <cell r="B5">
            <v>23.125</v>
          </cell>
        </row>
      </sheetData>
      <sheetData sheetId="9"/>
      <sheetData sheetId="10"/>
      <sheetData sheetId="1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5">
          <cell r="B5">
            <v>22.354166666666668</v>
          </cell>
          <cell r="C5">
            <v>29.5</v>
          </cell>
          <cell r="D5">
            <v>16.600000000000001</v>
          </cell>
          <cell r="E5">
            <v>59.416666666666664</v>
          </cell>
          <cell r="F5">
            <v>89</v>
          </cell>
          <cell r="G5">
            <v>29</v>
          </cell>
          <cell r="H5">
            <v>20.16</v>
          </cell>
          <cell r="I5" t="str">
            <v>L</v>
          </cell>
          <cell r="J5">
            <v>39.6</v>
          </cell>
          <cell r="K5">
            <v>0</v>
          </cell>
        </row>
        <row r="6">
          <cell r="B6">
            <v>22.508333333333336</v>
          </cell>
          <cell r="C6">
            <v>30.7</v>
          </cell>
          <cell r="D6">
            <v>16.3</v>
          </cell>
          <cell r="E6">
            <v>51.875</v>
          </cell>
          <cell r="F6">
            <v>71</v>
          </cell>
          <cell r="G6">
            <v>27</v>
          </cell>
          <cell r="H6">
            <v>22.32</v>
          </cell>
          <cell r="I6" t="str">
            <v>L</v>
          </cell>
          <cell r="J6">
            <v>40.680000000000007</v>
          </cell>
          <cell r="K6">
            <v>0</v>
          </cell>
        </row>
        <row r="7">
          <cell r="B7">
            <v>23.05</v>
          </cell>
          <cell r="C7">
            <v>31.3</v>
          </cell>
          <cell r="D7">
            <v>16.600000000000001</v>
          </cell>
          <cell r="E7">
            <v>50.791666666666664</v>
          </cell>
          <cell r="F7">
            <v>74</v>
          </cell>
          <cell r="G7">
            <v>24</v>
          </cell>
          <cell r="H7">
            <v>23.759999999999998</v>
          </cell>
          <cell r="I7" t="str">
            <v>NE</v>
          </cell>
          <cell r="J7">
            <v>42.84</v>
          </cell>
          <cell r="K7">
            <v>0</v>
          </cell>
        </row>
        <row r="8">
          <cell r="B8">
            <v>23.933333333333334</v>
          </cell>
          <cell r="C8">
            <v>31.7</v>
          </cell>
          <cell r="D8">
            <v>16.7</v>
          </cell>
          <cell r="E8">
            <v>47.625</v>
          </cell>
          <cell r="F8">
            <v>74</v>
          </cell>
          <cell r="G8">
            <v>24</v>
          </cell>
          <cell r="H8">
            <v>13.68</v>
          </cell>
          <cell r="I8" t="str">
            <v>L</v>
          </cell>
          <cell r="J8">
            <v>25.2</v>
          </cell>
          <cell r="K8">
            <v>0</v>
          </cell>
        </row>
        <row r="9">
          <cell r="B9">
            <v>24.645833333333332</v>
          </cell>
          <cell r="C9">
            <v>31.7</v>
          </cell>
          <cell r="D9">
            <v>16.899999999999999</v>
          </cell>
          <cell r="E9">
            <v>44.583333333333336</v>
          </cell>
          <cell r="F9">
            <v>74</v>
          </cell>
          <cell r="G9">
            <v>25</v>
          </cell>
          <cell r="H9">
            <v>9.7200000000000006</v>
          </cell>
          <cell r="I9" t="str">
            <v>L</v>
          </cell>
          <cell r="J9">
            <v>20.16</v>
          </cell>
          <cell r="K9">
            <v>0</v>
          </cell>
        </row>
        <row r="10">
          <cell r="B10">
            <v>23.795833333333334</v>
          </cell>
          <cell r="C10">
            <v>30.1</v>
          </cell>
          <cell r="D10">
            <v>17.399999999999999</v>
          </cell>
          <cell r="E10">
            <v>54.083333333333336</v>
          </cell>
          <cell r="F10">
            <v>82</v>
          </cell>
          <cell r="G10">
            <v>33</v>
          </cell>
          <cell r="H10">
            <v>15.48</v>
          </cell>
          <cell r="I10" t="str">
            <v>NE</v>
          </cell>
          <cell r="J10">
            <v>28.44</v>
          </cell>
          <cell r="K10">
            <v>0</v>
          </cell>
        </row>
        <row r="11">
          <cell r="B11">
            <v>22.400000000000002</v>
          </cell>
          <cell r="C11">
            <v>29</v>
          </cell>
          <cell r="D11">
            <v>17</v>
          </cell>
          <cell r="E11">
            <v>60.166666666666664</v>
          </cell>
          <cell r="F11">
            <v>83</v>
          </cell>
          <cell r="G11">
            <v>35</v>
          </cell>
          <cell r="H11">
            <v>19.8</v>
          </cell>
          <cell r="I11" t="str">
            <v>L</v>
          </cell>
          <cell r="J11">
            <v>37.800000000000004</v>
          </cell>
          <cell r="K11">
            <v>0</v>
          </cell>
        </row>
        <row r="12">
          <cell r="B12">
            <v>23.704166666666662</v>
          </cell>
          <cell r="C12">
            <v>31.9</v>
          </cell>
          <cell r="D12">
            <v>16.8</v>
          </cell>
          <cell r="E12">
            <v>51.833333333333336</v>
          </cell>
          <cell r="F12">
            <v>74</v>
          </cell>
          <cell r="G12">
            <v>29</v>
          </cell>
          <cell r="H12">
            <v>16.2</v>
          </cell>
          <cell r="I12" t="str">
            <v>L</v>
          </cell>
          <cell r="J12">
            <v>28.08</v>
          </cell>
          <cell r="K12">
            <v>0</v>
          </cell>
        </row>
        <row r="13">
          <cell r="B13">
            <v>24.920833333333334</v>
          </cell>
          <cell r="C13">
            <v>31.8</v>
          </cell>
          <cell r="D13">
            <v>19.2</v>
          </cell>
          <cell r="E13">
            <v>51.333333333333336</v>
          </cell>
          <cell r="F13">
            <v>73</v>
          </cell>
          <cell r="G13">
            <v>27</v>
          </cell>
          <cell r="H13">
            <v>14.4</v>
          </cell>
          <cell r="I13" t="str">
            <v>SE</v>
          </cell>
          <cell r="J13">
            <v>25.2</v>
          </cell>
          <cell r="K13">
            <v>0</v>
          </cell>
        </row>
        <row r="14">
          <cell r="B14">
            <v>24.691666666666674</v>
          </cell>
          <cell r="C14">
            <v>30.8</v>
          </cell>
          <cell r="D14">
            <v>19.3</v>
          </cell>
          <cell r="E14">
            <v>43.458333333333336</v>
          </cell>
          <cell r="F14">
            <v>61</v>
          </cell>
          <cell r="G14">
            <v>25</v>
          </cell>
          <cell r="H14">
            <v>18.720000000000002</v>
          </cell>
          <cell r="I14" t="str">
            <v>L</v>
          </cell>
          <cell r="J14">
            <v>32.04</v>
          </cell>
          <cell r="K14">
            <v>0</v>
          </cell>
        </row>
        <row r="15">
          <cell r="B15">
            <v>24.441666666666666</v>
          </cell>
          <cell r="C15">
            <v>31.7</v>
          </cell>
          <cell r="D15">
            <v>18.5</v>
          </cell>
          <cell r="E15">
            <v>41.791666666666664</v>
          </cell>
          <cell r="F15">
            <v>60</v>
          </cell>
          <cell r="G15">
            <v>23</v>
          </cell>
          <cell r="H15">
            <v>20.88</v>
          </cell>
          <cell r="I15" t="str">
            <v>L</v>
          </cell>
          <cell r="J15">
            <v>39.24</v>
          </cell>
          <cell r="K15">
            <v>0</v>
          </cell>
        </row>
        <row r="16">
          <cell r="B16">
            <v>24.262499999999999</v>
          </cell>
          <cell r="C16">
            <v>32.5</v>
          </cell>
          <cell r="D16">
            <v>17</v>
          </cell>
          <cell r="E16">
            <v>42.916666666666664</v>
          </cell>
          <cell r="F16">
            <v>65</v>
          </cell>
          <cell r="G16">
            <v>22</v>
          </cell>
          <cell r="H16">
            <v>23.759999999999998</v>
          </cell>
          <cell r="I16" t="str">
            <v>NE</v>
          </cell>
          <cell r="J16">
            <v>39.24</v>
          </cell>
          <cell r="K16">
            <v>0</v>
          </cell>
        </row>
        <row r="17">
          <cell r="B17">
            <v>24.412499999999994</v>
          </cell>
          <cell r="C17">
            <v>32.200000000000003</v>
          </cell>
          <cell r="D17">
            <v>17.7</v>
          </cell>
          <cell r="E17">
            <v>40.583333333333336</v>
          </cell>
          <cell r="F17">
            <v>60</v>
          </cell>
          <cell r="G17">
            <v>21</v>
          </cell>
          <cell r="H17">
            <v>17.64</v>
          </cell>
          <cell r="I17" t="str">
            <v>L</v>
          </cell>
          <cell r="J17">
            <v>34.56</v>
          </cell>
          <cell r="K17">
            <v>0</v>
          </cell>
        </row>
        <row r="18">
          <cell r="B18">
            <v>23.270833333333339</v>
          </cell>
          <cell r="C18">
            <v>30.4</v>
          </cell>
          <cell r="D18">
            <v>17.100000000000001</v>
          </cell>
          <cell r="E18">
            <v>46.625</v>
          </cell>
          <cell r="F18">
            <v>72</v>
          </cell>
          <cell r="G18">
            <v>26</v>
          </cell>
          <cell r="H18">
            <v>24.48</v>
          </cell>
          <cell r="I18" t="str">
            <v>NE</v>
          </cell>
          <cell r="J18">
            <v>47.519999999999996</v>
          </cell>
          <cell r="K18">
            <v>0</v>
          </cell>
        </row>
        <row r="19">
          <cell r="B19">
            <v>24.129166666666663</v>
          </cell>
          <cell r="C19">
            <v>31.8</v>
          </cell>
          <cell r="D19">
            <v>18.600000000000001</v>
          </cell>
          <cell r="E19">
            <v>46.916666666666664</v>
          </cell>
          <cell r="F19">
            <v>67</v>
          </cell>
          <cell r="G19">
            <v>27</v>
          </cell>
          <cell r="H19">
            <v>23.040000000000003</v>
          </cell>
          <cell r="I19" t="str">
            <v>NE</v>
          </cell>
          <cell r="J19">
            <v>41.04</v>
          </cell>
          <cell r="K19">
            <v>0</v>
          </cell>
        </row>
        <row r="20">
          <cell r="B20">
            <v>22.691666666666663</v>
          </cell>
          <cell r="C20">
            <v>25.6</v>
          </cell>
          <cell r="D20">
            <v>19.600000000000001</v>
          </cell>
          <cell r="E20">
            <v>51.708333333333336</v>
          </cell>
          <cell r="F20">
            <v>80</v>
          </cell>
          <cell r="G20">
            <v>41</v>
          </cell>
          <cell r="H20">
            <v>16.2</v>
          </cell>
          <cell r="I20" t="str">
            <v>NE</v>
          </cell>
          <cell r="J20">
            <v>32.76</v>
          </cell>
          <cell r="K20">
            <v>4.4000000000000004</v>
          </cell>
        </row>
        <row r="21">
          <cell r="B21">
            <v>24.479166666666668</v>
          </cell>
          <cell r="C21">
            <v>32</v>
          </cell>
          <cell r="D21">
            <v>19.600000000000001</v>
          </cell>
          <cell r="E21">
            <v>49.458333333333336</v>
          </cell>
          <cell r="F21">
            <v>71</v>
          </cell>
          <cell r="G21">
            <v>26</v>
          </cell>
          <cell r="H21">
            <v>22.32</v>
          </cell>
          <cell r="I21" t="str">
            <v>L</v>
          </cell>
          <cell r="J21">
            <v>39.6</v>
          </cell>
          <cell r="K21">
            <v>0</v>
          </cell>
        </row>
        <row r="22">
          <cell r="B22">
            <v>24.404166666666669</v>
          </cell>
          <cell r="C22">
            <v>31.5</v>
          </cell>
          <cell r="D22">
            <v>18.3</v>
          </cell>
          <cell r="E22">
            <v>49</v>
          </cell>
          <cell r="F22">
            <v>71</v>
          </cell>
          <cell r="G22">
            <v>27</v>
          </cell>
          <cell r="H22">
            <v>27.36</v>
          </cell>
          <cell r="I22" t="str">
            <v>NE</v>
          </cell>
          <cell r="J22">
            <v>47.88</v>
          </cell>
          <cell r="K22">
            <v>0</v>
          </cell>
        </row>
        <row r="23">
          <cell r="B23">
            <v>24.441666666666666</v>
          </cell>
          <cell r="C23">
            <v>30.3</v>
          </cell>
          <cell r="D23">
            <v>18.600000000000001</v>
          </cell>
          <cell r="E23">
            <v>45.583333333333336</v>
          </cell>
          <cell r="F23">
            <v>65</v>
          </cell>
          <cell r="G23">
            <v>30</v>
          </cell>
          <cell r="H23">
            <v>22.68</v>
          </cell>
          <cell r="I23" t="str">
            <v>L</v>
          </cell>
          <cell r="J23">
            <v>43.2</v>
          </cell>
          <cell r="K23">
            <v>0</v>
          </cell>
        </row>
        <row r="24">
          <cell r="B24">
            <v>24.662499999999998</v>
          </cell>
          <cell r="C24">
            <v>31.8</v>
          </cell>
          <cell r="D24">
            <v>18.600000000000001</v>
          </cell>
          <cell r="E24">
            <v>42.416666666666664</v>
          </cell>
          <cell r="F24">
            <v>62</v>
          </cell>
          <cell r="G24">
            <v>23</v>
          </cell>
          <cell r="H24">
            <v>25.92</v>
          </cell>
          <cell r="I24" t="str">
            <v>L</v>
          </cell>
          <cell r="J24">
            <v>42.480000000000004</v>
          </cell>
          <cell r="K24">
            <v>0</v>
          </cell>
        </row>
        <row r="25">
          <cell r="B25">
            <v>25.800000000000008</v>
          </cell>
          <cell r="C25">
            <v>32.4</v>
          </cell>
          <cell r="D25">
            <v>20.399999999999999</v>
          </cell>
          <cell r="E25">
            <v>39.583333333333336</v>
          </cell>
          <cell r="F25">
            <v>55</v>
          </cell>
          <cell r="G25">
            <v>23</v>
          </cell>
          <cell r="H25">
            <v>21.6</v>
          </cell>
          <cell r="I25" t="str">
            <v>NE</v>
          </cell>
          <cell r="J25">
            <v>39.24</v>
          </cell>
          <cell r="K25">
            <v>0</v>
          </cell>
        </row>
        <row r="26">
          <cell r="B26">
            <v>24.82083333333334</v>
          </cell>
          <cell r="C26">
            <v>31.5</v>
          </cell>
          <cell r="D26">
            <v>18.600000000000001</v>
          </cell>
          <cell r="E26">
            <v>36.75</v>
          </cell>
          <cell r="F26">
            <v>59</v>
          </cell>
          <cell r="G26">
            <v>16</v>
          </cell>
          <cell r="H26">
            <v>25.2</v>
          </cell>
          <cell r="I26" t="str">
            <v>L</v>
          </cell>
          <cell r="J26">
            <v>44.64</v>
          </cell>
          <cell r="K26">
            <v>0</v>
          </cell>
        </row>
        <row r="27">
          <cell r="B27">
            <v>24.366666666666671</v>
          </cell>
          <cell r="C27">
            <v>32.1</v>
          </cell>
          <cell r="D27">
            <v>18.100000000000001</v>
          </cell>
          <cell r="E27">
            <v>40.5</v>
          </cell>
          <cell r="F27">
            <v>58</v>
          </cell>
          <cell r="G27">
            <v>23</v>
          </cell>
          <cell r="H27">
            <v>24.840000000000003</v>
          </cell>
          <cell r="I27" t="str">
            <v>L</v>
          </cell>
          <cell r="J27">
            <v>47.519999999999996</v>
          </cell>
          <cell r="K27">
            <v>0</v>
          </cell>
        </row>
        <row r="28">
          <cell r="B28">
            <v>25.100000000000005</v>
          </cell>
          <cell r="C28">
            <v>31.5</v>
          </cell>
          <cell r="D28">
            <v>20.100000000000001</v>
          </cell>
          <cell r="E28">
            <v>38.083333333333336</v>
          </cell>
          <cell r="F28">
            <v>51</v>
          </cell>
          <cell r="G28">
            <v>26</v>
          </cell>
          <cell r="H28">
            <v>18.720000000000002</v>
          </cell>
          <cell r="I28" t="str">
            <v>L</v>
          </cell>
          <cell r="J28">
            <v>37.080000000000005</v>
          </cell>
          <cell r="K28">
            <v>0</v>
          </cell>
        </row>
        <row r="29">
          <cell r="B29">
            <v>24.179166666666671</v>
          </cell>
          <cell r="C29">
            <v>30.7</v>
          </cell>
          <cell r="D29">
            <v>18.399999999999999</v>
          </cell>
          <cell r="E29">
            <v>51.083333333333336</v>
          </cell>
          <cell r="F29">
            <v>76</v>
          </cell>
          <cell r="G29">
            <v>30</v>
          </cell>
          <cell r="H29">
            <v>21.240000000000002</v>
          </cell>
          <cell r="I29" t="str">
            <v>S</v>
          </cell>
          <cell r="J29">
            <v>37.080000000000005</v>
          </cell>
          <cell r="K29">
            <v>0</v>
          </cell>
        </row>
        <row r="30">
          <cell r="B30">
            <v>17.583333333333332</v>
          </cell>
          <cell r="C30">
            <v>25.5</v>
          </cell>
          <cell r="D30">
            <v>12</v>
          </cell>
          <cell r="E30">
            <v>72.291666666666671</v>
          </cell>
          <cell r="F30">
            <v>92</v>
          </cell>
          <cell r="G30">
            <v>45</v>
          </cell>
          <cell r="H30">
            <v>21.96</v>
          </cell>
          <cell r="I30" t="str">
            <v>SO</v>
          </cell>
          <cell r="J30">
            <v>45.36</v>
          </cell>
          <cell r="K30">
            <v>0</v>
          </cell>
        </row>
        <row r="31">
          <cell r="B31">
            <v>14.962499999999999</v>
          </cell>
          <cell r="C31">
            <v>21.7</v>
          </cell>
          <cell r="D31">
            <v>10.5</v>
          </cell>
          <cell r="E31">
            <v>72.833333333333329</v>
          </cell>
          <cell r="F31">
            <v>88</v>
          </cell>
          <cell r="G31">
            <v>48</v>
          </cell>
          <cell r="H31">
            <v>23.400000000000002</v>
          </cell>
          <cell r="I31" t="str">
            <v>SO</v>
          </cell>
          <cell r="J31">
            <v>41.04</v>
          </cell>
          <cell r="K31">
            <v>0</v>
          </cell>
        </row>
        <row r="32">
          <cell r="B32">
            <v>13.870833333333332</v>
          </cell>
          <cell r="C32">
            <v>20</v>
          </cell>
          <cell r="D32">
            <v>11.4</v>
          </cell>
          <cell r="E32">
            <v>79.5</v>
          </cell>
          <cell r="F32">
            <v>90</v>
          </cell>
          <cell r="G32">
            <v>63</v>
          </cell>
          <cell r="H32">
            <v>18.720000000000002</v>
          </cell>
          <cell r="I32" t="str">
            <v>S</v>
          </cell>
          <cell r="J32">
            <v>42.480000000000004</v>
          </cell>
          <cell r="K32">
            <v>0</v>
          </cell>
        </row>
        <row r="33">
          <cell r="B33">
            <v>17.528571428571428</v>
          </cell>
          <cell r="C33">
            <v>26.5</v>
          </cell>
          <cell r="D33">
            <v>12.9</v>
          </cell>
          <cell r="E33">
            <v>71.857142857142861</v>
          </cell>
          <cell r="F33">
            <v>90</v>
          </cell>
          <cell r="G33">
            <v>39</v>
          </cell>
          <cell r="H33">
            <v>12.6</v>
          </cell>
          <cell r="I33" t="str">
            <v>S</v>
          </cell>
          <cell r="J33">
            <v>24.12</v>
          </cell>
          <cell r="K33">
            <v>0</v>
          </cell>
        </row>
        <row r="34">
          <cell r="B34">
            <v>22.750000000000004</v>
          </cell>
          <cell r="C34">
            <v>30.6</v>
          </cell>
          <cell r="D34">
            <v>15.7</v>
          </cell>
          <cell r="E34">
            <v>56.041666666666664</v>
          </cell>
          <cell r="F34">
            <v>85</v>
          </cell>
          <cell r="G34">
            <v>24</v>
          </cell>
          <cell r="H34">
            <v>13.68</v>
          </cell>
          <cell r="I34" t="str">
            <v>L</v>
          </cell>
          <cell r="J34">
            <v>29.16</v>
          </cell>
          <cell r="K34">
            <v>0</v>
          </cell>
        </row>
        <row r="35">
          <cell r="B35">
            <v>22.733333333333334</v>
          </cell>
          <cell r="C35">
            <v>30.6</v>
          </cell>
          <cell r="D35">
            <v>16.399999999999999</v>
          </cell>
          <cell r="E35">
            <v>48.958333333333336</v>
          </cell>
          <cell r="F35">
            <v>69</v>
          </cell>
          <cell r="G35">
            <v>26</v>
          </cell>
          <cell r="H35">
            <v>16.559999999999999</v>
          </cell>
          <cell r="I35" t="str">
            <v>L</v>
          </cell>
          <cell r="J35">
            <v>30.6</v>
          </cell>
          <cell r="K35">
            <v>0</v>
          </cell>
        </row>
        <row r="36">
          <cell r="I36" t="str">
            <v>L</v>
          </cell>
        </row>
      </sheetData>
      <sheetData sheetId="8">
        <row r="5">
          <cell r="B5">
            <v>24.524999999999995</v>
          </cell>
        </row>
      </sheetData>
      <sheetData sheetId="9"/>
      <sheetData sheetId="10"/>
      <sheetData sheetId="1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5">
          <cell r="B5" t="str">
            <v>**</v>
          </cell>
          <cell r="C5" t="str">
            <v>**</v>
          </cell>
          <cell r="D5" t="str">
            <v>**</v>
          </cell>
          <cell r="E5" t="str">
            <v>**</v>
          </cell>
          <cell r="F5" t="str">
            <v>**</v>
          </cell>
          <cell r="G5" t="str">
            <v>**</v>
          </cell>
          <cell r="H5" t="str">
            <v>**</v>
          </cell>
          <cell r="I5" t="str">
            <v>**</v>
          </cell>
          <cell r="J5" t="str">
            <v>**</v>
          </cell>
          <cell r="K5" t="str">
            <v>**</v>
          </cell>
        </row>
        <row r="6">
          <cell r="B6" t="str">
            <v>**</v>
          </cell>
          <cell r="C6" t="str">
            <v>**</v>
          </cell>
          <cell r="D6" t="str">
            <v>**</v>
          </cell>
          <cell r="E6" t="str">
            <v>**</v>
          </cell>
          <cell r="F6" t="str">
            <v>**</v>
          </cell>
          <cell r="G6" t="str">
            <v>**</v>
          </cell>
          <cell r="H6" t="str">
            <v>**</v>
          </cell>
          <cell r="I6" t="str">
            <v>**</v>
          </cell>
          <cell r="J6" t="str">
            <v>**</v>
          </cell>
          <cell r="K6" t="str">
            <v>**</v>
          </cell>
        </row>
        <row r="7">
          <cell r="B7" t="str">
            <v>**</v>
          </cell>
          <cell r="C7" t="str">
            <v>**</v>
          </cell>
          <cell r="D7" t="str">
            <v>**</v>
          </cell>
          <cell r="E7" t="str">
            <v>**</v>
          </cell>
          <cell r="F7" t="str">
            <v>**</v>
          </cell>
          <cell r="G7" t="str">
            <v>**</v>
          </cell>
          <cell r="H7" t="str">
            <v>**</v>
          </cell>
          <cell r="I7" t="str">
            <v>**</v>
          </cell>
          <cell r="J7" t="str">
            <v>**</v>
          </cell>
          <cell r="K7" t="str">
            <v>**</v>
          </cell>
        </row>
        <row r="8">
          <cell r="B8" t="str">
            <v>**</v>
          </cell>
          <cell r="C8" t="str">
            <v>**</v>
          </cell>
          <cell r="D8" t="str">
            <v>**</v>
          </cell>
          <cell r="E8" t="str">
            <v>**</v>
          </cell>
          <cell r="F8" t="str">
            <v>**</v>
          </cell>
          <cell r="G8" t="str">
            <v>**</v>
          </cell>
          <cell r="H8" t="str">
            <v>**</v>
          </cell>
          <cell r="I8" t="str">
            <v>**</v>
          </cell>
          <cell r="J8" t="str">
            <v>**</v>
          </cell>
          <cell r="K8" t="str">
            <v>**</v>
          </cell>
        </row>
        <row r="9">
          <cell r="B9" t="str">
            <v>**</v>
          </cell>
          <cell r="C9" t="str">
            <v>**</v>
          </cell>
          <cell r="D9" t="str">
            <v>**</v>
          </cell>
          <cell r="E9" t="str">
            <v>**</v>
          </cell>
          <cell r="F9" t="str">
            <v>**</v>
          </cell>
          <cell r="G9" t="str">
            <v>**</v>
          </cell>
          <cell r="H9" t="str">
            <v>**</v>
          </cell>
          <cell r="I9" t="str">
            <v>**</v>
          </cell>
          <cell r="J9" t="str">
            <v>**</v>
          </cell>
          <cell r="K9" t="str">
            <v>**</v>
          </cell>
        </row>
        <row r="10">
          <cell r="B10" t="str">
            <v>**</v>
          </cell>
          <cell r="C10" t="str">
            <v>**</v>
          </cell>
          <cell r="D10" t="str">
            <v>**</v>
          </cell>
          <cell r="E10" t="str">
            <v>**</v>
          </cell>
          <cell r="F10" t="str">
            <v>**</v>
          </cell>
          <cell r="G10" t="str">
            <v>**</v>
          </cell>
          <cell r="H10" t="str">
            <v>**</v>
          </cell>
          <cell r="I10" t="str">
            <v>**</v>
          </cell>
          <cell r="J10" t="str">
            <v>**</v>
          </cell>
          <cell r="K10" t="str">
            <v>**</v>
          </cell>
        </row>
        <row r="11">
          <cell r="B11" t="str">
            <v>**</v>
          </cell>
          <cell r="C11" t="str">
            <v>**</v>
          </cell>
          <cell r="D11" t="str">
            <v>**</v>
          </cell>
          <cell r="E11" t="str">
            <v>**</v>
          </cell>
          <cell r="F11" t="str">
            <v>**</v>
          </cell>
          <cell r="G11" t="str">
            <v>**</v>
          </cell>
          <cell r="H11" t="str">
            <v>**</v>
          </cell>
          <cell r="I11" t="str">
            <v>**</v>
          </cell>
          <cell r="J11" t="str">
            <v>**</v>
          </cell>
          <cell r="K11" t="str">
            <v>**</v>
          </cell>
        </row>
        <row r="12">
          <cell r="B12" t="str">
            <v>**</v>
          </cell>
          <cell r="C12" t="str">
            <v>**</v>
          </cell>
          <cell r="D12" t="str">
            <v>**</v>
          </cell>
          <cell r="E12" t="str">
            <v>**</v>
          </cell>
          <cell r="F12" t="str">
            <v>**</v>
          </cell>
          <cell r="G12" t="str">
            <v>**</v>
          </cell>
          <cell r="H12" t="str">
            <v>**</v>
          </cell>
          <cell r="I12" t="str">
            <v>**</v>
          </cell>
          <cell r="J12" t="str">
            <v>**</v>
          </cell>
          <cell r="K12" t="str">
            <v>**</v>
          </cell>
        </row>
        <row r="13">
          <cell r="B13" t="str">
            <v>**</v>
          </cell>
          <cell r="C13" t="str">
            <v>**</v>
          </cell>
          <cell r="D13" t="str">
            <v>**</v>
          </cell>
          <cell r="E13" t="str">
            <v>**</v>
          </cell>
          <cell r="F13" t="str">
            <v>**</v>
          </cell>
          <cell r="G13" t="str">
            <v>**</v>
          </cell>
          <cell r="H13" t="str">
            <v>**</v>
          </cell>
          <cell r="I13" t="str">
            <v>**</v>
          </cell>
          <cell r="J13" t="str">
            <v>**</v>
          </cell>
          <cell r="K13" t="str">
            <v>**</v>
          </cell>
        </row>
        <row r="14">
          <cell r="B14" t="str">
            <v>**</v>
          </cell>
          <cell r="C14" t="str">
            <v>**</v>
          </cell>
          <cell r="D14" t="str">
            <v>**</v>
          </cell>
          <cell r="E14" t="str">
            <v>**</v>
          </cell>
          <cell r="F14" t="str">
            <v>**</v>
          </cell>
          <cell r="G14" t="str">
            <v>**</v>
          </cell>
          <cell r="H14" t="str">
            <v>**</v>
          </cell>
          <cell r="I14" t="str">
            <v>**</v>
          </cell>
          <cell r="J14" t="str">
            <v>**</v>
          </cell>
          <cell r="K14" t="str">
            <v>**</v>
          </cell>
        </row>
        <row r="15">
          <cell r="B15" t="str">
            <v>**</v>
          </cell>
          <cell r="C15" t="str">
            <v>**</v>
          </cell>
          <cell r="D15" t="str">
            <v>**</v>
          </cell>
          <cell r="E15" t="str">
            <v>**</v>
          </cell>
          <cell r="F15" t="str">
            <v>**</v>
          </cell>
          <cell r="G15" t="str">
            <v>**</v>
          </cell>
          <cell r="H15" t="str">
            <v>**</v>
          </cell>
          <cell r="I15" t="str">
            <v>**</v>
          </cell>
          <cell r="J15" t="str">
            <v>**</v>
          </cell>
          <cell r="K15" t="str">
            <v>**</v>
          </cell>
        </row>
        <row r="16">
          <cell r="B16" t="str">
            <v>**</v>
          </cell>
          <cell r="C16" t="str">
            <v>**</v>
          </cell>
          <cell r="D16" t="str">
            <v>**</v>
          </cell>
          <cell r="E16" t="str">
            <v>**</v>
          </cell>
          <cell r="F16" t="str">
            <v>**</v>
          </cell>
          <cell r="G16" t="str">
            <v>**</v>
          </cell>
          <cell r="H16" t="str">
            <v>**</v>
          </cell>
          <cell r="I16" t="str">
            <v>**</v>
          </cell>
          <cell r="J16" t="str">
            <v>**</v>
          </cell>
          <cell r="K16" t="str">
            <v>**</v>
          </cell>
        </row>
        <row r="17">
          <cell r="B17" t="str">
            <v>**</v>
          </cell>
          <cell r="C17" t="str">
            <v>**</v>
          </cell>
          <cell r="D17" t="str">
            <v>**</v>
          </cell>
          <cell r="E17" t="str">
            <v>**</v>
          </cell>
          <cell r="F17" t="str">
            <v>**</v>
          </cell>
          <cell r="G17" t="str">
            <v>**</v>
          </cell>
          <cell r="H17" t="str">
            <v>**</v>
          </cell>
          <cell r="I17" t="str">
            <v>**</v>
          </cell>
          <cell r="J17" t="str">
            <v>**</v>
          </cell>
          <cell r="K17" t="str">
            <v>**</v>
          </cell>
        </row>
        <row r="18">
          <cell r="B18" t="str">
            <v>**</v>
          </cell>
          <cell r="C18" t="str">
            <v>**</v>
          </cell>
          <cell r="D18" t="str">
            <v>**</v>
          </cell>
          <cell r="E18" t="str">
            <v>**</v>
          </cell>
          <cell r="F18" t="str">
            <v>**</v>
          </cell>
          <cell r="G18" t="str">
            <v>**</v>
          </cell>
          <cell r="H18" t="str">
            <v>**</v>
          </cell>
          <cell r="I18" t="str">
            <v>**</v>
          </cell>
          <cell r="J18" t="str">
            <v>**</v>
          </cell>
          <cell r="K18" t="str">
            <v>**</v>
          </cell>
        </row>
        <row r="19">
          <cell r="B19" t="str">
            <v>**</v>
          </cell>
          <cell r="C19" t="str">
            <v>**</v>
          </cell>
          <cell r="D19" t="str">
            <v>**</v>
          </cell>
          <cell r="E19" t="str">
            <v>**</v>
          </cell>
          <cell r="F19" t="str">
            <v>**</v>
          </cell>
          <cell r="G19" t="str">
            <v>**</v>
          </cell>
          <cell r="H19" t="str">
            <v>**</v>
          </cell>
          <cell r="I19" t="str">
            <v>**</v>
          </cell>
          <cell r="J19" t="str">
            <v>**</v>
          </cell>
          <cell r="K19" t="str">
            <v>**</v>
          </cell>
        </row>
        <row r="20">
          <cell r="B20" t="str">
            <v>**</v>
          </cell>
          <cell r="C20" t="str">
            <v>**</v>
          </cell>
          <cell r="D20" t="str">
            <v>**</v>
          </cell>
          <cell r="E20" t="str">
            <v>**</v>
          </cell>
          <cell r="F20" t="str">
            <v>**</v>
          </cell>
          <cell r="G20" t="str">
            <v>**</v>
          </cell>
          <cell r="H20" t="str">
            <v>**</v>
          </cell>
          <cell r="I20" t="str">
            <v>**</v>
          </cell>
          <cell r="J20" t="str">
            <v>**</v>
          </cell>
          <cell r="K20" t="str">
            <v>**</v>
          </cell>
        </row>
        <row r="21">
          <cell r="B21" t="str">
            <v>**</v>
          </cell>
          <cell r="C21" t="str">
            <v>**</v>
          </cell>
          <cell r="D21" t="str">
            <v>**</v>
          </cell>
          <cell r="E21" t="str">
            <v>**</v>
          </cell>
          <cell r="F21" t="str">
            <v>**</v>
          </cell>
          <cell r="G21" t="str">
            <v>**</v>
          </cell>
          <cell r="H21" t="str">
            <v>**</v>
          </cell>
          <cell r="I21" t="str">
            <v>**</v>
          </cell>
          <cell r="J21" t="str">
            <v>**</v>
          </cell>
          <cell r="K21" t="str">
            <v>**</v>
          </cell>
        </row>
        <row r="22">
          <cell r="B22" t="str">
            <v>**</v>
          </cell>
          <cell r="C22" t="str">
            <v>**</v>
          </cell>
          <cell r="D22" t="str">
            <v>**</v>
          </cell>
          <cell r="E22" t="str">
            <v>**</v>
          </cell>
          <cell r="F22" t="str">
            <v>**</v>
          </cell>
          <cell r="G22" t="str">
            <v>**</v>
          </cell>
          <cell r="H22" t="str">
            <v>**</v>
          </cell>
          <cell r="I22" t="str">
            <v>**</v>
          </cell>
          <cell r="J22" t="str">
            <v>**</v>
          </cell>
          <cell r="K22" t="str">
            <v>**</v>
          </cell>
        </row>
        <row r="23">
          <cell r="B23" t="str">
            <v>**</v>
          </cell>
          <cell r="C23" t="str">
            <v>**</v>
          </cell>
          <cell r="D23" t="str">
            <v>**</v>
          </cell>
          <cell r="E23" t="str">
            <v>**</v>
          </cell>
          <cell r="F23" t="str">
            <v>**</v>
          </cell>
          <cell r="G23" t="str">
            <v>**</v>
          </cell>
          <cell r="H23" t="str">
            <v>**</v>
          </cell>
          <cell r="I23" t="str">
            <v>**</v>
          </cell>
          <cell r="J23" t="str">
            <v>**</v>
          </cell>
          <cell r="K23" t="str">
            <v>**</v>
          </cell>
        </row>
        <row r="24">
          <cell r="B24" t="str">
            <v>**</v>
          </cell>
          <cell r="C24" t="str">
            <v>**</v>
          </cell>
          <cell r="D24" t="str">
            <v>**</v>
          </cell>
          <cell r="E24" t="str">
            <v>**</v>
          </cell>
          <cell r="F24" t="str">
            <v>**</v>
          </cell>
          <cell r="G24" t="str">
            <v>**</v>
          </cell>
          <cell r="H24" t="str">
            <v>**</v>
          </cell>
          <cell r="I24" t="str">
            <v>**</v>
          </cell>
          <cell r="J24" t="str">
            <v>**</v>
          </cell>
          <cell r="K24" t="str">
            <v>**</v>
          </cell>
        </row>
        <row r="25">
          <cell r="B25" t="str">
            <v>**</v>
          </cell>
          <cell r="C25" t="str">
            <v>**</v>
          </cell>
          <cell r="D25" t="str">
            <v>**</v>
          </cell>
          <cell r="E25" t="str">
            <v>**</v>
          </cell>
          <cell r="F25" t="str">
            <v>**</v>
          </cell>
          <cell r="G25" t="str">
            <v>**</v>
          </cell>
          <cell r="H25" t="str">
            <v>**</v>
          </cell>
          <cell r="I25" t="str">
            <v>**</v>
          </cell>
          <cell r="J25" t="str">
            <v>**</v>
          </cell>
          <cell r="K25" t="str">
            <v>**</v>
          </cell>
        </row>
        <row r="26">
          <cell r="B26" t="str">
            <v>**</v>
          </cell>
          <cell r="C26" t="str">
            <v>**</v>
          </cell>
          <cell r="D26" t="str">
            <v>**</v>
          </cell>
          <cell r="E26" t="str">
            <v>**</v>
          </cell>
          <cell r="F26" t="str">
            <v>**</v>
          </cell>
          <cell r="G26" t="str">
            <v>**</v>
          </cell>
          <cell r="H26" t="str">
            <v>**</v>
          </cell>
          <cell r="I26" t="str">
            <v>**</v>
          </cell>
          <cell r="J26" t="str">
            <v>**</v>
          </cell>
          <cell r="K26" t="str">
            <v>**</v>
          </cell>
        </row>
        <row r="27">
          <cell r="B27">
            <v>25.625</v>
          </cell>
          <cell r="C27">
            <v>34</v>
          </cell>
          <cell r="D27">
            <v>13.8</v>
          </cell>
          <cell r="E27">
            <v>33.541666666666664</v>
          </cell>
          <cell r="F27">
            <v>81</v>
          </cell>
          <cell r="G27">
            <v>18</v>
          </cell>
          <cell r="H27">
            <v>23.759999999999998</v>
          </cell>
          <cell r="I27" t="str">
            <v>SE</v>
          </cell>
          <cell r="J27">
            <v>39.96</v>
          </cell>
          <cell r="K27">
            <v>0</v>
          </cell>
        </row>
        <row r="28">
          <cell r="B28">
            <v>26.520833333333332</v>
          </cell>
          <cell r="C28">
            <v>34.200000000000003</v>
          </cell>
          <cell r="D28">
            <v>19.5</v>
          </cell>
          <cell r="E28">
            <v>37.958333333333336</v>
          </cell>
          <cell r="F28">
            <v>61</v>
          </cell>
          <cell r="G28">
            <v>19</v>
          </cell>
          <cell r="H28">
            <v>12.6</v>
          </cell>
          <cell r="I28" t="str">
            <v>SE</v>
          </cell>
          <cell r="J28">
            <v>24.840000000000003</v>
          </cell>
          <cell r="K28">
            <v>0.6</v>
          </cell>
        </row>
        <row r="29">
          <cell r="B29">
            <v>17.391666666666662</v>
          </cell>
          <cell r="C29">
            <v>27</v>
          </cell>
          <cell r="D29">
            <v>14.6</v>
          </cell>
          <cell r="E29">
            <v>75.333333333333329</v>
          </cell>
          <cell r="F29">
            <v>86</v>
          </cell>
          <cell r="G29">
            <v>40</v>
          </cell>
          <cell r="H29">
            <v>15.48</v>
          </cell>
          <cell r="I29" t="str">
            <v>SO</v>
          </cell>
          <cell r="J29">
            <v>35.28</v>
          </cell>
          <cell r="K29">
            <v>0</v>
          </cell>
        </row>
        <row r="30">
          <cell r="B30">
            <v>14.308333333333332</v>
          </cell>
          <cell r="C30">
            <v>19.7</v>
          </cell>
          <cell r="D30">
            <v>11.7</v>
          </cell>
          <cell r="E30">
            <v>77.458333333333329</v>
          </cell>
          <cell r="F30">
            <v>88</v>
          </cell>
          <cell r="G30">
            <v>56</v>
          </cell>
          <cell r="H30">
            <v>15.840000000000002</v>
          </cell>
          <cell r="I30" t="str">
            <v>SO</v>
          </cell>
          <cell r="J30">
            <v>32.76</v>
          </cell>
          <cell r="K30">
            <v>0</v>
          </cell>
        </row>
        <row r="31">
          <cell r="B31">
            <v>13.383333333333333</v>
          </cell>
          <cell r="C31">
            <v>17.3</v>
          </cell>
          <cell r="D31">
            <v>11.2</v>
          </cell>
          <cell r="E31">
            <v>74.875</v>
          </cell>
          <cell r="F31">
            <v>84</v>
          </cell>
          <cell r="G31">
            <v>57</v>
          </cell>
          <cell r="H31">
            <v>14.76</v>
          </cell>
          <cell r="I31" t="str">
            <v>S</v>
          </cell>
          <cell r="J31">
            <v>34.200000000000003</v>
          </cell>
          <cell r="K31">
            <v>0</v>
          </cell>
        </row>
        <row r="32">
          <cell r="B32">
            <v>13.879166666666663</v>
          </cell>
          <cell r="C32">
            <v>20.5</v>
          </cell>
          <cell r="D32">
            <v>10.6</v>
          </cell>
          <cell r="E32">
            <v>72.75</v>
          </cell>
          <cell r="F32">
            <v>88</v>
          </cell>
          <cell r="G32">
            <v>51</v>
          </cell>
          <cell r="H32">
            <v>11.520000000000001</v>
          </cell>
          <cell r="I32" t="str">
            <v>SO</v>
          </cell>
          <cell r="J32">
            <v>27.720000000000002</v>
          </cell>
          <cell r="K32">
            <v>0</v>
          </cell>
        </row>
        <row r="33">
          <cell r="B33">
            <v>17.383333333333336</v>
          </cell>
          <cell r="C33">
            <v>28.1</v>
          </cell>
          <cell r="D33">
            <v>8.4</v>
          </cell>
          <cell r="E33">
            <v>69.166666666666671</v>
          </cell>
          <cell r="F33">
            <v>96</v>
          </cell>
          <cell r="G33">
            <v>37</v>
          </cell>
          <cell r="H33">
            <v>10.08</v>
          </cell>
          <cell r="I33" t="str">
            <v>N</v>
          </cell>
          <cell r="J33">
            <v>20.88</v>
          </cell>
          <cell r="K33">
            <v>0</v>
          </cell>
        </row>
        <row r="34">
          <cell r="B34">
            <v>22.25</v>
          </cell>
          <cell r="C34">
            <v>33.299999999999997</v>
          </cell>
          <cell r="D34">
            <v>11.6</v>
          </cell>
          <cell r="E34">
            <v>58.416666666666664</v>
          </cell>
          <cell r="F34">
            <v>93</v>
          </cell>
          <cell r="G34">
            <v>19</v>
          </cell>
          <cell r="H34">
            <v>12.24</v>
          </cell>
          <cell r="I34" t="str">
            <v>N</v>
          </cell>
          <cell r="J34">
            <v>27.36</v>
          </cell>
          <cell r="K34">
            <v>0</v>
          </cell>
        </row>
        <row r="35">
          <cell r="B35">
            <v>23.195833333333336</v>
          </cell>
          <cell r="C35">
            <v>34.6</v>
          </cell>
          <cell r="D35">
            <v>11.4</v>
          </cell>
          <cell r="E35">
            <v>51.666666666666664</v>
          </cell>
          <cell r="F35">
            <v>91</v>
          </cell>
          <cell r="G35">
            <v>17</v>
          </cell>
          <cell r="H35">
            <v>9.7200000000000006</v>
          </cell>
          <cell r="I35" t="str">
            <v>L</v>
          </cell>
          <cell r="J35">
            <v>19.8</v>
          </cell>
          <cell r="K35">
            <v>0</v>
          </cell>
        </row>
        <row r="36">
          <cell r="I36" t="str">
            <v>SO</v>
          </cell>
        </row>
      </sheetData>
      <sheetData sheetId="8">
        <row r="5">
          <cell r="B5">
            <v>24.970833333333331</v>
          </cell>
        </row>
      </sheetData>
      <sheetData sheetId="9"/>
      <sheetData sheetId="10"/>
      <sheetData sheetId="1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5">
          <cell r="B5">
            <v>22.174999999999997</v>
          </cell>
          <cell r="C5">
            <v>29.3</v>
          </cell>
          <cell r="D5">
            <v>16.2</v>
          </cell>
          <cell r="E5">
            <v>61.916666666666664</v>
          </cell>
          <cell r="F5">
            <v>93</v>
          </cell>
          <cell r="G5">
            <v>30</v>
          </cell>
          <cell r="H5">
            <v>18.36</v>
          </cell>
          <cell r="I5" t="str">
            <v>NE</v>
          </cell>
          <cell r="J5">
            <v>41.4</v>
          </cell>
          <cell r="K5">
            <v>0</v>
          </cell>
        </row>
        <row r="6">
          <cell r="B6">
            <v>22.879166666666666</v>
          </cell>
          <cell r="C6">
            <v>30.6</v>
          </cell>
          <cell r="D6">
            <v>15.7</v>
          </cell>
          <cell r="E6">
            <v>50.75</v>
          </cell>
          <cell r="F6">
            <v>75</v>
          </cell>
          <cell r="G6">
            <v>26</v>
          </cell>
          <cell r="H6">
            <v>15.840000000000002</v>
          </cell>
          <cell r="I6" t="str">
            <v>NE</v>
          </cell>
          <cell r="J6">
            <v>34.56</v>
          </cell>
          <cell r="K6">
            <v>0</v>
          </cell>
        </row>
        <row r="7">
          <cell r="B7">
            <v>23.779166666666669</v>
          </cell>
          <cell r="C7">
            <v>31.4</v>
          </cell>
          <cell r="D7">
            <v>17.5</v>
          </cell>
          <cell r="E7">
            <v>47.958333333333336</v>
          </cell>
          <cell r="F7">
            <v>69</v>
          </cell>
          <cell r="G7">
            <v>25</v>
          </cell>
          <cell r="H7">
            <v>18</v>
          </cell>
          <cell r="I7" t="str">
            <v>NE</v>
          </cell>
          <cell r="J7">
            <v>37.080000000000005</v>
          </cell>
          <cell r="K7">
            <v>0</v>
          </cell>
        </row>
        <row r="8">
          <cell r="B8">
            <v>23.062500000000011</v>
          </cell>
          <cell r="C8">
            <v>32.200000000000003</v>
          </cell>
          <cell r="D8">
            <v>14.2</v>
          </cell>
          <cell r="E8">
            <v>51.083333333333336</v>
          </cell>
          <cell r="F8">
            <v>84</v>
          </cell>
          <cell r="G8">
            <v>23</v>
          </cell>
          <cell r="H8">
            <v>8.64</v>
          </cell>
          <cell r="I8" t="str">
            <v>NE</v>
          </cell>
          <cell r="J8">
            <v>24.12</v>
          </cell>
          <cell r="K8">
            <v>0</v>
          </cell>
        </row>
        <row r="9">
          <cell r="B9">
            <v>22.741666666666671</v>
          </cell>
          <cell r="C9">
            <v>32.1</v>
          </cell>
          <cell r="D9">
            <v>15</v>
          </cell>
          <cell r="E9">
            <v>56.458333333333336</v>
          </cell>
          <cell r="F9">
            <v>84</v>
          </cell>
          <cell r="G9">
            <v>23</v>
          </cell>
          <cell r="H9">
            <v>6.12</v>
          </cell>
          <cell r="I9" t="str">
            <v>SE</v>
          </cell>
          <cell r="J9">
            <v>14.4</v>
          </cell>
          <cell r="K9">
            <v>0</v>
          </cell>
        </row>
        <row r="10">
          <cell r="B10">
            <v>22.225000000000005</v>
          </cell>
          <cell r="C10">
            <v>30.6</v>
          </cell>
          <cell r="D10">
            <v>15.5</v>
          </cell>
          <cell r="E10">
            <v>70.208333333333329</v>
          </cell>
          <cell r="F10">
            <v>96</v>
          </cell>
          <cell r="G10">
            <v>31</v>
          </cell>
          <cell r="H10">
            <v>10.08</v>
          </cell>
          <cell r="I10" t="str">
            <v>NE</v>
          </cell>
          <cell r="J10">
            <v>24.48</v>
          </cell>
          <cell r="K10">
            <v>0</v>
          </cell>
        </row>
        <row r="11">
          <cell r="B11">
            <v>22.804166666666664</v>
          </cell>
          <cell r="C11">
            <v>29.5</v>
          </cell>
          <cell r="D11">
            <v>17.600000000000001</v>
          </cell>
          <cell r="E11">
            <v>59.708333333333336</v>
          </cell>
          <cell r="F11">
            <v>80</v>
          </cell>
          <cell r="G11">
            <v>35</v>
          </cell>
          <cell r="H11">
            <v>19.079999999999998</v>
          </cell>
          <cell r="I11" t="str">
            <v>NE</v>
          </cell>
          <cell r="J11">
            <v>42.480000000000004</v>
          </cell>
          <cell r="K11">
            <v>0</v>
          </cell>
        </row>
        <row r="12">
          <cell r="B12">
            <v>23.245833333333326</v>
          </cell>
          <cell r="C12">
            <v>32.200000000000003</v>
          </cell>
          <cell r="D12">
            <v>14.7</v>
          </cell>
          <cell r="E12">
            <v>54.541666666666664</v>
          </cell>
          <cell r="F12">
            <v>86</v>
          </cell>
          <cell r="G12">
            <v>26</v>
          </cell>
          <cell r="H12">
            <v>16.559999999999999</v>
          </cell>
          <cell r="I12" t="str">
            <v>L</v>
          </cell>
          <cell r="J12">
            <v>37.080000000000005</v>
          </cell>
          <cell r="K12">
            <v>0</v>
          </cell>
        </row>
        <row r="13">
          <cell r="B13">
            <v>24.158333333333331</v>
          </cell>
          <cell r="C13">
            <v>32</v>
          </cell>
          <cell r="D13">
            <v>17.100000000000001</v>
          </cell>
          <cell r="E13">
            <v>58.041666666666664</v>
          </cell>
          <cell r="F13">
            <v>88</v>
          </cell>
          <cell r="G13">
            <v>26</v>
          </cell>
          <cell r="H13">
            <v>12.24</v>
          </cell>
          <cell r="I13" t="str">
            <v>NE</v>
          </cell>
          <cell r="J13">
            <v>25.2</v>
          </cell>
          <cell r="K13">
            <v>0</v>
          </cell>
        </row>
        <row r="14">
          <cell r="B14">
            <v>24.233333333333324</v>
          </cell>
          <cell r="C14">
            <v>31.5</v>
          </cell>
          <cell r="D14">
            <v>15</v>
          </cell>
          <cell r="E14">
            <v>48.458333333333336</v>
          </cell>
          <cell r="F14">
            <v>85</v>
          </cell>
          <cell r="G14">
            <v>27</v>
          </cell>
          <cell r="H14">
            <v>15.48</v>
          </cell>
          <cell r="I14" t="str">
            <v>NE</v>
          </cell>
          <cell r="J14">
            <v>33.119999999999997</v>
          </cell>
          <cell r="K14">
            <v>0</v>
          </cell>
        </row>
        <row r="15">
          <cell r="B15">
            <v>23.366666666666664</v>
          </cell>
          <cell r="C15">
            <v>31.7</v>
          </cell>
          <cell r="D15">
            <v>14.8</v>
          </cell>
          <cell r="E15">
            <v>48.041666666666664</v>
          </cell>
          <cell r="F15">
            <v>81</v>
          </cell>
          <cell r="G15">
            <v>23</v>
          </cell>
          <cell r="H15">
            <v>15.48</v>
          </cell>
          <cell r="I15" t="str">
            <v>NE</v>
          </cell>
          <cell r="J15">
            <v>33.840000000000003</v>
          </cell>
          <cell r="K15">
            <v>0</v>
          </cell>
        </row>
        <row r="16">
          <cell r="B16">
            <v>25.037500000000005</v>
          </cell>
          <cell r="C16">
            <v>32.700000000000003</v>
          </cell>
          <cell r="D16">
            <v>18.7</v>
          </cell>
          <cell r="E16">
            <v>40.375</v>
          </cell>
          <cell r="F16">
            <v>58</v>
          </cell>
          <cell r="G16">
            <v>21</v>
          </cell>
          <cell r="H16">
            <v>15.840000000000002</v>
          </cell>
          <cell r="I16" t="str">
            <v>NE</v>
          </cell>
          <cell r="J16">
            <v>38.159999999999997</v>
          </cell>
          <cell r="K16">
            <v>0</v>
          </cell>
        </row>
        <row r="17">
          <cell r="B17">
            <v>24.05</v>
          </cell>
          <cell r="C17">
            <v>32.299999999999997</v>
          </cell>
          <cell r="D17">
            <v>16.3</v>
          </cell>
          <cell r="E17">
            <v>45.75</v>
          </cell>
          <cell r="F17">
            <v>76</v>
          </cell>
          <cell r="G17">
            <v>20</v>
          </cell>
          <cell r="H17">
            <v>16.920000000000002</v>
          </cell>
          <cell r="I17" t="str">
            <v>NE</v>
          </cell>
          <cell r="J17">
            <v>36.36</v>
          </cell>
          <cell r="K17">
            <v>0</v>
          </cell>
        </row>
        <row r="18">
          <cell r="B18">
            <v>23.633333333333336</v>
          </cell>
          <cell r="C18">
            <v>31</v>
          </cell>
          <cell r="D18">
            <v>16.8</v>
          </cell>
          <cell r="E18">
            <v>43.833333333333336</v>
          </cell>
          <cell r="F18">
            <v>68</v>
          </cell>
          <cell r="G18">
            <v>20</v>
          </cell>
          <cell r="H18">
            <v>20.52</v>
          </cell>
          <cell r="I18" t="str">
            <v>NE</v>
          </cell>
          <cell r="J18">
            <v>45.72</v>
          </cell>
          <cell r="K18">
            <v>0</v>
          </cell>
        </row>
        <row r="19">
          <cell r="B19">
            <v>24.17916666666666</v>
          </cell>
          <cell r="C19">
            <v>31.9</v>
          </cell>
          <cell r="D19">
            <v>18.3</v>
          </cell>
          <cell r="E19">
            <v>44.958333333333336</v>
          </cell>
          <cell r="F19">
            <v>65</v>
          </cell>
          <cell r="G19">
            <v>24</v>
          </cell>
          <cell r="H19">
            <v>22.68</v>
          </cell>
          <cell r="I19" t="str">
            <v>NE</v>
          </cell>
          <cell r="J19">
            <v>40.32</v>
          </cell>
          <cell r="K19">
            <v>0</v>
          </cell>
        </row>
        <row r="20">
          <cell r="B20">
            <v>21.12083333333333</v>
          </cell>
          <cell r="C20">
            <v>25</v>
          </cell>
          <cell r="D20">
            <v>18.100000000000001</v>
          </cell>
          <cell r="E20">
            <v>65.458333333333329</v>
          </cell>
          <cell r="F20">
            <v>91</v>
          </cell>
          <cell r="G20">
            <v>47</v>
          </cell>
          <cell r="H20">
            <v>15.48</v>
          </cell>
          <cell r="I20" t="str">
            <v>NE</v>
          </cell>
          <cell r="J20">
            <v>38.880000000000003</v>
          </cell>
          <cell r="K20">
            <v>8.2000000000000011</v>
          </cell>
        </row>
        <row r="21">
          <cell r="B21">
            <v>22.808333333333334</v>
          </cell>
          <cell r="C21">
            <v>31.7</v>
          </cell>
          <cell r="D21">
            <v>15.9</v>
          </cell>
          <cell r="E21">
            <v>60.291666666666664</v>
          </cell>
          <cell r="F21">
            <v>90</v>
          </cell>
          <cell r="G21">
            <v>27</v>
          </cell>
          <cell r="H21">
            <v>19.440000000000001</v>
          </cell>
          <cell r="I21" t="str">
            <v>NE</v>
          </cell>
          <cell r="J21">
            <v>40.680000000000007</v>
          </cell>
          <cell r="K21">
            <v>0</v>
          </cell>
        </row>
        <row r="22">
          <cell r="B22">
            <v>24.995833333333334</v>
          </cell>
          <cell r="C22">
            <v>31.7</v>
          </cell>
          <cell r="D22">
            <v>19.3</v>
          </cell>
          <cell r="E22">
            <v>47</v>
          </cell>
          <cell r="F22">
            <v>65</v>
          </cell>
          <cell r="G22">
            <v>27</v>
          </cell>
          <cell r="H22">
            <v>23.759999999999998</v>
          </cell>
          <cell r="I22" t="str">
            <v>NE</v>
          </cell>
          <cell r="J22">
            <v>44.64</v>
          </cell>
          <cell r="K22">
            <v>0</v>
          </cell>
        </row>
        <row r="23">
          <cell r="B23">
            <v>24.516666666666669</v>
          </cell>
          <cell r="C23">
            <v>30.4</v>
          </cell>
          <cell r="D23">
            <v>18.7</v>
          </cell>
          <cell r="E23">
            <v>46.666666666666664</v>
          </cell>
          <cell r="F23">
            <v>65</v>
          </cell>
          <cell r="G23">
            <v>29</v>
          </cell>
          <cell r="H23">
            <v>17.64</v>
          </cell>
          <cell r="I23" t="str">
            <v>L</v>
          </cell>
          <cell r="J23">
            <v>34.56</v>
          </cell>
          <cell r="K23">
            <v>0</v>
          </cell>
        </row>
        <row r="24">
          <cell r="B24">
            <v>24.004166666666666</v>
          </cell>
          <cell r="C24">
            <v>31.1</v>
          </cell>
          <cell r="D24">
            <v>19</v>
          </cell>
          <cell r="E24">
            <v>46.666666666666664</v>
          </cell>
          <cell r="F24">
            <v>64</v>
          </cell>
          <cell r="G24">
            <v>25</v>
          </cell>
          <cell r="H24">
            <v>18.36</v>
          </cell>
          <cell r="I24" t="str">
            <v>L</v>
          </cell>
          <cell r="J24">
            <v>33.480000000000004</v>
          </cell>
          <cell r="K24">
            <v>0</v>
          </cell>
        </row>
        <row r="25">
          <cell r="B25">
            <v>25.895833333333332</v>
          </cell>
          <cell r="C25">
            <v>32.200000000000003</v>
          </cell>
          <cell r="D25">
            <v>20.3</v>
          </cell>
          <cell r="E25">
            <v>41.375</v>
          </cell>
          <cell r="F25">
            <v>59</v>
          </cell>
          <cell r="G25">
            <v>24</v>
          </cell>
          <cell r="H25">
            <v>18</v>
          </cell>
          <cell r="I25" t="str">
            <v>NE</v>
          </cell>
          <cell r="J25">
            <v>36.36</v>
          </cell>
          <cell r="K25">
            <v>0</v>
          </cell>
        </row>
        <row r="26">
          <cell r="B26">
            <v>25.179166666666664</v>
          </cell>
          <cell r="C26">
            <v>31.6</v>
          </cell>
          <cell r="D26">
            <v>19</v>
          </cell>
          <cell r="E26">
            <v>37</v>
          </cell>
          <cell r="F26">
            <v>63</v>
          </cell>
          <cell r="G26">
            <v>15</v>
          </cell>
          <cell r="H26">
            <v>19.8</v>
          </cell>
          <cell r="I26" t="str">
            <v>L</v>
          </cell>
          <cell r="J26">
            <v>37.800000000000004</v>
          </cell>
          <cell r="K26">
            <v>0</v>
          </cell>
        </row>
        <row r="27">
          <cell r="B27">
            <v>24.429166666666664</v>
          </cell>
          <cell r="C27">
            <v>32.4</v>
          </cell>
          <cell r="D27">
            <v>14.6</v>
          </cell>
          <cell r="E27">
            <v>37.708333333333336</v>
          </cell>
          <cell r="F27">
            <v>69</v>
          </cell>
          <cell r="G27">
            <v>19</v>
          </cell>
          <cell r="H27">
            <v>21.240000000000002</v>
          </cell>
          <cell r="I27" t="str">
            <v>NE</v>
          </cell>
          <cell r="J27">
            <v>41.76</v>
          </cell>
          <cell r="K27">
            <v>0</v>
          </cell>
        </row>
        <row r="28">
          <cell r="B28">
            <v>24.9375</v>
          </cell>
          <cell r="C28">
            <v>32.200000000000003</v>
          </cell>
          <cell r="D28">
            <v>18.100000000000001</v>
          </cell>
          <cell r="E28">
            <v>38.833333333333336</v>
          </cell>
          <cell r="F28">
            <v>60</v>
          </cell>
          <cell r="G28">
            <v>23</v>
          </cell>
          <cell r="H28">
            <v>17.64</v>
          </cell>
          <cell r="I28" t="str">
            <v>NE</v>
          </cell>
          <cell r="J28">
            <v>35.64</v>
          </cell>
          <cell r="K28">
            <v>0</v>
          </cell>
        </row>
        <row r="29">
          <cell r="B29">
            <v>20.025000000000002</v>
          </cell>
          <cell r="C29">
            <v>25.2</v>
          </cell>
          <cell r="D29">
            <v>15.2</v>
          </cell>
          <cell r="E29">
            <v>68.5</v>
          </cell>
          <cell r="F29">
            <v>91</v>
          </cell>
          <cell r="G29">
            <v>40</v>
          </cell>
          <cell r="H29">
            <v>12.24</v>
          </cell>
          <cell r="I29" t="str">
            <v>SO</v>
          </cell>
          <cell r="J29">
            <v>33.119999999999997</v>
          </cell>
          <cell r="K29">
            <v>0</v>
          </cell>
        </row>
        <row r="30">
          <cell r="B30">
            <v>15.479166666666663</v>
          </cell>
          <cell r="C30">
            <v>23</v>
          </cell>
          <cell r="D30">
            <v>11.5</v>
          </cell>
          <cell r="E30">
            <v>75.666666666666671</v>
          </cell>
          <cell r="F30">
            <v>89</v>
          </cell>
          <cell r="G30">
            <v>50</v>
          </cell>
          <cell r="H30">
            <v>13.32</v>
          </cell>
          <cell r="I30" t="str">
            <v>SO</v>
          </cell>
          <cell r="J30">
            <v>31.680000000000003</v>
          </cell>
          <cell r="K30">
            <v>0</v>
          </cell>
        </row>
        <row r="31">
          <cell r="B31">
            <v>13.43333333333333</v>
          </cell>
          <cell r="C31">
            <v>19.399999999999999</v>
          </cell>
          <cell r="D31">
            <v>10</v>
          </cell>
          <cell r="E31">
            <v>74.25</v>
          </cell>
          <cell r="F31">
            <v>87</v>
          </cell>
          <cell r="G31">
            <v>51</v>
          </cell>
          <cell r="H31">
            <v>15.120000000000001</v>
          </cell>
          <cell r="I31" t="str">
            <v>SO</v>
          </cell>
          <cell r="J31">
            <v>34.56</v>
          </cell>
          <cell r="K31">
            <v>0</v>
          </cell>
        </row>
        <row r="32">
          <cell r="B32">
            <v>12.045833333333333</v>
          </cell>
          <cell r="C32">
            <v>15.1</v>
          </cell>
          <cell r="D32">
            <v>10.7</v>
          </cell>
          <cell r="E32">
            <v>86</v>
          </cell>
          <cell r="F32">
            <v>95</v>
          </cell>
          <cell r="G32">
            <v>74</v>
          </cell>
          <cell r="H32">
            <v>10.8</v>
          </cell>
          <cell r="I32" t="str">
            <v>SO</v>
          </cell>
          <cell r="J32">
            <v>25.2</v>
          </cell>
          <cell r="K32">
            <v>11</v>
          </cell>
        </row>
        <row r="33">
          <cell r="B33">
            <v>16.328571428571429</v>
          </cell>
          <cell r="C33">
            <v>26.2</v>
          </cell>
          <cell r="D33">
            <v>10.8</v>
          </cell>
          <cell r="E33">
            <v>77.19047619047619</v>
          </cell>
          <cell r="F33">
            <v>96</v>
          </cell>
          <cell r="G33">
            <v>42</v>
          </cell>
          <cell r="H33">
            <v>4.32</v>
          </cell>
          <cell r="I33" t="str">
            <v>SO</v>
          </cell>
          <cell r="J33">
            <v>14.76</v>
          </cell>
          <cell r="K33">
            <v>0</v>
          </cell>
        </row>
        <row r="34">
          <cell r="B34">
            <v>21.700000000000003</v>
          </cell>
          <cell r="C34">
            <v>30.2</v>
          </cell>
          <cell r="D34">
            <v>13.7</v>
          </cell>
          <cell r="E34">
            <v>62.166666666666664</v>
          </cell>
          <cell r="F34">
            <v>92</v>
          </cell>
          <cell r="G34">
            <v>30</v>
          </cell>
          <cell r="H34">
            <v>12.24</v>
          </cell>
          <cell r="I34" t="str">
            <v>L</v>
          </cell>
          <cell r="J34">
            <v>28.44</v>
          </cell>
          <cell r="K34">
            <v>0</v>
          </cell>
        </row>
        <row r="35">
          <cell r="B35">
            <v>22.791666666666671</v>
          </cell>
          <cell r="C35">
            <v>30.7</v>
          </cell>
          <cell r="D35">
            <v>15.6</v>
          </cell>
          <cell r="E35">
            <v>51.75</v>
          </cell>
          <cell r="F35">
            <v>79</v>
          </cell>
          <cell r="G35">
            <v>27</v>
          </cell>
          <cell r="H35">
            <v>15.840000000000002</v>
          </cell>
          <cell r="I35" t="str">
            <v>L</v>
          </cell>
          <cell r="J35">
            <v>32.04</v>
          </cell>
          <cell r="K35">
            <v>0</v>
          </cell>
        </row>
        <row r="36">
          <cell r="I36" t="str">
            <v>NE</v>
          </cell>
        </row>
      </sheetData>
      <sheetData sheetId="8">
        <row r="5">
          <cell r="B5">
            <v>23.545833333333334</v>
          </cell>
        </row>
      </sheetData>
      <sheetData sheetId="9"/>
      <sheetData sheetId="10"/>
      <sheetData sheetId="1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5">
          <cell r="B5">
            <v>21.145833333333336</v>
          </cell>
          <cell r="C5">
            <v>30.9</v>
          </cell>
          <cell r="D5">
            <v>11.5</v>
          </cell>
          <cell r="E5">
            <v>63.541666666666664</v>
          </cell>
          <cell r="F5">
            <v>100</v>
          </cell>
          <cell r="G5">
            <v>24</v>
          </cell>
          <cell r="H5">
            <v>10.44</v>
          </cell>
          <cell r="I5" t="str">
            <v>L</v>
          </cell>
          <cell r="J5">
            <v>32.4</v>
          </cell>
          <cell r="K5">
            <v>0</v>
          </cell>
        </row>
        <row r="6">
          <cell r="B6">
            <v>19.69166666666667</v>
          </cell>
          <cell r="C6">
            <v>32.1</v>
          </cell>
          <cell r="D6">
            <v>9.6</v>
          </cell>
          <cell r="E6">
            <v>63.958333333333336</v>
          </cell>
          <cell r="F6">
            <v>100</v>
          </cell>
          <cell r="G6">
            <v>22</v>
          </cell>
          <cell r="H6">
            <v>11.16</v>
          </cell>
          <cell r="I6" t="str">
            <v>N</v>
          </cell>
          <cell r="J6">
            <v>33.480000000000004</v>
          </cell>
          <cell r="K6">
            <v>0</v>
          </cell>
        </row>
        <row r="7">
          <cell r="B7">
            <v>21.033333333333335</v>
          </cell>
          <cell r="C7">
            <v>32.1</v>
          </cell>
          <cell r="D7">
            <v>10.5</v>
          </cell>
          <cell r="E7">
            <v>58.291666666666664</v>
          </cell>
          <cell r="F7">
            <v>97</v>
          </cell>
          <cell r="G7">
            <v>24</v>
          </cell>
          <cell r="H7">
            <v>10.44</v>
          </cell>
          <cell r="I7" t="str">
            <v>NO</v>
          </cell>
          <cell r="J7">
            <v>34.56</v>
          </cell>
          <cell r="K7">
            <v>0</v>
          </cell>
        </row>
        <row r="8">
          <cell r="B8">
            <v>20.599999999999998</v>
          </cell>
          <cell r="C8">
            <v>32.799999999999997</v>
          </cell>
          <cell r="D8">
            <v>11.2</v>
          </cell>
          <cell r="E8">
            <v>63.583333333333336</v>
          </cell>
          <cell r="F8">
            <v>98</v>
          </cell>
          <cell r="G8">
            <v>24</v>
          </cell>
          <cell r="H8">
            <v>11.16</v>
          </cell>
          <cell r="I8" t="str">
            <v>O</v>
          </cell>
          <cell r="J8">
            <v>28.44</v>
          </cell>
          <cell r="K8">
            <v>0</v>
          </cell>
        </row>
        <row r="9">
          <cell r="B9">
            <v>21.479166666666668</v>
          </cell>
          <cell r="C9">
            <v>31.1</v>
          </cell>
          <cell r="D9">
            <v>13.3</v>
          </cell>
          <cell r="E9">
            <v>57.375</v>
          </cell>
          <cell r="F9">
            <v>87</v>
          </cell>
          <cell r="G9">
            <v>25</v>
          </cell>
          <cell r="H9">
            <v>9.3600000000000012</v>
          </cell>
          <cell r="I9" t="str">
            <v>O</v>
          </cell>
          <cell r="J9">
            <v>21.240000000000002</v>
          </cell>
          <cell r="K9">
            <v>0</v>
          </cell>
        </row>
        <row r="10">
          <cell r="B10">
            <v>21.530434782608694</v>
          </cell>
          <cell r="C10">
            <v>30.3</v>
          </cell>
          <cell r="D10">
            <v>13.8</v>
          </cell>
          <cell r="E10">
            <v>67.695652173913047</v>
          </cell>
          <cell r="F10">
            <v>100</v>
          </cell>
          <cell r="G10">
            <v>29</v>
          </cell>
          <cell r="H10">
            <v>10.8</v>
          </cell>
          <cell r="I10" t="str">
            <v>L</v>
          </cell>
          <cell r="J10">
            <v>28.8</v>
          </cell>
          <cell r="K10">
            <v>0</v>
          </cell>
        </row>
        <row r="11">
          <cell r="B11">
            <v>20.787499999999998</v>
          </cell>
          <cell r="C11">
            <v>32.299999999999997</v>
          </cell>
          <cell r="D11">
            <v>11.5</v>
          </cell>
          <cell r="E11">
            <v>65.583333333333329</v>
          </cell>
          <cell r="F11">
            <v>100</v>
          </cell>
          <cell r="G11">
            <v>26</v>
          </cell>
          <cell r="H11">
            <v>10.08</v>
          </cell>
          <cell r="I11" t="str">
            <v>O</v>
          </cell>
          <cell r="J11">
            <v>32.04</v>
          </cell>
          <cell r="K11">
            <v>0</v>
          </cell>
        </row>
        <row r="12">
          <cell r="B12">
            <v>21.875</v>
          </cell>
          <cell r="C12">
            <v>34</v>
          </cell>
          <cell r="D12">
            <v>11.6</v>
          </cell>
          <cell r="E12">
            <v>60.916666666666664</v>
          </cell>
          <cell r="F12">
            <v>100</v>
          </cell>
          <cell r="G12">
            <v>20</v>
          </cell>
          <cell r="H12">
            <v>10.44</v>
          </cell>
          <cell r="I12" t="str">
            <v>L</v>
          </cell>
          <cell r="J12">
            <v>28.08</v>
          </cell>
          <cell r="K12">
            <v>0</v>
          </cell>
        </row>
        <row r="13">
          <cell r="B13">
            <v>23.345833333333331</v>
          </cell>
          <cell r="C13">
            <v>32.9</v>
          </cell>
          <cell r="D13">
            <v>14.6</v>
          </cell>
          <cell r="E13">
            <v>58.5</v>
          </cell>
          <cell r="F13">
            <v>93</v>
          </cell>
          <cell r="G13">
            <v>24</v>
          </cell>
          <cell r="H13">
            <v>11.16</v>
          </cell>
          <cell r="I13" t="str">
            <v>O</v>
          </cell>
          <cell r="J13">
            <v>20.88</v>
          </cell>
          <cell r="K13">
            <v>0</v>
          </cell>
        </row>
        <row r="14">
          <cell r="B14">
            <v>21.962499999999995</v>
          </cell>
          <cell r="C14">
            <v>32.200000000000003</v>
          </cell>
          <cell r="D14">
            <v>12.9</v>
          </cell>
          <cell r="E14">
            <v>59.666666666666664</v>
          </cell>
          <cell r="F14">
            <v>95</v>
          </cell>
          <cell r="G14">
            <v>24</v>
          </cell>
          <cell r="H14">
            <v>14.4</v>
          </cell>
          <cell r="I14" t="str">
            <v>O</v>
          </cell>
          <cell r="J14">
            <v>31.680000000000003</v>
          </cell>
          <cell r="K14">
            <v>0</v>
          </cell>
        </row>
        <row r="15">
          <cell r="B15">
            <v>21.18333333333333</v>
          </cell>
          <cell r="C15">
            <v>33.6</v>
          </cell>
          <cell r="D15">
            <v>11.3</v>
          </cell>
          <cell r="E15">
            <v>58.125</v>
          </cell>
          <cell r="F15">
            <v>95</v>
          </cell>
          <cell r="G15">
            <v>18</v>
          </cell>
          <cell r="H15">
            <v>9</v>
          </cell>
          <cell r="I15" t="str">
            <v>O</v>
          </cell>
          <cell r="J15">
            <v>30.240000000000002</v>
          </cell>
          <cell r="K15">
            <v>0</v>
          </cell>
        </row>
        <row r="16">
          <cell r="B16">
            <v>22.070833333333329</v>
          </cell>
          <cell r="C16">
            <v>34</v>
          </cell>
          <cell r="D16">
            <v>12.2</v>
          </cell>
          <cell r="E16">
            <v>54.458333333333336</v>
          </cell>
          <cell r="F16">
            <v>90</v>
          </cell>
          <cell r="G16">
            <v>19</v>
          </cell>
          <cell r="H16">
            <v>9.3600000000000012</v>
          </cell>
          <cell r="I16" t="str">
            <v>O</v>
          </cell>
          <cell r="J16">
            <v>32.76</v>
          </cell>
          <cell r="K16">
            <v>0</v>
          </cell>
        </row>
        <row r="17">
          <cell r="B17">
            <v>21.604166666666668</v>
          </cell>
          <cell r="C17">
            <v>32.5</v>
          </cell>
          <cell r="D17">
            <v>11.2</v>
          </cell>
          <cell r="E17">
            <v>55.416666666666664</v>
          </cell>
          <cell r="F17">
            <v>95</v>
          </cell>
          <cell r="G17">
            <v>20</v>
          </cell>
          <cell r="H17">
            <v>12.6</v>
          </cell>
          <cell r="I17" t="str">
            <v>O</v>
          </cell>
          <cell r="J17">
            <v>27</v>
          </cell>
          <cell r="K17">
            <v>0</v>
          </cell>
        </row>
        <row r="18">
          <cell r="B18">
            <v>20.820833333333336</v>
          </cell>
          <cell r="C18">
            <v>31.2</v>
          </cell>
          <cell r="D18">
            <v>10</v>
          </cell>
          <cell r="E18">
            <v>55.375</v>
          </cell>
          <cell r="F18">
            <v>94</v>
          </cell>
          <cell r="G18">
            <v>22</v>
          </cell>
          <cell r="H18">
            <v>13.32</v>
          </cell>
          <cell r="I18" t="str">
            <v>NE</v>
          </cell>
          <cell r="J18">
            <v>63.360000000000007</v>
          </cell>
          <cell r="K18">
            <v>0</v>
          </cell>
        </row>
        <row r="19">
          <cell r="B19">
            <v>20.858333333333331</v>
          </cell>
          <cell r="C19">
            <v>32.4</v>
          </cell>
          <cell r="D19">
            <v>11.7</v>
          </cell>
          <cell r="E19">
            <v>57.208333333333336</v>
          </cell>
          <cell r="F19">
            <v>92</v>
          </cell>
          <cell r="G19">
            <v>22</v>
          </cell>
          <cell r="H19">
            <v>10.8</v>
          </cell>
          <cell r="I19" t="str">
            <v>NE</v>
          </cell>
          <cell r="J19">
            <v>31.319999999999997</v>
          </cell>
          <cell r="K19">
            <v>0</v>
          </cell>
        </row>
        <row r="20">
          <cell r="B20">
            <v>21.758333333333336</v>
          </cell>
          <cell r="C20">
            <v>26.1</v>
          </cell>
          <cell r="D20">
            <v>15.1</v>
          </cell>
          <cell r="E20">
            <v>62.958333333333336</v>
          </cell>
          <cell r="F20">
            <v>86</v>
          </cell>
          <cell r="G20">
            <v>47</v>
          </cell>
          <cell r="H20">
            <v>19.440000000000001</v>
          </cell>
          <cell r="I20" t="str">
            <v>L</v>
          </cell>
          <cell r="J20">
            <v>38.880000000000003</v>
          </cell>
          <cell r="K20">
            <v>0.4</v>
          </cell>
        </row>
        <row r="21">
          <cell r="B21">
            <v>22.041666666666661</v>
          </cell>
          <cell r="C21">
            <v>33.700000000000003</v>
          </cell>
          <cell r="D21">
            <v>12.5</v>
          </cell>
          <cell r="E21">
            <v>63.958333333333336</v>
          </cell>
          <cell r="F21">
            <v>99</v>
          </cell>
          <cell r="G21">
            <v>23</v>
          </cell>
          <cell r="H21">
            <v>12.24</v>
          </cell>
          <cell r="I21" t="str">
            <v>NE</v>
          </cell>
          <cell r="J21">
            <v>32.04</v>
          </cell>
          <cell r="K21">
            <v>0</v>
          </cell>
        </row>
        <row r="22">
          <cell r="B22">
            <v>23.512499999999999</v>
          </cell>
          <cell r="C22">
            <v>33.6</v>
          </cell>
          <cell r="D22">
            <v>12.4</v>
          </cell>
          <cell r="E22">
            <v>52.333333333333336</v>
          </cell>
          <cell r="F22">
            <v>95</v>
          </cell>
          <cell r="G22">
            <v>23</v>
          </cell>
          <cell r="H22">
            <v>11.879999999999999</v>
          </cell>
          <cell r="I22" t="str">
            <v>L</v>
          </cell>
          <cell r="J22">
            <v>30.6</v>
          </cell>
          <cell r="K22">
            <v>0</v>
          </cell>
        </row>
        <row r="23">
          <cell r="B23">
            <v>22.850000000000005</v>
          </cell>
          <cell r="C23">
            <v>32.700000000000003</v>
          </cell>
          <cell r="D23">
            <v>13.4</v>
          </cell>
          <cell r="E23">
            <v>56.291666666666664</v>
          </cell>
          <cell r="F23">
            <v>93</v>
          </cell>
          <cell r="G23">
            <v>23</v>
          </cell>
          <cell r="H23">
            <v>12.24</v>
          </cell>
          <cell r="I23" t="str">
            <v>L</v>
          </cell>
          <cell r="J23">
            <v>32.4</v>
          </cell>
          <cell r="K23">
            <v>0</v>
          </cell>
        </row>
        <row r="24">
          <cell r="B24">
            <v>22.716666666666665</v>
          </cell>
          <cell r="C24">
            <v>33.6</v>
          </cell>
          <cell r="D24">
            <v>12.6</v>
          </cell>
          <cell r="E24">
            <v>54.416666666666664</v>
          </cell>
          <cell r="F24">
            <v>93</v>
          </cell>
          <cell r="G24">
            <v>21</v>
          </cell>
          <cell r="H24">
            <v>10.44</v>
          </cell>
          <cell r="I24" t="str">
            <v>NE</v>
          </cell>
          <cell r="J24">
            <v>32.04</v>
          </cell>
          <cell r="K24">
            <v>0</v>
          </cell>
        </row>
        <row r="25">
          <cell r="B25">
            <v>22.879166666666666</v>
          </cell>
          <cell r="C25">
            <v>33.9</v>
          </cell>
          <cell r="D25">
            <v>15.2</v>
          </cell>
          <cell r="E25">
            <v>56.958333333333336</v>
          </cell>
          <cell r="F25">
            <v>87</v>
          </cell>
          <cell r="G25">
            <v>20</v>
          </cell>
          <cell r="H25">
            <v>6.12</v>
          </cell>
          <cell r="I25" t="str">
            <v>O</v>
          </cell>
          <cell r="J25">
            <v>23.759999999999998</v>
          </cell>
          <cell r="K25">
            <v>0</v>
          </cell>
        </row>
        <row r="26">
          <cell r="B26">
            <v>21.75</v>
          </cell>
          <cell r="C26">
            <v>32.1</v>
          </cell>
          <cell r="D26">
            <v>11.9</v>
          </cell>
          <cell r="E26">
            <v>53.208333333333336</v>
          </cell>
          <cell r="F26">
            <v>94</v>
          </cell>
          <cell r="G26">
            <v>14</v>
          </cell>
          <cell r="H26">
            <v>14.04</v>
          </cell>
          <cell r="I26" t="str">
            <v>NE</v>
          </cell>
          <cell r="J26">
            <v>36.36</v>
          </cell>
          <cell r="K26">
            <v>0</v>
          </cell>
        </row>
        <row r="27">
          <cell r="B27">
            <v>21.095833333333335</v>
          </cell>
          <cell r="C27">
            <v>33</v>
          </cell>
          <cell r="D27">
            <v>9.8000000000000007</v>
          </cell>
          <cell r="E27">
            <v>51.25</v>
          </cell>
          <cell r="F27">
            <v>90</v>
          </cell>
          <cell r="G27">
            <v>19</v>
          </cell>
          <cell r="H27">
            <v>13.68</v>
          </cell>
          <cell r="I27" t="str">
            <v>NE</v>
          </cell>
          <cell r="J27">
            <v>37.080000000000005</v>
          </cell>
          <cell r="K27">
            <v>0</v>
          </cell>
        </row>
        <row r="28">
          <cell r="B28">
            <v>22.220833333333335</v>
          </cell>
          <cell r="C28">
            <v>33.5</v>
          </cell>
          <cell r="D28">
            <v>12.6</v>
          </cell>
          <cell r="E28">
            <v>52.583333333333336</v>
          </cell>
          <cell r="F28">
            <v>89</v>
          </cell>
          <cell r="G28">
            <v>19</v>
          </cell>
          <cell r="H28">
            <v>11.16</v>
          </cell>
          <cell r="I28" t="str">
            <v>O</v>
          </cell>
          <cell r="J28">
            <v>20.52</v>
          </cell>
          <cell r="K28">
            <v>0</v>
          </cell>
        </row>
        <row r="29">
          <cell r="B29">
            <v>19.183333333333334</v>
          </cell>
          <cell r="C29">
            <v>25.9</v>
          </cell>
          <cell r="D29">
            <v>13.2</v>
          </cell>
          <cell r="E29">
            <v>68.916666666666671</v>
          </cell>
          <cell r="F29">
            <v>93</v>
          </cell>
          <cell r="G29">
            <v>45</v>
          </cell>
          <cell r="H29">
            <v>10.8</v>
          </cell>
          <cell r="I29" t="str">
            <v>S</v>
          </cell>
          <cell r="J29">
            <v>28.44</v>
          </cell>
          <cell r="K29">
            <v>0</v>
          </cell>
        </row>
        <row r="30">
          <cell r="B30">
            <v>16.05</v>
          </cell>
          <cell r="C30">
            <v>25.1</v>
          </cell>
          <cell r="D30">
            <v>11.3</v>
          </cell>
          <cell r="E30">
            <v>78.333333333333329</v>
          </cell>
          <cell r="F30">
            <v>99</v>
          </cell>
          <cell r="G30">
            <v>44</v>
          </cell>
          <cell r="H30">
            <v>6.84</v>
          </cell>
          <cell r="I30" t="str">
            <v>SO</v>
          </cell>
          <cell r="J30">
            <v>26.28</v>
          </cell>
          <cell r="K30">
            <v>0</v>
          </cell>
        </row>
        <row r="31">
          <cell r="B31">
            <v>14.016666666666664</v>
          </cell>
          <cell r="C31">
            <v>20.9</v>
          </cell>
          <cell r="D31">
            <v>10.4</v>
          </cell>
          <cell r="E31">
            <v>76.958333333333329</v>
          </cell>
          <cell r="F31">
            <v>93</v>
          </cell>
          <cell r="G31">
            <v>49</v>
          </cell>
          <cell r="H31">
            <v>10.08</v>
          </cell>
          <cell r="I31" t="str">
            <v>S</v>
          </cell>
          <cell r="J31">
            <v>29.16</v>
          </cell>
          <cell r="K31">
            <v>0</v>
          </cell>
        </row>
        <row r="32">
          <cell r="B32">
            <v>14.845833333333333</v>
          </cell>
          <cell r="C32">
            <v>22.1</v>
          </cell>
          <cell r="D32">
            <v>10.8</v>
          </cell>
          <cell r="E32">
            <v>71.25</v>
          </cell>
          <cell r="F32">
            <v>91</v>
          </cell>
          <cell r="G32">
            <v>49</v>
          </cell>
          <cell r="H32">
            <v>8.2799999999999994</v>
          </cell>
          <cell r="I32" t="str">
            <v>S</v>
          </cell>
          <cell r="J32">
            <v>26.28</v>
          </cell>
          <cell r="K32">
            <v>0</v>
          </cell>
        </row>
        <row r="33">
          <cell r="B33">
            <v>15.557142857142857</v>
          </cell>
          <cell r="C33">
            <v>27.6</v>
          </cell>
          <cell r="D33">
            <v>8.1999999999999993</v>
          </cell>
          <cell r="E33">
            <v>77.571428571428569</v>
          </cell>
          <cell r="F33">
            <v>100</v>
          </cell>
          <cell r="G33">
            <v>38</v>
          </cell>
          <cell r="H33">
            <v>5.4</v>
          </cell>
          <cell r="I33" t="str">
            <v>O</v>
          </cell>
          <cell r="J33">
            <v>17.28</v>
          </cell>
          <cell r="K33">
            <v>0</v>
          </cell>
        </row>
        <row r="34">
          <cell r="B34">
            <v>20.095833333333335</v>
          </cell>
          <cell r="C34">
            <v>32.1</v>
          </cell>
          <cell r="D34">
            <v>10.1</v>
          </cell>
          <cell r="E34">
            <v>64.541666666666671</v>
          </cell>
          <cell r="F34">
            <v>100</v>
          </cell>
          <cell r="G34">
            <v>19</v>
          </cell>
          <cell r="H34">
            <v>9.3600000000000012</v>
          </cell>
          <cell r="I34" t="str">
            <v>O</v>
          </cell>
          <cell r="J34">
            <v>24.48</v>
          </cell>
          <cell r="K34">
            <v>0</v>
          </cell>
        </row>
        <row r="35">
          <cell r="B35">
            <v>20.150000000000002</v>
          </cell>
          <cell r="C35">
            <v>32.299999999999997</v>
          </cell>
          <cell r="D35">
            <v>9.4</v>
          </cell>
          <cell r="E35">
            <v>57.041666666666664</v>
          </cell>
          <cell r="F35">
            <v>95</v>
          </cell>
          <cell r="G35">
            <v>21</v>
          </cell>
          <cell r="H35">
            <v>10.08</v>
          </cell>
          <cell r="I35" t="str">
            <v>L</v>
          </cell>
          <cell r="J35">
            <v>23.040000000000003</v>
          </cell>
          <cell r="K35">
            <v>0</v>
          </cell>
        </row>
        <row r="36">
          <cell r="I36" t="str">
            <v>O</v>
          </cell>
        </row>
      </sheetData>
      <sheetData sheetId="8">
        <row r="5">
          <cell r="B5">
            <v>21.670833333333334</v>
          </cell>
        </row>
      </sheetData>
      <sheetData sheetId="9"/>
      <sheetData sheetId="10"/>
      <sheetData sheetId="1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5">
          <cell r="B5">
            <v>22.966666666666669</v>
          </cell>
          <cell r="C5">
            <v>31.8</v>
          </cell>
          <cell r="D5">
            <v>16</v>
          </cell>
          <cell r="E5">
            <v>65.083333333333329</v>
          </cell>
          <cell r="F5">
            <v>93</v>
          </cell>
          <cell r="G5">
            <v>27</v>
          </cell>
          <cell r="H5">
            <v>11.520000000000001</v>
          </cell>
          <cell r="I5" t="str">
            <v>SO</v>
          </cell>
          <cell r="J5">
            <v>25.56</v>
          </cell>
          <cell r="K5">
            <v>0</v>
          </cell>
        </row>
        <row r="6">
          <cell r="B6">
            <v>22.787499999999998</v>
          </cell>
          <cell r="C6">
            <v>33.1</v>
          </cell>
          <cell r="D6">
            <v>13.7</v>
          </cell>
          <cell r="E6">
            <v>58.666666666666664</v>
          </cell>
          <cell r="F6">
            <v>92</v>
          </cell>
          <cell r="G6">
            <v>23</v>
          </cell>
          <cell r="H6">
            <v>19.079999999999998</v>
          </cell>
          <cell r="I6" t="str">
            <v>NE</v>
          </cell>
          <cell r="J6">
            <v>34.92</v>
          </cell>
          <cell r="K6">
            <v>0</v>
          </cell>
        </row>
        <row r="7">
          <cell r="B7">
            <v>23.216666666666669</v>
          </cell>
          <cell r="C7">
            <v>33.1</v>
          </cell>
          <cell r="D7">
            <v>14.6</v>
          </cell>
          <cell r="E7">
            <v>57.25</v>
          </cell>
          <cell r="F7">
            <v>90</v>
          </cell>
          <cell r="G7">
            <v>25</v>
          </cell>
          <cell r="H7">
            <v>14.4</v>
          </cell>
          <cell r="I7" t="str">
            <v>N</v>
          </cell>
          <cell r="J7">
            <v>34.200000000000003</v>
          </cell>
          <cell r="K7">
            <v>0</v>
          </cell>
        </row>
        <row r="8">
          <cell r="B8">
            <v>23.129166666666674</v>
          </cell>
          <cell r="C8">
            <v>33.9</v>
          </cell>
          <cell r="D8">
            <v>14.7</v>
          </cell>
          <cell r="E8">
            <v>59.333333333333336</v>
          </cell>
          <cell r="F8">
            <v>91</v>
          </cell>
          <cell r="G8">
            <v>16</v>
          </cell>
          <cell r="H8">
            <v>7.2</v>
          </cell>
          <cell r="I8" t="str">
            <v>S</v>
          </cell>
          <cell r="J8">
            <v>17.28</v>
          </cell>
          <cell r="K8">
            <v>0</v>
          </cell>
        </row>
        <row r="9">
          <cell r="B9">
            <v>23.562499999999996</v>
          </cell>
          <cell r="C9">
            <v>32.700000000000003</v>
          </cell>
          <cell r="D9">
            <v>17.3</v>
          </cell>
          <cell r="E9">
            <v>61.333333333333336</v>
          </cell>
          <cell r="F9">
            <v>86</v>
          </cell>
          <cell r="G9">
            <v>25</v>
          </cell>
          <cell r="H9">
            <v>8.2799999999999994</v>
          </cell>
          <cell r="I9" t="str">
            <v>S</v>
          </cell>
          <cell r="J9">
            <v>26.28</v>
          </cell>
          <cell r="K9">
            <v>0</v>
          </cell>
        </row>
        <row r="10">
          <cell r="B10">
            <v>23.833333333333332</v>
          </cell>
          <cell r="C10">
            <v>32.4</v>
          </cell>
          <cell r="D10">
            <v>17.7</v>
          </cell>
          <cell r="E10">
            <v>62.916666666666664</v>
          </cell>
          <cell r="F10">
            <v>91</v>
          </cell>
          <cell r="G10">
            <v>25</v>
          </cell>
          <cell r="H10">
            <v>12.6</v>
          </cell>
          <cell r="I10" t="str">
            <v>S</v>
          </cell>
          <cell r="J10">
            <v>25.92</v>
          </cell>
          <cell r="K10">
            <v>0</v>
          </cell>
        </row>
        <row r="11">
          <cell r="B11">
            <v>22.883333333333336</v>
          </cell>
          <cell r="C11">
            <v>33.799999999999997</v>
          </cell>
          <cell r="D11">
            <v>12.8</v>
          </cell>
          <cell r="E11">
            <v>63.916666666666664</v>
          </cell>
          <cell r="F11">
            <v>96</v>
          </cell>
          <cell r="G11">
            <v>27</v>
          </cell>
          <cell r="H11">
            <v>12.24</v>
          </cell>
          <cell r="I11" t="str">
            <v>O</v>
          </cell>
          <cell r="J11">
            <v>31.319999999999997</v>
          </cell>
          <cell r="K11">
            <v>0</v>
          </cell>
        </row>
        <row r="12">
          <cell r="B12">
            <v>24.191666666666666</v>
          </cell>
          <cell r="C12">
            <v>33.799999999999997</v>
          </cell>
          <cell r="D12">
            <v>16.100000000000001</v>
          </cell>
          <cell r="E12">
            <v>60.25</v>
          </cell>
          <cell r="F12">
            <v>92</v>
          </cell>
          <cell r="G12">
            <v>27</v>
          </cell>
          <cell r="H12">
            <v>7.2</v>
          </cell>
          <cell r="I12" t="str">
            <v>SO</v>
          </cell>
          <cell r="J12">
            <v>19.440000000000001</v>
          </cell>
          <cell r="K12">
            <v>0</v>
          </cell>
        </row>
        <row r="13">
          <cell r="B13">
            <v>25.000000000000004</v>
          </cell>
          <cell r="C13">
            <v>34</v>
          </cell>
          <cell r="D13">
            <v>18.399999999999999</v>
          </cell>
          <cell r="E13">
            <v>60.875</v>
          </cell>
          <cell r="F13">
            <v>85</v>
          </cell>
          <cell r="G13">
            <v>30</v>
          </cell>
          <cell r="H13">
            <v>12.24</v>
          </cell>
          <cell r="I13" t="str">
            <v>S</v>
          </cell>
          <cell r="J13">
            <v>22.68</v>
          </cell>
          <cell r="K13">
            <v>0</v>
          </cell>
        </row>
        <row r="14">
          <cell r="B14">
            <v>24.779166666666669</v>
          </cell>
          <cell r="C14">
            <v>34.700000000000003</v>
          </cell>
          <cell r="D14">
            <v>17.600000000000001</v>
          </cell>
          <cell r="E14">
            <v>57.583333333333336</v>
          </cell>
          <cell r="F14">
            <v>88</v>
          </cell>
          <cell r="G14">
            <v>23</v>
          </cell>
          <cell r="H14">
            <v>9</v>
          </cell>
          <cell r="I14" t="str">
            <v>SO</v>
          </cell>
          <cell r="J14">
            <v>20.16</v>
          </cell>
          <cell r="K14">
            <v>0</v>
          </cell>
        </row>
        <row r="15">
          <cell r="B15">
            <v>24.191666666666663</v>
          </cell>
          <cell r="C15">
            <v>34.4</v>
          </cell>
          <cell r="D15">
            <v>15.2</v>
          </cell>
          <cell r="E15">
            <v>55.5</v>
          </cell>
          <cell r="F15">
            <v>89</v>
          </cell>
          <cell r="G15">
            <v>19</v>
          </cell>
          <cell r="H15">
            <v>15.120000000000001</v>
          </cell>
          <cell r="I15" t="str">
            <v>SE</v>
          </cell>
          <cell r="J15">
            <v>27.36</v>
          </cell>
          <cell r="K15">
            <v>0</v>
          </cell>
        </row>
        <row r="16">
          <cell r="B16">
            <v>23.845833333333335</v>
          </cell>
          <cell r="C16">
            <v>34.6</v>
          </cell>
          <cell r="D16">
            <v>14.3</v>
          </cell>
          <cell r="E16">
            <v>53.25</v>
          </cell>
          <cell r="F16">
            <v>88</v>
          </cell>
          <cell r="G16">
            <v>22</v>
          </cell>
          <cell r="H16">
            <v>9.7200000000000006</v>
          </cell>
          <cell r="I16" t="str">
            <v>O</v>
          </cell>
          <cell r="J16">
            <v>23.400000000000002</v>
          </cell>
          <cell r="K16">
            <v>0</v>
          </cell>
        </row>
        <row r="17">
          <cell r="B17">
            <v>24.5</v>
          </cell>
          <cell r="C17">
            <v>34.6</v>
          </cell>
          <cell r="D17">
            <v>15.5</v>
          </cell>
          <cell r="E17">
            <v>54.625</v>
          </cell>
          <cell r="F17">
            <v>87</v>
          </cell>
          <cell r="G17">
            <v>21</v>
          </cell>
          <cell r="H17">
            <v>11.16</v>
          </cell>
          <cell r="I17" t="str">
            <v>O</v>
          </cell>
          <cell r="J17">
            <v>23.400000000000002</v>
          </cell>
          <cell r="K17">
            <v>0</v>
          </cell>
        </row>
        <row r="18">
          <cell r="B18">
            <v>23.595833333333331</v>
          </cell>
          <cell r="C18">
            <v>33.1</v>
          </cell>
          <cell r="D18">
            <v>15.6</v>
          </cell>
          <cell r="E18">
            <v>51.166666666666664</v>
          </cell>
          <cell r="F18">
            <v>82</v>
          </cell>
          <cell r="G18">
            <v>18</v>
          </cell>
          <cell r="H18">
            <v>22.32</v>
          </cell>
          <cell r="I18" t="str">
            <v>NE</v>
          </cell>
          <cell r="J18">
            <v>41.76</v>
          </cell>
          <cell r="K18">
            <v>0</v>
          </cell>
        </row>
        <row r="19">
          <cell r="B19">
            <v>24.155999999999999</v>
          </cell>
          <cell r="C19">
            <v>34.4</v>
          </cell>
          <cell r="D19">
            <v>16.600000000000001</v>
          </cell>
          <cell r="E19">
            <v>49.12</v>
          </cell>
          <cell r="F19">
            <v>77</v>
          </cell>
          <cell r="G19">
            <v>24</v>
          </cell>
          <cell r="H19">
            <v>12.96</v>
          </cell>
          <cell r="I19" t="str">
            <v>SE</v>
          </cell>
          <cell r="J19">
            <v>27.36</v>
          </cell>
          <cell r="K19">
            <v>0</v>
          </cell>
        </row>
        <row r="20">
          <cell r="B20">
            <v>25.986956521739131</v>
          </cell>
          <cell r="C20">
            <v>34.1</v>
          </cell>
          <cell r="D20">
            <v>19.7</v>
          </cell>
          <cell r="E20">
            <v>59.260869565217391</v>
          </cell>
          <cell r="F20">
            <v>92</v>
          </cell>
          <cell r="G20">
            <v>30</v>
          </cell>
          <cell r="H20">
            <v>11.520000000000001</v>
          </cell>
          <cell r="I20" t="str">
            <v>O</v>
          </cell>
          <cell r="J20">
            <v>23.040000000000003</v>
          </cell>
          <cell r="K20">
            <v>4.4000000000000004</v>
          </cell>
        </row>
        <row r="21">
          <cell r="B21">
            <v>26.899999999999995</v>
          </cell>
          <cell r="C21">
            <v>35.6</v>
          </cell>
          <cell r="D21">
            <v>19.600000000000001</v>
          </cell>
          <cell r="E21">
            <v>50.083333333333336</v>
          </cell>
          <cell r="F21">
            <v>75</v>
          </cell>
          <cell r="G21">
            <v>23</v>
          </cell>
          <cell r="H21">
            <v>15.840000000000002</v>
          </cell>
          <cell r="I21" t="str">
            <v>O</v>
          </cell>
          <cell r="J21">
            <v>33.480000000000004</v>
          </cell>
          <cell r="K21">
            <v>0</v>
          </cell>
        </row>
        <row r="22">
          <cell r="B22">
            <v>26.150000000000006</v>
          </cell>
          <cell r="C22">
            <v>34.1</v>
          </cell>
          <cell r="D22">
            <v>17.899999999999999</v>
          </cell>
          <cell r="E22">
            <v>49.333333333333336</v>
          </cell>
          <cell r="F22">
            <v>82</v>
          </cell>
          <cell r="G22">
            <v>24</v>
          </cell>
          <cell r="H22">
            <v>11.879999999999999</v>
          </cell>
          <cell r="I22" t="str">
            <v>SE</v>
          </cell>
          <cell r="J22">
            <v>21.96</v>
          </cell>
          <cell r="K22">
            <v>0</v>
          </cell>
        </row>
        <row r="23">
          <cell r="B23">
            <v>26.795833333333334</v>
          </cell>
          <cell r="C23">
            <v>34.6</v>
          </cell>
          <cell r="D23">
            <v>20.3</v>
          </cell>
          <cell r="E23">
            <v>51</v>
          </cell>
          <cell r="F23">
            <v>77</v>
          </cell>
          <cell r="G23">
            <v>24</v>
          </cell>
          <cell r="H23">
            <v>10.08</v>
          </cell>
          <cell r="I23" t="str">
            <v>O</v>
          </cell>
          <cell r="J23">
            <v>25.56</v>
          </cell>
          <cell r="K23">
            <v>0</v>
          </cell>
        </row>
        <row r="24">
          <cell r="B24">
            <v>26.087500000000002</v>
          </cell>
          <cell r="C24">
            <v>34.799999999999997</v>
          </cell>
          <cell r="D24">
            <v>18.7</v>
          </cell>
          <cell r="E24">
            <v>49.833333333333336</v>
          </cell>
          <cell r="F24">
            <v>80</v>
          </cell>
          <cell r="G24">
            <v>22</v>
          </cell>
          <cell r="H24">
            <v>15.840000000000002</v>
          </cell>
          <cell r="I24" t="str">
            <v>S</v>
          </cell>
          <cell r="J24">
            <v>33.840000000000003</v>
          </cell>
          <cell r="K24">
            <v>0</v>
          </cell>
        </row>
        <row r="25">
          <cell r="B25">
            <v>26.924999999999997</v>
          </cell>
          <cell r="C25">
            <v>34.299999999999997</v>
          </cell>
          <cell r="D25">
            <v>21.6</v>
          </cell>
          <cell r="E25">
            <v>49</v>
          </cell>
          <cell r="F25">
            <v>73</v>
          </cell>
          <cell r="G25">
            <v>22</v>
          </cell>
          <cell r="H25">
            <v>13.32</v>
          </cell>
          <cell r="I25" t="str">
            <v>O</v>
          </cell>
          <cell r="J25">
            <v>29.52</v>
          </cell>
          <cell r="K25">
            <v>0</v>
          </cell>
        </row>
        <row r="26">
          <cell r="B26">
            <v>25.899999999999995</v>
          </cell>
          <cell r="C26">
            <v>34.9</v>
          </cell>
          <cell r="D26">
            <v>19.600000000000001</v>
          </cell>
          <cell r="E26">
            <v>47.416666666666664</v>
          </cell>
          <cell r="F26">
            <v>77</v>
          </cell>
          <cell r="G26">
            <v>18</v>
          </cell>
          <cell r="H26">
            <v>18</v>
          </cell>
          <cell r="I26" t="str">
            <v>S</v>
          </cell>
          <cell r="J26">
            <v>32.04</v>
          </cell>
          <cell r="K26">
            <v>0</v>
          </cell>
        </row>
        <row r="27">
          <cell r="B27">
            <v>25.875</v>
          </cell>
          <cell r="C27">
            <v>35.200000000000003</v>
          </cell>
          <cell r="D27">
            <v>16.5</v>
          </cell>
          <cell r="E27">
            <v>36</v>
          </cell>
          <cell r="F27">
            <v>65</v>
          </cell>
          <cell r="G27">
            <v>16</v>
          </cell>
          <cell r="H27">
            <v>19.8</v>
          </cell>
          <cell r="I27" t="str">
            <v>NE</v>
          </cell>
          <cell r="J27">
            <v>36.36</v>
          </cell>
          <cell r="K27">
            <v>0</v>
          </cell>
        </row>
        <row r="28">
          <cell r="B28">
            <v>25.487499999999997</v>
          </cell>
          <cell r="C28">
            <v>35.1</v>
          </cell>
          <cell r="D28">
            <v>16.3</v>
          </cell>
          <cell r="E28">
            <v>44.791666666666664</v>
          </cell>
          <cell r="F28">
            <v>76</v>
          </cell>
          <cell r="G28">
            <v>19</v>
          </cell>
          <cell r="H28">
            <v>11.520000000000001</v>
          </cell>
          <cell r="I28" t="str">
            <v>S</v>
          </cell>
          <cell r="J28">
            <v>24.840000000000003</v>
          </cell>
          <cell r="K28">
            <v>0</v>
          </cell>
        </row>
        <row r="29">
          <cell r="B29">
            <v>20.491666666666667</v>
          </cell>
          <cell r="C29">
            <v>25.7</v>
          </cell>
          <cell r="D29">
            <v>16.3</v>
          </cell>
          <cell r="E29">
            <v>63.875</v>
          </cell>
          <cell r="F29">
            <v>77</v>
          </cell>
          <cell r="G29">
            <v>50</v>
          </cell>
          <cell r="H29">
            <v>12.96</v>
          </cell>
          <cell r="I29" t="str">
            <v>SO</v>
          </cell>
          <cell r="J29">
            <v>33.840000000000003</v>
          </cell>
          <cell r="K29">
            <v>0</v>
          </cell>
        </row>
        <row r="30">
          <cell r="B30">
            <v>17.366666666666667</v>
          </cell>
          <cell r="C30">
            <v>24.1</v>
          </cell>
          <cell r="D30">
            <v>14.1</v>
          </cell>
          <cell r="E30">
            <v>66.333333333333329</v>
          </cell>
          <cell r="F30">
            <v>77</v>
          </cell>
          <cell r="G30">
            <v>45</v>
          </cell>
          <cell r="H30">
            <v>11.16</v>
          </cell>
          <cell r="I30" t="str">
            <v>S</v>
          </cell>
          <cell r="J30">
            <v>25.56</v>
          </cell>
          <cell r="K30">
            <v>0</v>
          </cell>
        </row>
        <row r="31">
          <cell r="B31">
            <v>15.641666666666671</v>
          </cell>
          <cell r="C31">
            <v>22.2</v>
          </cell>
          <cell r="D31">
            <v>13</v>
          </cell>
          <cell r="E31">
            <v>67</v>
          </cell>
          <cell r="F31">
            <v>79</v>
          </cell>
          <cell r="G31">
            <v>45</v>
          </cell>
          <cell r="H31">
            <v>10.44</v>
          </cell>
          <cell r="I31" t="str">
            <v>S</v>
          </cell>
          <cell r="J31">
            <v>28.08</v>
          </cell>
          <cell r="K31">
            <v>0</v>
          </cell>
        </row>
        <row r="32">
          <cell r="B32">
            <v>16.508333333333329</v>
          </cell>
          <cell r="C32">
            <v>23.5</v>
          </cell>
          <cell r="D32">
            <v>12.2</v>
          </cell>
          <cell r="E32">
            <v>61.75</v>
          </cell>
          <cell r="F32">
            <v>77</v>
          </cell>
          <cell r="G32">
            <v>40</v>
          </cell>
          <cell r="H32">
            <v>9.7200000000000006</v>
          </cell>
          <cell r="I32" t="str">
            <v>S</v>
          </cell>
          <cell r="J32">
            <v>27.720000000000002</v>
          </cell>
          <cell r="K32">
            <v>0</v>
          </cell>
        </row>
        <row r="33">
          <cell r="B33">
            <v>17.976190476190474</v>
          </cell>
          <cell r="C33">
            <v>28.8</v>
          </cell>
          <cell r="D33">
            <v>11.7</v>
          </cell>
          <cell r="E33">
            <v>66.333333333333329</v>
          </cell>
          <cell r="F33">
            <v>88</v>
          </cell>
          <cell r="G33">
            <v>33</v>
          </cell>
          <cell r="H33">
            <v>10.08</v>
          </cell>
          <cell r="I33" t="str">
            <v>S</v>
          </cell>
          <cell r="J33">
            <v>22.32</v>
          </cell>
          <cell r="K33">
            <v>0</v>
          </cell>
        </row>
        <row r="34">
          <cell r="B34">
            <v>23.020833333333329</v>
          </cell>
          <cell r="C34">
            <v>34.1</v>
          </cell>
          <cell r="D34">
            <v>14</v>
          </cell>
          <cell r="E34">
            <v>57.375</v>
          </cell>
          <cell r="F34">
            <v>91</v>
          </cell>
          <cell r="G34">
            <v>16</v>
          </cell>
          <cell r="H34">
            <v>5.7600000000000007</v>
          </cell>
          <cell r="I34" t="str">
            <v>S</v>
          </cell>
          <cell r="J34">
            <v>21.96</v>
          </cell>
          <cell r="K34">
            <v>0</v>
          </cell>
        </row>
        <row r="35">
          <cell r="B35">
            <v>23.945833333333336</v>
          </cell>
          <cell r="C35">
            <v>35.5</v>
          </cell>
          <cell r="D35">
            <v>14.2</v>
          </cell>
          <cell r="E35">
            <v>47.416666666666664</v>
          </cell>
          <cell r="F35">
            <v>79</v>
          </cell>
          <cell r="G35">
            <v>16</v>
          </cell>
          <cell r="H35">
            <v>7.5600000000000005</v>
          </cell>
          <cell r="I35" t="str">
            <v>S</v>
          </cell>
          <cell r="J35">
            <v>20.16</v>
          </cell>
          <cell r="K35">
            <v>0</v>
          </cell>
        </row>
        <row r="36">
          <cell r="I36" t="str">
            <v>S</v>
          </cell>
        </row>
      </sheetData>
      <sheetData sheetId="8">
        <row r="5">
          <cell r="B5">
            <v>26.425000000000001</v>
          </cell>
        </row>
      </sheetData>
      <sheetData sheetId="9"/>
      <sheetData sheetId="10"/>
      <sheetData sheetId="1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5">
          <cell r="B5">
            <v>21.733333333333334</v>
          </cell>
          <cell r="C5">
            <v>33.799999999999997</v>
          </cell>
          <cell r="D5">
            <v>11.6</v>
          </cell>
          <cell r="E5">
            <v>66.333333333333329</v>
          </cell>
          <cell r="F5">
            <v>98</v>
          </cell>
          <cell r="G5">
            <v>21</v>
          </cell>
          <cell r="H5">
            <v>24.48</v>
          </cell>
          <cell r="I5" t="str">
            <v>SE</v>
          </cell>
          <cell r="J5">
            <v>42.12</v>
          </cell>
          <cell r="K5">
            <v>0.2</v>
          </cell>
        </row>
        <row r="6">
          <cell r="B6">
            <v>23.3</v>
          </cell>
          <cell r="C6">
            <v>34.4</v>
          </cell>
          <cell r="D6">
            <v>13.3</v>
          </cell>
          <cell r="E6">
            <v>55.791666666666664</v>
          </cell>
          <cell r="F6">
            <v>92</v>
          </cell>
          <cell r="G6">
            <v>23</v>
          </cell>
          <cell r="H6">
            <v>31.680000000000003</v>
          </cell>
          <cell r="I6" t="str">
            <v>NE</v>
          </cell>
          <cell r="J6">
            <v>51.480000000000004</v>
          </cell>
          <cell r="K6">
            <v>0</v>
          </cell>
        </row>
        <row r="7">
          <cell r="B7">
            <v>25.429166666666664</v>
          </cell>
          <cell r="C7">
            <v>34.200000000000003</v>
          </cell>
          <cell r="D7">
            <v>16</v>
          </cell>
          <cell r="E7">
            <v>48.125</v>
          </cell>
          <cell r="F7">
            <v>81</v>
          </cell>
          <cell r="G7">
            <v>23</v>
          </cell>
          <cell r="H7">
            <v>22.68</v>
          </cell>
          <cell r="I7" t="str">
            <v>N</v>
          </cell>
          <cell r="J7">
            <v>45</v>
          </cell>
          <cell r="K7">
            <v>0</v>
          </cell>
        </row>
        <row r="8">
          <cell r="B8">
            <v>23.512499999999999</v>
          </cell>
          <cell r="C8">
            <v>35.5</v>
          </cell>
          <cell r="D8">
            <v>13</v>
          </cell>
          <cell r="E8">
            <v>59.583333333333336</v>
          </cell>
          <cell r="F8">
            <v>96</v>
          </cell>
          <cell r="G8">
            <v>22</v>
          </cell>
          <cell r="H8">
            <v>11.520000000000001</v>
          </cell>
          <cell r="I8" t="str">
            <v>NE</v>
          </cell>
          <cell r="J8">
            <v>35.64</v>
          </cell>
          <cell r="K8">
            <v>0</v>
          </cell>
        </row>
        <row r="9">
          <cell r="B9">
            <v>23.495833333333337</v>
          </cell>
          <cell r="C9">
            <v>33.299999999999997</v>
          </cell>
          <cell r="D9">
            <v>15.6</v>
          </cell>
          <cell r="E9">
            <v>63.458333333333336</v>
          </cell>
          <cell r="F9">
            <v>93</v>
          </cell>
          <cell r="G9">
            <v>25</v>
          </cell>
          <cell r="H9">
            <v>2.16</v>
          </cell>
          <cell r="I9" t="str">
            <v>SO</v>
          </cell>
          <cell r="J9">
            <v>32.76</v>
          </cell>
          <cell r="K9">
            <v>0</v>
          </cell>
        </row>
        <row r="10">
          <cell r="B10">
            <v>24.249999999999996</v>
          </cell>
          <cell r="C10">
            <v>34</v>
          </cell>
          <cell r="D10">
            <v>13.9</v>
          </cell>
          <cell r="E10">
            <v>61.833333333333336</v>
          </cell>
          <cell r="F10">
            <v>98</v>
          </cell>
          <cell r="G10">
            <v>23</v>
          </cell>
          <cell r="H10">
            <v>4.32</v>
          </cell>
          <cell r="I10" t="str">
            <v>SO</v>
          </cell>
          <cell r="J10">
            <v>25.92</v>
          </cell>
          <cell r="K10">
            <v>0</v>
          </cell>
        </row>
        <row r="11">
          <cell r="B11">
            <v>23.987500000000001</v>
          </cell>
          <cell r="C11">
            <v>35.700000000000003</v>
          </cell>
          <cell r="D11">
            <v>13.4</v>
          </cell>
          <cell r="E11">
            <v>58</v>
          </cell>
          <cell r="F11">
            <v>95</v>
          </cell>
          <cell r="G11">
            <v>21</v>
          </cell>
          <cell r="H11">
            <v>24.48</v>
          </cell>
          <cell r="I11" t="str">
            <v>NE</v>
          </cell>
          <cell r="J11">
            <v>45</v>
          </cell>
          <cell r="K11">
            <v>0</v>
          </cell>
        </row>
        <row r="12">
          <cell r="B12">
            <v>24.258333333333329</v>
          </cell>
          <cell r="C12">
            <v>36.1</v>
          </cell>
          <cell r="D12">
            <v>14.3</v>
          </cell>
          <cell r="E12">
            <v>59.291666666666664</v>
          </cell>
          <cell r="F12">
            <v>95</v>
          </cell>
          <cell r="G12">
            <v>21</v>
          </cell>
          <cell r="H12">
            <v>16.559999999999999</v>
          </cell>
          <cell r="I12" t="str">
            <v>NO</v>
          </cell>
          <cell r="J12">
            <v>30.240000000000002</v>
          </cell>
          <cell r="K12">
            <v>0</v>
          </cell>
        </row>
        <row r="13">
          <cell r="B13">
            <v>24.920833333333334</v>
          </cell>
          <cell r="C13">
            <v>36.1</v>
          </cell>
          <cell r="D13">
            <v>17.100000000000001</v>
          </cell>
          <cell r="E13">
            <v>61.458333333333336</v>
          </cell>
          <cell r="F13">
            <v>93</v>
          </cell>
          <cell r="G13">
            <v>23</v>
          </cell>
          <cell r="H13">
            <v>5.4</v>
          </cell>
          <cell r="I13" t="str">
            <v>SO</v>
          </cell>
          <cell r="J13">
            <v>23.759999999999998</v>
          </cell>
          <cell r="K13">
            <v>0</v>
          </cell>
        </row>
        <row r="14">
          <cell r="B14">
            <v>25.208333333333339</v>
          </cell>
          <cell r="C14">
            <v>36.200000000000003</v>
          </cell>
          <cell r="D14">
            <v>15.3</v>
          </cell>
          <cell r="E14">
            <v>55.625</v>
          </cell>
          <cell r="F14">
            <v>96</v>
          </cell>
          <cell r="G14">
            <v>18</v>
          </cell>
          <cell r="H14">
            <v>19.440000000000001</v>
          </cell>
          <cell r="I14" t="str">
            <v>NE</v>
          </cell>
          <cell r="J14">
            <v>36.36</v>
          </cell>
          <cell r="K14">
            <v>0</v>
          </cell>
        </row>
        <row r="15">
          <cell r="B15">
            <v>25.166666666666668</v>
          </cell>
          <cell r="C15">
            <v>36.1</v>
          </cell>
          <cell r="D15">
            <v>14.7</v>
          </cell>
          <cell r="E15">
            <v>48.625</v>
          </cell>
          <cell r="F15">
            <v>88</v>
          </cell>
          <cell r="G15">
            <v>14</v>
          </cell>
          <cell r="H15">
            <v>23.400000000000002</v>
          </cell>
          <cell r="I15" t="str">
            <v>NE</v>
          </cell>
          <cell r="J15">
            <v>45</v>
          </cell>
          <cell r="K15">
            <v>0</v>
          </cell>
        </row>
        <row r="16">
          <cell r="B16">
            <v>25.504166666666663</v>
          </cell>
          <cell r="C16">
            <v>36.200000000000003</v>
          </cell>
          <cell r="D16">
            <v>16.100000000000001</v>
          </cell>
          <cell r="E16">
            <v>44.708333333333336</v>
          </cell>
          <cell r="F16">
            <v>83</v>
          </cell>
          <cell r="G16">
            <v>16</v>
          </cell>
          <cell r="H16">
            <v>27.36</v>
          </cell>
          <cell r="I16" t="str">
            <v>NE</v>
          </cell>
          <cell r="J16">
            <v>48.6</v>
          </cell>
          <cell r="K16">
            <v>0</v>
          </cell>
        </row>
        <row r="17">
          <cell r="B17">
            <v>25.908333333333335</v>
          </cell>
          <cell r="C17">
            <v>35.9</v>
          </cell>
          <cell r="D17">
            <v>16.8</v>
          </cell>
          <cell r="E17">
            <v>43.166666666666664</v>
          </cell>
          <cell r="F17">
            <v>82</v>
          </cell>
          <cell r="G17">
            <v>17</v>
          </cell>
          <cell r="H17">
            <v>18.36</v>
          </cell>
          <cell r="I17" t="str">
            <v>L</v>
          </cell>
          <cell r="J17">
            <v>31.319999999999997</v>
          </cell>
          <cell r="K17">
            <v>0</v>
          </cell>
        </row>
        <row r="18">
          <cell r="B18">
            <v>24.483333333333334</v>
          </cell>
          <cell r="C18">
            <v>34.9</v>
          </cell>
          <cell r="D18">
            <v>15</v>
          </cell>
          <cell r="E18">
            <v>48.75</v>
          </cell>
          <cell r="F18">
            <v>88</v>
          </cell>
          <cell r="G18">
            <v>18</v>
          </cell>
          <cell r="H18">
            <v>28.08</v>
          </cell>
          <cell r="I18" t="str">
            <v>L</v>
          </cell>
          <cell r="J18">
            <v>43.92</v>
          </cell>
          <cell r="K18">
            <v>0</v>
          </cell>
        </row>
        <row r="19">
          <cell r="B19">
            <v>25.025000000000002</v>
          </cell>
          <cell r="C19">
            <v>36.299999999999997</v>
          </cell>
          <cell r="D19">
            <v>15</v>
          </cell>
          <cell r="E19">
            <v>48.958333333333336</v>
          </cell>
          <cell r="F19">
            <v>85</v>
          </cell>
          <cell r="G19">
            <v>21</v>
          </cell>
          <cell r="H19">
            <v>25.2</v>
          </cell>
          <cell r="I19" t="str">
            <v>L</v>
          </cell>
          <cell r="J19">
            <v>48.6</v>
          </cell>
          <cell r="K19">
            <v>0</v>
          </cell>
        </row>
        <row r="20">
          <cell r="B20">
            <v>28.729166666666661</v>
          </cell>
          <cell r="C20">
            <v>36.6</v>
          </cell>
          <cell r="D20">
            <v>22.7</v>
          </cell>
          <cell r="E20">
            <v>43.583333333333336</v>
          </cell>
          <cell r="F20">
            <v>63</v>
          </cell>
          <cell r="G20">
            <v>25</v>
          </cell>
          <cell r="H20">
            <v>22.68</v>
          </cell>
          <cell r="I20" t="str">
            <v>NE</v>
          </cell>
          <cell r="J20">
            <v>45</v>
          </cell>
          <cell r="K20">
            <v>0</v>
          </cell>
        </row>
        <row r="21">
          <cell r="B21">
            <v>27.970833333333342</v>
          </cell>
          <cell r="C21">
            <v>37.1</v>
          </cell>
          <cell r="D21">
            <v>20.100000000000001</v>
          </cell>
          <cell r="E21">
            <v>47.083333333333336</v>
          </cell>
          <cell r="F21">
            <v>86</v>
          </cell>
          <cell r="G21">
            <v>20</v>
          </cell>
          <cell r="H21">
            <v>27.36</v>
          </cell>
          <cell r="I21" t="str">
            <v>NE</v>
          </cell>
          <cell r="J21">
            <v>48.96</v>
          </cell>
          <cell r="K21">
            <v>0</v>
          </cell>
        </row>
        <row r="22">
          <cell r="B22">
            <v>27.229166666666661</v>
          </cell>
          <cell r="C22">
            <v>36.5</v>
          </cell>
          <cell r="D22">
            <v>18.5</v>
          </cell>
          <cell r="E22">
            <v>42.5</v>
          </cell>
          <cell r="F22">
            <v>82</v>
          </cell>
          <cell r="G22">
            <v>18</v>
          </cell>
          <cell r="H22">
            <v>24.840000000000003</v>
          </cell>
          <cell r="I22" t="str">
            <v>NE</v>
          </cell>
          <cell r="J22">
            <v>42.84</v>
          </cell>
          <cell r="K22">
            <v>0</v>
          </cell>
        </row>
        <row r="23">
          <cell r="B23">
            <v>27.537500000000005</v>
          </cell>
          <cell r="C23">
            <v>36.5</v>
          </cell>
          <cell r="D23">
            <v>19.399999999999999</v>
          </cell>
          <cell r="E23">
            <v>46.833333333333336</v>
          </cell>
          <cell r="F23">
            <v>80</v>
          </cell>
          <cell r="G23">
            <v>19</v>
          </cell>
          <cell r="H23">
            <v>18</v>
          </cell>
          <cell r="I23" t="str">
            <v>NE</v>
          </cell>
          <cell r="J23">
            <v>37.080000000000005</v>
          </cell>
          <cell r="K23">
            <v>0</v>
          </cell>
        </row>
        <row r="24">
          <cell r="B24">
            <v>26.633333333333336</v>
          </cell>
          <cell r="C24">
            <v>36</v>
          </cell>
          <cell r="D24">
            <v>18.899999999999999</v>
          </cell>
          <cell r="E24">
            <v>45.25</v>
          </cell>
          <cell r="F24">
            <v>82</v>
          </cell>
          <cell r="G24">
            <v>19</v>
          </cell>
          <cell r="H24">
            <v>33.840000000000003</v>
          </cell>
          <cell r="I24" t="str">
            <v>L</v>
          </cell>
          <cell r="J24">
            <v>55.800000000000004</v>
          </cell>
          <cell r="K24">
            <v>0</v>
          </cell>
        </row>
        <row r="25">
          <cell r="B25">
            <v>26.499999999999989</v>
          </cell>
          <cell r="C25">
            <v>36</v>
          </cell>
          <cell r="D25">
            <v>19.5</v>
          </cell>
          <cell r="E25">
            <v>46.625</v>
          </cell>
          <cell r="F25">
            <v>78</v>
          </cell>
          <cell r="G25">
            <v>19</v>
          </cell>
          <cell r="H25">
            <v>14.76</v>
          </cell>
          <cell r="I25" t="str">
            <v>NE</v>
          </cell>
          <cell r="J25">
            <v>30.240000000000002</v>
          </cell>
          <cell r="K25">
            <v>0</v>
          </cell>
        </row>
        <row r="26">
          <cell r="B26">
            <v>25.25</v>
          </cell>
          <cell r="C26">
            <v>35.6</v>
          </cell>
          <cell r="D26">
            <v>14.5</v>
          </cell>
          <cell r="E26">
            <v>48.708333333333336</v>
          </cell>
          <cell r="F26">
            <v>89</v>
          </cell>
          <cell r="G26">
            <v>18</v>
          </cell>
          <cell r="H26">
            <v>23.400000000000002</v>
          </cell>
          <cell r="I26" t="str">
            <v>NE</v>
          </cell>
          <cell r="J26">
            <v>43.56</v>
          </cell>
          <cell r="K26">
            <v>0</v>
          </cell>
        </row>
        <row r="27">
          <cell r="B27">
            <v>25.287500000000005</v>
          </cell>
          <cell r="C27">
            <v>36</v>
          </cell>
          <cell r="D27">
            <v>15.3</v>
          </cell>
          <cell r="E27">
            <v>44.958333333333336</v>
          </cell>
          <cell r="F27">
            <v>84</v>
          </cell>
          <cell r="G27">
            <v>18</v>
          </cell>
          <cell r="H27">
            <v>29.52</v>
          </cell>
          <cell r="I27" t="str">
            <v>NE</v>
          </cell>
          <cell r="J27">
            <v>51.84</v>
          </cell>
          <cell r="K27">
            <v>0</v>
          </cell>
        </row>
        <row r="28">
          <cell r="B28">
            <v>24.820833333333329</v>
          </cell>
          <cell r="C28">
            <v>36.5</v>
          </cell>
          <cell r="D28">
            <v>14.5</v>
          </cell>
          <cell r="E28">
            <v>48.708333333333336</v>
          </cell>
          <cell r="F28">
            <v>86</v>
          </cell>
          <cell r="G28">
            <v>16</v>
          </cell>
          <cell r="H28">
            <v>16.559999999999999</v>
          </cell>
          <cell r="I28" t="str">
            <v>L</v>
          </cell>
          <cell r="J28">
            <v>34.56</v>
          </cell>
          <cell r="K28">
            <v>0</v>
          </cell>
        </row>
        <row r="29">
          <cell r="B29">
            <v>20.154166666666665</v>
          </cell>
          <cell r="C29">
            <v>25.7</v>
          </cell>
          <cell r="D29">
            <v>15.6</v>
          </cell>
          <cell r="E29">
            <v>60.625</v>
          </cell>
          <cell r="F29">
            <v>75</v>
          </cell>
          <cell r="G29">
            <v>42</v>
          </cell>
          <cell r="H29">
            <v>29.52</v>
          </cell>
          <cell r="I29" t="str">
            <v>SO</v>
          </cell>
          <cell r="J29">
            <v>48.6</v>
          </cell>
          <cell r="K29">
            <v>0</v>
          </cell>
        </row>
        <row r="30">
          <cell r="B30">
            <v>16.491666666666664</v>
          </cell>
          <cell r="C30">
            <v>22.8</v>
          </cell>
          <cell r="D30">
            <v>13.6</v>
          </cell>
          <cell r="E30">
            <v>71.375</v>
          </cell>
          <cell r="F30">
            <v>86</v>
          </cell>
          <cell r="G30">
            <v>48</v>
          </cell>
          <cell r="H30">
            <v>21.6</v>
          </cell>
          <cell r="I30" t="str">
            <v>SO</v>
          </cell>
          <cell r="J30">
            <v>41.76</v>
          </cell>
          <cell r="K30">
            <v>0</v>
          </cell>
        </row>
        <row r="31">
          <cell r="B31">
            <v>14.812499999999998</v>
          </cell>
          <cell r="C31">
            <v>21</v>
          </cell>
          <cell r="D31">
            <v>11.1</v>
          </cell>
          <cell r="E31">
            <v>73.291666666666671</v>
          </cell>
          <cell r="F31">
            <v>89</v>
          </cell>
          <cell r="G31">
            <v>52</v>
          </cell>
          <cell r="H31">
            <v>21.240000000000002</v>
          </cell>
          <cell r="I31" t="str">
            <v>SO</v>
          </cell>
          <cell r="J31">
            <v>37.440000000000005</v>
          </cell>
          <cell r="K31">
            <v>0</v>
          </cell>
        </row>
        <row r="32">
          <cell r="B32">
            <v>15.099999999999996</v>
          </cell>
          <cell r="C32">
            <v>22.5</v>
          </cell>
          <cell r="D32">
            <v>10.5</v>
          </cell>
          <cell r="E32">
            <v>68.375</v>
          </cell>
          <cell r="F32">
            <v>87</v>
          </cell>
          <cell r="G32">
            <v>46</v>
          </cell>
          <cell r="H32">
            <v>20.16</v>
          </cell>
          <cell r="I32" t="str">
            <v>SO</v>
          </cell>
          <cell r="J32">
            <v>36.72</v>
          </cell>
          <cell r="K32">
            <v>0</v>
          </cell>
        </row>
        <row r="33">
          <cell r="B33">
            <v>17.833333333333332</v>
          </cell>
          <cell r="C33">
            <v>31</v>
          </cell>
          <cell r="D33">
            <v>8.8000000000000007</v>
          </cell>
          <cell r="E33">
            <v>67.19047619047619</v>
          </cell>
          <cell r="F33">
            <v>96</v>
          </cell>
          <cell r="G33">
            <v>30</v>
          </cell>
          <cell r="H33">
            <v>7.2</v>
          </cell>
          <cell r="I33" t="str">
            <v>SO</v>
          </cell>
          <cell r="J33">
            <v>20.16</v>
          </cell>
          <cell r="K33">
            <v>0</v>
          </cell>
        </row>
        <row r="34">
          <cell r="B34">
            <v>22.462500000000002</v>
          </cell>
          <cell r="C34">
            <v>36.1</v>
          </cell>
          <cell r="D34">
            <v>10.5</v>
          </cell>
          <cell r="E34">
            <v>57.75</v>
          </cell>
          <cell r="F34">
            <v>95</v>
          </cell>
          <cell r="G34">
            <v>15</v>
          </cell>
          <cell r="H34">
            <v>14.04</v>
          </cell>
          <cell r="I34" t="str">
            <v>SE</v>
          </cell>
          <cell r="J34">
            <v>30.240000000000002</v>
          </cell>
          <cell r="K34">
            <v>0</v>
          </cell>
        </row>
        <row r="35">
          <cell r="B35">
            <v>25.066666666666666</v>
          </cell>
          <cell r="C35">
            <v>38.299999999999997</v>
          </cell>
          <cell r="D35">
            <v>13.8</v>
          </cell>
          <cell r="E35">
            <v>45.333333333333336</v>
          </cell>
          <cell r="F35">
            <v>85</v>
          </cell>
          <cell r="G35">
            <v>14</v>
          </cell>
          <cell r="H35">
            <v>20.16</v>
          </cell>
          <cell r="I35" t="str">
            <v>L</v>
          </cell>
          <cell r="J35">
            <v>33.480000000000004</v>
          </cell>
          <cell r="K35">
            <v>0</v>
          </cell>
        </row>
        <row r="36">
          <cell r="I36" t="str">
            <v>NE</v>
          </cell>
        </row>
      </sheetData>
      <sheetData sheetId="8">
        <row r="5">
          <cell r="B5">
            <v>26.299999999999997</v>
          </cell>
        </row>
      </sheetData>
      <sheetData sheetId="9"/>
      <sheetData sheetId="10"/>
      <sheetData sheetId="1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5">
          <cell r="B5">
            <v>20.288235294117648</v>
          </cell>
          <cell r="C5">
            <v>28.2</v>
          </cell>
          <cell r="D5">
            <v>15.1</v>
          </cell>
          <cell r="E5">
            <v>57.588235294117645</v>
          </cell>
          <cell r="F5">
            <v>78</v>
          </cell>
          <cell r="G5">
            <v>31</v>
          </cell>
          <cell r="H5">
            <v>18</v>
          </cell>
          <cell r="I5" t="str">
            <v>L</v>
          </cell>
          <cell r="J5">
            <v>33.119999999999997</v>
          </cell>
          <cell r="K5">
            <v>0</v>
          </cell>
        </row>
        <row r="6">
          <cell r="B6">
            <v>19.870588235294122</v>
          </cell>
          <cell r="C6">
            <v>29.1</v>
          </cell>
          <cell r="D6">
            <v>15.4</v>
          </cell>
          <cell r="E6">
            <v>62.705882352941174</v>
          </cell>
          <cell r="F6">
            <v>83</v>
          </cell>
          <cell r="G6">
            <v>32</v>
          </cell>
          <cell r="H6">
            <v>14.4</v>
          </cell>
          <cell r="I6" t="str">
            <v>L</v>
          </cell>
          <cell r="J6">
            <v>27.720000000000002</v>
          </cell>
          <cell r="K6">
            <v>0</v>
          </cell>
        </row>
        <row r="7">
          <cell r="B7">
            <v>20.764705882352942</v>
          </cell>
          <cell r="C7">
            <v>29.4</v>
          </cell>
          <cell r="D7">
            <v>16.2</v>
          </cell>
          <cell r="E7">
            <v>60.117647058823529</v>
          </cell>
          <cell r="F7">
            <v>79</v>
          </cell>
          <cell r="G7">
            <v>29</v>
          </cell>
          <cell r="H7">
            <v>20.16</v>
          </cell>
          <cell r="I7" t="str">
            <v>L</v>
          </cell>
          <cell r="J7">
            <v>33.840000000000003</v>
          </cell>
          <cell r="K7">
            <v>0</v>
          </cell>
        </row>
        <row r="8">
          <cell r="B8">
            <v>19.55294117647059</v>
          </cell>
          <cell r="C8">
            <v>30.1</v>
          </cell>
          <cell r="D8">
            <v>13.6</v>
          </cell>
          <cell r="E8">
            <v>63.764705882352942</v>
          </cell>
          <cell r="F8">
            <v>87</v>
          </cell>
          <cell r="G8">
            <v>27</v>
          </cell>
          <cell r="H8">
            <v>8.64</v>
          </cell>
          <cell r="I8" t="str">
            <v>L</v>
          </cell>
          <cell r="J8">
            <v>18</v>
          </cell>
          <cell r="K8">
            <v>0</v>
          </cell>
        </row>
        <row r="9">
          <cell r="B9">
            <v>19.388235294117649</v>
          </cell>
          <cell r="C9">
            <v>29.3</v>
          </cell>
          <cell r="D9">
            <v>13.7</v>
          </cell>
          <cell r="E9">
            <v>65.764705882352942</v>
          </cell>
          <cell r="F9">
            <v>91</v>
          </cell>
          <cell r="G9">
            <v>28</v>
          </cell>
          <cell r="H9">
            <v>9.7200000000000006</v>
          </cell>
          <cell r="I9" t="str">
            <v>SO</v>
          </cell>
          <cell r="J9">
            <v>20.52</v>
          </cell>
          <cell r="K9">
            <v>0</v>
          </cell>
        </row>
        <row r="10">
          <cell r="B10">
            <v>19.394117647058824</v>
          </cell>
          <cell r="C10">
            <v>29.5</v>
          </cell>
          <cell r="D10">
            <v>14</v>
          </cell>
          <cell r="E10">
            <v>66.470588235294116</v>
          </cell>
          <cell r="F10">
            <v>87</v>
          </cell>
          <cell r="G10">
            <v>32</v>
          </cell>
          <cell r="H10">
            <v>15.840000000000002</v>
          </cell>
          <cell r="I10" t="str">
            <v>S</v>
          </cell>
          <cell r="J10">
            <v>23.040000000000003</v>
          </cell>
          <cell r="K10">
            <v>0</v>
          </cell>
        </row>
        <row r="11">
          <cell r="B11">
            <v>20.687500000000004</v>
          </cell>
          <cell r="C11">
            <v>28.8</v>
          </cell>
          <cell r="D11">
            <v>16.7</v>
          </cell>
          <cell r="E11">
            <v>62.75</v>
          </cell>
          <cell r="F11">
            <v>81</v>
          </cell>
          <cell r="G11">
            <v>29</v>
          </cell>
          <cell r="H11">
            <v>12.6</v>
          </cell>
          <cell r="I11" t="str">
            <v>SE</v>
          </cell>
          <cell r="J11">
            <v>19.079999999999998</v>
          </cell>
          <cell r="K11">
            <v>0</v>
          </cell>
        </row>
        <row r="12">
          <cell r="B12">
            <v>21.523529411764706</v>
          </cell>
          <cell r="C12">
            <v>31.3</v>
          </cell>
          <cell r="D12">
            <v>15.5</v>
          </cell>
          <cell r="E12">
            <v>58.235294117647058</v>
          </cell>
          <cell r="F12">
            <v>81</v>
          </cell>
          <cell r="G12">
            <v>29</v>
          </cell>
          <cell r="H12">
            <v>14.4</v>
          </cell>
          <cell r="I12" t="str">
            <v>SE</v>
          </cell>
          <cell r="J12">
            <v>33.840000000000003</v>
          </cell>
          <cell r="K12">
            <v>0</v>
          </cell>
        </row>
        <row r="13">
          <cell r="B13">
            <v>21.964705882352945</v>
          </cell>
          <cell r="C13">
            <v>30.4</v>
          </cell>
          <cell r="D13">
            <v>17.399999999999999</v>
          </cell>
          <cell r="E13">
            <v>58.058823529411768</v>
          </cell>
          <cell r="F13">
            <v>77</v>
          </cell>
          <cell r="G13">
            <v>25</v>
          </cell>
          <cell r="H13">
            <v>15.120000000000001</v>
          </cell>
          <cell r="I13" t="str">
            <v>L</v>
          </cell>
          <cell r="J13">
            <v>22.68</v>
          </cell>
          <cell r="K13">
            <v>0</v>
          </cell>
        </row>
        <row r="14">
          <cell r="B14">
            <v>20.016666666666666</v>
          </cell>
          <cell r="C14">
            <v>30.2</v>
          </cell>
          <cell r="D14">
            <v>12.9</v>
          </cell>
          <cell r="E14">
            <v>60.666666666666664</v>
          </cell>
          <cell r="F14">
            <v>90</v>
          </cell>
          <cell r="G14">
            <v>18</v>
          </cell>
          <cell r="H14">
            <v>16.920000000000002</v>
          </cell>
          <cell r="I14" t="str">
            <v>NE</v>
          </cell>
          <cell r="J14">
            <v>29.880000000000003</v>
          </cell>
          <cell r="K14">
            <v>0</v>
          </cell>
        </row>
        <row r="15">
          <cell r="B15">
            <v>20</v>
          </cell>
          <cell r="C15">
            <v>30.2</v>
          </cell>
          <cell r="D15">
            <v>12.8</v>
          </cell>
          <cell r="E15">
            <v>55.578947368421055</v>
          </cell>
          <cell r="F15">
            <v>84</v>
          </cell>
          <cell r="G15">
            <v>23</v>
          </cell>
          <cell r="H15">
            <v>21.240000000000002</v>
          </cell>
          <cell r="I15" t="str">
            <v>NE</v>
          </cell>
          <cell r="J15">
            <v>39.24</v>
          </cell>
          <cell r="K15">
            <v>0</v>
          </cell>
        </row>
        <row r="16">
          <cell r="B16">
            <v>20.9</v>
          </cell>
          <cell r="C16">
            <v>30</v>
          </cell>
          <cell r="D16">
            <v>16</v>
          </cell>
          <cell r="E16">
            <v>50.823529411764703</v>
          </cell>
          <cell r="F16">
            <v>69</v>
          </cell>
          <cell r="G16">
            <v>22</v>
          </cell>
          <cell r="H16">
            <v>17.28</v>
          </cell>
          <cell r="I16" t="str">
            <v>NE</v>
          </cell>
          <cell r="J16">
            <v>30.240000000000002</v>
          </cell>
          <cell r="K16">
            <v>0</v>
          </cell>
        </row>
        <row r="17">
          <cell r="B17">
            <v>21.333333333333336</v>
          </cell>
          <cell r="C17">
            <v>30.4</v>
          </cell>
          <cell r="D17">
            <v>14.3</v>
          </cell>
          <cell r="E17">
            <v>51.722222222222221</v>
          </cell>
          <cell r="F17">
            <v>81</v>
          </cell>
          <cell r="G17">
            <v>25</v>
          </cell>
          <cell r="H17">
            <v>14.76</v>
          </cell>
          <cell r="I17" t="str">
            <v>L</v>
          </cell>
          <cell r="J17">
            <v>27.36</v>
          </cell>
          <cell r="K17">
            <v>0</v>
          </cell>
        </row>
        <row r="18">
          <cell r="B18">
            <v>22.65789473684211</v>
          </cell>
          <cell r="C18">
            <v>29.7</v>
          </cell>
          <cell r="D18">
            <v>16.600000000000001</v>
          </cell>
          <cell r="E18">
            <v>52.210526315789473</v>
          </cell>
          <cell r="F18">
            <v>79</v>
          </cell>
          <cell r="G18">
            <v>24</v>
          </cell>
          <cell r="H18">
            <v>20.52</v>
          </cell>
          <cell r="I18" t="str">
            <v>L</v>
          </cell>
          <cell r="J18">
            <v>37.440000000000005</v>
          </cell>
          <cell r="K18">
            <v>0</v>
          </cell>
        </row>
        <row r="19">
          <cell r="B19">
            <v>23.60526315789474</v>
          </cell>
          <cell r="C19">
            <v>30.3</v>
          </cell>
          <cell r="D19">
            <v>18.8</v>
          </cell>
          <cell r="E19">
            <v>47.736842105263158</v>
          </cell>
          <cell r="F19">
            <v>66</v>
          </cell>
          <cell r="G19">
            <v>28</v>
          </cell>
          <cell r="H19">
            <v>21.96</v>
          </cell>
          <cell r="I19" t="str">
            <v>L</v>
          </cell>
          <cell r="J19">
            <v>41.04</v>
          </cell>
          <cell r="K19">
            <v>0</v>
          </cell>
        </row>
        <row r="20">
          <cell r="B20">
            <v>22.844444444444445</v>
          </cell>
          <cell r="C20">
            <v>30.9</v>
          </cell>
          <cell r="D20">
            <v>18</v>
          </cell>
          <cell r="E20">
            <v>48.333333333333336</v>
          </cell>
          <cell r="F20">
            <v>64</v>
          </cell>
          <cell r="G20">
            <v>26</v>
          </cell>
          <cell r="H20">
            <v>22.68</v>
          </cell>
          <cell r="I20" t="str">
            <v>L</v>
          </cell>
          <cell r="J20">
            <v>38.519999999999996</v>
          </cell>
          <cell r="K20">
            <v>0</v>
          </cell>
        </row>
        <row r="21">
          <cell r="B21">
            <v>22.79</v>
          </cell>
          <cell r="C21">
            <v>30.9</v>
          </cell>
          <cell r="D21">
            <v>17.2</v>
          </cell>
          <cell r="E21">
            <v>52.75</v>
          </cell>
          <cell r="F21">
            <v>75</v>
          </cell>
          <cell r="G21">
            <v>25</v>
          </cell>
          <cell r="H21">
            <v>27.36</v>
          </cell>
          <cell r="I21" t="str">
            <v>NE</v>
          </cell>
          <cell r="J21">
            <v>43.56</v>
          </cell>
          <cell r="K21">
            <v>0</v>
          </cell>
        </row>
        <row r="22">
          <cell r="B22">
            <v>23.45454545454546</v>
          </cell>
          <cell r="C22">
            <v>31.6</v>
          </cell>
          <cell r="D22">
            <v>16.8</v>
          </cell>
          <cell r="E22">
            <v>49.545454545454547</v>
          </cell>
          <cell r="F22">
            <v>76</v>
          </cell>
          <cell r="G22">
            <v>24</v>
          </cell>
          <cell r="H22">
            <v>19.8</v>
          </cell>
          <cell r="I22" t="str">
            <v>L</v>
          </cell>
          <cell r="J22">
            <v>37.440000000000005</v>
          </cell>
          <cell r="K22">
            <v>0</v>
          </cell>
        </row>
        <row r="23">
          <cell r="B23">
            <v>23.445454545454549</v>
          </cell>
          <cell r="C23">
            <v>31.1</v>
          </cell>
          <cell r="D23">
            <v>16.100000000000001</v>
          </cell>
          <cell r="E23">
            <v>48</v>
          </cell>
          <cell r="F23">
            <v>76</v>
          </cell>
          <cell r="G23">
            <v>23</v>
          </cell>
          <cell r="H23">
            <v>21.96</v>
          </cell>
          <cell r="I23" t="str">
            <v>L</v>
          </cell>
          <cell r="J23">
            <v>38.880000000000003</v>
          </cell>
          <cell r="K23">
            <v>0</v>
          </cell>
        </row>
        <row r="24">
          <cell r="B24">
            <v>24.349999999999994</v>
          </cell>
          <cell r="C24">
            <v>31</v>
          </cell>
          <cell r="D24">
            <v>17.899999999999999</v>
          </cell>
          <cell r="E24">
            <v>45.541666666666664</v>
          </cell>
          <cell r="F24">
            <v>65</v>
          </cell>
          <cell r="G24">
            <v>23</v>
          </cell>
          <cell r="H24">
            <v>29.16</v>
          </cell>
          <cell r="I24" t="str">
            <v>NE</v>
          </cell>
          <cell r="J24">
            <v>48.6</v>
          </cell>
          <cell r="K24">
            <v>0</v>
          </cell>
        </row>
        <row r="25">
          <cell r="B25">
            <v>22.785</v>
          </cell>
          <cell r="C25">
            <v>31.2</v>
          </cell>
          <cell r="D25">
            <v>15.9</v>
          </cell>
          <cell r="E25">
            <v>50.8</v>
          </cell>
          <cell r="F25">
            <v>80</v>
          </cell>
          <cell r="G25">
            <v>22</v>
          </cell>
          <cell r="H25">
            <v>24.48</v>
          </cell>
          <cell r="I25" t="str">
            <v>NE</v>
          </cell>
          <cell r="J25">
            <v>43.56</v>
          </cell>
          <cell r="K25">
            <v>0</v>
          </cell>
        </row>
        <row r="26">
          <cell r="B26">
            <v>23.075000000000003</v>
          </cell>
          <cell r="C26">
            <v>30.8</v>
          </cell>
          <cell r="D26">
            <v>14.1</v>
          </cell>
          <cell r="E26">
            <v>41.208333333333336</v>
          </cell>
          <cell r="F26">
            <v>76</v>
          </cell>
          <cell r="G26">
            <v>16</v>
          </cell>
          <cell r="H26">
            <v>27.720000000000002</v>
          </cell>
          <cell r="I26" t="str">
            <v>NE</v>
          </cell>
          <cell r="J26">
            <v>48.6</v>
          </cell>
          <cell r="K26">
            <v>0</v>
          </cell>
        </row>
        <row r="27">
          <cell r="B27">
            <v>23.716666666666665</v>
          </cell>
          <cell r="C27">
            <v>31.1</v>
          </cell>
          <cell r="D27">
            <v>14.9</v>
          </cell>
          <cell r="E27">
            <v>47.416666666666664</v>
          </cell>
          <cell r="F27">
            <v>86</v>
          </cell>
          <cell r="G27">
            <v>24</v>
          </cell>
          <cell r="H27">
            <v>21.6</v>
          </cell>
          <cell r="I27" t="str">
            <v>NE</v>
          </cell>
          <cell r="J27">
            <v>45.72</v>
          </cell>
          <cell r="K27">
            <v>0</v>
          </cell>
        </row>
        <row r="28">
          <cell r="B28">
            <v>24.762499999999999</v>
          </cell>
          <cell r="C28">
            <v>29.5</v>
          </cell>
          <cell r="D28">
            <v>20.399999999999999</v>
          </cell>
          <cell r="E28">
            <v>41.5</v>
          </cell>
          <cell r="F28">
            <v>56</v>
          </cell>
          <cell r="G28">
            <v>30</v>
          </cell>
          <cell r="H28">
            <v>23.759999999999998</v>
          </cell>
          <cell r="I28" t="str">
            <v>L</v>
          </cell>
          <cell r="J28">
            <v>39.6</v>
          </cell>
          <cell r="K28">
            <v>0</v>
          </cell>
        </row>
        <row r="29">
          <cell r="B29">
            <v>23.260869565217391</v>
          </cell>
          <cell r="C29">
            <v>32.1</v>
          </cell>
          <cell r="D29">
            <v>14.4</v>
          </cell>
          <cell r="E29">
            <v>52.260869565217391</v>
          </cell>
          <cell r="F29">
            <v>86</v>
          </cell>
          <cell r="G29">
            <v>19</v>
          </cell>
          <cell r="H29">
            <v>18.720000000000002</v>
          </cell>
          <cell r="I29" t="str">
            <v>L</v>
          </cell>
          <cell r="J29">
            <v>38.880000000000003</v>
          </cell>
          <cell r="K29">
            <v>0</v>
          </cell>
        </row>
        <row r="30">
          <cell r="B30">
            <v>24.547619047619047</v>
          </cell>
          <cell r="C30">
            <v>30.8</v>
          </cell>
          <cell r="D30">
            <v>19.899999999999999</v>
          </cell>
          <cell r="E30">
            <v>44.80952380952381</v>
          </cell>
          <cell r="F30">
            <v>67</v>
          </cell>
          <cell r="G30">
            <v>21</v>
          </cell>
          <cell r="H30">
            <v>12.6</v>
          </cell>
          <cell r="I30" t="str">
            <v>SE</v>
          </cell>
          <cell r="J30">
            <v>23.040000000000003</v>
          </cell>
          <cell r="K30">
            <v>0</v>
          </cell>
        </row>
        <row r="31">
          <cell r="B31">
            <v>24.40909090909091</v>
          </cell>
          <cell r="C31">
            <v>31.3</v>
          </cell>
          <cell r="D31">
            <v>19.8</v>
          </cell>
          <cell r="E31">
            <v>51.5</v>
          </cell>
          <cell r="F31">
            <v>82</v>
          </cell>
          <cell r="G31">
            <v>26</v>
          </cell>
          <cell r="H31">
            <v>16.559999999999999</v>
          </cell>
          <cell r="I31" t="str">
            <v>SO</v>
          </cell>
          <cell r="J31">
            <v>36.36</v>
          </cell>
          <cell r="K31">
            <v>0</v>
          </cell>
        </row>
        <row r="32">
          <cell r="B32">
            <v>21.875</v>
          </cell>
          <cell r="C32">
            <v>28.4</v>
          </cell>
          <cell r="D32">
            <v>16.899999999999999</v>
          </cell>
          <cell r="E32">
            <v>61.166666666666664</v>
          </cell>
          <cell r="F32">
            <v>78</v>
          </cell>
          <cell r="G32">
            <v>39</v>
          </cell>
          <cell r="H32">
            <v>16.920000000000002</v>
          </cell>
          <cell r="I32" t="str">
            <v>SO</v>
          </cell>
          <cell r="J32">
            <v>28.44</v>
          </cell>
          <cell r="K32">
            <v>0</v>
          </cell>
        </row>
        <row r="33">
          <cell r="B33">
            <v>21.033333333333331</v>
          </cell>
          <cell r="C33">
            <v>29.3</v>
          </cell>
          <cell r="D33">
            <v>14.2</v>
          </cell>
          <cell r="E33">
            <v>65.285714285714292</v>
          </cell>
          <cell r="F33">
            <v>92</v>
          </cell>
          <cell r="G33">
            <v>30</v>
          </cell>
          <cell r="H33">
            <v>15.840000000000002</v>
          </cell>
          <cell r="I33" t="str">
            <v>S</v>
          </cell>
          <cell r="J33">
            <v>32.4</v>
          </cell>
          <cell r="K33">
            <v>0</v>
          </cell>
        </row>
        <row r="34">
          <cell r="B34">
            <v>21.790476190476188</v>
          </cell>
          <cell r="C34">
            <v>31.3</v>
          </cell>
          <cell r="D34">
            <v>15.7</v>
          </cell>
          <cell r="E34">
            <v>55.904761904761905</v>
          </cell>
          <cell r="F34">
            <v>84</v>
          </cell>
          <cell r="G34">
            <v>18</v>
          </cell>
          <cell r="H34">
            <v>16.920000000000002</v>
          </cell>
          <cell r="I34" t="str">
            <v>S</v>
          </cell>
          <cell r="J34">
            <v>28.08</v>
          </cell>
          <cell r="K34">
            <v>0</v>
          </cell>
        </row>
        <row r="35">
          <cell r="B35">
            <v>21.631578947368421</v>
          </cell>
          <cell r="C35">
            <v>31.7</v>
          </cell>
          <cell r="D35">
            <v>14.4</v>
          </cell>
          <cell r="E35">
            <v>50.10526315789474</v>
          </cell>
          <cell r="F35">
            <v>81</v>
          </cell>
          <cell r="G35">
            <v>22</v>
          </cell>
          <cell r="H35">
            <v>13.32</v>
          </cell>
          <cell r="I35" t="str">
            <v>SE</v>
          </cell>
          <cell r="J35">
            <v>23.400000000000002</v>
          </cell>
          <cell r="K35">
            <v>0</v>
          </cell>
        </row>
        <row r="36">
          <cell r="I36" t="str">
            <v>L</v>
          </cell>
        </row>
      </sheetData>
      <sheetData sheetId="8">
        <row r="5">
          <cell r="B5">
            <v>22.395000000000003</v>
          </cell>
        </row>
      </sheetData>
      <sheetData sheetId="9"/>
      <sheetData sheetId="10"/>
      <sheetData sheetId="1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5">
          <cell r="B5">
            <v>19.962500000000002</v>
          </cell>
          <cell r="C5">
            <v>27.7</v>
          </cell>
          <cell r="D5">
            <v>14.3</v>
          </cell>
          <cell r="E5">
            <v>64.041666666666671</v>
          </cell>
          <cell r="F5">
            <v>85</v>
          </cell>
          <cell r="G5">
            <v>30</v>
          </cell>
          <cell r="H5">
            <v>19.8</v>
          </cell>
          <cell r="I5" t="str">
            <v>NE</v>
          </cell>
          <cell r="J5">
            <v>38.519999999999996</v>
          </cell>
          <cell r="K5">
            <v>0</v>
          </cell>
        </row>
        <row r="6">
          <cell r="B6">
            <v>20.433333333333334</v>
          </cell>
          <cell r="C6">
            <v>29.5</v>
          </cell>
          <cell r="D6">
            <v>13.2</v>
          </cell>
          <cell r="E6">
            <v>54.083333333333336</v>
          </cell>
          <cell r="F6">
            <v>80</v>
          </cell>
          <cell r="G6">
            <v>25</v>
          </cell>
          <cell r="H6">
            <v>18</v>
          </cell>
          <cell r="I6" t="str">
            <v>NE</v>
          </cell>
          <cell r="J6">
            <v>42.84</v>
          </cell>
          <cell r="K6">
            <v>0</v>
          </cell>
        </row>
        <row r="7">
          <cell r="B7">
            <v>22.058333333333334</v>
          </cell>
          <cell r="C7">
            <v>29.5</v>
          </cell>
          <cell r="D7">
            <v>14.7</v>
          </cell>
          <cell r="E7">
            <v>47.291666666666664</v>
          </cell>
          <cell r="F7">
            <v>73</v>
          </cell>
          <cell r="G7">
            <v>25</v>
          </cell>
          <cell r="H7">
            <v>19.079999999999998</v>
          </cell>
          <cell r="I7" t="str">
            <v>NE</v>
          </cell>
          <cell r="J7">
            <v>46.440000000000005</v>
          </cell>
          <cell r="K7">
            <v>0</v>
          </cell>
        </row>
        <row r="8">
          <cell r="B8">
            <v>24.370833333333334</v>
          </cell>
          <cell r="C8">
            <v>30.1</v>
          </cell>
          <cell r="D8">
            <v>20.5</v>
          </cell>
          <cell r="E8">
            <v>40.875</v>
          </cell>
          <cell r="F8">
            <v>57</v>
          </cell>
          <cell r="G8">
            <v>25</v>
          </cell>
          <cell r="H8">
            <v>10.8</v>
          </cell>
          <cell r="I8" t="str">
            <v>N</v>
          </cell>
          <cell r="J8">
            <v>27.36</v>
          </cell>
          <cell r="K8">
            <v>0</v>
          </cell>
        </row>
        <row r="9">
          <cell r="B9">
            <v>23.387500000000003</v>
          </cell>
          <cell r="C9">
            <v>30.1</v>
          </cell>
          <cell r="D9">
            <v>17.3</v>
          </cell>
          <cell r="E9">
            <v>53.75</v>
          </cell>
          <cell r="F9">
            <v>83</v>
          </cell>
          <cell r="G9">
            <v>25</v>
          </cell>
          <cell r="H9">
            <v>11.879999999999999</v>
          </cell>
          <cell r="I9" t="str">
            <v>S</v>
          </cell>
          <cell r="J9">
            <v>27.36</v>
          </cell>
          <cell r="K9">
            <v>0</v>
          </cell>
        </row>
        <row r="10">
          <cell r="B10">
            <v>22.066666666666663</v>
          </cell>
          <cell r="C10">
            <v>28.8</v>
          </cell>
          <cell r="D10">
            <v>18</v>
          </cell>
          <cell r="E10">
            <v>65.541666666666671</v>
          </cell>
          <cell r="F10">
            <v>89</v>
          </cell>
          <cell r="G10">
            <v>33</v>
          </cell>
          <cell r="H10">
            <v>12.96</v>
          </cell>
          <cell r="I10" t="str">
            <v>NE</v>
          </cell>
          <cell r="J10">
            <v>32.04</v>
          </cell>
          <cell r="K10">
            <v>0</v>
          </cell>
        </row>
        <row r="11">
          <cell r="B11">
            <v>20.491666666666667</v>
          </cell>
          <cell r="C11">
            <v>28.5</v>
          </cell>
          <cell r="D11">
            <v>14.8</v>
          </cell>
          <cell r="E11">
            <v>64.458333333333329</v>
          </cell>
          <cell r="F11">
            <v>90</v>
          </cell>
          <cell r="G11">
            <v>34</v>
          </cell>
          <cell r="H11">
            <v>25.2</v>
          </cell>
          <cell r="I11" t="str">
            <v>NE</v>
          </cell>
          <cell r="J11">
            <v>43.56</v>
          </cell>
          <cell r="K11">
            <v>0</v>
          </cell>
        </row>
        <row r="12">
          <cell r="B12">
            <v>21.604166666666668</v>
          </cell>
          <cell r="C12">
            <v>30.5</v>
          </cell>
          <cell r="D12">
            <v>14.1</v>
          </cell>
          <cell r="E12">
            <v>59.166666666666664</v>
          </cell>
          <cell r="F12">
            <v>86</v>
          </cell>
          <cell r="G12">
            <v>30</v>
          </cell>
          <cell r="H12">
            <v>17.28</v>
          </cell>
          <cell r="I12" t="str">
            <v>NE</v>
          </cell>
          <cell r="J12">
            <v>33.480000000000004</v>
          </cell>
          <cell r="K12">
            <v>0</v>
          </cell>
        </row>
        <row r="13">
          <cell r="B13">
            <v>24.083333333333332</v>
          </cell>
          <cell r="C13">
            <v>30.8</v>
          </cell>
          <cell r="D13">
            <v>18.899999999999999</v>
          </cell>
          <cell r="E13">
            <v>55</v>
          </cell>
          <cell r="F13">
            <v>78</v>
          </cell>
          <cell r="G13">
            <v>29</v>
          </cell>
          <cell r="H13">
            <v>10.44</v>
          </cell>
          <cell r="I13" t="str">
            <v>S</v>
          </cell>
          <cell r="J13">
            <v>26.64</v>
          </cell>
          <cell r="K13">
            <v>0</v>
          </cell>
        </row>
        <row r="14">
          <cell r="B14">
            <v>23.420833333333334</v>
          </cell>
          <cell r="C14">
            <v>30.4</v>
          </cell>
          <cell r="D14">
            <v>17.7</v>
          </cell>
          <cell r="E14">
            <v>50</v>
          </cell>
          <cell r="F14">
            <v>67</v>
          </cell>
          <cell r="G14">
            <v>27</v>
          </cell>
          <cell r="H14">
            <v>18</v>
          </cell>
          <cell r="I14" t="str">
            <v>NE</v>
          </cell>
          <cell r="J14">
            <v>38.519999999999996</v>
          </cell>
          <cell r="K14">
            <v>0</v>
          </cell>
        </row>
        <row r="15">
          <cell r="B15">
            <v>22.150000000000002</v>
          </cell>
          <cell r="C15">
            <v>30.1</v>
          </cell>
          <cell r="D15">
            <v>15.8</v>
          </cell>
          <cell r="E15">
            <v>46.875</v>
          </cell>
          <cell r="F15">
            <v>70</v>
          </cell>
          <cell r="G15">
            <v>23</v>
          </cell>
          <cell r="H15">
            <v>20.16</v>
          </cell>
          <cell r="I15" t="str">
            <v>NE</v>
          </cell>
          <cell r="J15">
            <v>41.04</v>
          </cell>
          <cell r="K15">
            <v>0</v>
          </cell>
        </row>
        <row r="16">
          <cell r="B16">
            <v>22.741666666666664</v>
          </cell>
          <cell r="C16">
            <v>31.3</v>
          </cell>
          <cell r="D16">
            <v>15.3</v>
          </cell>
          <cell r="E16">
            <v>44.708333333333336</v>
          </cell>
          <cell r="F16">
            <v>68</v>
          </cell>
          <cell r="G16">
            <v>22</v>
          </cell>
          <cell r="H16">
            <v>12.96</v>
          </cell>
          <cell r="I16" t="str">
            <v>NE</v>
          </cell>
          <cell r="J16">
            <v>36</v>
          </cell>
          <cell r="K16">
            <v>0</v>
          </cell>
        </row>
        <row r="17">
          <cell r="B17">
            <v>23.095833333333331</v>
          </cell>
          <cell r="C17">
            <v>30.6</v>
          </cell>
          <cell r="D17">
            <v>15.7</v>
          </cell>
          <cell r="E17">
            <v>42.833333333333336</v>
          </cell>
          <cell r="F17">
            <v>67</v>
          </cell>
          <cell r="G17">
            <v>23</v>
          </cell>
          <cell r="H17">
            <v>24.48</v>
          </cell>
          <cell r="I17" t="str">
            <v>NE</v>
          </cell>
          <cell r="J17">
            <v>45.72</v>
          </cell>
          <cell r="K17">
            <v>0</v>
          </cell>
        </row>
        <row r="18">
          <cell r="B18">
            <v>20.575000000000003</v>
          </cell>
          <cell r="C18">
            <v>28.6</v>
          </cell>
          <cell r="D18">
            <v>13.3</v>
          </cell>
          <cell r="E18">
            <v>50.166666666666664</v>
          </cell>
          <cell r="F18">
            <v>75</v>
          </cell>
          <cell r="G18">
            <v>25</v>
          </cell>
          <cell r="H18">
            <v>24.48</v>
          </cell>
          <cell r="I18" t="str">
            <v>NE</v>
          </cell>
          <cell r="J18">
            <v>52.56</v>
          </cell>
          <cell r="K18">
            <v>0</v>
          </cell>
        </row>
        <row r="19">
          <cell r="B19">
            <v>20.950000000000003</v>
          </cell>
          <cell r="C19">
            <v>29.6</v>
          </cell>
          <cell r="D19">
            <v>14.5</v>
          </cell>
          <cell r="E19">
            <v>50.75</v>
          </cell>
          <cell r="F19">
            <v>69</v>
          </cell>
          <cell r="G19">
            <v>28</v>
          </cell>
          <cell r="H19">
            <v>19.440000000000001</v>
          </cell>
          <cell r="I19" t="str">
            <v>NE</v>
          </cell>
          <cell r="J19">
            <v>44.64</v>
          </cell>
          <cell r="K19">
            <v>0</v>
          </cell>
        </row>
        <row r="20">
          <cell r="B20">
            <v>19.779166666666665</v>
          </cell>
          <cell r="C20">
            <v>23.8</v>
          </cell>
          <cell r="D20">
            <v>15.9</v>
          </cell>
          <cell r="E20">
            <v>69.583333333333329</v>
          </cell>
          <cell r="F20">
            <v>97</v>
          </cell>
          <cell r="G20">
            <v>49</v>
          </cell>
          <cell r="H20">
            <v>27.36</v>
          </cell>
          <cell r="I20" t="str">
            <v>NE</v>
          </cell>
          <cell r="J20">
            <v>55.440000000000005</v>
          </cell>
          <cell r="K20">
            <v>24.8</v>
          </cell>
        </row>
        <row r="21">
          <cell r="B21">
            <v>21.866666666666671</v>
          </cell>
          <cell r="C21">
            <v>30.7</v>
          </cell>
          <cell r="D21">
            <v>15.9</v>
          </cell>
          <cell r="E21">
            <v>58.5</v>
          </cell>
          <cell r="F21">
            <v>82</v>
          </cell>
          <cell r="G21">
            <v>29</v>
          </cell>
          <cell r="H21">
            <v>24.12</v>
          </cell>
          <cell r="I21" t="str">
            <v>NE</v>
          </cell>
          <cell r="J21">
            <v>42.84</v>
          </cell>
          <cell r="K21">
            <v>0</v>
          </cell>
        </row>
        <row r="22">
          <cell r="B22">
            <v>22.545833333333334</v>
          </cell>
          <cell r="C22">
            <v>30.4</v>
          </cell>
          <cell r="D22">
            <v>16.100000000000001</v>
          </cell>
          <cell r="E22">
            <v>53.083333333333336</v>
          </cell>
          <cell r="F22">
            <v>73</v>
          </cell>
          <cell r="G22">
            <v>30</v>
          </cell>
          <cell r="H22">
            <v>27</v>
          </cell>
          <cell r="I22" t="str">
            <v>NE</v>
          </cell>
          <cell r="J22">
            <v>53.28</v>
          </cell>
          <cell r="K22">
            <v>0</v>
          </cell>
        </row>
        <row r="23">
          <cell r="B23">
            <v>22.708333333333329</v>
          </cell>
          <cell r="C23">
            <v>28.8</v>
          </cell>
          <cell r="D23">
            <v>18</v>
          </cell>
          <cell r="E23">
            <v>52.166666666666664</v>
          </cell>
          <cell r="F23">
            <v>70</v>
          </cell>
          <cell r="G23">
            <v>31</v>
          </cell>
          <cell r="H23">
            <v>23.040000000000003</v>
          </cell>
          <cell r="I23" t="str">
            <v>NE</v>
          </cell>
          <cell r="J23">
            <v>45.36</v>
          </cell>
          <cell r="K23">
            <v>0</v>
          </cell>
        </row>
        <row r="24">
          <cell r="B24">
            <v>21.391666666666669</v>
          </cell>
          <cell r="C24">
            <v>28.8</v>
          </cell>
          <cell r="D24">
            <v>15.8</v>
          </cell>
          <cell r="E24">
            <v>54.625</v>
          </cell>
          <cell r="F24">
            <v>75</v>
          </cell>
          <cell r="G24">
            <v>30</v>
          </cell>
          <cell r="H24">
            <v>22.68</v>
          </cell>
          <cell r="I24" t="str">
            <v>NE</v>
          </cell>
          <cell r="J24">
            <v>45.36</v>
          </cell>
          <cell r="K24">
            <v>0</v>
          </cell>
        </row>
        <row r="25">
          <cell r="B25">
            <v>24.266666666666669</v>
          </cell>
          <cell r="C25">
            <v>31.1</v>
          </cell>
          <cell r="D25">
            <v>18.100000000000001</v>
          </cell>
          <cell r="E25">
            <v>45.541666666666664</v>
          </cell>
          <cell r="F25">
            <v>75</v>
          </cell>
          <cell r="G25">
            <v>27</v>
          </cell>
          <cell r="H25">
            <v>18</v>
          </cell>
          <cell r="I25" t="str">
            <v>NE</v>
          </cell>
          <cell r="J25">
            <v>32.76</v>
          </cell>
          <cell r="K25">
            <v>0</v>
          </cell>
        </row>
        <row r="26">
          <cell r="B26">
            <v>22.3</v>
          </cell>
          <cell r="C26">
            <v>29.4</v>
          </cell>
          <cell r="D26">
            <v>15.5</v>
          </cell>
          <cell r="E26">
            <v>44.75</v>
          </cell>
          <cell r="F26">
            <v>73</v>
          </cell>
          <cell r="G26">
            <v>18</v>
          </cell>
          <cell r="H26">
            <v>28.44</v>
          </cell>
          <cell r="I26" t="str">
            <v>NE</v>
          </cell>
          <cell r="J26">
            <v>55.440000000000005</v>
          </cell>
          <cell r="K26">
            <v>0</v>
          </cell>
        </row>
        <row r="27">
          <cell r="B27">
            <v>21.220833333333335</v>
          </cell>
          <cell r="C27">
            <v>30.4</v>
          </cell>
          <cell r="D27">
            <v>13.6</v>
          </cell>
          <cell r="E27">
            <v>43.666666666666664</v>
          </cell>
          <cell r="F27">
            <v>66</v>
          </cell>
          <cell r="G27">
            <v>22</v>
          </cell>
          <cell r="H27">
            <v>21.96</v>
          </cell>
          <cell r="I27" t="str">
            <v>NE</v>
          </cell>
          <cell r="J27">
            <v>58.680000000000007</v>
          </cell>
          <cell r="K27">
            <v>0</v>
          </cell>
        </row>
        <row r="28">
          <cell r="B28">
            <v>22.162500000000005</v>
          </cell>
          <cell r="C28">
            <v>30.8</v>
          </cell>
          <cell r="D28">
            <v>15.4</v>
          </cell>
          <cell r="E28">
            <v>46.125</v>
          </cell>
          <cell r="F28">
            <v>69</v>
          </cell>
          <cell r="G28">
            <v>23</v>
          </cell>
          <cell r="H28">
            <v>19.079999999999998</v>
          </cell>
          <cell r="I28" t="str">
            <v>NE</v>
          </cell>
          <cell r="J28">
            <v>36.72</v>
          </cell>
          <cell r="K28">
            <v>0</v>
          </cell>
        </row>
        <row r="29">
          <cell r="B29">
            <v>14.945833333333333</v>
          </cell>
          <cell r="C29">
            <v>23.7</v>
          </cell>
          <cell r="D29">
            <v>11.9</v>
          </cell>
          <cell r="E29">
            <v>83.541666666666671</v>
          </cell>
          <cell r="F29">
            <v>99</v>
          </cell>
          <cell r="G29">
            <v>38</v>
          </cell>
          <cell r="H29">
            <v>17.64</v>
          </cell>
          <cell r="I29" t="str">
            <v>SO</v>
          </cell>
          <cell r="J29">
            <v>36.36</v>
          </cell>
          <cell r="K29">
            <v>0</v>
          </cell>
        </row>
        <row r="30">
          <cell r="B30">
            <v>10.325000000000001</v>
          </cell>
          <cell r="C30">
            <v>13.2</v>
          </cell>
          <cell r="D30">
            <v>8.8000000000000007</v>
          </cell>
          <cell r="E30">
            <v>95.5</v>
          </cell>
          <cell r="F30">
            <v>100</v>
          </cell>
          <cell r="G30">
            <v>82</v>
          </cell>
          <cell r="H30">
            <v>17.28</v>
          </cell>
          <cell r="I30" t="str">
            <v>SO</v>
          </cell>
          <cell r="J30">
            <v>37.080000000000005</v>
          </cell>
          <cell r="K30">
            <v>0.2</v>
          </cell>
        </row>
        <row r="31">
          <cell r="B31">
            <v>9.0166666666666675</v>
          </cell>
          <cell r="C31">
            <v>12.9</v>
          </cell>
          <cell r="D31">
            <v>6.8</v>
          </cell>
          <cell r="E31">
            <v>91.458333333333329</v>
          </cell>
          <cell r="F31">
            <v>99</v>
          </cell>
          <cell r="G31">
            <v>71</v>
          </cell>
          <cell r="H31">
            <v>18.720000000000002</v>
          </cell>
          <cell r="I31" t="str">
            <v>SO</v>
          </cell>
          <cell r="J31">
            <v>38.159999999999997</v>
          </cell>
          <cell r="K31">
            <v>0.2</v>
          </cell>
        </row>
        <row r="32">
          <cell r="B32">
            <v>9.4416666666666664</v>
          </cell>
          <cell r="C32">
            <v>13.3</v>
          </cell>
          <cell r="D32">
            <v>7.7</v>
          </cell>
          <cell r="E32">
            <v>92.583333333333329</v>
          </cell>
          <cell r="F32">
            <v>99</v>
          </cell>
          <cell r="G32">
            <v>80</v>
          </cell>
          <cell r="H32">
            <v>16.920000000000002</v>
          </cell>
          <cell r="I32" t="str">
            <v>SO</v>
          </cell>
          <cell r="J32">
            <v>33.480000000000004</v>
          </cell>
          <cell r="K32">
            <v>0.8</v>
          </cell>
        </row>
        <row r="33">
          <cell r="B33">
            <v>15.157142857142855</v>
          </cell>
          <cell r="C33">
            <v>25.2</v>
          </cell>
          <cell r="D33">
            <v>9.6</v>
          </cell>
          <cell r="E33">
            <v>73.761904761904759</v>
          </cell>
          <cell r="F33">
            <v>96</v>
          </cell>
          <cell r="G33">
            <v>40</v>
          </cell>
          <cell r="H33">
            <v>13.68</v>
          </cell>
          <cell r="I33" t="str">
            <v>S</v>
          </cell>
          <cell r="J33">
            <v>25.2</v>
          </cell>
          <cell r="K33">
            <v>0</v>
          </cell>
        </row>
        <row r="34">
          <cell r="B34">
            <v>20.020833333333336</v>
          </cell>
          <cell r="C34">
            <v>29.2</v>
          </cell>
          <cell r="D34">
            <v>12.5</v>
          </cell>
          <cell r="E34">
            <v>62.166666666666664</v>
          </cell>
          <cell r="F34">
            <v>92</v>
          </cell>
          <cell r="G34">
            <v>24</v>
          </cell>
          <cell r="H34">
            <v>20.88</v>
          </cell>
          <cell r="I34" t="str">
            <v>NE</v>
          </cell>
          <cell r="J34">
            <v>38.519999999999996</v>
          </cell>
          <cell r="K34">
            <v>0</v>
          </cell>
        </row>
        <row r="35">
          <cell r="B35">
            <v>21.166666666666668</v>
          </cell>
          <cell r="C35">
            <v>30.2</v>
          </cell>
          <cell r="D35">
            <v>14.1</v>
          </cell>
          <cell r="E35">
            <v>50.5</v>
          </cell>
          <cell r="F35">
            <v>74</v>
          </cell>
          <cell r="G35">
            <v>23</v>
          </cell>
          <cell r="H35">
            <v>19.8</v>
          </cell>
          <cell r="I35" t="str">
            <v>NE</v>
          </cell>
          <cell r="J35">
            <v>38.519999999999996</v>
          </cell>
          <cell r="K35">
            <v>0</v>
          </cell>
        </row>
        <row r="36">
          <cell r="I36" t="str">
            <v>NE</v>
          </cell>
        </row>
      </sheetData>
      <sheetData sheetId="8">
        <row r="5">
          <cell r="B5">
            <v>22.829166666666669</v>
          </cell>
        </row>
      </sheetData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5">
          <cell r="B5">
            <v>20.337500000000002</v>
          </cell>
          <cell r="C5">
            <v>29</v>
          </cell>
          <cell r="D5">
            <v>14.4</v>
          </cell>
          <cell r="E5">
            <v>70.375</v>
          </cell>
          <cell r="F5">
            <v>96</v>
          </cell>
          <cell r="G5">
            <v>30</v>
          </cell>
          <cell r="H5">
            <v>16.920000000000002</v>
          </cell>
          <cell r="I5" t="str">
            <v>L</v>
          </cell>
          <cell r="J5">
            <v>37.440000000000005</v>
          </cell>
          <cell r="K5">
            <v>0</v>
          </cell>
        </row>
        <row r="6">
          <cell r="B6">
            <v>20.347999999999999</v>
          </cell>
          <cell r="C6">
            <v>30.8</v>
          </cell>
          <cell r="D6">
            <v>10.9</v>
          </cell>
          <cell r="E6">
            <v>61.92</v>
          </cell>
          <cell r="F6">
            <v>92</v>
          </cell>
          <cell r="G6">
            <v>26</v>
          </cell>
          <cell r="H6">
            <v>17.28</v>
          </cell>
          <cell r="I6" t="str">
            <v>L</v>
          </cell>
          <cell r="J6">
            <v>36.36</v>
          </cell>
          <cell r="K6">
            <v>0</v>
          </cell>
        </row>
        <row r="7">
          <cell r="B7">
            <v>21.926086956521736</v>
          </cell>
          <cell r="C7">
            <v>31.5</v>
          </cell>
          <cell r="D7">
            <v>11.9</v>
          </cell>
          <cell r="E7">
            <v>55.521739130434781</v>
          </cell>
          <cell r="F7">
            <v>89</v>
          </cell>
          <cell r="G7">
            <v>25</v>
          </cell>
          <cell r="H7">
            <v>21.96</v>
          </cell>
          <cell r="I7" t="str">
            <v>N</v>
          </cell>
          <cell r="J7">
            <v>43.56</v>
          </cell>
          <cell r="K7">
            <v>0</v>
          </cell>
        </row>
        <row r="8">
          <cell r="B8">
            <v>21.216666666666665</v>
          </cell>
          <cell r="C8">
            <v>32.299999999999997</v>
          </cell>
          <cell r="D8">
            <v>10.3</v>
          </cell>
          <cell r="E8">
            <v>59.125</v>
          </cell>
          <cell r="F8">
            <v>94</v>
          </cell>
          <cell r="G8">
            <v>22</v>
          </cell>
          <cell r="H8">
            <v>14.4</v>
          </cell>
          <cell r="I8" t="str">
            <v>SO</v>
          </cell>
          <cell r="J8">
            <v>33.840000000000003</v>
          </cell>
          <cell r="K8">
            <v>0</v>
          </cell>
        </row>
        <row r="9">
          <cell r="B9">
            <v>21.229166666666664</v>
          </cell>
          <cell r="C9">
            <v>31.1</v>
          </cell>
          <cell r="D9">
            <v>13.9</v>
          </cell>
          <cell r="E9">
            <v>67.375</v>
          </cell>
          <cell r="F9">
            <v>93</v>
          </cell>
          <cell r="G9">
            <v>27</v>
          </cell>
          <cell r="H9">
            <v>12.6</v>
          </cell>
          <cell r="I9" t="str">
            <v>SO</v>
          </cell>
          <cell r="J9">
            <v>24.840000000000003</v>
          </cell>
          <cell r="K9">
            <v>0</v>
          </cell>
        </row>
        <row r="10">
          <cell r="B10">
            <v>21.041666666666668</v>
          </cell>
          <cell r="C10">
            <v>29.9</v>
          </cell>
          <cell r="D10">
            <v>13.6</v>
          </cell>
          <cell r="E10">
            <v>73.333333333333329</v>
          </cell>
          <cell r="F10">
            <v>97</v>
          </cell>
          <cell r="G10">
            <v>34</v>
          </cell>
          <cell r="H10">
            <v>16.2</v>
          </cell>
          <cell r="I10" t="str">
            <v>SO</v>
          </cell>
          <cell r="J10">
            <v>29.16</v>
          </cell>
          <cell r="K10">
            <v>0</v>
          </cell>
        </row>
        <row r="11">
          <cell r="B11">
            <v>20.808333333333337</v>
          </cell>
          <cell r="C11">
            <v>29.6</v>
          </cell>
          <cell r="D11">
            <v>13.6</v>
          </cell>
          <cell r="E11">
            <v>68</v>
          </cell>
          <cell r="F11">
            <v>95</v>
          </cell>
          <cell r="G11">
            <v>34</v>
          </cell>
          <cell r="H11">
            <v>20.16</v>
          </cell>
          <cell r="I11" t="str">
            <v>NE</v>
          </cell>
          <cell r="J11">
            <v>45</v>
          </cell>
          <cell r="K11">
            <v>0</v>
          </cell>
        </row>
        <row r="12">
          <cell r="B12">
            <v>21.529166666666669</v>
          </cell>
          <cell r="C12">
            <v>32.4</v>
          </cell>
          <cell r="D12">
            <v>13.1</v>
          </cell>
          <cell r="E12">
            <v>63.833333333333336</v>
          </cell>
          <cell r="F12">
            <v>91</v>
          </cell>
          <cell r="G12">
            <v>26</v>
          </cell>
          <cell r="H12">
            <v>19.079999999999998</v>
          </cell>
          <cell r="I12" t="str">
            <v>L</v>
          </cell>
          <cell r="J12">
            <v>34.200000000000003</v>
          </cell>
          <cell r="K12">
            <v>0</v>
          </cell>
        </row>
        <row r="13">
          <cell r="B13">
            <v>22.579166666666666</v>
          </cell>
          <cell r="C13">
            <v>32</v>
          </cell>
          <cell r="D13">
            <v>15.4</v>
          </cell>
          <cell r="E13">
            <v>64.708333333333329</v>
          </cell>
          <cell r="F13">
            <v>91</v>
          </cell>
          <cell r="G13">
            <v>27</v>
          </cell>
          <cell r="H13">
            <v>13.68</v>
          </cell>
          <cell r="I13" t="str">
            <v>SO</v>
          </cell>
          <cell r="J13">
            <v>28.08</v>
          </cell>
          <cell r="K13">
            <v>0</v>
          </cell>
        </row>
        <row r="14">
          <cell r="B14">
            <v>21.504166666666663</v>
          </cell>
          <cell r="C14">
            <v>31</v>
          </cell>
          <cell r="D14">
            <v>13.5</v>
          </cell>
          <cell r="E14">
            <v>66.291666666666671</v>
          </cell>
          <cell r="F14">
            <v>96</v>
          </cell>
          <cell r="G14">
            <v>28</v>
          </cell>
          <cell r="H14">
            <v>24.48</v>
          </cell>
          <cell r="I14" t="str">
            <v>SO</v>
          </cell>
          <cell r="J14">
            <v>41.04</v>
          </cell>
          <cell r="K14">
            <v>0</v>
          </cell>
        </row>
        <row r="15">
          <cell r="B15">
            <v>21.245833333333334</v>
          </cell>
          <cell r="C15">
            <v>31.4</v>
          </cell>
          <cell r="D15">
            <v>12.2</v>
          </cell>
          <cell r="E15">
            <v>57.25</v>
          </cell>
          <cell r="F15">
            <v>91</v>
          </cell>
          <cell r="G15">
            <v>24</v>
          </cell>
          <cell r="H15">
            <v>16.2</v>
          </cell>
          <cell r="I15" t="str">
            <v>NE</v>
          </cell>
          <cell r="J15">
            <v>36</v>
          </cell>
          <cell r="K15">
            <v>0</v>
          </cell>
        </row>
        <row r="16">
          <cell r="B16">
            <v>22.220833333333335</v>
          </cell>
          <cell r="C16">
            <v>32.299999999999997</v>
          </cell>
          <cell r="D16">
            <v>14</v>
          </cell>
          <cell r="E16">
            <v>52.958333333333336</v>
          </cell>
          <cell r="F16">
            <v>80</v>
          </cell>
          <cell r="G16">
            <v>23</v>
          </cell>
          <cell r="H16">
            <v>14.76</v>
          </cell>
          <cell r="I16" t="str">
            <v>NE</v>
          </cell>
          <cell r="J16">
            <v>32.4</v>
          </cell>
          <cell r="K16">
            <v>0</v>
          </cell>
        </row>
        <row r="17">
          <cell r="B17">
            <v>22.683333333333337</v>
          </cell>
          <cell r="C17">
            <v>32</v>
          </cell>
          <cell r="D17">
            <v>14.6</v>
          </cell>
          <cell r="E17">
            <v>52.291666666666664</v>
          </cell>
          <cell r="F17">
            <v>86</v>
          </cell>
          <cell r="G17">
            <v>23</v>
          </cell>
          <cell r="H17">
            <v>18.36</v>
          </cell>
          <cell r="I17" t="str">
            <v>L</v>
          </cell>
          <cell r="J17">
            <v>37.800000000000004</v>
          </cell>
          <cell r="K17">
            <v>0</v>
          </cell>
        </row>
        <row r="18">
          <cell r="B18">
            <v>20.825000000000003</v>
          </cell>
          <cell r="C18">
            <v>30.4</v>
          </cell>
          <cell r="D18">
            <v>11</v>
          </cell>
          <cell r="E18">
            <v>56</v>
          </cell>
          <cell r="F18">
            <v>88</v>
          </cell>
          <cell r="G18">
            <v>24</v>
          </cell>
          <cell r="H18">
            <v>24.48</v>
          </cell>
          <cell r="I18" t="str">
            <v>NE</v>
          </cell>
          <cell r="J18">
            <v>48.6</v>
          </cell>
          <cell r="K18">
            <v>0</v>
          </cell>
        </row>
        <row r="19">
          <cell r="B19">
            <v>20.829166666666662</v>
          </cell>
          <cell r="C19">
            <v>31.4</v>
          </cell>
          <cell r="D19">
            <v>11.5</v>
          </cell>
          <cell r="E19">
            <v>57.375</v>
          </cell>
          <cell r="F19">
            <v>88</v>
          </cell>
          <cell r="G19">
            <v>26</v>
          </cell>
          <cell r="H19">
            <v>22.68</v>
          </cell>
          <cell r="I19" t="str">
            <v>NE</v>
          </cell>
          <cell r="J19">
            <v>48.96</v>
          </cell>
          <cell r="K19">
            <v>0</v>
          </cell>
        </row>
        <row r="20">
          <cell r="B20">
            <v>19.966666666666669</v>
          </cell>
          <cell r="C20">
            <v>24.3</v>
          </cell>
          <cell r="D20">
            <v>16.899999999999999</v>
          </cell>
          <cell r="E20">
            <v>73.416666666666671</v>
          </cell>
          <cell r="F20">
            <v>96</v>
          </cell>
          <cell r="G20">
            <v>54</v>
          </cell>
          <cell r="H20">
            <v>21.96</v>
          </cell>
          <cell r="I20" t="str">
            <v>NE</v>
          </cell>
          <cell r="J20">
            <v>44.28</v>
          </cell>
          <cell r="K20">
            <v>15</v>
          </cell>
        </row>
        <row r="21">
          <cell r="B21">
            <v>20.966666666666672</v>
          </cell>
          <cell r="C21">
            <v>31.7</v>
          </cell>
          <cell r="D21">
            <v>13.5</v>
          </cell>
          <cell r="E21">
            <v>68.125</v>
          </cell>
          <cell r="F21">
            <v>97</v>
          </cell>
          <cell r="G21">
            <v>28</v>
          </cell>
          <cell r="H21">
            <v>19.8</v>
          </cell>
          <cell r="I21" t="str">
            <v>NE</v>
          </cell>
          <cell r="J21">
            <v>40.680000000000007</v>
          </cell>
          <cell r="K21">
            <v>0</v>
          </cell>
        </row>
        <row r="22">
          <cell r="B22">
            <v>22.487500000000001</v>
          </cell>
          <cell r="C22">
            <v>31</v>
          </cell>
          <cell r="D22">
            <v>15.3</v>
          </cell>
          <cell r="E22">
            <v>58.791666666666664</v>
          </cell>
          <cell r="F22">
            <v>80</v>
          </cell>
          <cell r="G22">
            <v>31</v>
          </cell>
          <cell r="H22">
            <v>21.6</v>
          </cell>
          <cell r="I22" t="str">
            <v>L</v>
          </cell>
          <cell r="J22">
            <v>45.36</v>
          </cell>
          <cell r="K22">
            <v>0</v>
          </cell>
        </row>
        <row r="23">
          <cell r="B23">
            <v>22.474999999999994</v>
          </cell>
          <cell r="C23">
            <v>30.3</v>
          </cell>
          <cell r="D23">
            <v>16.7</v>
          </cell>
          <cell r="E23">
            <v>58.583333333333336</v>
          </cell>
          <cell r="F23">
            <v>79</v>
          </cell>
          <cell r="G23">
            <v>31</v>
          </cell>
          <cell r="H23">
            <v>19.079999999999998</v>
          </cell>
          <cell r="I23" t="str">
            <v>L</v>
          </cell>
          <cell r="J23">
            <v>39.96</v>
          </cell>
          <cell r="K23">
            <v>0</v>
          </cell>
        </row>
        <row r="24">
          <cell r="B24">
            <v>21.3</v>
          </cell>
          <cell r="C24">
            <v>30</v>
          </cell>
          <cell r="D24">
            <v>15.2</v>
          </cell>
          <cell r="E24">
            <v>60.625</v>
          </cell>
          <cell r="F24">
            <v>83</v>
          </cell>
          <cell r="G24">
            <v>30</v>
          </cell>
          <cell r="H24">
            <v>18</v>
          </cell>
          <cell r="I24" t="str">
            <v>L</v>
          </cell>
          <cell r="J24">
            <v>38.880000000000003</v>
          </cell>
          <cell r="K24">
            <v>0</v>
          </cell>
        </row>
        <row r="25">
          <cell r="B25">
            <v>23.512499999999999</v>
          </cell>
          <cell r="C25">
            <v>31.3</v>
          </cell>
          <cell r="D25">
            <v>18.100000000000001</v>
          </cell>
          <cell r="E25">
            <v>57.25</v>
          </cell>
          <cell r="F25">
            <v>89</v>
          </cell>
          <cell r="G25">
            <v>29</v>
          </cell>
          <cell r="H25">
            <v>12.6</v>
          </cell>
          <cell r="I25" t="str">
            <v>L</v>
          </cell>
          <cell r="J25">
            <v>27.720000000000002</v>
          </cell>
          <cell r="K25">
            <v>0.2</v>
          </cell>
        </row>
        <row r="26">
          <cell r="B26">
            <v>22.279166666666669</v>
          </cell>
          <cell r="C26">
            <v>31.4</v>
          </cell>
          <cell r="D26">
            <v>13.6</v>
          </cell>
          <cell r="E26">
            <v>52.708333333333336</v>
          </cell>
          <cell r="F26">
            <v>92</v>
          </cell>
          <cell r="G26">
            <v>17</v>
          </cell>
          <cell r="H26">
            <v>27.36</v>
          </cell>
          <cell r="I26" t="str">
            <v>NE</v>
          </cell>
          <cell r="J26">
            <v>50.04</v>
          </cell>
          <cell r="K26">
            <v>0</v>
          </cell>
        </row>
        <row r="27">
          <cell r="B27">
            <v>20.983333333333338</v>
          </cell>
          <cell r="C27">
            <v>32.1</v>
          </cell>
          <cell r="D27">
            <v>10.5</v>
          </cell>
          <cell r="E27">
            <v>49.625</v>
          </cell>
          <cell r="F27">
            <v>85</v>
          </cell>
          <cell r="G27">
            <v>21</v>
          </cell>
          <cell r="H27">
            <v>24.48</v>
          </cell>
          <cell r="I27" t="str">
            <v>L</v>
          </cell>
          <cell r="J27">
            <v>63</v>
          </cell>
          <cell r="K27">
            <v>0</v>
          </cell>
        </row>
        <row r="28">
          <cell r="B28">
            <v>21.900000000000002</v>
          </cell>
          <cell r="C28">
            <v>32.4</v>
          </cell>
          <cell r="D28">
            <v>12.1</v>
          </cell>
          <cell r="E28">
            <v>54.458333333333336</v>
          </cell>
          <cell r="F28">
            <v>88</v>
          </cell>
          <cell r="G28">
            <v>21</v>
          </cell>
          <cell r="H28">
            <v>23.040000000000003</v>
          </cell>
          <cell r="I28" t="str">
            <v>NE</v>
          </cell>
          <cell r="J28">
            <v>42.480000000000004</v>
          </cell>
          <cell r="K28">
            <v>0</v>
          </cell>
        </row>
        <row r="29">
          <cell r="B29">
            <v>16.879166666666666</v>
          </cell>
          <cell r="C29">
            <v>24.1</v>
          </cell>
          <cell r="D29">
            <v>14.7</v>
          </cell>
          <cell r="E29">
            <v>79.333333333333329</v>
          </cell>
          <cell r="F29">
            <v>94</v>
          </cell>
          <cell r="G29">
            <v>45</v>
          </cell>
          <cell r="H29">
            <v>14.76</v>
          </cell>
          <cell r="I29" t="str">
            <v>SO</v>
          </cell>
          <cell r="J29">
            <v>33.480000000000004</v>
          </cell>
          <cell r="K29">
            <v>0</v>
          </cell>
        </row>
        <row r="30">
          <cell r="B30">
            <v>13.433333333333335</v>
          </cell>
          <cell r="C30">
            <v>19.100000000000001</v>
          </cell>
          <cell r="D30">
            <v>11</v>
          </cell>
          <cell r="E30">
            <v>81.916666666666671</v>
          </cell>
          <cell r="F30">
            <v>92</v>
          </cell>
          <cell r="G30">
            <v>61</v>
          </cell>
          <cell r="H30">
            <v>13.32</v>
          </cell>
          <cell r="I30" t="str">
            <v>SO</v>
          </cell>
          <cell r="J30">
            <v>32.4</v>
          </cell>
          <cell r="K30">
            <v>0</v>
          </cell>
        </row>
        <row r="31">
          <cell r="B31">
            <v>11.449999999999998</v>
          </cell>
          <cell r="C31">
            <v>16.5</v>
          </cell>
          <cell r="D31">
            <v>8.8000000000000007</v>
          </cell>
          <cell r="E31">
            <v>81.416666666666671</v>
          </cell>
          <cell r="F31">
            <v>92</v>
          </cell>
          <cell r="G31">
            <v>61</v>
          </cell>
          <cell r="H31">
            <v>17.28</v>
          </cell>
          <cell r="I31" t="str">
            <v>SO</v>
          </cell>
          <cell r="J31">
            <v>34.92</v>
          </cell>
          <cell r="K31">
            <v>0</v>
          </cell>
        </row>
        <row r="32">
          <cell r="B32">
            <v>11.541666666666666</v>
          </cell>
          <cell r="C32">
            <v>16.3</v>
          </cell>
          <cell r="D32">
            <v>9.5</v>
          </cell>
          <cell r="E32">
            <v>87.291666666666671</v>
          </cell>
          <cell r="F32">
            <v>96</v>
          </cell>
          <cell r="G32">
            <v>69</v>
          </cell>
          <cell r="H32">
            <v>16.920000000000002</v>
          </cell>
          <cell r="I32" t="str">
            <v>SO</v>
          </cell>
          <cell r="J32">
            <v>29.880000000000003</v>
          </cell>
          <cell r="K32">
            <v>6.6</v>
          </cell>
        </row>
        <row r="33">
          <cell r="B33">
            <v>14.509523809523806</v>
          </cell>
          <cell r="C33">
            <v>25.7</v>
          </cell>
          <cell r="D33">
            <v>7.5</v>
          </cell>
          <cell r="E33">
            <v>79.333333333333329</v>
          </cell>
          <cell r="F33">
            <v>97</v>
          </cell>
          <cell r="G33">
            <v>40</v>
          </cell>
          <cell r="H33">
            <v>8.2799999999999994</v>
          </cell>
          <cell r="I33" t="str">
            <v>SO</v>
          </cell>
          <cell r="J33">
            <v>22.68</v>
          </cell>
          <cell r="K33">
            <v>0</v>
          </cell>
        </row>
        <row r="34">
          <cell r="B34">
            <v>19.312499999999996</v>
          </cell>
          <cell r="C34">
            <v>29.9</v>
          </cell>
          <cell r="D34">
            <v>10.5</v>
          </cell>
          <cell r="E34">
            <v>68.625</v>
          </cell>
          <cell r="F34">
            <v>97</v>
          </cell>
          <cell r="G34">
            <v>29</v>
          </cell>
          <cell r="H34">
            <v>15.48</v>
          </cell>
          <cell r="I34" t="str">
            <v>NE</v>
          </cell>
          <cell r="J34">
            <v>32.04</v>
          </cell>
          <cell r="K34">
            <v>0</v>
          </cell>
        </row>
        <row r="35">
          <cell r="B35">
            <v>20.520833333333336</v>
          </cell>
          <cell r="C35">
            <v>31.2</v>
          </cell>
          <cell r="D35">
            <v>10.3</v>
          </cell>
          <cell r="E35">
            <v>62.333333333333336</v>
          </cell>
          <cell r="F35">
            <v>95</v>
          </cell>
          <cell r="G35">
            <v>25</v>
          </cell>
          <cell r="H35">
            <v>15.48</v>
          </cell>
          <cell r="I35" t="str">
            <v>L</v>
          </cell>
          <cell r="J35">
            <v>29.16</v>
          </cell>
          <cell r="K35">
            <v>0</v>
          </cell>
        </row>
        <row r="36">
          <cell r="I36" t="str">
            <v>L</v>
          </cell>
        </row>
      </sheetData>
      <sheetData sheetId="8">
        <row r="5">
          <cell r="B5">
            <v>20.983333333333338</v>
          </cell>
        </row>
      </sheetData>
      <sheetData sheetId="9"/>
      <sheetData sheetId="10"/>
      <sheetData sheetId="1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5">
          <cell r="B5">
            <v>22.287499999999998</v>
          </cell>
          <cell r="C5">
            <v>32.9</v>
          </cell>
          <cell r="D5">
            <v>13.5</v>
          </cell>
          <cell r="E5">
            <v>67.291666666666671</v>
          </cell>
          <cell r="F5">
            <v>96</v>
          </cell>
          <cell r="G5">
            <v>27</v>
          </cell>
          <cell r="H5">
            <v>14.04</v>
          </cell>
          <cell r="I5" t="str">
            <v>SO</v>
          </cell>
          <cell r="J5">
            <v>31.319999999999997</v>
          </cell>
          <cell r="K5">
            <v>0.2</v>
          </cell>
        </row>
        <row r="6">
          <cell r="B6">
            <v>24.991666666666664</v>
          </cell>
          <cell r="C6">
            <v>33.1</v>
          </cell>
          <cell r="D6">
            <v>16.8</v>
          </cell>
          <cell r="E6">
            <v>50</v>
          </cell>
          <cell r="F6">
            <v>75</v>
          </cell>
          <cell r="G6">
            <v>26</v>
          </cell>
          <cell r="H6">
            <v>21.240000000000002</v>
          </cell>
          <cell r="I6" t="str">
            <v>SO</v>
          </cell>
          <cell r="J6">
            <v>49.680000000000007</v>
          </cell>
          <cell r="K6">
            <v>0</v>
          </cell>
        </row>
        <row r="7">
          <cell r="B7">
            <v>25.891666666666669</v>
          </cell>
          <cell r="C7">
            <v>32.9</v>
          </cell>
          <cell r="D7">
            <v>18.600000000000001</v>
          </cell>
          <cell r="E7">
            <v>48.833333333333336</v>
          </cell>
          <cell r="F7">
            <v>75</v>
          </cell>
          <cell r="G7">
            <v>27</v>
          </cell>
          <cell r="H7">
            <v>19.079999999999998</v>
          </cell>
          <cell r="I7" t="str">
            <v>S</v>
          </cell>
          <cell r="J7">
            <v>47.519999999999996</v>
          </cell>
          <cell r="K7">
            <v>0</v>
          </cell>
        </row>
        <row r="8">
          <cell r="B8">
            <v>25.770833333333339</v>
          </cell>
          <cell r="C8">
            <v>34</v>
          </cell>
          <cell r="D8">
            <v>19.5</v>
          </cell>
          <cell r="E8">
            <v>50.625</v>
          </cell>
          <cell r="F8">
            <v>69</v>
          </cell>
          <cell r="G8">
            <v>28</v>
          </cell>
          <cell r="H8">
            <v>12.24</v>
          </cell>
          <cell r="I8" t="str">
            <v>SO</v>
          </cell>
          <cell r="J8">
            <v>24.48</v>
          </cell>
          <cell r="K8">
            <v>0</v>
          </cell>
        </row>
        <row r="9">
          <cell r="B9">
            <v>21.833333333333332</v>
          </cell>
          <cell r="C9">
            <v>26.9</v>
          </cell>
          <cell r="D9">
            <v>18.399999999999999</v>
          </cell>
          <cell r="E9">
            <v>70.666666666666671</v>
          </cell>
          <cell r="F9">
            <v>82</v>
          </cell>
          <cell r="G9">
            <v>53</v>
          </cell>
          <cell r="H9">
            <v>12.96</v>
          </cell>
          <cell r="I9" t="str">
            <v>S</v>
          </cell>
          <cell r="J9">
            <v>27</v>
          </cell>
          <cell r="K9">
            <v>0</v>
          </cell>
        </row>
        <row r="10">
          <cell r="B10">
            <v>22.475000000000005</v>
          </cell>
          <cell r="C10">
            <v>32.4</v>
          </cell>
          <cell r="D10">
            <v>15.3</v>
          </cell>
          <cell r="E10">
            <v>69.541666666666671</v>
          </cell>
          <cell r="F10">
            <v>96</v>
          </cell>
          <cell r="G10">
            <v>28</v>
          </cell>
          <cell r="H10">
            <v>11.520000000000001</v>
          </cell>
          <cell r="I10" t="str">
            <v>S</v>
          </cell>
          <cell r="J10">
            <v>24.48</v>
          </cell>
          <cell r="K10">
            <v>0</v>
          </cell>
        </row>
        <row r="11">
          <cell r="B11">
            <v>25.862500000000001</v>
          </cell>
          <cell r="C11">
            <v>33.799999999999997</v>
          </cell>
          <cell r="D11">
            <v>17.5</v>
          </cell>
          <cell r="E11">
            <v>48.875</v>
          </cell>
          <cell r="F11">
            <v>75</v>
          </cell>
          <cell r="G11">
            <v>28</v>
          </cell>
          <cell r="H11">
            <v>16.559999999999999</v>
          </cell>
          <cell r="I11" t="str">
            <v>SO</v>
          </cell>
          <cell r="J11">
            <v>40.680000000000007</v>
          </cell>
          <cell r="K11">
            <v>0</v>
          </cell>
        </row>
        <row r="12">
          <cell r="B12">
            <v>24.233333333333334</v>
          </cell>
          <cell r="C12">
            <v>31.6</v>
          </cell>
          <cell r="D12">
            <v>18.2</v>
          </cell>
          <cell r="E12">
            <v>60.875</v>
          </cell>
          <cell r="F12">
            <v>84</v>
          </cell>
          <cell r="G12">
            <v>36</v>
          </cell>
          <cell r="H12">
            <v>10.8</v>
          </cell>
          <cell r="I12" t="str">
            <v>SO</v>
          </cell>
          <cell r="J12">
            <v>40.32</v>
          </cell>
          <cell r="K12">
            <v>0</v>
          </cell>
        </row>
        <row r="13">
          <cell r="B13">
            <v>23.462499999999995</v>
          </cell>
          <cell r="C13">
            <v>30.4</v>
          </cell>
          <cell r="D13">
            <v>17.2</v>
          </cell>
          <cell r="E13">
            <v>66.25</v>
          </cell>
          <cell r="F13">
            <v>89</v>
          </cell>
          <cell r="G13">
            <v>41</v>
          </cell>
          <cell r="H13">
            <v>11.16</v>
          </cell>
          <cell r="I13" t="str">
            <v>S</v>
          </cell>
          <cell r="J13">
            <v>26.64</v>
          </cell>
          <cell r="K13">
            <v>0</v>
          </cell>
        </row>
        <row r="14">
          <cell r="B14">
            <v>25.575000000000003</v>
          </cell>
          <cell r="C14">
            <v>35.6</v>
          </cell>
          <cell r="D14">
            <v>17.5</v>
          </cell>
          <cell r="E14">
            <v>59.916666666666664</v>
          </cell>
          <cell r="F14">
            <v>92</v>
          </cell>
          <cell r="G14">
            <v>20</v>
          </cell>
          <cell r="H14">
            <v>13.68</v>
          </cell>
          <cell r="I14" t="str">
            <v>SO</v>
          </cell>
          <cell r="J14">
            <v>33.119999999999997</v>
          </cell>
          <cell r="K14">
            <v>0</v>
          </cell>
        </row>
        <row r="15">
          <cell r="B15">
            <v>26.512500000000003</v>
          </cell>
          <cell r="C15">
            <v>35.5</v>
          </cell>
          <cell r="D15">
            <v>17.399999999999999</v>
          </cell>
          <cell r="E15">
            <v>46.5</v>
          </cell>
          <cell r="F15">
            <v>81</v>
          </cell>
          <cell r="G15">
            <v>21</v>
          </cell>
          <cell r="H15">
            <v>16.559999999999999</v>
          </cell>
          <cell r="I15" t="str">
            <v>SO</v>
          </cell>
          <cell r="J15">
            <v>40.32</v>
          </cell>
          <cell r="K15">
            <v>0</v>
          </cell>
        </row>
        <row r="16">
          <cell r="B16">
            <v>27.745833333333334</v>
          </cell>
          <cell r="C16">
            <v>35.200000000000003</v>
          </cell>
          <cell r="D16">
            <v>21.5</v>
          </cell>
          <cell r="E16">
            <v>37.416666666666664</v>
          </cell>
          <cell r="F16">
            <v>53</v>
          </cell>
          <cell r="G16">
            <v>22</v>
          </cell>
          <cell r="H16">
            <v>18.720000000000002</v>
          </cell>
          <cell r="I16" t="str">
            <v>SO</v>
          </cell>
          <cell r="J16">
            <v>39.6</v>
          </cell>
          <cell r="K16">
            <v>0</v>
          </cell>
        </row>
        <row r="17">
          <cell r="B17">
            <v>24.233333333333331</v>
          </cell>
          <cell r="C17">
            <v>31.6</v>
          </cell>
          <cell r="D17">
            <v>18.600000000000001</v>
          </cell>
          <cell r="E17">
            <v>61.083333333333336</v>
          </cell>
          <cell r="F17">
            <v>82</v>
          </cell>
          <cell r="G17">
            <v>33</v>
          </cell>
          <cell r="H17">
            <v>7.2</v>
          </cell>
          <cell r="I17" t="str">
            <v>SO</v>
          </cell>
          <cell r="J17">
            <v>18.720000000000002</v>
          </cell>
          <cell r="K17">
            <v>0</v>
          </cell>
        </row>
        <row r="18">
          <cell r="B18">
            <v>24.666666666666668</v>
          </cell>
          <cell r="C18">
            <v>33.799999999999997</v>
          </cell>
          <cell r="D18">
            <v>15.3</v>
          </cell>
          <cell r="E18">
            <v>54.291666666666664</v>
          </cell>
          <cell r="F18">
            <v>87</v>
          </cell>
          <cell r="G18">
            <v>19</v>
          </cell>
          <cell r="H18">
            <v>20.52</v>
          </cell>
          <cell r="I18" t="str">
            <v>SO</v>
          </cell>
          <cell r="J18">
            <v>43.92</v>
          </cell>
          <cell r="K18">
            <v>0</v>
          </cell>
        </row>
        <row r="19">
          <cell r="B19">
            <v>27.487500000000008</v>
          </cell>
          <cell r="C19">
            <v>33.799999999999997</v>
          </cell>
          <cell r="D19">
            <v>20.2</v>
          </cell>
          <cell r="E19">
            <v>36.208333333333336</v>
          </cell>
          <cell r="F19">
            <v>56</v>
          </cell>
          <cell r="G19">
            <v>24</v>
          </cell>
          <cell r="H19">
            <v>15.120000000000001</v>
          </cell>
          <cell r="I19" t="str">
            <v>SO</v>
          </cell>
          <cell r="J19">
            <v>41.4</v>
          </cell>
          <cell r="K19">
            <v>0</v>
          </cell>
        </row>
        <row r="20">
          <cell r="B20">
            <v>28.525000000000002</v>
          </cell>
          <cell r="C20">
            <v>35.5</v>
          </cell>
          <cell r="D20">
            <v>21.8</v>
          </cell>
          <cell r="E20">
            <v>44.375</v>
          </cell>
          <cell r="F20">
            <v>67</v>
          </cell>
          <cell r="G20">
            <v>28</v>
          </cell>
          <cell r="H20">
            <v>16.559999999999999</v>
          </cell>
          <cell r="I20" t="str">
            <v>SO</v>
          </cell>
          <cell r="J20">
            <v>39.96</v>
          </cell>
          <cell r="K20">
            <v>0</v>
          </cell>
        </row>
        <row r="21">
          <cell r="B21">
            <v>30.262500000000003</v>
          </cell>
          <cell r="C21">
            <v>36.5</v>
          </cell>
          <cell r="D21">
            <v>24.7</v>
          </cell>
          <cell r="E21">
            <v>37.708333333333336</v>
          </cell>
          <cell r="F21">
            <v>52</v>
          </cell>
          <cell r="G21">
            <v>23</v>
          </cell>
          <cell r="H21">
            <v>24.840000000000003</v>
          </cell>
          <cell r="I21" t="str">
            <v>SO</v>
          </cell>
          <cell r="J21">
            <v>46.800000000000004</v>
          </cell>
          <cell r="K21">
            <v>0</v>
          </cell>
        </row>
        <row r="22">
          <cell r="B22">
            <v>29.270833333333332</v>
          </cell>
          <cell r="C22">
            <v>35.200000000000003</v>
          </cell>
          <cell r="D22">
            <v>22.8</v>
          </cell>
          <cell r="E22">
            <v>37.333333333333336</v>
          </cell>
          <cell r="F22">
            <v>58</v>
          </cell>
          <cell r="G22">
            <v>22</v>
          </cell>
          <cell r="H22">
            <v>17.28</v>
          </cell>
          <cell r="I22" t="str">
            <v>SO</v>
          </cell>
          <cell r="J22">
            <v>32.76</v>
          </cell>
          <cell r="K22">
            <v>0</v>
          </cell>
        </row>
        <row r="23">
          <cell r="B23">
            <v>25.766666666666662</v>
          </cell>
          <cell r="C23">
            <v>31.3</v>
          </cell>
          <cell r="D23">
            <v>21.5</v>
          </cell>
          <cell r="E23">
            <v>64.25</v>
          </cell>
          <cell r="F23">
            <v>88</v>
          </cell>
          <cell r="G23">
            <v>41</v>
          </cell>
          <cell r="H23">
            <v>9.3600000000000012</v>
          </cell>
          <cell r="I23" t="str">
            <v>SO</v>
          </cell>
          <cell r="J23">
            <v>21.6</v>
          </cell>
          <cell r="K23">
            <v>0</v>
          </cell>
        </row>
        <row r="24">
          <cell r="B24">
            <v>26.470833333333335</v>
          </cell>
          <cell r="C24">
            <v>34.299999999999997</v>
          </cell>
          <cell r="D24">
            <v>20.100000000000001</v>
          </cell>
          <cell r="E24">
            <v>56.791666666666664</v>
          </cell>
          <cell r="F24">
            <v>87</v>
          </cell>
          <cell r="G24">
            <v>24</v>
          </cell>
          <cell r="H24">
            <v>14.76</v>
          </cell>
          <cell r="I24" t="str">
            <v>SO</v>
          </cell>
          <cell r="J24">
            <v>37.080000000000005</v>
          </cell>
          <cell r="K24">
            <v>0</v>
          </cell>
        </row>
        <row r="25">
          <cell r="B25">
            <v>25.449999999999992</v>
          </cell>
          <cell r="C25">
            <v>33.9</v>
          </cell>
          <cell r="D25">
            <v>20.2</v>
          </cell>
          <cell r="E25">
            <v>67.875</v>
          </cell>
          <cell r="F25">
            <v>91</v>
          </cell>
          <cell r="G25">
            <v>29</v>
          </cell>
          <cell r="H25">
            <v>10.8</v>
          </cell>
          <cell r="I25" t="str">
            <v>S</v>
          </cell>
          <cell r="J25">
            <v>26.64</v>
          </cell>
          <cell r="K25">
            <v>1.2</v>
          </cell>
        </row>
        <row r="26">
          <cell r="B26">
            <v>26.950000000000006</v>
          </cell>
          <cell r="C26">
            <v>35.9</v>
          </cell>
          <cell r="D26">
            <v>18</v>
          </cell>
          <cell r="E26">
            <v>48.166666666666664</v>
          </cell>
          <cell r="F26">
            <v>84</v>
          </cell>
          <cell r="G26">
            <v>19</v>
          </cell>
          <cell r="H26">
            <v>17.28</v>
          </cell>
          <cell r="I26" t="str">
            <v>SO</v>
          </cell>
          <cell r="J26">
            <v>39.96</v>
          </cell>
          <cell r="K26">
            <v>0</v>
          </cell>
        </row>
        <row r="27">
          <cell r="B27">
            <v>27.047826086956523</v>
          </cell>
          <cell r="C27">
            <v>35.9</v>
          </cell>
          <cell r="D27">
            <v>17.600000000000001</v>
          </cell>
          <cell r="E27">
            <v>37.739130434782609</v>
          </cell>
          <cell r="F27">
            <v>71</v>
          </cell>
          <cell r="G27">
            <v>15</v>
          </cell>
          <cell r="H27">
            <v>20.52</v>
          </cell>
          <cell r="I27" t="str">
            <v>SO</v>
          </cell>
          <cell r="J27">
            <v>42.84</v>
          </cell>
          <cell r="K27">
            <v>0.60000000000000009</v>
          </cell>
        </row>
        <row r="28">
          <cell r="B28">
            <v>27.166666666666668</v>
          </cell>
          <cell r="C28">
            <v>36.299999999999997</v>
          </cell>
          <cell r="D28">
            <v>18.3</v>
          </cell>
          <cell r="E28">
            <v>40.916666666666664</v>
          </cell>
          <cell r="F28">
            <v>72</v>
          </cell>
          <cell r="G28">
            <v>19</v>
          </cell>
          <cell r="H28">
            <v>13.32</v>
          </cell>
          <cell r="I28" t="str">
            <v>SO</v>
          </cell>
          <cell r="J28">
            <v>29.880000000000003</v>
          </cell>
          <cell r="K28">
            <v>0</v>
          </cell>
        </row>
        <row r="29">
          <cell r="B29">
            <v>16.587499999999999</v>
          </cell>
          <cell r="C29">
            <v>26.2</v>
          </cell>
          <cell r="D29">
            <v>13.4</v>
          </cell>
          <cell r="E29">
            <v>70.75</v>
          </cell>
          <cell r="F29">
            <v>86</v>
          </cell>
          <cell r="G29">
            <v>48</v>
          </cell>
          <cell r="H29">
            <v>18.720000000000002</v>
          </cell>
          <cell r="I29" t="str">
            <v>S</v>
          </cell>
          <cell r="J29">
            <v>39.6</v>
          </cell>
          <cell r="K29">
            <v>0</v>
          </cell>
        </row>
        <row r="30">
          <cell r="B30">
            <v>14.209523809523805</v>
          </cell>
          <cell r="C30">
            <v>16.7</v>
          </cell>
          <cell r="D30">
            <v>11.6</v>
          </cell>
          <cell r="E30">
            <v>70.571428571428569</v>
          </cell>
          <cell r="F30">
            <v>84</v>
          </cell>
          <cell r="G30">
            <v>61</v>
          </cell>
          <cell r="H30">
            <v>16.920000000000002</v>
          </cell>
          <cell r="I30" t="str">
            <v>S</v>
          </cell>
          <cell r="J30">
            <v>35.28</v>
          </cell>
          <cell r="K30">
            <v>0</v>
          </cell>
        </row>
        <row r="31">
          <cell r="B31">
            <v>14.022222222222219</v>
          </cell>
          <cell r="C31">
            <v>17.399999999999999</v>
          </cell>
          <cell r="D31">
            <v>12.2</v>
          </cell>
          <cell r="E31">
            <v>66.777777777777771</v>
          </cell>
          <cell r="F31">
            <v>82</v>
          </cell>
          <cell r="G31">
            <v>52</v>
          </cell>
          <cell r="H31">
            <v>20.52</v>
          </cell>
          <cell r="I31" t="str">
            <v>S</v>
          </cell>
          <cell r="J31">
            <v>35.64</v>
          </cell>
          <cell r="K31">
            <v>0</v>
          </cell>
        </row>
        <row r="32">
          <cell r="B32">
            <v>13.541666666666664</v>
          </cell>
          <cell r="C32">
            <v>20.3</v>
          </cell>
          <cell r="D32">
            <v>9.6999999999999993</v>
          </cell>
          <cell r="E32">
            <v>71.25</v>
          </cell>
          <cell r="F32">
            <v>85</v>
          </cell>
          <cell r="G32">
            <v>47</v>
          </cell>
          <cell r="H32">
            <v>19.8</v>
          </cell>
          <cell r="I32" t="str">
            <v>S</v>
          </cell>
          <cell r="J32">
            <v>33.480000000000004</v>
          </cell>
          <cell r="K32">
            <v>0</v>
          </cell>
        </row>
        <row r="33">
          <cell r="B33">
            <v>15.895238095238096</v>
          </cell>
          <cell r="C33">
            <v>27.7</v>
          </cell>
          <cell r="D33">
            <v>8.1</v>
          </cell>
          <cell r="E33">
            <v>70.761904761904759</v>
          </cell>
          <cell r="F33">
            <v>95</v>
          </cell>
          <cell r="G33">
            <v>33</v>
          </cell>
          <cell r="H33">
            <v>10.08</v>
          </cell>
          <cell r="I33" t="str">
            <v>S</v>
          </cell>
          <cell r="J33">
            <v>19.8</v>
          </cell>
          <cell r="K33">
            <v>0</v>
          </cell>
        </row>
        <row r="34">
          <cell r="B34">
            <v>22.112500000000001</v>
          </cell>
          <cell r="C34">
            <v>34.1</v>
          </cell>
          <cell r="D34">
            <v>11.7</v>
          </cell>
          <cell r="E34">
            <v>57.791666666666664</v>
          </cell>
          <cell r="F34">
            <v>89</v>
          </cell>
          <cell r="G34">
            <v>19</v>
          </cell>
          <cell r="H34">
            <v>11.16</v>
          </cell>
          <cell r="I34" t="str">
            <v>NO</v>
          </cell>
          <cell r="J34">
            <v>24.12</v>
          </cell>
          <cell r="K34">
            <v>0</v>
          </cell>
        </row>
        <row r="35">
          <cell r="B35">
            <v>24.804166666666671</v>
          </cell>
          <cell r="C35">
            <v>36.5</v>
          </cell>
          <cell r="D35">
            <v>13.7</v>
          </cell>
          <cell r="E35">
            <v>48.333333333333336</v>
          </cell>
          <cell r="F35">
            <v>81</v>
          </cell>
          <cell r="G35">
            <v>15</v>
          </cell>
          <cell r="H35">
            <v>11.16</v>
          </cell>
          <cell r="I35" t="str">
            <v>SO</v>
          </cell>
          <cell r="J35">
            <v>26.28</v>
          </cell>
          <cell r="K35">
            <v>0</v>
          </cell>
        </row>
        <row r="36">
          <cell r="I36" t="str">
            <v>SO</v>
          </cell>
        </row>
      </sheetData>
      <sheetData sheetId="8">
        <row r="5">
          <cell r="B5">
            <v>28.9</v>
          </cell>
        </row>
      </sheetData>
      <sheetData sheetId="9"/>
      <sheetData sheetId="10"/>
      <sheetData sheetId="1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5">
          <cell r="B5">
            <v>22.804166666666674</v>
          </cell>
          <cell r="C5">
            <v>30.9</v>
          </cell>
          <cell r="D5">
            <v>15.6</v>
          </cell>
          <cell r="E5">
            <v>55.416666666666664</v>
          </cell>
          <cell r="F5">
            <v>81</v>
          </cell>
          <cell r="G5">
            <v>25</v>
          </cell>
          <cell r="H5">
            <v>20.16</v>
          </cell>
          <cell r="I5" t="str">
            <v>NE</v>
          </cell>
          <cell r="J5">
            <v>38.880000000000003</v>
          </cell>
          <cell r="K5">
            <v>0</v>
          </cell>
        </row>
        <row r="6">
          <cell r="B6">
            <v>22.408333333333335</v>
          </cell>
          <cell r="C6">
            <v>32.200000000000003</v>
          </cell>
          <cell r="D6">
            <v>14.5</v>
          </cell>
          <cell r="E6">
            <v>54.791666666666664</v>
          </cell>
          <cell r="F6">
            <v>82</v>
          </cell>
          <cell r="G6">
            <v>23</v>
          </cell>
          <cell r="H6">
            <v>20.52</v>
          </cell>
          <cell r="I6" t="str">
            <v>NE</v>
          </cell>
          <cell r="J6">
            <v>38.159999999999997</v>
          </cell>
          <cell r="K6">
            <v>0</v>
          </cell>
        </row>
        <row r="7">
          <cell r="B7">
            <v>23.220833333333335</v>
          </cell>
          <cell r="C7">
            <v>32.9</v>
          </cell>
          <cell r="D7">
            <v>15.1</v>
          </cell>
          <cell r="E7">
            <v>52.083333333333336</v>
          </cell>
          <cell r="F7">
            <v>80</v>
          </cell>
          <cell r="G7">
            <v>23</v>
          </cell>
          <cell r="H7">
            <v>22.32</v>
          </cell>
          <cell r="I7" t="str">
            <v>NE</v>
          </cell>
          <cell r="J7">
            <v>44.64</v>
          </cell>
          <cell r="K7">
            <v>0</v>
          </cell>
        </row>
        <row r="8">
          <cell r="B8">
            <v>22.137499999999999</v>
          </cell>
          <cell r="C8">
            <v>32.5</v>
          </cell>
          <cell r="D8">
            <v>10.5</v>
          </cell>
          <cell r="E8">
            <v>56.25</v>
          </cell>
          <cell r="F8">
            <v>96</v>
          </cell>
          <cell r="G8">
            <v>24</v>
          </cell>
          <cell r="H8">
            <v>7.9200000000000008</v>
          </cell>
          <cell r="I8" t="str">
            <v>NO</v>
          </cell>
          <cell r="J8">
            <v>24.840000000000003</v>
          </cell>
          <cell r="K8">
            <v>0</v>
          </cell>
        </row>
        <row r="9">
          <cell r="B9">
            <v>21.017391304347822</v>
          </cell>
          <cell r="C9">
            <v>31.5</v>
          </cell>
          <cell r="D9">
            <v>12.3</v>
          </cell>
          <cell r="E9">
            <v>63.782608695652172</v>
          </cell>
          <cell r="F9">
            <v>95</v>
          </cell>
          <cell r="G9">
            <v>25</v>
          </cell>
          <cell r="H9">
            <v>8.64</v>
          </cell>
          <cell r="I9" t="str">
            <v>NO</v>
          </cell>
          <cell r="J9">
            <v>19.440000000000001</v>
          </cell>
          <cell r="K9">
            <v>0</v>
          </cell>
        </row>
        <row r="10">
          <cell r="B10">
            <v>20.970833333333335</v>
          </cell>
          <cell r="C10">
            <v>30.9</v>
          </cell>
          <cell r="D10">
            <v>11.3</v>
          </cell>
          <cell r="E10">
            <v>67.208333333333329</v>
          </cell>
          <cell r="F10">
            <v>98</v>
          </cell>
          <cell r="G10">
            <v>30</v>
          </cell>
          <cell r="H10">
            <v>7.5600000000000005</v>
          </cell>
          <cell r="I10" t="str">
            <v>L</v>
          </cell>
          <cell r="J10">
            <v>27</v>
          </cell>
          <cell r="K10">
            <v>0</v>
          </cell>
        </row>
        <row r="11">
          <cell r="B11">
            <v>22.787500000000005</v>
          </cell>
          <cell r="C11">
            <v>31.2</v>
          </cell>
          <cell r="D11">
            <v>16.399999999999999</v>
          </cell>
          <cell r="E11">
            <v>62.041666666666664</v>
          </cell>
          <cell r="F11">
            <v>90</v>
          </cell>
          <cell r="G11">
            <v>31</v>
          </cell>
          <cell r="H11">
            <v>16.920000000000002</v>
          </cell>
          <cell r="I11" t="str">
            <v>NE</v>
          </cell>
          <cell r="J11">
            <v>36.72</v>
          </cell>
          <cell r="K11">
            <v>0</v>
          </cell>
        </row>
        <row r="12">
          <cell r="B12">
            <v>23.516666666666669</v>
          </cell>
          <cell r="C12">
            <v>34.299999999999997</v>
          </cell>
          <cell r="D12">
            <v>12.9</v>
          </cell>
          <cell r="E12">
            <v>56.416666666666664</v>
          </cell>
          <cell r="F12">
            <v>93</v>
          </cell>
          <cell r="G12">
            <v>23</v>
          </cell>
          <cell r="H12">
            <v>17.64</v>
          </cell>
          <cell r="I12" t="str">
            <v>NE</v>
          </cell>
          <cell r="J12">
            <v>31.319999999999997</v>
          </cell>
          <cell r="K12">
            <v>0</v>
          </cell>
        </row>
        <row r="13">
          <cell r="B13">
            <v>23.662499999999998</v>
          </cell>
          <cell r="C13">
            <v>33.4</v>
          </cell>
          <cell r="D13">
            <v>14</v>
          </cell>
          <cell r="E13">
            <v>57.208333333333336</v>
          </cell>
          <cell r="F13">
            <v>93</v>
          </cell>
          <cell r="G13">
            <v>25</v>
          </cell>
          <cell r="H13">
            <v>13.68</v>
          </cell>
          <cell r="I13" t="str">
            <v>NE</v>
          </cell>
          <cell r="J13">
            <v>26.64</v>
          </cell>
          <cell r="K13">
            <v>0</v>
          </cell>
        </row>
        <row r="14">
          <cell r="B14">
            <v>23.604166666666668</v>
          </cell>
          <cell r="C14">
            <v>32.4</v>
          </cell>
          <cell r="D14">
            <v>13.8</v>
          </cell>
          <cell r="E14">
            <v>53.333333333333336</v>
          </cell>
          <cell r="F14">
            <v>89</v>
          </cell>
          <cell r="G14">
            <v>25</v>
          </cell>
          <cell r="H14">
            <v>8.64</v>
          </cell>
          <cell r="I14" t="str">
            <v>L</v>
          </cell>
          <cell r="J14">
            <v>25.56</v>
          </cell>
          <cell r="K14">
            <v>0</v>
          </cell>
        </row>
        <row r="15">
          <cell r="B15">
            <v>23.879166666666663</v>
          </cell>
          <cell r="C15">
            <v>33.299999999999997</v>
          </cell>
          <cell r="D15">
            <v>13.1</v>
          </cell>
          <cell r="E15">
            <v>46.208333333333336</v>
          </cell>
          <cell r="F15">
            <v>85</v>
          </cell>
          <cell r="G15">
            <v>21</v>
          </cell>
          <cell r="H15">
            <v>18.720000000000002</v>
          </cell>
          <cell r="I15" t="str">
            <v>NE</v>
          </cell>
          <cell r="J15">
            <v>41.76</v>
          </cell>
          <cell r="K15">
            <v>0</v>
          </cell>
        </row>
        <row r="16">
          <cell r="B16">
            <v>24.087500000000006</v>
          </cell>
          <cell r="C16">
            <v>33.700000000000003</v>
          </cell>
          <cell r="D16">
            <v>15</v>
          </cell>
          <cell r="E16">
            <v>47.791666666666664</v>
          </cell>
          <cell r="F16">
            <v>76</v>
          </cell>
          <cell r="G16">
            <v>21</v>
          </cell>
          <cell r="H16">
            <v>17.28</v>
          </cell>
          <cell r="I16" t="str">
            <v>NE</v>
          </cell>
          <cell r="J16">
            <v>36</v>
          </cell>
          <cell r="K16">
            <v>0</v>
          </cell>
        </row>
        <row r="17">
          <cell r="B17">
            <v>24.108333333333334</v>
          </cell>
          <cell r="C17">
            <v>32.9</v>
          </cell>
          <cell r="D17">
            <v>16.100000000000001</v>
          </cell>
          <cell r="E17">
            <v>44.375</v>
          </cell>
          <cell r="F17">
            <v>69</v>
          </cell>
          <cell r="G17">
            <v>20</v>
          </cell>
          <cell r="H17">
            <v>20.16</v>
          </cell>
          <cell r="I17" t="str">
            <v>NE</v>
          </cell>
          <cell r="J17">
            <v>41.04</v>
          </cell>
          <cell r="K17">
            <v>0</v>
          </cell>
        </row>
        <row r="18">
          <cell r="B18">
            <v>22.037500000000005</v>
          </cell>
          <cell r="C18">
            <v>31.6</v>
          </cell>
          <cell r="D18">
            <v>11.9</v>
          </cell>
          <cell r="E18">
            <v>52.208333333333336</v>
          </cell>
          <cell r="F18">
            <v>89</v>
          </cell>
          <cell r="G18">
            <v>25</v>
          </cell>
          <cell r="H18">
            <v>24.12</v>
          </cell>
          <cell r="I18" t="str">
            <v>NE</v>
          </cell>
          <cell r="J18">
            <v>42.84</v>
          </cell>
          <cell r="K18">
            <v>0</v>
          </cell>
        </row>
        <row r="19">
          <cell r="B19">
            <v>23.433333333333337</v>
          </cell>
          <cell r="C19">
            <v>33.200000000000003</v>
          </cell>
          <cell r="D19">
            <v>16.2</v>
          </cell>
          <cell r="E19">
            <v>49</v>
          </cell>
          <cell r="F19">
            <v>70</v>
          </cell>
          <cell r="G19">
            <v>24</v>
          </cell>
          <cell r="H19">
            <v>21.96</v>
          </cell>
          <cell r="I19" t="str">
            <v>NE</v>
          </cell>
          <cell r="J19">
            <v>47.88</v>
          </cell>
          <cell r="K19">
            <v>0</v>
          </cell>
        </row>
        <row r="20">
          <cell r="B20">
            <v>22.120833333333334</v>
          </cell>
          <cell r="C20">
            <v>26.9</v>
          </cell>
          <cell r="D20">
            <v>19.3</v>
          </cell>
          <cell r="E20">
            <v>61.458333333333336</v>
          </cell>
          <cell r="F20">
            <v>82</v>
          </cell>
          <cell r="G20">
            <v>47</v>
          </cell>
          <cell r="H20">
            <v>14.76</v>
          </cell>
          <cell r="I20" t="str">
            <v>NE</v>
          </cell>
          <cell r="J20">
            <v>27.36</v>
          </cell>
          <cell r="K20">
            <v>2.4</v>
          </cell>
        </row>
        <row r="21">
          <cell r="B21">
            <v>23.474999999999998</v>
          </cell>
          <cell r="C21">
            <v>33.299999999999997</v>
          </cell>
          <cell r="D21">
            <v>16.7</v>
          </cell>
          <cell r="E21">
            <v>57.25</v>
          </cell>
          <cell r="F21">
            <v>84</v>
          </cell>
          <cell r="G21">
            <v>25</v>
          </cell>
          <cell r="H21">
            <v>27</v>
          </cell>
          <cell r="I21" t="str">
            <v>NE</v>
          </cell>
          <cell r="J21">
            <v>47.519999999999996</v>
          </cell>
          <cell r="K21">
            <v>0</v>
          </cell>
        </row>
        <row r="22">
          <cell r="B22">
            <v>24.749999999999989</v>
          </cell>
          <cell r="C22">
            <v>33.6</v>
          </cell>
          <cell r="D22">
            <v>16.100000000000001</v>
          </cell>
          <cell r="E22">
            <v>49</v>
          </cell>
          <cell r="F22">
            <v>78</v>
          </cell>
          <cell r="G22">
            <v>25</v>
          </cell>
          <cell r="H22">
            <v>24.840000000000003</v>
          </cell>
          <cell r="I22" t="str">
            <v>NE</v>
          </cell>
          <cell r="J22">
            <v>43.2</v>
          </cell>
          <cell r="K22">
            <v>0</v>
          </cell>
        </row>
        <row r="23">
          <cell r="B23">
            <v>24.695833333333336</v>
          </cell>
          <cell r="C23">
            <v>32.6</v>
          </cell>
          <cell r="D23">
            <v>17.600000000000001</v>
          </cell>
          <cell r="E23">
            <v>48.125</v>
          </cell>
          <cell r="F23">
            <v>69</v>
          </cell>
          <cell r="G23">
            <v>27</v>
          </cell>
          <cell r="H23">
            <v>18.720000000000002</v>
          </cell>
          <cell r="I23" t="str">
            <v>L</v>
          </cell>
          <cell r="J23">
            <v>37.800000000000004</v>
          </cell>
          <cell r="K23">
            <v>0</v>
          </cell>
        </row>
        <row r="24">
          <cell r="B24">
            <v>24.395833333333332</v>
          </cell>
          <cell r="C24">
            <v>33</v>
          </cell>
          <cell r="D24">
            <v>16.7</v>
          </cell>
          <cell r="E24">
            <v>46.166666666666664</v>
          </cell>
          <cell r="F24">
            <v>71</v>
          </cell>
          <cell r="G24">
            <v>23</v>
          </cell>
          <cell r="H24">
            <v>25.56</v>
          </cell>
          <cell r="I24" t="str">
            <v>NE</v>
          </cell>
          <cell r="J24">
            <v>45.36</v>
          </cell>
          <cell r="K24">
            <v>0</v>
          </cell>
        </row>
        <row r="25">
          <cell r="B25">
            <v>25.120833333333337</v>
          </cell>
          <cell r="C25">
            <v>33.9</v>
          </cell>
          <cell r="D25">
            <v>16.600000000000001</v>
          </cell>
          <cell r="E25">
            <v>45.458333333333336</v>
          </cell>
          <cell r="F25">
            <v>79</v>
          </cell>
          <cell r="G25">
            <v>23</v>
          </cell>
          <cell r="H25">
            <v>18.720000000000002</v>
          </cell>
          <cell r="I25" t="str">
            <v>NE</v>
          </cell>
          <cell r="J25">
            <v>34.92</v>
          </cell>
          <cell r="K25">
            <v>0</v>
          </cell>
        </row>
        <row r="26">
          <cell r="B26">
            <v>24.625000000000004</v>
          </cell>
          <cell r="C26">
            <v>32.5</v>
          </cell>
          <cell r="D26">
            <v>16.600000000000001</v>
          </cell>
          <cell r="E26">
            <v>40.375</v>
          </cell>
          <cell r="F26">
            <v>68</v>
          </cell>
          <cell r="G26">
            <v>15</v>
          </cell>
          <cell r="H26">
            <v>20.52</v>
          </cell>
          <cell r="I26" t="str">
            <v>NE</v>
          </cell>
          <cell r="J26">
            <v>46.440000000000005</v>
          </cell>
          <cell r="K26">
            <v>0</v>
          </cell>
        </row>
        <row r="27">
          <cell r="B27">
            <v>23.970833333333335</v>
          </cell>
          <cell r="C27">
            <v>33.4</v>
          </cell>
          <cell r="D27">
            <v>16</v>
          </cell>
          <cell r="E27">
            <v>42</v>
          </cell>
          <cell r="F27">
            <v>64</v>
          </cell>
          <cell r="G27">
            <v>19</v>
          </cell>
          <cell r="H27">
            <v>24.840000000000003</v>
          </cell>
          <cell r="I27" t="str">
            <v>NE</v>
          </cell>
          <cell r="J27">
            <v>48.6</v>
          </cell>
          <cell r="K27">
            <v>0</v>
          </cell>
        </row>
        <row r="28">
          <cell r="B28">
            <v>25.483333333333334</v>
          </cell>
          <cell r="C28">
            <v>33.200000000000003</v>
          </cell>
          <cell r="D28">
            <v>19.5</v>
          </cell>
          <cell r="E28">
            <v>39.458333333333336</v>
          </cell>
          <cell r="F28">
            <v>52</v>
          </cell>
          <cell r="G28">
            <v>22</v>
          </cell>
          <cell r="H28">
            <v>12.24</v>
          </cell>
          <cell r="I28" t="str">
            <v>NE</v>
          </cell>
          <cell r="J28">
            <v>30.96</v>
          </cell>
          <cell r="K28">
            <v>0</v>
          </cell>
        </row>
        <row r="29">
          <cell r="B29">
            <v>21.804166666666664</v>
          </cell>
          <cell r="C29">
            <v>29.2</v>
          </cell>
          <cell r="D29">
            <v>13.5</v>
          </cell>
          <cell r="E29">
            <v>62.083333333333336</v>
          </cell>
          <cell r="F29">
            <v>90</v>
          </cell>
          <cell r="G29">
            <v>40</v>
          </cell>
          <cell r="H29">
            <v>18</v>
          </cell>
          <cell r="I29" t="str">
            <v>S</v>
          </cell>
          <cell r="J29">
            <v>32.4</v>
          </cell>
          <cell r="K29">
            <v>0</v>
          </cell>
        </row>
        <row r="30">
          <cell r="B30">
            <v>17.137499999999999</v>
          </cell>
          <cell r="C30">
            <v>26.6</v>
          </cell>
          <cell r="D30">
            <v>11.7</v>
          </cell>
          <cell r="E30">
            <v>75.75</v>
          </cell>
          <cell r="F30">
            <v>95</v>
          </cell>
          <cell r="G30">
            <v>43</v>
          </cell>
          <cell r="H30">
            <v>23.759999999999998</v>
          </cell>
          <cell r="I30" t="str">
            <v>SO</v>
          </cell>
          <cell r="J30">
            <v>39.96</v>
          </cell>
          <cell r="K30">
            <v>0</v>
          </cell>
        </row>
        <row r="31">
          <cell r="B31">
            <v>14.916666666666666</v>
          </cell>
          <cell r="C31">
            <v>21.7</v>
          </cell>
          <cell r="D31">
            <v>11.3</v>
          </cell>
          <cell r="E31">
            <v>74.291666666666671</v>
          </cell>
          <cell r="F31">
            <v>89</v>
          </cell>
          <cell r="G31">
            <v>49</v>
          </cell>
          <cell r="H31">
            <v>17.28</v>
          </cell>
          <cell r="I31" t="str">
            <v>S</v>
          </cell>
          <cell r="J31">
            <v>32.4</v>
          </cell>
          <cell r="K31">
            <v>0</v>
          </cell>
        </row>
        <row r="32">
          <cell r="B32">
            <v>14.858333333333334</v>
          </cell>
          <cell r="C32">
            <v>21.7</v>
          </cell>
          <cell r="D32">
            <v>11.5</v>
          </cell>
          <cell r="E32">
            <v>73.5</v>
          </cell>
          <cell r="F32">
            <v>86</v>
          </cell>
          <cell r="G32">
            <v>54</v>
          </cell>
          <cell r="H32">
            <v>15.48</v>
          </cell>
          <cell r="I32" t="str">
            <v>S</v>
          </cell>
          <cell r="J32">
            <v>30.240000000000002</v>
          </cell>
          <cell r="K32">
            <v>0</v>
          </cell>
        </row>
        <row r="33">
          <cell r="B33">
            <v>17.400000000000002</v>
          </cell>
          <cell r="C33">
            <v>27.6</v>
          </cell>
          <cell r="D33">
            <v>10.7</v>
          </cell>
          <cell r="E33">
            <v>72.61904761904762</v>
          </cell>
          <cell r="F33">
            <v>95</v>
          </cell>
          <cell r="G33">
            <v>39</v>
          </cell>
          <cell r="H33">
            <v>10.08</v>
          </cell>
          <cell r="I33" t="str">
            <v>S</v>
          </cell>
          <cell r="J33">
            <v>20.16</v>
          </cell>
          <cell r="K33">
            <v>0</v>
          </cell>
        </row>
        <row r="34">
          <cell r="B34">
            <v>22.099999999999998</v>
          </cell>
          <cell r="C34">
            <v>32.6</v>
          </cell>
          <cell r="D34">
            <v>12.7</v>
          </cell>
          <cell r="E34">
            <v>59.791666666666664</v>
          </cell>
          <cell r="F34">
            <v>95</v>
          </cell>
          <cell r="G34">
            <v>21</v>
          </cell>
          <cell r="H34">
            <v>16.2</v>
          </cell>
          <cell r="I34" t="str">
            <v>L</v>
          </cell>
          <cell r="J34">
            <v>33.480000000000004</v>
          </cell>
          <cell r="K34">
            <v>0</v>
          </cell>
        </row>
        <row r="35">
          <cell r="B35">
            <v>22.829166666666666</v>
          </cell>
          <cell r="C35">
            <v>32.5</v>
          </cell>
          <cell r="D35">
            <v>15.1</v>
          </cell>
          <cell r="E35">
            <v>49.5</v>
          </cell>
          <cell r="F35">
            <v>78</v>
          </cell>
          <cell r="G35">
            <v>22</v>
          </cell>
          <cell r="H35">
            <v>9</v>
          </cell>
          <cell r="I35" t="str">
            <v>L</v>
          </cell>
          <cell r="J35">
            <v>23.400000000000002</v>
          </cell>
          <cell r="K35">
            <v>0</v>
          </cell>
        </row>
        <row r="36">
          <cell r="I36" t="str">
            <v>NE</v>
          </cell>
        </row>
      </sheetData>
      <sheetData sheetId="8">
        <row r="5">
          <cell r="B5">
            <v>23.075000000000003</v>
          </cell>
        </row>
      </sheetData>
      <sheetData sheetId="9"/>
      <sheetData sheetId="10"/>
      <sheetData sheetId="1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5">
          <cell r="B5">
            <v>20.970833333333328</v>
          </cell>
          <cell r="C5">
            <v>29.3</v>
          </cell>
          <cell r="D5">
            <v>13.3</v>
          </cell>
          <cell r="E5">
            <v>48.75</v>
          </cell>
          <cell r="F5">
            <v>73</v>
          </cell>
          <cell r="G5">
            <v>22</v>
          </cell>
          <cell r="H5">
            <v>24.48</v>
          </cell>
          <cell r="I5" t="str">
            <v>L</v>
          </cell>
          <cell r="J5">
            <v>39.6</v>
          </cell>
          <cell r="K5">
            <v>0</v>
          </cell>
        </row>
        <row r="6">
          <cell r="B6">
            <v>20.979166666666664</v>
          </cell>
          <cell r="C6">
            <v>30</v>
          </cell>
          <cell r="D6">
            <v>13.4</v>
          </cell>
          <cell r="E6">
            <v>48.125</v>
          </cell>
          <cell r="F6">
            <v>72</v>
          </cell>
          <cell r="G6">
            <v>23</v>
          </cell>
          <cell r="H6">
            <v>14.76</v>
          </cell>
          <cell r="I6" t="str">
            <v>N</v>
          </cell>
          <cell r="J6">
            <v>34.200000000000003</v>
          </cell>
          <cell r="K6">
            <v>0</v>
          </cell>
        </row>
        <row r="7">
          <cell r="B7">
            <v>22.045833333333331</v>
          </cell>
          <cell r="C7">
            <v>30.1</v>
          </cell>
          <cell r="D7">
            <v>14.5</v>
          </cell>
          <cell r="E7">
            <v>46.166666666666664</v>
          </cell>
          <cell r="F7">
            <v>75</v>
          </cell>
          <cell r="G7">
            <v>22</v>
          </cell>
          <cell r="H7">
            <v>14.76</v>
          </cell>
          <cell r="I7" t="str">
            <v>N</v>
          </cell>
          <cell r="J7">
            <v>36</v>
          </cell>
          <cell r="K7">
            <v>0</v>
          </cell>
        </row>
        <row r="8">
          <cell r="B8">
            <v>22.283333333333331</v>
          </cell>
          <cell r="C8">
            <v>31.4</v>
          </cell>
          <cell r="D8">
            <v>13.3</v>
          </cell>
          <cell r="E8">
            <v>47.083333333333336</v>
          </cell>
          <cell r="F8">
            <v>75</v>
          </cell>
          <cell r="G8">
            <v>21</v>
          </cell>
          <cell r="H8">
            <v>11.520000000000001</v>
          </cell>
          <cell r="I8" t="str">
            <v>NO</v>
          </cell>
          <cell r="J8">
            <v>27.36</v>
          </cell>
          <cell r="K8">
            <v>0</v>
          </cell>
        </row>
        <row r="9">
          <cell r="B9">
            <v>21.929166666666664</v>
          </cell>
          <cell r="C9">
            <v>30.4</v>
          </cell>
          <cell r="D9">
            <v>13.8</v>
          </cell>
          <cell r="E9">
            <v>49.791666666666664</v>
          </cell>
          <cell r="F9">
            <v>78</v>
          </cell>
          <cell r="G9">
            <v>25</v>
          </cell>
          <cell r="H9">
            <v>22.68</v>
          </cell>
          <cell r="I9" t="str">
            <v>S</v>
          </cell>
          <cell r="J9">
            <v>38.880000000000003</v>
          </cell>
          <cell r="K9">
            <v>0</v>
          </cell>
        </row>
        <row r="10">
          <cell r="B10">
            <v>22.162499999999998</v>
          </cell>
          <cell r="C10">
            <v>29.6</v>
          </cell>
          <cell r="D10">
            <v>14.4</v>
          </cell>
          <cell r="E10">
            <v>45.458333333333336</v>
          </cell>
          <cell r="F10">
            <v>68</v>
          </cell>
          <cell r="G10">
            <v>26</v>
          </cell>
          <cell r="H10">
            <v>21.96</v>
          </cell>
          <cell r="I10" t="str">
            <v>L</v>
          </cell>
          <cell r="J10">
            <v>39.96</v>
          </cell>
          <cell r="K10">
            <v>0</v>
          </cell>
        </row>
        <row r="11">
          <cell r="B11">
            <v>21.508333333333329</v>
          </cell>
          <cell r="C11">
            <v>30.8</v>
          </cell>
          <cell r="D11">
            <v>14.7</v>
          </cell>
          <cell r="E11">
            <v>53.083333333333336</v>
          </cell>
          <cell r="F11">
            <v>80</v>
          </cell>
          <cell r="G11">
            <v>23</v>
          </cell>
          <cell r="H11">
            <v>21.240000000000002</v>
          </cell>
          <cell r="I11" t="str">
            <v>L</v>
          </cell>
          <cell r="J11">
            <v>36</v>
          </cell>
          <cell r="K11">
            <v>0</v>
          </cell>
        </row>
        <row r="12">
          <cell r="B12">
            <v>23.387499999999999</v>
          </cell>
          <cell r="C12">
            <v>33.5</v>
          </cell>
          <cell r="D12">
            <v>15.5</v>
          </cell>
          <cell r="E12">
            <v>44.208333333333336</v>
          </cell>
          <cell r="F12">
            <v>69</v>
          </cell>
          <cell r="G12">
            <v>18</v>
          </cell>
          <cell r="H12">
            <v>14.4</v>
          </cell>
          <cell r="I12" t="str">
            <v>SE</v>
          </cell>
          <cell r="J12">
            <v>29.52</v>
          </cell>
          <cell r="K12">
            <v>0</v>
          </cell>
        </row>
        <row r="13">
          <cell r="B13">
            <v>23.266666666666669</v>
          </cell>
          <cell r="C13">
            <v>31.8</v>
          </cell>
          <cell r="D13">
            <v>16.399999999999999</v>
          </cell>
          <cell r="E13">
            <v>44.333333333333336</v>
          </cell>
          <cell r="F13">
            <v>67</v>
          </cell>
          <cell r="G13">
            <v>22</v>
          </cell>
          <cell r="H13">
            <v>16.559999999999999</v>
          </cell>
          <cell r="I13" t="str">
            <v>L</v>
          </cell>
          <cell r="J13">
            <v>30.6</v>
          </cell>
          <cell r="K13">
            <v>0</v>
          </cell>
        </row>
        <row r="14">
          <cell r="B14">
            <v>23.245833333333337</v>
          </cell>
          <cell r="C14">
            <v>31.5</v>
          </cell>
          <cell r="D14">
            <v>15.1</v>
          </cell>
          <cell r="E14">
            <v>42.416666666666664</v>
          </cell>
          <cell r="F14">
            <v>69</v>
          </cell>
          <cell r="G14">
            <v>21</v>
          </cell>
          <cell r="H14">
            <v>21.6</v>
          </cell>
          <cell r="I14" t="str">
            <v>L</v>
          </cell>
          <cell r="J14">
            <v>39.96</v>
          </cell>
          <cell r="K14">
            <v>0</v>
          </cell>
        </row>
        <row r="15">
          <cell r="B15">
            <v>22.820833333333329</v>
          </cell>
          <cell r="C15">
            <v>31.1</v>
          </cell>
          <cell r="D15">
            <v>14.2</v>
          </cell>
          <cell r="E15">
            <v>38.208333333333336</v>
          </cell>
          <cell r="F15">
            <v>59</v>
          </cell>
          <cell r="G15">
            <v>18</v>
          </cell>
          <cell r="H15">
            <v>16.2</v>
          </cell>
          <cell r="I15" t="str">
            <v>SE</v>
          </cell>
          <cell r="J15">
            <v>33.119999999999997</v>
          </cell>
          <cell r="K15">
            <v>0</v>
          </cell>
        </row>
        <row r="16">
          <cell r="B16">
            <v>22.575000000000003</v>
          </cell>
          <cell r="C16">
            <v>30.8</v>
          </cell>
          <cell r="D16">
            <v>14.8</v>
          </cell>
          <cell r="E16">
            <v>40.291666666666664</v>
          </cell>
          <cell r="F16">
            <v>65</v>
          </cell>
          <cell r="G16">
            <v>18</v>
          </cell>
          <cell r="H16">
            <v>16.920000000000002</v>
          </cell>
          <cell r="I16" t="str">
            <v>L</v>
          </cell>
          <cell r="J16">
            <v>40.680000000000007</v>
          </cell>
          <cell r="K16">
            <v>0</v>
          </cell>
        </row>
        <row r="17">
          <cell r="B17">
            <v>21.624999999999996</v>
          </cell>
          <cell r="C17">
            <v>29.8</v>
          </cell>
          <cell r="D17">
            <v>14.2</v>
          </cell>
          <cell r="E17">
            <v>42.875</v>
          </cell>
          <cell r="F17">
            <v>65</v>
          </cell>
          <cell r="G17">
            <v>21</v>
          </cell>
          <cell r="H17">
            <v>21.6</v>
          </cell>
          <cell r="I17" t="str">
            <v>L</v>
          </cell>
          <cell r="J17">
            <v>40.680000000000007</v>
          </cell>
          <cell r="K17">
            <v>0</v>
          </cell>
        </row>
        <row r="18">
          <cell r="B18">
            <v>21.795833333333331</v>
          </cell>
          <cell r="C18">
            <v>30.1</v>
          </cell>
          <cell r="D18">
            <v>14.8</v>
          </cell>
          <cell r="E18">
            <v>43.958333333333336</v>
          </cell>
          <cell r="F18">
            <v>73</v>
          </cell>
          <cell r="G18">
            <v>21</v>
          </cell>
          <cell r="H18">
            <v>21.96</v>
          </cell>
          <cell r="I18" t="str">
            <v>L</v>
          </cell>
          <cell r="J18">
            <v>41.76</v>
          </cell>
          <cell r="K18">
            <v>0</v>
          </cell>
        </row>
        <row r="19">
          <cell r="B19">
            <v>22.587500000000002</v>
          </cell>
          <cell r="C19">
            <v>31.3</v>
          </cell>
          <cell r="D19">
            <v>16</v>
          </cell>
          <cell r="E19">
            <v>45.375</v>
          </cell>
          <cell r="F19">
            <v>66</v>
          </cell>
          <cell r="G19">
            <v>22</v>
          </cell>
          <cell r="H19">
            <v>18</v>
          </cell>
          <cell r="I19" t="str">
            <v>L</v>
          </cell>
          <cell r="J19">
            <v>44.64</v>
          </cell>
          <cell r="K19">
            <v>0</v>
          </cell>
        </row>
        <row r="20">
          <cell r="B20">
            <v>24.274999999999995</v>
          </cell>
          <cell r="C20">
            <v>32.5</v>
          </cell>
          <cell r="D20">
            <v>17.2</v>
          </cell>
          <cell r="E20">
            <v>44.625</v>
          </cell>
          <cell r="F20">
            <v>66</v>
          </cell>
          <cell r="G20">
            <v>25</v>
          </cell>
          <cell r="H20">
            <v>18.720000000000002</v>
          </cell>
          <cell r="I20" t="str">
            <v>L</v>
          </cell>
          <cell r="J20">
            <v>43.56</v>
          </cell>
          <cell r="K20">
            <v>0</v>
          </cell>
        </row>
        <row r="21">
          <cell r="B21">
            <v>23.908333333333331</v>
          </cell>
          <cell r="C21">
            <v>32</v>
          </cell>
          <cell r="D21">
            <v>16.2</v>
          </cell>
          <cell r="E21">
            <v>44.791666666666664</v>
          </cell>
          <cell r="F21">
            <v>71</v>
          </cell>
          <cell r="G21">
            <v>22</v>
          </cell>
          <cell r="H21">
            <v>25.2</v>
          </cell>
          <cell r="I21" t="str">
            <v>L</v>
          </cell>
          <cell r="J21">
            <v>42.12</v>
          </cell>
          <cell r="K21">
            <v>0</v>
          </cell>
        </row>
        <row r="22">
          <cell r="B22">
            <v>23.470833333333328</v>
          </cell>
          <cell r="C22">
            <v>32</v>
          </cell>
          <cell r="D22">
            <v>15.9</v>
          </cell>
          <cell r="E22">
            <v>42.75</v>
          </cell>
          <cell r="F22">
            <v>67</v>
          </cell>
          <cell r="G22">
            <v>20</v>
          </cell>
          <cell r="H22">
            <v>21.6</v>
          </cell>
          <cell r="I22" t="str">
            <v>L</v>
          </cell>
          <cell r="J22">
            <v>34.56</v>
          </cell>
          <cell r="K22">
            <v>0</v>
          </cell>
        </row>
        <row r="23">
          <cell r="B23">
            <v>23.475000000000005</v>
          </cell>
          <cell r="C23">
            <v>31.3</v>
          </cell>
          <cell r="D23">
            <v>15.6</v>
          </cell>
          <cell r="E23">
            <v>42.916666666666664</v>
          </cell>
          <cell r="F23">
            <v>70</v>
          </cell>
          <cell r="G23">
            <v>23</v>
          </cell>
          <cell r="H23">
            <v>21.6</v>
          </cell>
          <cell r="I23" t="str">
            <v>L</v>
          </cell>
          <cell r="J23">
            <v>36.72</v>
          </cell>
          <cell r="K23">
            <v>0</v>
          </cell>
        </row>
        <row r="24">
          <cell r="B24">
            <v>22.958333333333332</v>
          </cell>
          <cell r="C24">
            <v>31.9</v>
          </cell>
          <cell r="D24">
            <v>15.2</v>
          </cell>
          <cell r="E24">
            <v>42.458333333333336</v>
          </cell>
          <cell r="F24">
            <v>68</v>
          </cell>
          <cell r="G24">
            <v>19</v>
          </cell>
          <cell r="H24">
            <v>21.96</v>
          </cell>
          <cell r="I24" t="str">
            <v>L</v>
          </cell>
          <cell r="J24">
            <v>50.04</v>
          </cell>
          <cell r="K24">
            <v>0</v>
          </cell>
        </row>
        <row r="25">
          <cell r="B25">
            <v>23.662499999999998</v>
          </cell>
          <cell r="C25">
            <v>31.6</v>
          </cell>
          <cell r="D25">
            <v>16.5</v>
          </cell>
          <cell r="E25">
            <v>39.791666666666664</v>
          </cell>
          <cell r="F25">
            <v>62</v>
          </cell>
          <cell r="G25">
            <v>20</v>
          </cell>
          <cell r="H25">
            <v>18.720000000000002</v>
          </cell>
          <cell r="I25" t="str">
            <v>L</v>
          </cell>
          <cell r="J25">
            <v>34.200000000000003</v>
          </cell>
          <cell r="K25">
            <v>0</v>
          </cell>
        </row>
        <row r="26">
          <cell r="B26">
            <v>22.625</v>
          </cell>
          <cell r="C26">
            <v>30.3</v>
          </cell>
          <cell r="D26">
            <v>14.4</v>
          </cell>
          <cell r="E26">
            <v>37.791666666666664</v>
          </cell>
          <cell r="F26">
            <v>64</v>
          </cell>
          <cell r="G26">
            <v>17</v>
          </cell>
          <cell r="H26">
            <v>27.36</v>
          </cell>
          <cell r="I26" t="str">
            <v>L</v>
          </cell>
          <cell r="J26">
            <v>47.519999999999996</v>
          </cell>
          <cell r="K26">
            <v>0</v>
          </cell>
        </row>
        <row r="27">
          <cell r="B27">
            <v>22.954166666666666</v>
          </cell>
          <cell r="C27">
            <v>31.7</v>
          </cell>
          <cell r="D27">
            <v>15.7</v>
          </cell>
          <cell r="E27">
            <v>34.791666666666664</v>
          </cell>
          <cell r="F27">
            <v>54</v>
          </cell>
          <cell r="G27">
            <v>17</v>
          </cell>
          <cell r="H27">
            <v>24.12</v>
          </cell>
          <cell r="I27" t="str">
            <v>L</v>
          </cell>
          <cell r="J27">
            <v>43.56</v>
          </cell>
          <cell r="K27">
            <v>0</v>
          </cell>
        </row>
        <row r="28">
          <cell r="B28">
            <v>24.433333333333334</v>
          </cell>
          <cell r="C28">
            <v>32.6</v>
          </cell>
          <cell r="D28">
            <v>18.100000000000001</v>
          </cell>
          <cell r="E28">
            <v>36.916666666666664</v>
          </cell>
          <cell r="F28">
            <v>56</v>
          </cell>
          <cell r="G28">
            <v>17</v>
          </cell>
          <cell r="H28">
            <v>12.24</v>
          </cell>
          <cell r="I28" t="str">
            <v>L</v>
          </cell>
          <cell r="J28">
            <v>31.680000000000003</v>
          </cell>
          <cell r="K28">
            <v>0</v>
          </cell>
        </row>
        <row r="29">
          <cell r="B29">
            <v>23.215999999999998</v>
          </cell>
          <cell r="C29">
            <v>31.8</v>
          </cell>
          <cell r="D29">
            <v>16</v>
          </cell>
          <cell r="E29">
            <v>44.68</v>
          </cell>
          <cell r="F29">
            <v>71</v>
          </cell>
          <cell r="G29">
            <v>20</v>
          </cell>
          <cell r="H29">
            <v>20.52</v>
          </cell>
          <cell r="I29" t="str">
            <v>L</v>
          </cell>
          <cell r="J29">
            <v>44.28</v>
          </cell>
          <cell r="K29">
            <v>0</v>
          </cell>
        </row>
        <row r="30">
          <cell r="B30">
            <v>18.147826086956524</v>
          </cell>
          <cell r="C30">
            <v>27.4</v>
          </cell>
          <cell r="D30">
            <v>11.9</v>
          </cell>
          <cell r="E30">
            <v>73.260869565217391</v>
          </cell>
          <cell r="F30">
            <v>100</v>
          </cell>
          <cell r="G30">
            <v>40</v>
          </cell>
          <cell r="H30">
            <v>19.079999999999998</v>
          </cell>
          <cell r="I30" t="str">
            <v>SO</v>
          </cell>
          <cell r="J30">
            <v>29.880000000000003</v>
          </cell>
          <cell r="K30">
            <v>0</v>
          </cell>
        </row>
        <row r="31">
          <cell r="B31">
            <v>15.895833333333334</v>
          </cell>
          <cell r="C31">
            <v>21.4</v>
          </cell>
          <cell r="D31">
            <v>11.5</v>
          </cell>
          <cell r="E31">
            <v>74</v>
          </cell>
          <cell r="F31">
            <v>91</v>
          </cell>
          <cell r="G31">
            <v>53</v>
          </cell>
          <cell r="H31">
            <v>21.240000000000002</v>
          </cell>
          <cell r="I31" t="str">
            <v>SO</v>
          </cell>
          <cell r="J31">
            <v>33.480000000000004</v>
          </cell>
          <cell r="K31">
            <v>0</v>
          </cell>
        </row>
        <row r="32">
          <cell r="B32">
            <v>16.004166666666666</v>
          </cell>
          <cell r="C32">
            <v>24.5</v>
          </cell>
          <cell r="D32">
            <v>8.1</v>
          </cell>
          <cell r="E32">
            <v>69.166666666666671</v>
          </cell>
          <cell r="F32">
            <v>95</v>
          </cell>
          <cell r="G32">
            <v>40</v>
          </cell>
          <cell r="H32">
            <v>15.48</v>
          </cell>
          <cell r="I32" t="str">
            <v>SO</v>
          </cell>
          <cell r="J32">
            <v>33.840000000000003</v>
          </cell>
          <cell r="K32">
            <v>0</v>
          </cell>
        </row>
        <row r="33">
          <cell r="B33">
            <v>17.600000000000001</v>
          </cell>
          <cell r="C33">
            <v>28.8</v>
          </cell>
          <cell r="D33">
            <v>11.4</v>
          </cell>
          <cell r="E33">
            <v>70.095238095238102</v>
          </cell>
          <cell r="F33">
            <v>97</v>
          </cell>
          <cell r="G33">
            <v>31</v>
          </cell>
          <cell r="H33">
            <v>19.079999999999998</v>
          </cell>
          <cell r="I33" t="str">
            <v>S</v>
          </cell>
          <cell r="J33">
            <v>28.08</v>
          </cell>
          <cell r="K33">
            <v>0</v>
          </cell>
        </row>
        <row r="34">
          <cell r="B34">
            <v>21.762499999999999</v>
          </cell>
          <cell r="C34">
            <v>31.2</v>
          </cell>
          <cell r="D34">
            <v>15</v>
          </cell>
          <cell r="E34">
            <v>52.833333333333336</v>
          </cell>
          <cell r="F34">
            <v>82</v>
          </cell>
          <cell r="G34">
            <v>20</v>
          </cell>
          <cell r="H34">
            <v>24.840000000000003</v>
          </cell>
          <cell r="I34" t="str">
            <v>L</v>
          </cell>
          <cell r="J34">
            <v>40.680000000000007</v>
          </cell>
          <cell r="K34">
            <v>0</v>
          </cell>
        </row>
        <row r="35">
          <cell r="B35">
            <v>23.466666666666669</v>
          </cell>
          <cell r="C35">
            <v>32.6</v>
          </cell>
          <cell r="D35">
            <v>16.399999999999999</v>
          </cell>
          <cell r="E35">
            <v>37.625</v>
          </cell>
          <cell r="F35">
            <v>58</v>
          </cell>
          <cell r="G35">
            <v>17</v>
          </cell>
          <cell r="H35">
            <v>24.48</v>
          </cell>
          <cell r="I35" t="str">
            <v>L</v>
          </cell>
          <cell r="J35">
            <v>37.440000000000005</v>
          </cell>
          <cell r="K35">
            <v>0</v>
          </cell>
        </row>
        <row r="36">
          <cell r="I36" t="str">
            <v>L</v>
          </cell>
        </row>
      </sheetData>
      <sheetData sheetId="8">
        <row r="5">
          <cell r="B5">
            <v>24.745833333333337</v>
          </cell>
        </row>
      </sheetData>
      <sheetData sheetId="9"/>
      <sheetData sheetId="10"/>
      <sheetData sheetId="1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5">
          <cell r="B5">
            <v>20.916666666666668</v>
          </cell>
          <cell r="C5">
            <v>27.6</v>
          </cell>
          <cell r="D5">
            <v>16</v>
          </cell>
          <cell r="E5">
            <v>69.375</v>
          </cell>
          <cell r="F5">
            <v>90</v>
          </cell>
          <cell r="G5">
            <v>41</v>
          </cell>
          <cell r="H5">
            <v>22.32</v>
          </cell>
          <cell r="I5" t="str">
            <v>L</v>
          </cell>
          <cell r="J5">
            <v>36.72</v>
          </cell>
          <cell r="K5">
            <v>0</v>
          </cell>
        </row>
        <row r="6">
          <cell r="B6">
            <v>21.279166666666672</v>
          </cell>
          <cell r="C6">
            <v>29.2</v>
          </cell>
          <cell r="D6">
            <v>14.8</v>
          </cell>
          <cell r="E6">
            <v>59.541666666666664</v>
          </cell>
          <cell r="F6">
            <v>81</v>
          </cell>
          <cell r="G6">
            <v>31</v>
          </cell>
          <cell r="H6">
            <v>23.400000000000002</v>
          </cell>
          <cell r="I6" t="str">
            <v>NE</v>
          </cell>
          <cell r="J6">
            <v>41.4</v>
          </cell>
          <cell r="K6">
            <v>0</v>
          </cell>
        </row>
        <row r="7">
          <cell r="B7">
            <v>22.349999999999998</v>
          </cell>
          <cell r="C7">
            <v>30.5</v>
          </cell>
          <cell r="D7">
            <v>15.7</v>
          </cell>
          <cell r="E7">
            <v>55.166666666666664</v>
          </cell>
          <cell r="F7">
            <v>77</v>
          </cell>
          <cell r="G7">
            <v>27</v>
          </cell>
          <cell r="H7">
            <v>22.68</v>
          </cell>
          <cell r="I7" t="str">
            <v>N</v>
          </cell>
          <cell r="J7">
            <v>44.64</v>
          </cell>
          <cell r="K7">
            <v>0</v>
          </cell>
        </row>
        <row r="8">
          <cell r="B8">
            <v>22.908333333333331</v>
          </cell>
          <cell r="C8">
            <v>31.7</v>
          </cell>
          <cell r="D8">
            <v>15.5</v>
          </cell>
          <cell r="E8">
            <v>52.833333333333336</v>
          </cell>
          <cell r="F8">
            <v>78</v>
          </cell>
          <cell r="G8">
            <v>25</v>
          </cell>
          <cell r="H8">
            <v>15.120000000000001</v>
          </cell>
          <cell r="I8" t="str">
            <v>NE</v>
          </cell>
          <cell r="J8">
            <v>31.319999999999997</v>
          </cell>
          <cell r="K8">
            <v>0</v>
          </cell>
        </row>
        <row r="9">
          <cell r="B9">
            <v>22.295833333333331</v>
          </cell>
          <cell r="C9">
            <v>28.8</v>
          </cell>
          <cell r="D9">
            <v>15.2</v>
          </cell>
          <cell r="E9">
            <v>68.291666666666671</v>
          </cell>
          <cell r="F9">
            <v>93</v>
          </cell>
          <cell r="G9">
            <v>42</v>
          </cell>
          <cell r="H9">
            <v>15.120000000000001</v>
          </cell>
          <cell r="I9" t="str">
            <v>S</v>
          </cell>
          <cell r="J9">
            <v>25.92</v>
          </cell>
          <cell r="K9">
            <v>0</v>
          </cell>
        </row>
        <row r="10">
          <cell r="B10">
            <v>22.212500000000002</v>
          </cell>
          <cell r="C10">
            <v>28.9</v>
          </cell>
          <cell r="D10">
            <v>16.399999999999999</v>
          </cell>
          <cell r="E10">
            <v>72.583333333333329</v>
          </cell>
          <cell r="F10">
            <v>96</v>
          </cell>
          <cell r="G10">
            <v>38</v>
          </cell>
          <cell r="H10">
            <v>15.48</v>
          </cell>
          <cell r="I10" t="str">
            <v>S</v>
          </cell>
          <cell r="J10">
            <v>30.240000000000002</v>
          </cell>
          <cell r="K10">
            <v>0</v>
          </cell>
        </row>
        <row r="11">
          <cell r="B11">
            <v>21.416666666666668</v>
          </cell>
          <cell r="C11">
            <v>27.8</v>
          </cell>
          <cell r="D11">
            <v>16.5</v>
          </cell>
          <cell r="E11">
            <v>67.166666666666671</v>
          </cell>
          <cell r="F11">
            <v>88</v>
          </cell>
          <cell r="G11">
            <v>44</v>
          </cell>
          <cell r="H11">
            <v>24.48</v>
          </cell>
          <cell r="I11" t="str">
            <v>NE</v>
          </cell>
          <cell r="J11">
            <v>44.64</v>
          </cell>
          <cell r="K11">
            <v>0</v>
          </cell>
        </row>
        <row r="12">
          <cell r="B12">
            <v>21.958333333333332</v>
          </cell>
          <cell r="C12">
            <v>30.3</v>
          </cell>
          <cell r="D12">
            <v>15.1</v>
          </cell>
          <cell r="E12">
            <v>59.375</v>
          </cell>
          <cell r="F12">
            <v>81</v>
          </cell>
          <cell r="G12">
            <v>33</v>
          </cell>
          <cell r="H12">
            <v>23.040000000000003</v>
          </cell>
          <cell r="I12" t="str">
            <v>NE</v>
          </cell>
          <cell r="J12">
            <v>36.72</v>
          </cell>
          <cell r="K12">
            <v>0</v>
          </cell>
        </row>
        <row r="13">
          <cell r="B13">
            <v>23.841666666666669</v>
          </cell>
          <cell r="C13">
            <v>30.2</v>
          </cell>
          <cell r="D13">
            <v>17.5</v>
          </cell>
          <cell r="E13">
            <v>61.083333333333336</v>
          </cell>
          <cell r="F13">
            <v>89</v>
          </cell>
          <cell r="G13">
            <v>37</v>
          </cell>
          <cell r="H13">
            <v>12.96</v>
          </cell>
          <cell r="I13" t="str">
            <v>S</v>
          </cell>
          <cell r="J13">
            <v>28.44</v>
          </cell>
          <cell r="K13">
            <v>0</v>
          </cell>
        </row>
        <row r="14">
          <cell r="B14">
            <v>23.2</v>
          </cell>
          <cell r="C14">
            <v>30.4</v>
          </cell>
          <cell r="D14">
            <v>17.7</v>
          </cell>
          <cell r="E14">
            <v>57.208333333333336</v>
          </cell>
          <cell r="F14">
            <v>78</v>
          </cell>
          <cell r="G14">
            <v>29</v>
          </cell>
          <cell r="H14">
            <v>22.68</v>
          </cell>
          <cell r="I14" t="str">
            <v>NE</v>
          </cell>
          <cell r="J14">
            <v>39.6</v>
          </cell>
          <cell r="K14">
            <v>0</v>
          </cell>
        </row>
        <row r="15">
          <cell r="B15">
            <v>23.016666666666669</v>
          </cell>
          <cell r="C15">
            <v>30.7</v>
          </cell>
          <cell r="D15">
            <v>16.100000000000001</v>
          </cell>
          <cell r="E15">
            <v>49.541666666666664</v>
          </cell>
          <cell r="F15">
            <v>74</v>
          </cell>
          <cell r="G15">
            <v>28</v>
          </cell>
          <cell r="H15">
            <v>25.92</v>
          </cell>
          <cell r="I15" t="str">
            <v>NE</v>
          </cell>
          <cell r="J15">
            <v>42.12</v>
          </cell>
          <cell r="K15">
            <v>0</v>
          </cell>
        </row>
        <row r="16">
          <cell r="B16">
            <v>22.979166666666661</v>
          </cell>
          <cell r="C16">
            <v>31.5</v>
          </cell>
          <cell r="D16">
            <v>15.7</v>
          </cell>
          <cell r="E16">
            <v>50.083333333333336</v>
          </cell>
          <cell r="F16">
            <v>72</v>
          </cell>
          <cell r="G16">
            <v>24</v>
          </cell>
          <cell r="H16">
            <v>18.720000000000002</v>
          </cell>
          <cell r="I16" t="str">
            <v>NE</v>
          </cell>
          <cell r="J16">
            <v>35.64</v>
          </cell>
          <cell r="K16">
            <v>0</v>
          </cell>
        </row>
        <row r="17">
          <cell r="B17">
            <v>22.683333333333334</v>
          </cell>
          <cell r="C17">
            <v>29.8</v>
          </cell>
          <cell r="D17">
            <v>16.8</v>
          </cell>
          <cell r="E17">
            <v>52.041666666666664</v>
          </cell>
          <cell r="F17">
            <v>69</v>
          </cell>
          <cell r="G17">
            <v>28</v>
          </cell>
          <cell r="H17">
            <v>20.52</v>
          </cell>
          <cell r="I17" t="str">
            <v>N</v>
          </cell>
          <cell r="J17">
            <v>37.440000000000005</v>
          </cell>
          <cell r="K17">
            <v>0</v>
          </cell>
        </row>
        <row r="18">
          <cell r="B18">
            <v>22.004166666666663</v>
          </cell>
          <cell r="C18">
            <v>29.6</v>
          </cell>
          <cell r="D18">
            <v>15.7</v>
          </cell>
          <cell r="E18">
            <v>56.125</v>
          </cell>
          <cell r="F18">
            <v>75</v>
          </cell>
          <cell r="G18">
            <v>27</v>
          </cell>
          <cell r="H18">
            <v>28.8</v>
          </cell>
          <cell r="I18" t="str">
            <v>NE</v>
          </cell>
          <cell r="J18">
            <v>48.24</v>
          </cell>
          <cell r="K18">
            <v>0</v>
          </cell>
        </row>
        <row r="19">
          <cell r="B19">
            <v>22.779166666666665</v>
          </cell>
          <cell r="C19">
            <v>30</v>
          </cell>
          <cell r="D19">
            <v>17.5</v>
          </cell>
          <cell r="E19">
            <v>53.916666666666664</v>
          </cell>
          <cell r="F19">
            <v>69</v>
          </cell>
          <cell r="G19">
            <v>32</v>
          </cell>
          <cell r="H19">
            <v>23.040000000000003</v>
          </cell>
          <cell r="I19" t="str">
            <v>NE</v>
          </cell>
          <cell r="J19">
            <v>41.04</v>
          </cell>
          <cell r="K19">
            <v>0</v>
          </cell>
        </row>
        <row r="20">
          <cell r="B20">
            <v>20.962500000000002</v>
          </cell>
          <cell r="C20">
            <v>25.1</v>
          </cell>
          <cell r="D20">
            <v>17.5</v>
          </cell>
          <cell r="E20">
            <v>66.625</v>
          </cell>
          <cell r="F20">
            <v>90</v>
          </cell>
          <cell r="G20">
            <v>49</v>
          </cell>
          <cell r="H20">
            <v>27.720000000000002</v>
          </cell>
          <cell r="I20" t="str">
            <v>NE</v>
          </cell>
          <cell r="J20">
            <v>48.24</v>
          </cell>
          <cell r="K20">
            <v>3.2</v>
          </cell>
        </row>
        <row r="21">
          <cell r="B21">
            <v>22.683333333333334</v>
          </cell>
          <cell r="C21">
            <v>30.9</v>
          </cell>
          <cell r="D21">
            <v>17.399999999999999</v>
          </cell>
          <cell r="E21">
            <v>57.916666666666664</v>
          </cell>
          <cell r="F21">
            <v>82</v>
          </cell>
          <cell r="G21">
            <v>32</v>
          </cell>
          <cell r="H21">
            <v>25.28</v>
          </cell>
          <cell r="I21" t="str">
            <v>NE</v>
          </cell>
          <cell r="J21">
            <v>40.32</v>
          </cell>
          <cell r="K21">
            <v>0</v>
          </cell>
        </row>
        <row r="22">
          <cell r="B22">
            <v>23.770833333333332</v>
          </cell>
          <cell r="C22">
            <v>30.2</v>
          </cell>
          <cell r="D22">
            <v>18.399999999999999</v>
          </cell>
          <cell r="E22">
            <v>51.75</v>
          </cell>
          <cell r="F22">
            <v>68</v>
          </cell>
          <cell r="G22">
            <v>33</v>
          </cell>
          <cell r="H22">
            <v>26.560000000000002</v>
          </cell>
          <cell r="I22" t="str">
            <v>NE</v>
          </cell>
          <cell r="J22">
            <v>43.52</v>
          </cell>
          <cell r="K22">
            <v>0</v>
          </cell>
        </row>
        <row r="23">
          <cell r="B23">
            <v>24.3</v>
          </cell>
          <cell r="C23">
            <v>30.1</v>
          </cell>
          <cell r="D23">
            <v>19.399999999999999</v>
          </cell>
          <cell r="E23">
            <v>46.5</v>
          </cell>
          <cell r="F23">
            <v>60</v>
          </cell>
          <cell r="G23">
            <v>32</v>
          </cell>
          <cell r="H23">
            <v>25.6</v>
          </cell>
          <cell r="I23" t="str">
            <v>NE</v>
          </cell>
          <cell r="J23">
            <v>45.760000000000005</v>
          </cell>
          <cell r="K23">
            <v>0</v>
          </cell>
        </row>
        <row r="24">
          <cell r="B24">
            <v>23.233333333333334</v>
          </cell>
          <cell r="C24">
            <v>30</v>
          </cell>
          <cell r="D24">
            <v>18.7</v>
          </cell>
          <cell r="E24">
            <v>47.083333333333336</v>
          </cell>
          <cell r="F24">
            <v>61</v>
          </cell>
          <cell r="G24">
            <v>29</v>
          </cell>
          <cell r="H24">
            <v>21.12</v>
          </cell>
          <cell r="I24" t="str">
            <v>NE</v>
          </cell>
          <cell r="J24">
            <v>36.800000000000004</v>
          </cell>
          <cell r="K24">
            <v>0</v>
          </cell>
        </row>
        <row r="25">
          <cell r="B25">
            <v>24.758333333333329</v>
          </cell>
          <cell r="C25">
            <v>31.6</v>
          </cell>
          <cell r="D25">
            <v>19.7</v>
          </cell>
          <cell r="E25">
            <v>48.375</v>
          </cell>
          <cell r="F25">
            <v>68</v>
          </cell>
          <cell r="G25">
            <v>27</v>
          </cell>
          <cell r="H25">
            <v>18.240000000000002</v>
          </cell>
          <cell r="I25" t="str">
            <v>NE</v>
          </cell>
          <cell r="J25">
            <v>34.24</v>
          </cell>
          <cell r="K25">
            <v>0</v>
          </cell>
        </row>
        <row r="26">
          <cell r="B26">
            <v>24.479166666666661</v>
          </cell>
          <cell r="C26">
            <v>31.4</v>
          </cell>
          <cell r="D26">
            <v>18.600000000000001</v>
          </cell>
          <cell r="E26">
            <v>40.916666666666664</v>
          </cell>
          <cell r="F26">
            <v>60</v>
          </cell>
          <cell r="G26">
            <v>19</v>
          </cell>
          <cell r="H26">
            <v>24.32</v>
          </cell>
          <cell r="I26" t="str">
            <v>NE</v>
          </cell>
          <cell r="J26">
            <v>42.56</v>
          </cell>
          <cell r="K26">
            <v>0</v>
          </cell>
        </row>
        <row r="27">
          <cell r="B27">
            <v>23.224999999999998</v>
          </cell>
          <cell r="C27">
            <v>31.4</v>
          </cell>
          <cell r="D27">
            <v>13.8</v>
          </cell>
          <cell r="E27">
            <v>43.083333333333336</v>
          </cell>
          <cell r="F27">
            <v>75</v>
          </cell>
          <cell r="G27">
            <v>25</v>
          </cell>
          <cell r="H27">
            <v>27</v>
          </cell>
          <cell r="I27" t="str">
            <v>NE</v>
          </cell>
          <cell r="J27">
            <v>47.16</v>
          </cell>
          <cell r="K27">
            <v>0</v>
          </cell>
        </row>
        <row r="28">
          <cell r="B28">
            <v>23.458333333333329</v>
          </cell>
          <cell r="C28">
            <v>30.2</v>
          </cell>
          <cell r="D28">
            <v>17.5</v>
          </cell>
          <cell r="E28">
            <v>44.125</v>
          </cell>
          <cell r="F28">
            <v>55</v>
          </cell>
          <cell r="G28">
            <v>30</v>
          </cell>
          <cell r="H28">
            <v>23.759999999999998</v>
          </cell>
          <cell r="I28" t="str">
            <v>NE</v>
          </cell>
          <cell r="J28">
            <v>40.680000000000007</v>
          </cell>
          <cell r="K28">
            <v>0</v>
          </cell>
        </row>
        <row r="29">
          <cell r="B29">
            <v>18.212499999999999</v>
          </cell>
          <cell r="C29">
            <v>24.5</v>
          </cell>
          <cell r="D29">
            <v>14.2</v>
          </cell>
          <cell r="E29">
            <v>72.75</v>
          </cell>
          <cell r="F29">
            <v>93</v>
          </cell>
          <cell r="G29">
            <v>49</v>
          </cell>
          <cell r="H29">
            <v>25.56</v>
          </cell>
          <cell r="I29" t="str">
            <v>SO</v>
          </cell>
          <cell r="J29">
            <v>43.56</v>
          </cell>
          <cell r="K29">
            <v>0</v>
          </cell>
        </row>
        <row r="30">
          <cell r="B30">
            <v>12.333333333333334</v>
          </cell>
          <cell r="C30">
            <v>16.7</v>
          </cell>
          <cell r="D30">
            <v>9.8000000000000007</v>
          </cell>
          <cell r="E30">
            <v>83.416666666666671</v>
          </cell>
          <cell r="F30">
            <v>94</v>
          </cell>
          <cell r="G30">
            <v>67</v>
          </cell>
          <cell r="H30">
            <v>22.32</v>
          </cell>
          <cell r="I30" t="str">
            <v>SO</v>
          </cell>
          <cell r="J30">
            <v>34.56</v>
          </cell>
          <cell r="K30">
            <v>0</v>
          </cell>
        </row>
        <row r="31">
          <cell r="B31">
            <v>10.808333333333335</v>
          </cell>
          <cell r="C31">
            <v>13.7</v>
          </cell>
          <cell r="D31">
            <v>8.8000000000000007</v>
          </cell>
          <cell r="E31">
            <v>80.541666666666671</v>
          </cell>
          <cell r="F31">
            <v>88</v>
          </cell>
          <cell r="G31">
            <v>68</v>
          </cell>
          <cell r="H31">
            <v>21.6</v>
          </cell>
          <cell r="I31" t="str">
            <v>S</v>
          </cell>
          <cell r="J31">
            <v>35.28</v>
          </cell>
          <cell r="K31">
            <v>0</v>
          </cell>
        </row>
        <row r="32">
          <cell r="B32">
            <v>11.22916666666667</v>
          </cell>
          <cell r="C32">
            <v>15.2</v>
          </cell>
          <cell r="D32">
            <v>9.1</v>
          </cell>
          <cell r="E32">
            <v>88.333333333333329</v>
          </cell>
          <cell r="F32">
            <v>96</v>
          </cell>
          <cell r="G32">
            <v>73</v>
          </cell>
          <cell r="H32">
            <v>19.079999999999998</v>
          </cell>
          <cell r="I32" t="str">
            <v>SO</v>
          </cell>
          <cell r="J32">
            <v>33.480000000000004</v>
          </cell>
          <cell r="K32">
            <v>4</v>
          </cell>
        </row>
        <row r="33">
          <cell r="B33">
            <v>15.038095238095238</v>
          </cell>
          <cell r="C33">
            <v>24.3</v>
          </cell>
          <cell r="D33">
            <v>9.3000000000000007</v>
          </cell>
          <cell r="E33">
            <v>78.095238095238102</v>
          </cell>
          <cell r="F33">
            <v>96</v>
          </cell>
          <cell r="G33">
            <v>45</v>
          </cell>
          <cell r="H33">
            <v>14.4</v>
          </cell>
          <cell r="I33" t="str">
            <v>S</v>
          </cell>
          <cell r="J33">
            <v>21.6</v>
          </cell>
          <cell r="K33">
            <v>0</v>
          </cell>
        </row>
        <row r="34">
          <cell r="B34">
            <v>20.041666666666668</v>
          </cell>
          <cell r="C34">
            <v>29</v>
          </cell>
          <cell r="D34">
            <v>12.9</v>
          </cell>
          <cell r="E34">
            <v>63.083333333333336</v>
          </cell>
          <cell r="F34">
            <v>87</v>
          </cell>
          <cell r="G34">
            <v>33</v>
          </cell>
          <cell r="H34">
            <v>19.079999999999998</v>
          </cell>
          <cell r="I34" t="str">
            <v>SE</v>
          </cell>
          <cell r="J34">
            <v>33.480000000000004</v>
          </cell>
          <cell r="K34">
            <v>0</v>
          </cell>
        </row>
        <row r="35">
          <cell r="B35">
            <v>21.670833333333331</v>
          </cell>
          <cell r="C35">
            <v>29.9</v>
          </cell>
          <cell r="D35">
            <v>14.2</v>
          </cell>
          <cell r="E35">
            <v>54.125</v>
          </cell>
          <cell r="F35">
            <v>79</v>
          </cell>
          <cell r="G35">
            <v>26</v>
          </cell>
          <cell r="H35">
            <v>18.36</v>
          </cell>
          <cell r="I35" t="str">
            <v>NE</v>
          </cell>
          <cell r="J35">
            <v>33.480000000000004</v>
          </cell>
          <cell r="K35">
            <v>0</v>
          </cell>
        </row>
        <row r="36">
          <cell r="I36" t="str">
            <v>NE</v>
          </cell>
        </row>
      </sheetData>
      <sheetData sheetId="8">
        <row r="5">
          <cell r="B5">
            <v>23.583333333333339</v>
          </cell>
        </row>
      </sheetData>
      <sheetData sheetId="9"/>
      <sheetData sheetId="10"/>
      <sheetData sheetId="1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5">
          <cell r="B5">
            <v>23.391666666666666</v>
          </cell>
          <cell r="C5">
            <v>30.5</v>
          </cell>
          <cell r="D5">
            <v>18.2</v>
          </cell>
          <cell r="E5">
            <v>48.125</v>
          </cell>
          <cell r="F5">
            <v>71</v>
          </cell>
          <cell r="G5">
            <v>24</v>
          </cell>
          <cell r="H5">
            <v>23.36</v>
          </cell>
          <cell r="I5" t="str">
            <v>NE</v>
          </cell>
          <cell r="J5">
            <v>40</v>
          </cell>
          <cell r="K5">
            <v>0</v>
          </cell>
        </row>
        <row r="6">
          <cell r="B6">
            <v>24.087499999999991</v>
          </cell>
          <cell r="C6">
            <v>31.1</v>
          </cell>
          <cell r="D6">
            <v>16.5</v>
          </cell>
          <cell r="E6">
            <v>42.541666666666664</v>
          </cell>
          <cell r="F6">
            <v>66</v>
          </cell>
          <cell r="G6">
            <v>23</v>
          </cell>
          <cell r="H6">
            <v>15.36</v>
          </cell>
          <cell r="I6" t="str">
            <v>NE</v>
          </cell>
          <cell r="J6">
            <v>34.880000000000003</v>
          </cell>
          <cell r="K6">
            <v>0</v>
          </cell>
        </row>
        <row r="7">
          <cell r="B7">
            <v>24.237500000000001</v>
          </cell>
          <cell r="C7">
            <v>31.4</v>
          </cell>
          <cell r="D7">
            <v>15.5</v>
          </cell>
          <cell r="E7">
            <v>43.958333333333336</v>
          </cell>
          <cell r="F7">
            <v>73</v>
          </cell>
          <cell r="G7">
            <v>25</v>
          </cell>
          <cell r="H7">
            <v>17.28</v>
          </cell>
          <cell r="I7" t="str">
            <v>N</v>
          </cell>
          <cell r="J7">
            <v>37.44</v>
          </cell>
          <cell r="K7">
            <v>0</v>
          </cell>
        </row>
        <row r="8">
          <cell r="B8">
            <v>24.033333333333331</v>
          </cell>
          <cell r="C8">
            <v>31.5</v>
          </cell>
          <cell r="D8">
            <v>14.6</v>
          </cell>
          <cell r="E8">
            <v>45.708333333333336</v>
          </cell>
          <cell r="F8">
            <v>77</v>
          </cell>
          <cell r="G8">
            <v>25</v>
          </cell>
          <cell r="H8">
            <v>11.200000000000001</v>
          </cell>
          <cell r="I8" t="str">
            <v>SE</v>
          </cell>
          <cell r="J8">
            <v>23.36</v>
          </cell>
          <cell r="K8">
            <v>0</v>
          </cell>
        </row>
        <row r="9">
          <cell r="B9">
            <v>23.366666666666671</v>
          </cell>
          <cell r="C9">
            <v>31</v>
          </cell>
          <cell r="D9">
            <v>16.2</v>
          </cell>
          <cell r="E9">
            <v>49.125</v>
          </cell>
          <cell r="F9">
            <v>73</v>
          </cell>
          <cell r="G9">
            <v>26</v>
          </cell>
          <cell r="H9">
            <v>6.4</v>
          </cell>
          <cell r="I9" t="str">
            <v>SE</v>
          </cell>
          <cell r="J9">
            <v>17.919999999999998</v>
          </cell>
          <cell r="K9">
            <v>0</v>
          </cell>
        </row>
        <row r="10">
          <cell r="B10">
            <v>22.6875</v>
          </cell>
          <cell r="C10">
            <v>30.5</v>
          </cell>
          <cell r="D10">
            <v>14</v>
          </cell>
          <cell r="E10">
            <v>53.166666666666664</v>
          </cell>
          <cell r="F10">
            <v>87</v>
          </cell>
          <cell r="G10">
            <v>28</v>
          </cell>
          <cell r="H10">
            <v>11.840000000000002</v>
          </cell>
          <cell r="I10" t="str">
            <v>NE</v>
          </cell>
          <cell r="J10">
            <v>30.080000000000002</v>
          </cell>
          <cell r="K10">
            <v>0</v>
          </cell>
        </row>
        <row r="11">
          <cell r="B11">
            <v>21.416666666666668</v>
          </cell>
          <cell r="C11">
            <v>27.8</v>
          </cell>
          <cell r="D11">
            <v>16.5</v>
          </cell>
          <cell r="E11">
            <v>67.166666666666671</v>
          </cell>
          <cell r="F11">
            <v>88</v>
          </cell>
          <cell r="G11">
            <v>44</v>
          </cell>
          <cell r="H11">
            <v>21.76</v>
          </cell>
          <cell r="I11" t="str">
            <v>NE</v>
          </cell>
          <cell r="J11">
            <v>39.680000000000007</v>
          </cell>
          <cell r="K11">
            <v>0</v>
          </cell>
        </row>
        <row r="12">
          <cell r="B12">
            <v>21.958333333333332</v>
          </cell>
          <cell r="C12">
            <v>30.3</v>
          </cell>
          <cell r="D12">
            <v>15.1</v>
          </cell>
          <cell r="E12">
            <v>59.375</v>
          </cell>
          <cell r="F12">
            <v>81</v>
          </cell>
          <cell r="G12">
            <v>33</v>
          </cell>
          <cell r="H12">
            <v>20.480000000000004</v>
          </cell>
          <cell r="I12" t="str">
            <v>NE</v>
          </cell>
          <cell r="J12">
            <v>32.64</v>
          </cell>
          <cell r="K12">
            <v>0</v>
          </cell>
        </row>
        <row r="13">
          <cell r="B13">
            <v>23.841666666666669</v>
          </cell>
          <cell r="C13">
            <v>30.2</v>
          </cell>
          <cell r="D13">
            <v>17.5</v>
          </cell>
          <cell r="E13">
            <v>61.083333333333336</v>
          </cell>
          <cell r="F13">
            <v>89</v>
          </cell>
          <cell r="G13">
            <v>37</v>
          </cell>
          <cell r="H13">
            <v>11.520000000000001</v>
          </cell>
          <cell r="I13" t="str">
            <v>S</v>
          </cell>
          <cell r="J13">
            <v>25.28</v>
          </cell>
          <cell r="K13">
            <v>0</v>
          </cell>
        </row>
        <row r="14">
          <cell r="B14">
            <v>23.2</v>
          </cell>
          <cell r="C14">
            <v>30.4</v>
          </cell>
          <cell r="D14">
            <v>17.7</v>
          </cell>
          <cell r="E14">
            <v>57.208333333333336</v>
          </cell>
          <cell r="F14">
            <v>78</v>
          </cell>
          <cell r="G14">
            <v>29</v>
          </cell>
          <cell r="H14">
            <v>20.16</v>
          </cell>
          <cell r="I14" t="str">
            <v>NE</v>
          </cell>
          <cell r="J14">
            <v>35.200000000000003</v>
          </cell>
          <cell r="K14">
            <v>0</v>
          </cell>
        </row>
        <row r="15">
          <cell r="B15">
            <v>23.016666666666669</v>
          </cell>
          <cell r="C15">
            <v>30.7</v>
          </cell>
          <cell r="D15">
            <v>16.100000000000001</v>
          </cell>
          <cell r="E15">
            <v>49.541666666666664</v>
          </cell>
          <cell r="F15">
            <v>74</v>
          </cell>
          <cell r="G15">
            <v>28</v>
          </cell>
          <cell r="H15">
            <v>23.040000000000003</v>
          </cell>
          <cell r="I15" t="str">
            <v>NE</v>
          </cell>
          <cell r="J15">
            <v>37.44</v>
          </cell>
          <cell r="K15">
            <v>0</v>
          </cell>
        </row>
        <row r="16">
          <cell r="B16">
            <v>22.979166666666661</v>
          </cell>
          <cell r="C16">
            <v>31.5</v>
          </cell>
          <cell r="D16">
            <v>15.7</v>
          </cell>
          <cell r="E16">
            <v>50.083333333333336</v>
          </cell>
          <cell r="F16">
            <v>72</v>
          </cell>
          <cell r="G16">
            <v>24</v>
          </cell>
          <cell r="H16">
            <v>16.64</v>
          </cell>
          <cell r="I16" t="str">
            <v>NE</v>
          </cell>
          <cell r="J16">
            <v>31.680000000000003</v>
          </cell>
          <cell r="K16">
            <v>0</v>
          </cell>
        </row>
        <row r="17">
          <cell r="B17">
            <v>22.683333333333334</v>
          </cell>
          <cell r="C17">
            <v>29.8</v>
          </cell>
          <cell r="D17">
            <v>16.8</v>
          </cell>
          <cell r="E17">
            <v>52.041666666666664</v>
          </cell>
          <cell r="F17">
            <v>69</v>
          </cell>
          <cell r="G17">
            <v>28</v>
          </cell>
          <cell r="H17">
            <v>18.240000000000002</v>
          </cell>
          <cell r="I17" t="str">
            <v>N</v>
          </cell>
          <cell r="J17">
            <v>33.28</v>
          </cell>
          <cell r="K17">
            <v>0</v>
          </cell>
        </row>
        <row r="18">
          <cell r="B18">
            <v>22.004166666666663</v>
          </cell>
          <cell r="C18">
            <v>29.6</v>
          </cell>
          <cell r="D18">
            <v>15.7</v>
          </cell>
          <cell r="E18">
            <v>56.125</v>
          </cell>
          <cell r="F18">
            <v>75</v>
          </cell>
          <cell r="G18">
            <v>27</v>
          </cell>
          <cell r="H18">
            <v>25.6</v>
          </cell>
          <cell r="I18" t="str">
            <v>NE</v>
          </cell>
          <cell r="J18">
            <v>42.88</v>
          </cell>
          <cell r="K18">
            <v>0</v>
          </cell>
        </row>
        <row r="19">
          <cell r="B19">
            <v>22.779166666666665</v>
          </cell>
          <cell r="C19">
            <v>30</v>
          </cell>
          <cell r="D19">
            <v>17.5</v>
          </cell>
          <cell r="E19">
            <v>53.916666666666664</v>
          </cell>
          <cell r="F19">
            <v>69</v>
          </cell>
          <cell r="G19">
            <v>32</v>
          </cell>
          <cell r="H19">
            <v>20.480000000000004</v>
          </cell>
          <cell r="I19" t="str">
            <v>NE</v>
          </cell>
          <cell r="J19">
            <v>36.480000000000004</v>
          </cell>
          <cell r="K19">
            <v>0</v>
          </cell>
        </row>
        <row r="20">
          <cell r="B20">
            <v>20.962500000000002</v>
          </cell>
          <cell r="C20">
            <v>25.1</v>
          </cell>
          <cell r="D20">
            <v>17.5</v>
          </cell>
          <cell r="E20">
            <v>66.625</v>
          </cell>
          <cell r="F20">
            <v>90</v>
          </cell>
          <cell r="G20">
            <v>49</v>
          </cell>
          <cell r="H20">
            <v>24.64</v>
          </cell>
          <cell r="I20" t="str">
            <v>NE</v>
          </cell>
          <cell r="J20">
            <v>42.88</v>
          </cell>
          <cell r="K20">
            <v>3.2</v>
          </cell>
        </row>
        <row r="21">
          <cell r="B21">
            <v>25.862499999999997</v>
          </cell>
          <cell r="C21">
            <v>33.6</v>
          </cell>
          <cell r="D21">
            <v>19.7</v>
          </cell>
          <cell r="E21">
            <v>43.333333333333336</v>
          </cell>
          <cell r="F21">
            <v>77</v>
          </cell>
          <cell r="G21">
            <v>23</v>
          </cell>
          <cell r="H21">
            <v>22.400000000000002</v>
          </cell>
          <cell r="I21" t="str">
            <v>NE</v>
          </cell>
          <cell r="J21">
            <v>38.080000000000005</v>
          </cell>
          <cell r="K21">
            <v>0</v>
          </cell>
        </row>
        <row r="22">
          <cell r="B22">
            <v>26.150000000000002</v>
          </cell>
          <cell r="C22">
            <v>33.6</v>
          </cell>
          <cell r="D22">
            <v>20.399999999999999</v>
          </cell>
          <cell r="E22">
            <v>39.416666666666664</v>
          </cell>
          <cell r="F22">
            <v>53</v>
          </cell>
          <cell r="G22">
            <v>22</v>
          </cell>
          <cell r="H22">
            <v>20.16</v>
          </cell>
          <cell r="I22" t="str">
            <v>NE</v>
          </cell>
          <cell r="J22">
            <v>41.92</v>
          </cell>
          <cell r="K22">
            <v>0</v>
          </cell>
        </row>
        <row r="23">
          <cell r="B23">
            <v>25.737499999999997</v>
          </cell>
          <cell r="C23">
            <v>32.4</v>
          </cell>
          <cell r="D23">
            <v>19.600000000000001</v>
          </cell>
          <cell r="E23">
            <v>40.75</v>
          </cell>
          <cell r="F23">
            <v>58</v>
          </cell>
          <cell r="G23">
            <v>24</v>
          </cell>
          <cell r="H23">
            <v>17.919999999999998</v>
          </cell>
          <cell r="I23" t="str">
            <v>NE</v>
          </cell>
          <cell r="J23">
            <v>34.24</v>
          </cell>
          <cell r="K23">
            <v>0</v>
          </cell>
        </row>
        <row r="24">
          <cell r="B24">
            <v>25.891666666666666</v>
          </cell>
          <cell r="C24">
            <v>33</v>
          </cell>
          <cell r="D24">
            <v>20</v>
          </cell>
          <cell r="E24">
            <v>36.833333333333336</v>
          </cell>
          <cell r="F24">
            <v>53</v>
          </cell>
          <cell r="G24">
            <v>21</v>
          </cell>
          <cell r="H24">
            <v>18.880000000000003</v>
          </cell>
          <cell r="I24" t="str">
            <v>NE</v>
          </cell>
          <cell r="J24">
            <v>37.119999999999997</v>
          </cell>
          <cell r="K24">
            <v>0</v>
          </cell>
        </row>
        <row r="25">
          <cell r="B25">
            <v>26.612499999999997</v>
          </cell>
          <cell r="C25">
            <v>33.799999999999997</v>
          </cell>
          <cell r="D25">
            <v>20.7</v>
          </cell>
          <cell r="E25">
            <v>35.916666666666664</v>
          </cell>
          <cell r="F25">
            <v>58</v>
          </cell>
          <cell r="G25">
            <v>22</v>
          </cell>
          <cell r="H25">
            <v>12.8</v>
          </cell>
          <cell r="I25" t="str">
            <v>NE</v>
          </cell>
          <cell r="J25">
            <v>26.560000000000002</v>
          </cell>
          <cell r="K25">
            <v>0</v>
          </cell>
        </row>
        <row r="26">
          <cell r="B26">
            <v>25.000000000000004</v>
          </cell>
          <cell r="C26">
            <v>31.6</v>
          </cell>
          <cell r="D26">
            <v>16.899999999999999</v>
          </cell>
          <cell r="E26">
            <v>33.583333333333336</v>
          </cell>
          <cell r="F26">
            <v>62</v>
          </cell>
          <cell r="G26">
            <v>14</v>
          </cell>
          <cell r="H26">
            <v>21.76</v>
          </cell>
          <cell r="I26" t="str">
            <v>NE</v>
          </cell>
          <cell r="J26">
            <v>38.080000000000005</v>
          </cell>
          <cell r="K26">
            <v>0</v>
          </cell>
        </row>
        <row r="27">
          <cell r="B27">
            <v>25.162500000000005</v>
          </cell>
          <cell r="C27">
            <v>33.200000000000003</v>
          </cell>
          <cell r="D27">
            <v>19.100000000000001</v>
          </cell>
          <cell r="E27">
            <v>33.666666666666664</v>
          </cell>
          <cell r="F27">
            <v>50</v>
          </cell>
          <cell r="G27">
            <v>19</v>
          </cell>
          <cell r="H27">
            <v>21.44</v>
          </cell>
          <cell r="I27" t="str">
            <v>NE</v>
          </cell>
          <cell r="J27">
            <v>43.2</v>
          </cell>
          <cell r="K27">
            <v>0</v>
          </cell>
        </row>
        <row r="28">
          <cell r="B28">
            <v>25.933333333333337</v>
          </cell>
          <cell r="C28">
            <v>33.9</v>
          </cell>
          <cell r="D28">
            <v>20.2</v>
          </cell>
          <cell r="E28">
            <v>35.375</v>
          </cell>
          <cell r="F28">
            <v>53</v>
          </cell>
          <cell r="G28">
            <v>15</v>
          </cell>
          <cell r="H28">
            <v>18.240000000000002</v>
          </cell>
          <cell r="I28" t="str">
            <v>NE</v>
          </cell>
          <cell r="J28">
            <v>34.24</v>
          </cell>
          <cell r="K28">
            <v>0</v>
          </cell>
        </row>
        <row r="29">
          <cell r="B29">
            <v>22.937500000000004</v>
          </cell>
          <cell r="C29">
            <v>28</v>
          </cell>
          <cell r="D29">
            <v>17.2</v>
          </cell>
          <cell r="E29">
            <v>53.916666666666664</v>
          </cell>
          <cell r="F29">
            <v>86</v>
          </cell>
          <cell r="G29">
            <v>33</v>
          </cell>
          <cell r="H29">
            <v>17.600000000000001</v>
          </cell>
          <cell r="I29" t="str">
            <v>S</v>
          </cell>
          <cell r="J29">
            <v>30.400000000000002</v>
          </cell>
          <cell r="K29">
            <v>0.6</v>
          </cell>
        </row>
        <row r="30">
          <cell r="B30">
            <v>16.245833333333334</v>
          </cell>
          <cell r="C30">
            <v>24.4</v>
          </cell>
          <cell r="D30">
            <v>11.1</v>
          </cell>
          <cell r="E30">
            <v>77.75</v>
          </cell>
          <cell r="F30">
            <v>96</v>
          </cell>
          <cell r="G30">
            <v>47</v>
          </cell>
          <cell r="H30">
            <v>15.36</v>
          </cell>
          <cell r="I30" t="str">
            <v>S</v>
          </cell>
          <cell r="J30">
            <v>29.12</v>
          </cell>
          <cell r="K30">
            <v>0</v>
          </cell>
        </row>
        <row r="31">
          <cell r="B31">
            <v>14.304166666666667</v>
          </cell>
          <cell r="C31">
            <v>20.8</v>
          </cell>
          <cell r="D31">
            <v>10.8</v>
          </cell>
          <cell r="E31">
            <v>76.708333333333329</v>
          </cell>
          <cell r="F31">
            <v>91</v>
          </cell>
          <cell r="G31">
            <v>52</v>
          </cell>
          <cell r="H31">
            <v>14.080000000000002</v>
          </cell>
          <cell r="I31" t="str">
            <v>S</v>
          </cell>
          <cell r="J31">
            <v>31.04</v>
          </cell>
          <cell r="K31">
            <v>0</v>
          </cell>
        </row>
        <row r="32">
          <cell r="B32">
            <v>15.070833333333335</v>
          </cell>
          <cell r="C32">
            <v>22.5</v>
          </cell>
          <cell r="D32">
            <v>10.199999999999999</v>
          </cell>
          <cell r="E32">
            <v>70.708333333333329</v>
          </cell>
          <cell r="F32">
            <v>86</v>
          </cell>
          <cell r="G32">
            <v>51</v>
          </cell>
          <cell r="H32">
            <v>13.76</v>
          </cell>
          <cell r="I32" t="str">
            <v>S</v>
          </cell>
          <cell r="J32">
            <v>28.480000000000004</v>
          </cell>
          <cell r="K32">
            <v>0</v>
          </cell>
        </row>
        <row r="33">
          <cell r="B33">
            <v>16.571428571428573</v>
          </cell>
          <cell r="C33">
            <v>27.5</v>
          </cell>
          <cell r="D33">
            <v>10.3</v>
          </cell>
          <cell r="E33">
            <v>74.952380952380949</v>
          </cell>
          <cell r="F33">
            <v>97</v>
          </cell>
          <cell r="G33">
            <v>37</v>
          </cell>
          <cell r="H33">
            <v>11.840000000000002</v>
          </cell>
          <cell r="I33" t="str">
            <v>SE</v>
          </cell>
          <cell r="J33">
            <v>20.480000000000004</v>
          </cell>
          <cell r="K33">
            <v>0</v>
          </cell>
        </row>
        <row r="34">
          <cell r="B34">
            <v>22.783333333333335</v>
          </cell>
          <cell r="C34">
            <v>31.7</v>
          </cell>
          <cell r="D34">
            <v>14.4</v>
          </cell>
          <cell r="E34">
            <v>51.375</v>
          </cell>
          <cell r="F34">
            <v>85</v>
          </cell>
          <cell r="G34">
            <v>18</v>
          </cell>
          <cell r="H34">
            <v>16.64</v>
          </cell>
          <cell r="I34" t="str">
            <v>L</v>
          </cell>
          <cell r="J34">
            <v>33.28</v>
          </cell>
          <cell r="K34">
            <v>0</v>
          </cell>
        </row>
        <row r="35">
          <cell r="B35">
            <v>24.787499999999998</v>
          </cell>
          <cell r="C35">
            <v>32.700000000000003</v>
          </cell>
          <cell r="D35">
            <v>17.3</v>
          </cell>
          <cell r="E35">
            <v>36.875</v>
          </cell>
          <cell r="F35">
            <v>57</v>
          </cell>
          <cell r="G35">
            <v>20</v>
          </cell>
          <cell r="H35">
            <v>21.12</v>
          </cell>
          <cell r="I35" t="str">
            <v>NE</v>
          </cell>
          <cell r="J35">
            <v>37.119999999999997</v>
          </cell>
          <cell r="K35">
            <v>0</v>
          </cell>
        </row>
        <row r="36">
          <cell r="I36" t="str">
            <v>NE</v>
          </cell>
        </row>
      </sheetData>
      <sheetData sheetId="8">
        <row r="5">
          <cell r="B5">
            <v>25.779166666666669</v>
          </cell>
        </row>
      </sheetData>
      <sheetData sheetId="9"/>
      <sheetData sheetId="10"/>
      <sheetData sheetId="1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5">
          <cell r="B5">
            <v>23.087500000000002</v>
          </cell>
          <cell r="C5">
            <v>30.3</v>
          </cell>
          <cell r="D5">
            <v>16.100000000000001</v>
          </cell>
          <cell r="E5">
            <v>51.166666666666664</v>
          </cell>
          <cell r="F5">
            <v>79</v>
          </cell>
          <cell r="G5">
            <v>28</v>
          </cell>
          <cell r="H5">
            <v>15.040000000000001</v>
          </cell>
          <cell r="I5" t="str">
            <v>NE</v>
          </cell>
          <cell r="J5">
            <v>32</v>
          </cell>
          <cell r="K5">
            <v>0</v>
          </cell>
        </row>
        <row r="6">
          <cell r="B6">
            <v>22.487500000000001</v>
          </cell>
          <cell r="C6">
            <v>31</v>
          </cell>
          <cell r="D6">
            <v>16.2</v>
          </cell>
          <cell r="E6">
            <v>57.958333333333336</v>
          </cell>
          <cell r="F6">
            <v>85</v>
          </cell>
          <cell r="G6">
            <v>28</v>
          </cell>
          <cell r="H6">
            <v>14.080000000000002</v>
          </cell>
          <cell r="I6" t="str">
            <v>NE</v>
          </cell>
          <cell r="J6">
            <v>30.72</v>
          </cell>
          <cell r="K6">
            <v>0</v>
          </cell>
        </row>
        <row r="7">
          <cell r="B7">
            <v>23.591666666666669</v>
          </cell>
          <cell r="C7">
            <v>31.8</v>
          </cell>
          <cell r="D7">
            <v>18</v>
          </cell>
          <cell r="E7">
            <v>56.208333333333336</v>
          </cell>
          <cell r="F7">
            <v>81</v>
          </cell>
          <cell r="G7">
            <v>28</v>
          </cell>
          <cell r="H7">
            <v>12.48</v>
          </cell>
          <cell r="I7" t="str">
            <v>NE</v>
          </cell>
          <cell r="J7">
            <v>27.200000000000003</v>
          </cell>
          <cell r="K7">
            <v>0</v>
          </cell>
        </row>
        <row r="8">
          <cell r="B8">
            <v>23.445833333333329</v>
          </cell>
          <cell r="C8">
            <v>33</v>
          </cell>
          <cell r="D8">
            <v>15.8</v>
          </cell>
          <cell r="E8">
            <v>59.041666666666664</v>
          </cell>
          <cell r="F8">
            <v>93</v>
          </cell>
          <cell r="G8">
            <v>22</v>
          </cell>
          <cell r="H8">
            <v>8.64</v>
          </cell>
          <cell r="I8" t="str">
            <v>NO</v>
          </cell>
          <cell r="J8">
            <v>20.16</v>
          </cell>
          <cell r="K8">
            <v>0</v>
          </cell>
        </row>
        <row r="9">
          <cell r="B9">
            <v>23.783333333333331</v>
          </cell>
          <cell r="C9">
            <v>32.6</v>
          </cell>
          <cell r="D9">
            <v>15.8</v>
          </cell>
          <cell r="E9">
            <v>52.458333333333336</v>
          </cell>
          <cell r="F9">
            <v>82</v>
          </cell>
          <cell r="G9">
            <v>23</v>
          </cell>
          <cell r="H9">
            <v>9.2799999999999994</v>
          </cell>
          <cell r="I9" t="str">
            <v>S</v>
          </cell>
          <cell r="J9">
            <v>20.480000000000004</v>
          </cell>
          <cell r="K9">
            <v>0</v>
          </cell>
        </row>
        <row r="10">
          <cell r="B10">
            <v>23.308333333333337</v>
          </cell>
          <cell r="C10">
            <v>32.200000000000003</v>
          </cell>
          <cell r="D10">
            <v>16.3</v>
          </cell>
          <cell r="E10">
            <v>57.708333333333336</v>
          </cell>
          <cell r="F10">
            <v>81</v>
          </cell>
          <cell r="G10">
            <v>32</v>
          </cell>
          <cell r="H10">
            <v>7.3599999999999994</v>
          </cell>
          <cell r="I10" t="str">
            <v>L</v>
          </cell>
          <cell r="J10">
            <v>23.680000000000003</v>
          </cell>
          <cell r="K10">
            <v>0</v>
          </cell>
        </row>
        <row r="11">
          <cell r="B11">
            <v>23.766666666666666</v>
          </cell>
          <cell r="C11">
            <v>32.5</v>
          </cell>
          <cell r="D11">
            <v>17.5</v>
          </cell>
          <cell r="E11">
            <v>51.583333333333336</v>
          </cell>
          <cell r="F11">
            <v>73</v>
          </cell>
          <cell r="G11">
            <v>25</v>
          </cell>
          <cell r="H11">
            <v>9.9200000000000017</v>
          </cell>
          <cell r="I11" t="str">
            <v>L</v>
          </cell>
          <cell r="J11">
            <v>27.84</v>
          </cell>
          <cell r="K11">
            <v>0</v>
          </cell>
        </row>
        <row r="12">
          <cell r="B12">
            <v>24.145833333333332</v>
          </cell>
          <cell r="C12">
            <v>32.799999999999997</v>
          </cell>
          <cell r="D12">
            <v>16.8</v>
          </cell>
          <cell r="E12">
            <v>51.333333333333336</v>
          </cell>
          <cell r="F12">
            <v>74</v>
          </cell>
          <cell r="G12">
            <v>28</v>
          </cell>
          <cell r="H12">
            <v>12.8</v>
          </cell>
          <cell r="I12" t="str">
            <v>NE</v>
          </cell>
          <cell r="J12">
            <v>31.680000000000003</v>
          </cell>
          <cell r="K12">
            <v>0</v>
          </cell>
        </row>
        <row r="13">
          <cell r="B13">
            <v>24.975000000000005</v>
          </cell>
          <cell r="C13">
            <v>33</v>
          </cell>
          <cell r="D13">
            <v>18.100000000000001</v>
          </cell>
          <cell r="E13">
            <v>47.625</v>
          </cell>
          <cell r="F13">
            <v>73</v>
          </cell>
          <cell r="G13">
            <v>23</v>
          </cell>
          <cell r="H13">
            <v>8</v>
          </cell>
          <cell r="I13" t="str">
            <v>NE</v>
          </cell>
          <cell r="J13">
            <v>24</v>
          </cell>
          <cell r="K13">
            <v>0</v>
          </cell>
        </row>
        <row r="14">
          <cell r="B14">
            <v>23.954166666666669</v>
          </cell>
          <cell r="C14">
            <v>32.200000000000003</v>
          </cell>
          <cell r="D14">
            <v>17.600000000000001</v>
          </cell>
          <cell r="E14">
            <v>49.583333333333336</v>
          </cell>
          <cell r="F14">
            <v>78</v>
          </cell>
          <cell r="G14">
            <v>22</v>
          </cell>
          <cell r="H14">
            <v>8.64</v>
          </cell>
          <cell r="I14" t="str">
            <v>NE</v>
          </cell>
          <cell r="J14">
            <v>22.080000000000002</v>
          </cell>
          <cell r="K14">
            <v>0</v>
          </cell>
        </row>
        <row r="15">
          <cell r="B15">
            <v>23.575000000000003</v>
          </cell>
          <cell r="C15">
            <v>32.5</v>
          </cell>
          <cell r="D15">
            <v>17.399999999999999</v>
          </cell>
          <cell r="E15">
            <v>48.916666666666664</v>
          </cell>
          <cell r="F15">
            <v>76</v>
          </cell>
          <cell r="G15">
            <v>21</v>
          </cell>
          <cell r="H15">
            <v>10.88</v>
          </cell>
          <cell r="I15" t="str">
            <v>NE</v>
          </cell>
          <cell r="J15">
            <v>28.480000000000004</v>
          </cell>
          <cell r="K15">
            <v>0</v>
          </cell>
        </row>
        <row r="16">
          <cell r="B16">
            <v>24.045833333333334</v>
          </cell>
          <cell r="C16">
            <v>32.700000000000003</v>
          </cell>
          <cell r="D16">
            <v>17</v>
          </cell>
          <cell r="E16">
            <v>48.833333333333336</v>
          </cell>
          <cell r="F16">
            <v>79</v>
          </cell>
          <cell r="G16">
            <v>22</v>
          </cell>
          <cell r="H16">
            <v>11.520000000000001</v>
          </cell>
          <cell r="I16" t="str">
            <v>NE</v>
          </cell>
          <cell r="J16">
            <v>35.200000000000003</v>
          </cell>
          <cell r="K16">
            <v>0</v>
          </cell>
        </row>
        <row r="17">
          <cell r="B17">
            <v>23.695833333333336</v>
          </cell>
          <cell r="C17">
            <v>32.1</v>
          </cell>
          <cell r="D17">
            <v>15.5</v>
          </cell>
          <cell r="E17">
            <v>47.375</v>
          </cell>
          <cell r="F17">
            <v>78</v>
          </cell>
          <cell r="G17">
            <v>20</v>
          </cell>
          <cell r="H17">
            <v>13.12</v>
          </cell>
          <cell r="I17" t="str">
            <v>NE</v>
          </cell>
          <cell r="J17">
            <v>27.200000000000003</v>
          </cell>
          <cell r="K17">
            <v>0</v>
          </cell>
        </row>
        <row r="18">
          <cell r="B18">
            <v>24.758333333333329</v>
          </cell>
          <cell r="C18">
            <v>31.5</v>
          </cell>
          <cell r="D18">
            <v>19.2</v>
          </cell>
          <cell r="E18">
            <v>42.5</v>
          </cell>
          <cell r="F18">
            <v>60</v>
          </cell>
          <cell r="G18">
            <v>23</v>
          </cell>
          <cell r="H18">
            <v>15.680000000000001</v>
          </cell>
          <cell r="I18" t="str">
            <v>L</v>
          </cell>
          <cell r="J18">
            <v>31.04</v>
          </cell>
          <cell r="K18">
            <v>0</v>
          </cell>
        </row>
        <row r="19">
          <cell r="B19">
            <v>25.137499999999999</v>
          </cell>
          <cell r="C19">
            <v>31.9</v>
          </cell>
          <cell r="D19">
            <v>20.5</v>
          </cell>
          <cell r="E19">
            <v>46.791666666666664</v>
          </cell>
          <cell r="F19">
            <v>65</v>
          </cell>
          <cell r="G19">
            <v>29</v>
          </cell>
          <cell r="H19">
            <v>16.96</v>
          </cell>
          <cell r="I19" t="str">
            <v>NE</v>
          </cell>
          <cell r="J19">
            <v>38.080000000000005</v>
          </cell>
          <cell r="K19">
            <v>0</v>
          </cell>
        </row>
        <row r="20">
          <cell r="B20">
            <v>25.441666666666663</v>
          </cell>
          <cell r="C20">
            <v>32.200000000000003</v>
          </cell>
          <cell r="D20">
            <v>20</v>
          </cell>
          <cell r="E20">
            <v>42.666666666666664</v>
          </cell>
          <cell r="F20">
            <v>60</v>
          </cell>
          <cell r="G20">
            <v>25</v>
          </cell>
          <cell r="H20">
            <v>15.680000000000001</v>
          </cell>
          <cell r="I20" t="str">
            <v>NE</v>
          </cell>
          <cell r="J20">
            <v>34.24</v>
          </cell>
          <cell r="K20">
            <v>0</v>
          </cell>
        </row>
        <row r="21">
          <cell r="B21">
            <v>24.925000000000001</v>
          </cell>
          <cell r="C21">
            <v>31.9</v>
          </cell>
          <cell r="D21">
            <v>19.100000000000001</v>
          </cell>
          <cell r="E21">
            <v>45.916666666666664</v>
          </cell>
          <cell r="F21">
            <v>65</v>
          </cell>
          <cell r="G21">
            <v>27</v>
          </cell>
          <cell r="H21">
            <v>15.040000000000001</v>
          </cell>
          <cell r="I21" t="str">
            <v>NE</v>
          </cell>
          <cell r="J21">
            <v>37.44</v>
          </cell>
          <cell r="K21">
            <v>0</v>
          </cell>
        </row>
        <row r="22">
          <cell r="B22">
            <v>25.491666666666664</v>
          </cell>
          <cell r="C22">
            <v>32.4</v>
          </cell>
          <cell r="D22">
            <v>20.5</v>
          </cell>
          <cell r="E22">
            <v>44.375</v>
          </cell>
          <cell r="F22">
            <v>62</v>
          </cell>
          <cell r="G22">
            <v>25</v>
          </cell>
          <cell r="H22">
            <v>15.040000000000001</v>
          </cell>
          <cell r="I22" t="str">
            <v>NE</v>
          </cell>
          <cell r="J22">
            <v>31.04</v>
          </cell>
          <cell r="K22">
            <v>0</v>
          </cell>
        </row>
        <row r="23">
          <cell r="B23">
            <v>25.416666666666661</v>
          </cell>
          <cell r="C23">
            <v>31.9</v>
          </cell>
          <cell r="D23">
            <v>19.600000000000001</v>
          </cell>
          <cell r="E23">
            <v>43.375</v>
          </cell>
          <cell r="F23">
            <v>68</v>
          </cell>
          <cell r="G23">
            <v>26</v>
          </cell>
          <cell r="H23">
            <v>14.719999999999999</v>
          </cell>
          <cell r="I23" t="str">
            <v>NE</v>
          </cell>
          <cell r="J23">
            <v>29.439999999999998</v>
          </cell>
          <cell r="K23">
            <v>0</v>
          </cell>
        </row>
        <row r="24">
          <cell r="B24">
            <v>25.141666666666669</v>
          </cell>
          <cell r="C24">
            <v>32.1</v>
          </cell>
          <cell r="D24">
            <v>19.899999999999999</v>
          </cell>
          <cell r="E24">
            <v>43.458333333333336</v>
          </cell>
          <cell r="F24">
            <v>60</v>
          </cell>
          <cell r="G24">
            <v>24</v>
          </cell>
          <cell r="H24">
            <v>19.52</v>
          </cell>
          <cell r="I24" t="str">
            <v>NE</v>
          </cell>
          <cell r="J24">
            <v>44.800000000000004</v>
          </cell>
          <cell r="K24">
            <v>0</v>
          </cell>
        </row>
        <row r="25">
          <cell r="B25">
            <v>24.887500000000003</v>
          </cell>
          <cell r="C25">
            <v>32.5</v>
          </cell>
          <cell r="D25">
            <v>18.600000000000001</v>
          </cell>
          <cell r="E25">
            <v>46.75</v>
          </cell>
          <cell r="F25">
            <v>76</v>
          </cell>
          <cell r="G25">
            <v>21</v>
          </cell>
          <cell r="H25">
            <v>16.32</v>
          </cell>
          <cell r="I25" t="str">
            <v>NE</v>
          </cell>
          <cell r="J25">
            <v>34.880000000000003</v>
          </cell>
          <cell r="K25">
            <v>0</v>
          </cell>
        </row>
        <row r="26">
          <cell r="B26">
            <v>24.354166666666671</v>
          </cell>
          <cell r="C26">
            <v>31.6</v>
          </cell>
          <cell r="D26">
            <v>18.399999999999999</v>
          </cell>
          <cell r="E26">
            <v>38.833333333333336</v>
          </cell>
          <cell r="F26">
            <v>57</v>
          </cell>
          <cell r="G26">
            <v>22</v>
          </cell>
          <cell r="H26">
            <v>17.600000000000001</v>
          </cell>
          <cell r="I26" t="str">
            <v>NE</v>
          </cell>
          <cell r="J26">
            <v>38.72</v>
          </cell>
          <cell r="K26">
            <v>0</v>
          </cell>
        </row>
        <row r="27">
          <cell r="B27">
            <v>24.487500000000001</v>
          </cell>
          <cell r="C27">
            <v>32.1</v>
          </cell>
          <cell r="D27">
            <v>17.5</v>
          </cell>
          <cell r="E27">
            <v>48.916666666666664</v>
          </cell>
          <cell r="F27">
            <v>82</v>
          </cell>
          <cell r="G27">
            <v>24</v>
          </cell>
          <cell r="H27">
            <v>15.680000000000001</v>
          </cell>
          <cell r="I27" t="str">
            <v>NE</v>
          </cell>
          <cell r="J27">
            <v>36.800000000000004</v>
          </cell>
          <cell r="K27">
            <v>0</v>
          </cell>
        </row>
        <row r="28">
          <cell r="B28">
            <v>25.391666666666669</v>
          </cell>
          <cell r="C28">
            <v>31</v>
          </cell>
          <cell r="D28">
            <v>20.8</v>
          </cell>
          <cell r="E28">
            <v>38.583333333333336</v>
          </cell>
          <cell r="F28">
            <v>52</v>
          </cell>
          <cell r="G28">
            <v>30</v>
          </cell>
          <cell r="H28">
            <v>16.32</v>
          </cell>
          <cell r="I28" t="str">
            <v>NE</v>
          </cell>
          <cell r="J28">
            <v>33.92</v>
          </cell>
          <cell r="K28">
            <v>0</v>
          </cell>
        </row>
        <row r="29">
          <cell r="B29">
            <v>25.741666666666671</v>
          </cell>
          <cell r="C29">
            <v>33.6</v>
          </cell>
          <cell r="D29">
            <v>19.100000000000001</v>
          </cell>
          <cell r="E29">
            <v>46.25</v>
          </cell>
          <cell r="F29">
            <v>72</v>
          </cell>
          <cell r="G29">
            <v>21</v>
          </cell>
          <cell r="H29">
            <v>11.840000000000002</v>
          </cell>
          <cell r="I29" t="str">
            <v>L</v>
          </cell>
          <cell r="J29">
            <v>25.6</v>
          </cell>
          <cell r="K29">
            <v>0</v>
          </cell>
        </row>
        <row r="30">
          <cell r="B30">
            <v>24.620833333333334</v>
          </cell>
          <cell r="C30">
            <v>33.1</v>
          </cell>
          <cell r="D30">
            <v>17.7</v>
          </cell>
          <cell r="E30">
            <v>47.541666666666664</v>
          </cell>
          <cell r="F30">
            <v>80</v>
          </cell>
          <cell r="G30">
            <v>22</v>
          </cell>
          <cell r="H30">
            <v>8.9599999999999991</v>
          </cell>
          <cell r="I30" t="str">
            <v>S</v>
          </cell>
          <cell r="J30">
            <v>22.400000000000002</v>
          </cell>
          <cell r="K30">
            <v>0</v>
          </cell>
        </row>
        <row r="31">
          <cell r="B31">
            <v>21.954545454545457</v>
          </cell>
          <cell r="C31">
            <v>29.9</v>
          </cell>
          <cell r="D31">
            <v>16.899999999999999</v>
          </cell>
          <cell r="E31">
            <v>66.590909090909093</v>
          </cell>
          <cell r="F31">
            <v>83</v>
          </cell>
          <cell r="G31">
            <v>33</v>
          </cell>
          <cell r="H31">
            <v>11.840000000000002</v>
          </cell>
          <cell r="I31" t="str">
            <v>S</v>
          </cell>
          <cell r="J31">
            <v>25.92</v>
          </cell>
          <cell r="K31">
            <v>0</v>
          </cell>
        </row>
        <row r="32">
          <cell r="B32">
            <v>20.691666666666666</v>
          </cell>
          <cell r="C32">
            <v>28.4</v>
          </cell>
          <cell r="D32">
            <v>15.2</v>
          </cell>
          <cell r="E32">
            <v>65</v>
          </cell>
          <cell r="F32">
            <v>80</v>
          </cell>
          <cell r="G32">
            <v>43</v>
          </cell>
          <cell r="H32">
            <v>11.840000000000002</v>
          </cell>
          <cell r="I32" t="str">
            <v>S</v>
          </cell>
          <cell r="J32">
            <v>26.560000000000002</v>
          </cell>
          <cell r="K32">
            <v>0</v>
          </cell>
        </row>
        <row r="33">
          <cell r="B33">
            <v>21.076190476190476</v>
          </cell>
          <cell r="C33">
            <v>29.6</v>
          </cell>
          <cell r="D33">
            <v>16.3</v>
          </cell>
          <cell r="E33">
            <v>67.285714285714292</v>
          </cell>
          <cell r="F33">
            <v>95</v>
          </cell>
          <cell r="G33">
            <v>31</v>
          </cell>
          <cell r="H33">
            <v>7.3599999999999994</v>
          </cell>
          <cell r="I33" t="str">
            <v>S</v>
          </cell>
          <cell r="J33">
            <v>18.240000000000002</v>
          </cell>
          <cell r="K33">
            <v>0</v>
          </cell>
        </row>
        <row r="34">
          <cell r="B34">
            <v>23.612500000000001</v>
          </cell>
          <cell r="C34">
            <v>32.799999999999997</v>
          </cell>
          <cell r="D34">
            <v>15.2</v>
          </cell>
          <cell r="E34">
            <v>53.041666666666664</v>
          </cell>
          <cell r="F34">
            <v>86</v>
          </cell>
          <cell r="G34">
            <v>20</v>
          </cell>
          <cell r="H34">
            <v>8.9599999999999991</v>
          </cell>
          <cell r="I34" t="str">
            <v>S</v>
          </cell>
          <cell r="J34">
            <v>23.040000000000003</v>
          </cell>
          <cell r="K34">
            <v>0</v>
          </cell>
        </row>
        <row r="35">
          <cell r="B35">
            <v>23.320833333333336</v>
          </cell>
          <cell r="C35">
            <v>32</v>
          </cell>
          <cell r="D35">
            <v>15.8</v>
          </cell>
          <cell r="E35">
            <v>44.333333333333336</v>
          </cell>
          <cell r="F35">
            <v>70</v>
          </cell>
          <cell r="G35">
            <v>21</v>
          </cell>
          <cell r="H35">
            <v>7.0400000000000009</v>
          </cell>
          <cell r="I35" t="str">
            <v>SE</v>
          </cell>
          <cell r="J35">
            <v>21.12</v>
          </cell>
          <cell r="K35">
            <v>0</v>
          </cell>
        </row>
        <row r="36">
          <cell r="I36" t="str">
            <v>NE</v>
          </cell>
        </row>
      </sheetData>
      <sheetData sheetId="8">
        <row r="5">
          <cell r="B5">
            <v>24.037499999999998</v>
          </cell>
        </row>
      </sheetData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5">
          <cell r="B5">
            <v>23.804166666666664</v>
          </cell>
          <cell r="C5">
            <v>32.6</v>
          </cell>
          <cell r="D5">
            <v>16.3</v>
          </cell>
          <cell r="E5">
            <v>57.333333333333336</v>
          </cell>
          <cell r="F5">
            <v>90</v>
          </cell>
          <cell r="G5">
            <v>24</v>
          </cell>
          <cell r="H5">
            <v>15.840000000000002</v>
          </cell>
          <cell r="I5" t="str">
            <v>NE</v>
          </cell>
          <cell r="J5">
            <v>27.720000000000002</v>
          </cell>
          <cell r="K5">
            <v>0</v>
          </cell>
        </row>
        <row r="6">
          <cell r="B6">
            <v>22.654166666666658</v>
          </cell>
          <cell r="C6">
            <v>33.299999999999997</v>
          </cell>
          <cell r="D6">
            <v>13.3</v>
          </cell>
          <cell r="E6">
            <v>61.416666666666664</v>
          </cell>
          <cell r="F6">
            <v>92</v>
          </cell>
          <cell r="G6">
            <v>24</v>
          </cell>
          <cell r="H6">
            <v>15.120000000000001</v>
          </cell>
          <cell r="I6" t="str">
            <v>SE</v>
          </cell>
          <cell r="J6">
            <v>35.28</v>
          </cell>
          <cell r="K6">
            <v>0</v>
          </cell>
        </row>
        <row r="7">
          <cell r="B7">
            <v>23.383333333333329</v>
          </cell>
          <cell r="C7">
            <v>33.299999999999997</v>
          </cell>
          <cell r="D7">
            <v>14</v>
          </cell>
          <cell r="E7">
            <v>57.833333333333336</v>
          </cell>
          <cell r="F7">
            <v>91</v>
          </cell>
          <cell r="G7">
            <v>25</v>
          </cell>
          <cell r="H7">
            <v>14.04</v>
          </cell>
          <cell r="I7" t="str">
            <v>N</v>
          </cell>
          <cell r="J7">
            <v>37.800000000000004</v>
          </cell>
          <cell r="K7">
            <v>0</v>
          </cell>
        </row>
        <row r="8">
          <cell r="B8">
            <v>23.133333333333329</v>
          </cell>
          <cell r="C8">
            <v>33.700000000000003</v>
          </cell>
          <cell r="D8">
            <v>14.1</v>
          </cell>
          <cell r="E8">
            <v>61.166666666666664</v>
          </cell>
          <cell r="F8">
            <v>92</v>
          </cell>
          <cell r="G8">
            <v>25</v>
          </cell>
          <cell r="H8">
            <v>7.9200000000000008</v>
          </cell>
          <cell r="I8" t="str">
            <v>SE</v>
          </cell>
          <cell r="J8">
            <v>19.8</v>
          </cell>
          <cell r="K8">
            <v>0</v>
          </cell>
        </row>
        <row r="9">
          <cell r="B9">
            <v>22.8</v>
          </cell>
          <cell r="C9">
            <v>33</v>
          </cell>
          <cell r="D9">
            <v>14.3</v>
          </cell>
          <cell r="E9">
            <v>65.375</v>
          </cell>
          <cell r="F9">
            <v>93</v>
          </cell>
          <cell r="G9">
            <v>26</v>
          </cell>
          <cell r="H9">
            <v>9</v>
          </cell>
          <cell r="I9" t="str">
            <v>SE</v>
          </cell>
          <cell r="J9">
            <v>21.6</v>
          </cell>
          <cell r="K9">
            <v>0</v>
          </cell>
        </row>
        <row r="10">
          <cell r="B10">
            <v>22.670833333333334</v>
          </cell>
          <cell r="C10">
            <v>32.5</v>
          </cell>
          <cell r="D10">
            <v>15.2</v>
          </cell>
          <cell r="E10">
            <v>67.625</v>
          </cell>
          <cell r="F10">
            <v>96</v>
          </cell>
          <cell r="G10">
            <v>26</v>
          </cell>
          <cell r="H10">
            <v>13.32</v>
          </cell>
          <cell r="I10" t="str">
            <v>SE</v>
          </cell>
          <cell r="J10">
            <v>36</v>
          </cell>
          <cell r="K10">
            <v>0</v>
          </cell>
        </row>
        <row r="11">
          <cell r="B11">
            <v>23.5625</v>
          </cell>
          <cell r="C11">
            <v>34.200000000000003</v>
          </cell>
          <cell r="D11">
            <v>14.4</v>
          </cell>
          <cell r="E11">
            <v>61.5</v>
          </cell>
          <cell r="F11">
            <v>94</v>
          </cell>
          <cell r="G11">
            <v>25</v>
          </cell>
          <cell r="H11">
            <v>15.840000000000002</v>
          </cell>
          <cell r="I11" t="str">
            <v>SE</v>
          </cell>
          <cell r="J11">
            <v>30.96</v>
          </cell>
          <cell r="K11">
            <v>0</v>
          </cell>
        </row>
        <row r="12">
          <cell r="B12">
            <v>24.583333333333332</v>
          </cell>
          <cell r="C12">
            <v>35.6</v>
          </cell>
          <cell r="D12">
            <v>15.3</v>
          </cell>
          <cell r="E12">
            <v>57.791666666666664</v>
          </cell>
          <cell r="F12">
            <v>91</v>
          </cell>
          <cell r="G12">
            <v>22</v>
          </cell>
          <cell r="H12">
            <v>10.08</v>
          </cell>
          <cell r="I12" t="str">
            <v>SE</v>
          </cell>
          <cell r="J12">
            <v>26.28</v>
          </cell>
          <cell r="K12">
            <v>0</v>
          </cell>
        </row>
        <row r="13">
          <cell r="B13">
            <v>24.708333333333332</v>
          </cell>
          <cell r="C13">
            <v>35.4</v>
          </cell>
          <cell r="D13">
            <v>16.2</v>
          </cell>
          <cell r="E13">
            <v>62.916666666666664</v>
          </cell>
          <cell r="F13">
            <v>92</v>
          </cell>
          <cell r="G13">
            <v>21</v>
          </cell>
          <cell r="H13">
            <v>6.12</v>
          </cell>
          <cell r="I13" t="str">
            <v>SE</v>
          </cell>
          <cell r="J13">
            <v>19.440000000000001</v>
          </cell>
          <cell r="K13">
            <v>0</v>
          </cell>
        </row>
        <row r="14">
          <cell r="B14">
            <v>24.795833333333334</v>
          </cell>
          <cell r="C14">
            <v>34.700000000000003</v>
          </cell>
          <cell r="D14">
            <v>16.399999999999999</v>
          </cell>
          <cell r="E14">
            <v>58.25</v>
          </cell>
          <cell r="F14">
            <v>88</v>
          </cell>
          <cell r="G14">
            <v>23</v>
          </cell>
          <cell r="H14">
            <v>14.04</v>
          </cell>
          <cell r="I14" t="str">
            <v>SE</v>
          </cell>
          <cell r="J14">
            <v>28.8</v>
          </cell>
          <cell r="K14">
            <v>0</v>
          </cell>
        </row>
        <row r="15">
          <cell r="B15">
            <v>25.733333333333331</v>
          </cell>
          <cell r="C15">
            <v>34.9</v>
          </cell>
          <cell r="D15">
            <v>17</v>
          </cell>
          <cell r="E15">
            <v>46.333333333333336</v>
          </cell>
          <cell r="F15">
            <v>82</v>
          </cell>
          <cell r="G15">
            <v>19</v>
          </cell>
          <cell r="H15">
            <v>10.8</v>
          </cell>
          <cell r="I15" t="str">
            <v>SE</v>
          </cell>
          <cell r="J15">
            <v>31.680000000000003</v>
          </cell>
          <cell r="K15">
            <v>0</v>
          </cell>
        </row>
        <row r="16">
          <cell r="B16">
            <v>24.558333333333337</v>
          </cell>
          <cell r="C16">
            <v>35.200000000000003</v>
          </cell>
          <cell r="D16">
            <v>15.4</v>
          </cell>
          <cell r="E16">
            <v>52.125</v>
          </cell>
          <cell r="F16">
            <v>84</v>
          </cell>
          <cell r="G16">
            <v>20</v>
          </cell>
          <cell r="H16">
            <v>17.28</v>
          </cell>
          <cell r="I16" t="str">
            <v>SE</v>
          </cell>
          <cell r="J16">
            <v>36</v>
          </cell>
          <cell r="K16">
            <v>0</v>
          </cell>
        </row>
        <row r="17">
          <cell r="B17">
            <v>24.966666666666669</v>
          </cell>
          <cell r="C17">
            <v>34.299999999999997</v>
          </cell>
          <cell r="D17">
            <v>16.2</v>
          </cell>
          <cell r="E17">
            <v>50.875</v>
          </cell>
          <cell r="F17">
            <v>87</v>
          </cell>
          <cell r="G17">
            <v>19</v>
          </cell>
          <cell r="H17">
            <v>7.9200000000000008</v>
          </cell>
          <cell r="I17" t="str">
            <v>SE</v>
          </cell>
          <cell r="J17">
            <v>19.079999999999998</v>
          </cell>
          <cell r="K17">
            <v>0</v>
          </cell>
        </row>
        <row r="18">
          <cell r="B18">
            <v>26.079166666666669</v>
          </cell>
          <cell r="C18">
            <v>33.9</v>
          </cell>
          <cell r="D18">
            <v>18.3</v>
          </cell>
          <cell r="E18">
            <v>38.125</v>
          </cell>
          <cell r="F18">
            <v>67</v>
          </cell>
          <cell r="G18">
            <v>20</v>
          </cell>
          <cell r="H18">
            <v>22.32</v>
          </cell>
          <cell r="I18" t="str">
            <v>L</v>
          </cell>
          <cell r="J18">
            <v>50.4</v>
          </cell>
          <cell r="K18">
            <v>0</v>
          </cell>
        </row>
        <row r="19">
          <cell r="B19">
            <v>26.108333333333334</v>
          </cell>
          <cell r="C19">
            <v>35.1</v>
          </cell>
          <cell r="D19">
            <v>19.2</v>
          </cell>
          <cell r="E19">
            <v>42.791666666666664</v>
          </cell>
          <cell r="F19">
            <v>64</v>
          </cell>
          <cell r="G19">
            <v>22</v>
          </cell>
          <cell r="H19">
            <v>15.48</v>
          </cell>
          <cell r="I19" t="str">
            <v>N</v>
          </cell>
          <cell r="J19">
            <v>36.72</v>
          </cell>
          <cell r="K19">
            <v>0</v>
          </cell>
        </row>
        <row r="20">
          <cell r="B20">
            <v>26.883333333333326</v>
          </cell>
          <cell r="C20">
            <v>34.799999999999997</v>
          </cell>
          <cell r="D20">
            <v>21.1</v>
          </cell>
          <cell r="E20">
            <v>49.083333333333336</v>
          </cell>
          <cell r="F20">
            <v>71</v>
          </cell>
          <cell r="G20">
            <v>28</v>
          </cell>
          <cell r="H20">
            <v>14.04</v>
          </cell>
          <cell r="I20" t="str">
            <v>SE</v>
          </cell>
          <cell r="J20">
            <v>30.96</v>
          </cell>
          <cell r="K20">
            <v>0.2</v>
          </cell>
        </row>
        <row r="21">
          <cell r="B21">
            <v>29.275000000000002</v>
          </cell>
          <cell r="C21">
            <v>36.4</v>
          </cell>
          <cell r="D21">
            <v>24.1</v>
          </cell>
          <cell r="E21">
            <v>37.458333333333336</v>
          </cell>
          <cell r="F21">
            <v>55</v>
          </cell>
          <cell r="G21">
            <v>21</v>
          </cell>
          <cell r="H21">
            <v>16.2</v>
          </cell>
          <cell r="I21" t="str">
            <v>L</v>
          </cell>
          <cell r="J21">
            <v>34.92</v>
          </cell>
          <cell r="K21">
            <v>0</v>
          </cell>
        </row>
        <row r="22">
          <cell r="B22">
            <v>28.695833333333326</v>
          </cell>
          <cell r="C22">
            <v>34.6</v>
          </cell>
          <cell r="D22">
            <v>22.8</v>
          </cell>
          <cell r="E22">
            <v>36.5</v>
          </cell>
          <cell r="F22">
            <v>63</v>
          </cell>
          <cell r="G22">
            <v>25</v>
          </cell>
          <cell r="H22">
            <v>20.16</v>
          </cell>
          <cell r="I22" t="str">
            <v>L</v>
          </cell>
          <cell r="J22">
            <v>42.84</v>
          </cell>
          <cell r="K22">
            <v>0</v>
          </cell>
        </row>
        <row r="23">
          <cell r="B23">
            <v>27.620833333333334</v>
          </cell>
          <cell r="C23">
            <v>35.700000000000003</v>
          </cell>
          <cell r="D23">
            <v>21.2</v>
          </cell>
          <cell r="E23">
            <v>45.583333333333336</v>
          </cell>
          <cell r="F23">
            <v>74</v>
          </cell>
          <cell r="G23">
            <v>20</v>
          </cell>
          <cell r="H23">
            <v>13.68</v>
          </cell>
          <cell r="I23" t="str">
            <v>SE</v>
          </cell>
          <cell r="J23">
            <v>25.56</v>
          </cell>
          <cell r="K23">
            <v>0</v>
          </cell>
        </row>
        <row r="24">
          <cell r="B24">
            <v>28.1875</v>
          </cell>
          <cell r="C24">
            <v>35.799999999999997</v>
          </cell>
          <cell r="D24">
            <v>21.8</v>
          </cell>
          <cell r="E24">
            <v>37.291666666666664</v>
          </cell>
          <cell r="F24">
            <v>60</v>
          </cell>
          <cell r="G24">
            <v>20</v>
          </cell>
          <cell r="H24">
            <v>12.24</v>
          </cell>
          <cell r="I24" t="str">
            <v>SE</v>
          </cell>
          <cell r="J24">
            <v>45.36</v>
          </cell>
          <cell r="K24">
            <v>0</v>
          </cell>
        </row>
        <row r="25">
          <cell r="B25">
            <v>26.30416666666666</v>
          </cell>
          <cell r="C25">
            <v>35.200000000000003</v>
          </cell>
          <cell r="D25">
            <v>19.3</v>
          </cell>
          <cell r="E25">
            <v>49.791666666666664</v>
          </cell>
          <cell r="F25">
            <v>78</v>
          </cell>
          <cell r="G25">
            <v>21</v>
          </cell>
          <cell r="H25">
            <v>10.44</v>
          </cell>
          <cell r="I25" t="str">
            <v>SE</v>
          </cell>
          <cell r="J25">
            <v>28.44</v>
          </cell>
          <cell r="K25">
            <v>0</v>
          </cell>
        </row>
        <row r="26">
          <cell r="B26">
            <v>25.650000000000002</v>
          </cell>
          <cell r="C26">
            <v>34.700000000000003</v>
          </cell>
          <cell r="D26">
            <v>17</v>
          </cell>
          <cell r="E26">
            <v>48.083333333333336</v>
          </cell>
          <cell r="F26">
            <v>82</v>
          </cell>
          <cell r="G26">
            <v>17</v>
          </cell>
          <cell r="H26">
            <v>20.16</v>
          </cell>
          <cell r="I26" t="str">
            <v>L</v>
          </cell>
          <cell r="J26">
            <v>36</v>
          </cell>
          <cell r="K26">
            <v>0</v>
          </cell>
        </row>
        <row r="27">
          <cell r="B27">
            <v>26.858333333333334</v>
          </cell>
          <cell r="C27">
            <v>35.799999999999997</v>
          </cell>
          <cell r="D27">
            <v>18.7</v>
          </cell>
          <cell r="E27">
            <v>32.291666666666664</v>
          </cell>
          <cell r="F27">
            <v>65</v>
          </cell>
          <cell r="G27">
            <v>17</v>
          </cell>
          <cell r="H27">
            <v>18.720000000000002</v>
          </cell>
          <cell r="I27" t="str">
            <v>NE</v>
          </cell>
          <cell r="J27">
            <v>37.800000000000004</v>
          </cell>
          <cell r="K27">
            <v>0</v>
          </cell>
        </row>
        <row r="28">
          <cell r="B28">
            <v>27.166666666666671</v>
          </cell>
          <cell r="C28">
            <v>36.200000000000003</v>
          </cell>
          <cell r="D28">
            <v>20.3</v>
          </cell>
          <cell r="E28">
            <v>40.708333333333336</v>
          </cell>
          <cell r="F28">
            <v>67</v>
          </cell>
          <cell r="G28">
            <v>18</v>
          </cell>
          <cell r="H28">
            <v>11.16</v>
          </cell>
          <cell r="I28" t="str">
            <v>SE</v>
          </cell>
          <cell r="J28">
            <v>24.840000000000003</v>
          </cell>
          <cell r="K28">
            <v>0</v>
          </cell>
        </row>
        <row r="29">
          <cell r="B29">
            <v>20.133333333333336</v>
          </cell>
          <cell r="C29">
            <v>26</v>
          </cell>
          <cell r="D29">
            <v>16.600000000000001</v>
          </cell>
          <cell r="E29">
            <v>67.208333333333329</v>
          </cell>
          <cell r="F29">
            <v>78</v>
          </cell>
          <cell r="G29">
            <v>46</v>
          </cell>
          <cell r="H29">
            <v>14.76</v>
          </cell>
          <cell r="I29" t="str">
            <v>S</v>
          </cell>
          <cell r="J29">
            <v>37.800000000000004</v>
          </cell>
          <cell r="K29">
            <v>0</v>
          </cell>
        </row>
        <row r="30">
          <cell r="B30">
            <v>16.962500000000006</v>
          </cell>
          <cell r="C30">
            <v>23.1</v>
          </cell>
          <cell r="D30">
            <v>13.6</v>
          </cell>
          <cell r="E30">
            <v>72.25</v>
          </cell>
          <cell r="F30">
            <v>86</v>
          </cell>
          <cell r="G30">
            <v>50</v>
          </cell>
          <cell r="H30">
            <v>13.32</v>
          </cell>
          <cell r="I30" t="str">
            <v>S</v>
          </cell>
          <cell r="J30">
            <v>33.840000000000003</v>
          </cell>
          <cell r="K30">
            <v>0</v>
          </cell>
        </row>
        <row r="31">
          <cell r="B31">
            <v>15.237500000000004</v>
          </cell>
          <cell r="C31">
            <v>20.6</v>
          </cell>
          <cell r="D31">
            <v>12.4</v>
          </cell>
          <cell r="E31">
            <v>72.458333333333329</v>
          </cell>
          <cell r="F31">
            <v>86</v>
          </cell>
          <cell r="G31">
            <v>52</v>
          </cell>
          <cell r="H31">
            <v>11.879999999999999</v>
          </cell>
          <cell r="I31" t="str">
            <v>S</v>
          </cell>
          <cell r="J31">
            <v>34.200000000000003</v>
          </cell>
          <cell r="K31">
            <v>0</v>
          </cell>
        </row>
        <row r="32">
          <cell r="B32">
            <v>15.833333333333336</v>
          </cell>
          <cell r="C32">
            <v>23.3</v>
          </cell>
          <cell r="D32">
            <v>11.4</v>
          </cell>
          <cell r="E32">
            <v>67.791666666666671</v>
          </cell>
          <cell r="F32">
            <v>84</v>
          </cell>
          <cell r="G32">
            <v>45</v>
          </cell>
          <cell r="H32">
            <v>9.7200000000000006</v>
          </cell>
          <cell r="I32" t="str">
            <v>S</v>
          </cell>
          <cell r="J32">
            <v>26.28</v>
          </cell>
          <cell r="K32">
            <v>0</v>
          </cell>
        </row>
        <row r="33">
          <cell r="B33">
            <v>17.861904761904764</v>
          </cell>
          <cell r="C33">
            <v>29.2</v>
          </cell>
          <cell r="D33">
            <v>10.9</v>
          </cell>
          <cell r="E33">
            <v>69.857142857142861</v>
          </cell>
          <cell r="F33">
            <v>92</v>
          </cell>
          <cell r="G33">
            <v>36</v>
          </cell>
          <cell r="H33">
            <v>13.68</v>
          </cell>
          <cell r="I33" t="str">
            <v>S</v>
          </cell>
          <cell r="J33">
            <v>25.92</v>
          </cell>
          <cell r="K33">
            <v>0</v>
          </cell>
        </row>
        <row r="34">
          <cell r="B34">
            <v>22.816666666666666</v>
          </cell>
          <cell r="C34">
            <v>34.5</v>
          </cell>
          <cell r="D34">
            <v>13.5</v>
          </cell>
          <cell r="E34">
            <v>58.958333333333336</v>
          </cell>
          <cell r="F34">
            <v>93</v>
          </cell>
          <cell r="G34">
            <v>15</v>
          </cell>
          <cell r="H34">
            <v>11.879999999999999</v>
          </cell>
          <cell r="I34" t="str">
            <v>SE</v>
          </cell>
          <cell r="J34">
            <v>21.96</v>
          </cell>
          <cell r="K34">
            <v>0</v>
          </cell>
        </row>
        <row r="35">
          <cell r="B35">
            <v>24.095833333333335</v>
          </cell>
          <cell r="C35">
            <v>35.299999999999997</v>
          </cell>
          <cell r="D35">
            <v>14.5</v>
          </cell>
          <cell r="E35">
            <v>48.791666666666664</v>
          </cell>
          <cell r="F35">
            <v>80</v>
          </cell>
          <cell r="G35">
            <v>18</v>
          </cell>
          <cell r="H35">
            <v>8.64</v>
          </cell>
          <cell r="I35" t="str">
            <v>SE</v>
          </cell>
          <cell r="J35">
            <v>21.240000000000002</v>
          </cell>
          <cell r="K35">
            <v>0</v>
          </cell>
        </row>
        <row r="36">
          <cell r="I36" t="str">
            <v>SE</v>
          </cell>
        </row>
      </sheetData>
      <sheetData sheetId="8">
        <row r="5">
          <cell r="B5">
            <v>26.583333333333332</v>
          </cell>
        </row>
      </sheetData>
      <sheetData sheetId="9"/>
      <sheetData sheetId="10"/>
      <sheetData sheetId="1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5">
          <cell r="B5">
            <v>21.537500000000005</v>
          </cell>
          <cell r="C5">
            <v>32</v>
          </cell>
          <cell r="D5">
            <v>13.5</v>
          </cell>
          <cell r="E5">
            <v>69.625</v>
          </cell>
          <cell r="F5">
            <v>93</v>
          </cell>
          <cell r="G5">
            <v>31</v>
          </cell>
          <cell r="H5">
            <v>11.520000000000001</v>
          </cell>
          <cell r="I5" t="str">
            <v>NE</v>
          </cell>
          <cell r="J5">
            <v>27.200000000000003</v>
          </cell>
          <cell r="K5">
            <v>0</v>
          </cell>
        </row>
        <row r="6">
          <cell r="B6">
            <v>21.354166666666661</v>
          </cell>
          <cell r="C6">
            <v>32.299999999999997</v>
          </cell>
          <cell r="D6">
            <v>11.9</v>
          </cell>
          <cell r="E6">
            <v>63.458333333333336</v>
          </cell>
          <cell r="F6">
            <v>90</v>
          </cell>
          <cell r="G6">
            <v>30</v>
          </cell>
          <cell r="H6">
            <v>14.719999999999999</v>
          </cell>
          <cell r="I6" t="str">
            <v>NE</v>
          </cell>
          <cell r="J6">
            <v>38.400000000000006</v>
          </cell>
          <cell r="K6">
            <v>0</v>
          </cell>
        </row>
        <row r="7">
          <cell r="B7">
            <v>22.55</v>
          </cell>
          <cell r="C7">
            <v>32.4</v>
          </cell>
          <cell r="D7">
            <v>12.8</v>
          </cell>
          <cell r="E7">
            <v>57.708333333333336</v>
          </cell>
          <cell r="F7">
            <v>88</v>
          </cell>
          <cell r="G7">
            <v>29</v>
          </cell>
          <cell r="H7">
            <v>16</v>
          </cell>
          <cell r="I7" t="str">
            <v>NE</v>
          </cell>
          <cell r="J7">
            <v>35.200000000000003</v>
          </cell>
          <cell r="K7">
            <v>0</v>
          </cell>
        </row>
        <row r="8">
          <cell r="B8">
            <v>22.195833333333336</v>
          </cell>
          <cell r="C8">
            <v>34.1</v>
          </cell>
          <cell r="D8">
            <v>14.9</v>
          </cell>
          <cell r="E8">
            <v>63.958333333333336</v>
          </cell>
          <cell r="F8">
            <v>85</v>
          </cell>
          <cell r="G8">
            <v>29</v>
          </cell>
          <cell r="H8">
            <v>12.48</v>
          </cell>
          <cell r="I8" t="str">
            <v>NE</v>
          </cell>
          <cell r="J8">
            <v>22.080000000000002</v>
          </cell>
          <cell r="K8">
            <v>0</v>
          </cell>
        </row>
        <row r="9">
          <cell r="B9">
            <v>21.279999999999994</v>
          </cell>
          <cell r="C9">
            <v>29.9</v>
          </cell>
          <cell r="D9">
            <v>15.6</v>
          </cell>
          <cell r="E9">
            <v>77.64</v>
          </cell>
          <cell r="F9">
            <v>92</v>
          </cell>
          <cell r="G9">
            <v>51</v>
          </cell>
          <cell r="H9">
            <v>11.520000000000001</v>
          </cell>
          <cell r="I9" t="str">
            <v>SO</v>
          </cell>
          <cell r="J9">
            <v>22.400000000000002</v>
          </cell>
          <cell r="K9">
            <v>0</v>
          </cell>
        </row>
        <row r="10">
          <cell r="B10">
            <v>21.143478260869564</v>
          </cell>
          <cell r="C10">
            <v>32.299999999999997</v>
          </cell>
          <cell r="D10">
            <v>15.4</v>
          </cell>
          <cell r="E10">
            <v>76.347826086956516</v>
          </cell>
          <cell r="F10">
            <v>95</v>
          </cell>
          <cell r="G10">
            <v>37</v>
          </cell>
          <cell r="H10">
            <v>9.9200000000000017</v>
          </cell>
          <cell r="I10" t="str">
            <v>N</v>
          </cell>
          <cell r="J10">
            <v>20.480000000000004</v>
          </cell>
          <cell r="K10">
            <v>0.2</v>
          </cell>
        </row>
        <row r="11">
          <cell r="B11">
            <v>22.045833333333334</v>
          </cell>
          <cell r="C11">
            <v>32.700000000000003</v>
          </cell>
          <cell r="D11">
            <v>12.1</v>
          </cell>
          <cell r="E11">
            <v>64.208333333333329</v>
          </cell>
          <cell r="F11">
            <v>89</v>
          </cell>
          <cell r="G11">
            <v>34</v>
          </cell>
          <cell r="H11">
            <v>13.12</v>
          </cell>
          <cell r="I11" t="str">
            <v>NE</v>
          </cell>
          <cell r="J11">
            <v>32.64</v>
          </cell>
          <cell r="K11">
            <v>0</v>
          </cell>
        </row>
        <row r="12">
          <cell r="B12">
            <v>23.595833333333335</v>
          </cell>
          <cell r="C12">
            <v>33.5</v>
          </cell>
          <cell r="D12">
            <v>15.4</v>
          </cell>
          <cell r="E12">
            <v>61.75</v>
          </cell>
          <cell r="F12">
            <v>84</v>
          </cell>
          <cell r="G12">
            <v>35</v>
          </cell>
          <cell r="H12">
            <v>8.9599999999999991</v>
          </cell>
          <cell r="I12" t="str">
            <v>NE</v>
          </cell>
          <cell r="J12">
            <v>23.36</v>
          </cell>
          <cell r="K12">
            <v>0</v>
          </cell>
        </row>
        <row r="13">
          <cell r="B13">
            <v>22.100000000000005</v>
          </cell>
          <cell r="C13">
            <v>31.9</v>
          </cell>
          <cell r="D13">
            <v>15.7</v>
          </cell>
          <cell r="E13">
            <v>75.869565217391298</v>
          </cell>
          <cell r="F13">
            <v>92</v>
          </cell>
          <cell r="G13">
            <v>48</v>
          </cell>
          <cell r="H13">
            <v>9.2799999999999994</v>
          </cell>
          <cell r="I13" t="str">
            <v>SO</v>
          </cell>
          <cell r="J13">
            <v>16.64</v>
          </cell>
          <cell r="K13">
            <v>0</v>
          </cell>
        </row>
        <row r="14">
          <cell r="B14">
            <v>22.412500000000005</v>
          </cell>
          <cell r="C14">
            <v>33.700000000000003</v>
          </cell>
          <cell r="D14">
            <v>14.6</v>
          </cell>
          <cell r="E14">
            <v>69.166666666666671</v>
          </cell>
          <cell r="F14">
            <v>92</v>
          </cell>
          <cell r="G14">
            <v>30</v>
          </cell>
          <cell r="H14">
            <v>10.88</v>
          </cell>
          <cell r="I14" t="str">
            <v>NE</v>
          </cell>
          <cell r="J14">
            <v>28.480000000000004</v>
          </cell>
          <cell r="K14">
            <v>0.2</v>
          </cell>
        </row>
        <row r="15">
          <cell r="B15">
            <v>23.537499999999994</v>
          </cell>
          <cell r="C15">
            <v>34.4</v>
          </cell>
          <cell r="D15">
            <v>13.6</v>
          </cell>
          <cell r="E15">
            <v>54.75</v>
          </cell>
          <cell r="F15">
            <v>83</v>
          </cell>
          <cell r="G15">
            <v>27</v>
          </cell>
          <cell r="H15">
            <v>10.56</v>
          </cell>
          <cell r="I15" t="str">
            <v>NE</v>
          </cell>
          <cell r="J15">
            <v>28.8</v>
          </cell>
          <cell r="K15">
            <v>0</v>
          </cell>
        </row>
        <row r="16">
          <cell r="B16">
            <v>23.033333333333335</v>
          </cell>
          <cell r="C16">
            <v>34.1</v>
          </cell>
          <cell r="D16">
            <v>13.2</v>
          </cell>
          <cell r="E16">
            <v>54.041666666666664</v>
          </cell>
          <cell r="F16">
            <v>78</v>
          </cell>
          <cell r="G16">
            <v>29</v>
          </cell>
          <cell r="H16">
            <v>12.16</v>
          </cell>
          <cell r="I16" t="str">
            <v>NE</v>
          </cell>
          <cell r="J16">
            <v>32</v>
          </cell>
          <cell r="K16">
            <v>0</v>
          </cell>
        </row>
        <row r="17">
          <cell r="B17">
            <v>23.025000000000002</v>
          </cell>
          <cell r="C17">
            <v>33.700000000000003</v>
          </cell>
          <cell r="D17">
            <v>15.3</v>
          </cell>
          <cell r="E17">
            <v>58.583333333333336</v>
          </cell>
          <cell r="F17">
            <v>80</v>
          </cell>
          <cell r="G17">
            <v>29</v>
          </cell>
          <cell r="H17">
            <v>11.520000000000001</v>
          </cell>
          <cell r="I17" t="str">
            <v>NE</v>
          </cell>
          <cell r="J17">
            <v>25.28</v>
          </cell>
          <cell r="K17">
            <v>0</v>
          </cell>
        </row>
        <row r="18">
          <cell r="B18">
            <v>22.141666666666666</v>
          </cell>
          <cell r="C18">
            <v>33.1</v>
          </cell>
          <cell r="D18">
            <v>11.8</v>
          </cell>
          <cell r="E18">
            <v>57.041666666666664</v>
          </cell>
          <cell r="F18">
            <v>84</v>
          </cell>
          <cell r="G18">
            <v>26</v>
          </cell>
          <cell r="H18">
            <v>17.600000000000001</v>
          </cell>
          <cell r="I18" t="str">
            <v>NE</v>
          </cell>
          <cell r="J18">
            <v>40.32</v>
          </cell>
          <cell r="K18">
            <v>0</v>
          </cell>
        </row>
        <row r="19">
          <cell r="B19">
            <v>21.612500000000001</v>
          </cell>
          <cell r="C19">
            <v>33.5</v>
          </cell>
          <cell r="D19">
            <v>12.4</v>
          </cell>
          <cell r="E19">
            <v>58.25</v>
          </cell>
          <cell r="F19">
            <v>82</v>
          </cell>
          <cell r="G19">
            <v>30</v>
          </cell>
          <cell r="H19">
            <v>14.080000000000002</v>
          </cell>
          <cell r="I19" t="str">
            <v>NE</v>
          </cell>
          <cell r="J19">
            <v>34.56</v>
          </cell>
          <cell r="K19">
            <v>0</v>
          </cell>
        </row>
        <row r="20">
          <cell r="B20">
            <v>24.441666666666666</v>
          </cell>
          <cell r="C20">
            <v>30.6</v>
          </cell>
          <cell r="D20">
            <v>18.3</v>
          </cell>
          <cell r="E20">
            <v>59.5</v>
          </cell>
          <cell r="F20">
            <v>86</v>
          </cell>
          <cell r="G20">
            <v>43</v>
          </cell>
          <cell r="H20">
            <v>16.96</v>
          </cell>
          <cell r="I20" t="str">
            <v>NE</v>
          </cell>
          <cell r="J20">
            <v>36.800000000000004</v>
          </cell>
          <cell r="K20">
            <v>17.2</v>
          </cell>
        </row>
        <row r="21">
          <cell r="B21">
            <v>25.658333333333335</v>
          </cell>
          <cell r="C21">
            <v>34.9</v>
          </cell>
          <cell r="D21">
            <v>16.7</v>
          </cell>
          <cell r="E21">
            <v>54.666666666666664</v>
          </cell>
          <cell r="F21">
            <v>78</v>
          </cell>
          <cell r="G21">
            <v>32</v>
          </cell>
          <cell r="H21">
            <v>14.4</v>
          </cell>
          <cell r="I21" t="str">
            <v>NE</v>
          </cell>
          <cell r="J21">
            <v>36.800000000000004</v>
          </cell>
          <cell r="K21">
            <v>0</v>
          </cell>
        </row>
        <row r="22">
          <cell r="B22">
            <v>25.695833333333336</v>
          </cell>
          <cell r="C22">
            <v>34.4</v>
          </cell>
          <cell r="D22">
            <v>20.2</v>
          </cell>
          <cell r="E22">
            <v>51.666666666666664</v>
          </cell>
          <cell r="F22">
            <v>67</v>
          </cell>
          <cell r="G22">
            <v>32</v>
          </cell>
          <cell r="H22">
            <v>14.4</v>
          </cell>
          <cell r="I22" t="str">
            <v>NE</v>
          </cell>
          <cell r="J22">
            <v>34.880000000000003</v>
          </cell>
          <cell r="K22">
            <v>0</v>
          </cell>
        </row>
        <row r="23">
          <cell r="B23">
            <v>25.900000000000002</v>
          </cell>
          <cell r="C23">
            <v>33.799999999999997</v>
          </cell>
          <cell r="D23">
            <v>19.8</v>
          </cell>
          <cell r="E23">
            <v>53.625</v>
          </cell>
          <cell r="F23">
            <v>73</v>
          </cell>
          <cell r="G23">
            <v>33</v>
          </cell>
          <cell r="H23">
            <v>9.9200000000000017</v>
          </cell>
          <cell r="I23" t="str">
            <v>NE</v>
          </cell>
          <cell r="J23">
            <v>21.12</v>
          </cell>
          <cell r="K23">
            <v>0</v>
          </cell>
        </row>
        <row r="24">
          <cell r="B24">
            <v>24.016666666666662</v>
          </cell>
          <cell r="C24">
            <v>32.299999999999997</v>
          </cell>
          <cell r="D24">
            <v>17.100000000000001</v>
          </cell>
          <cell r="E24">
            <v>59.041666666666664</v>
          </cell>
          <cell r="F24">
            <v>79</v>
          </cell>
          <cell r="G24">
            <v>35</v>
          </cell>
          <cell r="H24">
            <v>9.6000000000000014</v>
          </cell>
          <cell r="I24" t="str">
            <v>NE</v>
          </cell>
          <cell r="J24">
            <v>25.28</v>
          </cell>
          <cell r="K24">
            <v>0</v>
          </cell>
        </row>
        <row r="25">
          <cell r="B25">
            <v>25.137500000000003</v>
          </cell>
          <cell r="C25">
            <v>34.1</v>
          </cell>
          <cell r="D25">
            <v>17.7</v>
          </cell>
          <cell r="E25">
            <v>61.375</v>
          </cell>
          <cell r="F25">
            <v>84</v>
          </cell>
          <cell r="G25">
            <v>32</v>
          </cell>
          <cell r="H25">
            <v>10.56</v>
          </cell>
          <cell r="I25" t="str">
            <v>NE</v>
          </cell>
          <cell r="J25">
            <v>24.96</v>
          </cell>
          <cell r="K25">
            <v>0</v>
          </cell>
        </row>
        <row r="26">
          <cell r="B26">
            <v>23.920833333333345</v>
          </cell>
          <cell r="C26">
            <v>34</v>
          </cell>
          <cell r="D26">
            <v>15.9</v>
          </cell>
          <cell r="E26">
            <v>54.875</v>
          </cell>
          <cell r="F26">
            <v>79</v>
          </cell>
          <cell r="G26">
            <v>27</v>
          </cell>
          <cell r="H26">
            <v>14.4</v>
          </cell>
          <cell r="I26" t="str">
            <v>NE</v>
          </cell>
          <cell r="J26">
            <v>30.72</v>
          </cell>
          <cell r="K26">
            <v>0</v>
          </cell>
        </row>
        <row r="27">
          <cell r="B27">
            <v>22.966666666666669</v>
          </cell>
          <cell r="C27">
            <v>34.5</v>
          </cell>
          <cell r="D27">
            <v>12.9</v>
          </cell>
          <cell r="E27">
            <v>51.041666666666664</v>
          </cell>
          <cell r="F27">
            <v>76</v>
          </cell>
          <cell r="G27">
            <v>28</v>
          </cell>
          <cell r="H27">
            <v>15.36</v>
          </cell>
          <cell r="I27" t="str">
            <v>NE</v>
          </cell>
          <cell r="J27">
            <v>36.480000000000004</v>
          </cell>
          <cell r="K27">
            <v>0</v>
          </cell>
        </row>
        <row r="28">
          <cell r="B28">
            <v>24.220833333333335</v>
          </cell>
          <cell r="C28">
            <v>33.799999999999997</v>
          </cell>
          <cell r="D28">
            <v>15.1</v>
          </cell>
          <cell r="E28">
            <v>52.375</v>
          </cell>
          <cell r="F28">
            <v>73</v>
          </cell>
          <cell r="G28">
            <v>33</v>
          </cell>
          <cell r="H28">
            <v>11.840000000000002</v>
          </cell>
          <cell r="I28" t="str">
            <v>NE</v>
          </cell>
          <cell r="J28">
            <v>22.72</v>
          </cell>
          <cell r="K28">
            <v>0</v>
          </cell>
        </row>
        <row r="29">
          <cell r="B29">
            <v>16.149999999999999</v>
          </cell>
          <cell r="C29">
            <v>24.2</v>
          </cell>
          <cell r="D29">
            <v>13.2</v>
          </cell>
          <cell r="E29">
            <v>76.958333333333329</v>
          </cell>
          <cell r="F29">
            <v>86</v>
          </cell>
          <cell r="G29">
            <v>61</v>
          </cell>
          <cell r="H29">
            <v>17.600000000000001</v>
          </cell>
          <cell r="I29" t="str">
            <v>SO</v>
          </cell>
          <cell r="J29">
            <v>36.480000000000004</v>
          </cell>
          <cell r="K29">
            <v>0</v>
          </cell>
        </row>
        <row r="30">
          <cell r="B30">
            <v>12.962499999999999</v>
          </cell>
          <cell r="C30">
            <v>15.9</v>
          </cell>
          <cell r="D30">
            <v>11.1</v>
          </cell>
          <cell r="E30">
            <v>79.208333333333329</v>
          </cell>
          <cell r="F30">
            <v>89</v>
          </cell>
          <cell r="G30">
            <v>70</v>
          </cell>
          <cell r="H30">
            <v>15.36</v>
          </cell>
          <cell r="I30" t="str">
            <v>SO</v>
          </cell>
          <cell r="J30">
            <v>27.84</v>
          </cell>
          <cell r="K30">
            <v>0</v>
          </cell>
        </row>
        <row r="31">
          <cell r="B31">
            <v>12.43333333333333</v>
          </cell>
          <cell r="C31">
            <v>14.6</v>
          </cell>
          <cell r="D31">
            <v>10.6</v>
          </cell>
          <cell r="E31">
            <v>75.375</v>
          </cell>
          <cell r="F31">
            <v>80</v>
          </cell>
          <cell r="G31">
            <v>68</v>
          </cell>
          <cell r="H31">
            <v>15.680000000000001</v>
          </cell>
          <cell r="I31" t="str">
            <v>S</v>
          </cell>
          <cell r="J31">
            <v>30.72</v>
          </cell>
          <cell r="K31">
            <v>0</v>
          </cell>
        </row>
        <row r="32">
          <cell r="B32">
            <v>12.56666666666667</v>
          </cell>
          <cell r="C32">
            <v>17.8</v>
          </cell>
          <cell r="D32">
            <v>9.5</v>
          </cell>
          <cell r="E32">
            <v>79.166666666666671</v>
          </cell>
          <cell r="F32">
            <v>90</v>
          </cell>
          <cell r="G32">
            <v>65</v>
          </cell>
          <cell r="H32">
            <v>12.16</v>
          </cell>
          <cell r="I32" t="str">
            <v>S</v>
          </cell>
          <cell r="J32">
            <v>27.200000000000003</v>
          </cell>
          <cell r="K32">
            <v>0.2</v>
          </cell>
        </row>
        <row r="33">
          <cell r="B33">
            <v>14.961904761904762</v>
          </cell>
          <cell r="C33">
            <v>28</v>
          </cell>
          <cell r="D33">
            <v>7.3</v>
          </cell>
          <cell r="E33">
            <v>75.142857142857139</v>
          </cell>
          <cell r="F33">
            <v>92</v>
          </cell>
          <cell r="G33">
            <v>44</v>
          </cell>
          <cell r="H33">
            <v>6.4</v>
          </cell>
          <cell r="I33" t="str">
            <v>SO</v>
          </cell>
          <cell r="J33">
            <v>12.8</v>
          </cell>
          <cell r="K33">
            <v>0</v>
          </cell>
        </row>
        <row r="34">
          <cell r="B34">
            <v>20.479166666666668</v>
          </cell>
          <cell r="C34">
            <v>33.6</v>
          </cell>
          <cell r="D34">
            <v>9.4</v>
          </cell>
          <cell r="E34">
            <v>65.333333333333329</v>
          </cell>
          <cell r="F34">
            <v>91</v>
          </cell>
          <cell r="G34">
            <v>28</v>
          </cell>
          <cell r="H34">
            <v>9.2799999999999994</v>
          </cell>
          <cell r="I34" t="str">
            <v>NE</v>
          </cell>
          <cell r="J34">
            <v>24.32</v>
          </cell>
          <cell r="K34">
            <v>0.2</v>
          </cell>
        </row>
        <row r="35">
          <cell r="B35">
            <v>21.8125</v>
          </cell>
          <cell r="C35">
            <v>34.799999999999997</v>
          </cell>
          <cell r="D35">
            <v>10.1</v>
          </cell>
          <cell r="E35">
            <v>58.75</v>
          </cell>
          <cell r="F35">
            <v>87</v>
          </cell>
          <cell r="G35">
            <v>27</v>
          </cell>
          <cell r="H35">
            <v>8.9599999999999991</v>
          </cell>
          <cell r="I35" t="str">
            <v>NE</v>
          </cell>
          <cell r="J35">
            <v>21.76</v>
          </cell>
          <cell r="K35">
            <v>0</v>
          </cell>
        </row>
        <row r="36">
          <cell r="I36" t="str">
            <v>NE</v>
          </cell>
        </row>
      </sheetData>
      <sheetData sheetId="8">
        <row r="5">
          <cell r="B5">
            <v>22.220833333333331</v>
          </cell>
        </row>
      </sheetData>
      <sheetData sheetId="9"/>
      <sheetData sheetId="10"/>
      <sheetData sheetId="1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5">
          <cell r="B5">
            <v>23.591666666666665</v>
          </cell>
          <cell r="C5">
            <v>30.2</v>
          </cell>
          <cell r="D5">
            <v>18.2</v>
          </cell>
          <cell r="E5">
            <v>41.625</v>
          </cell>
          <cell r="F5">
            <v>60</v>
          </cell>
          <cell r="G5">
            <v>22</v>
          </cell>
          <cell r="H5">
            <v>28.160000000000004</v>
          </cell>
          <cell r="I5" t="str">
            <v>L</v>
          </cell>
          <cell r="J5">
            <v>43.84</v>
          </cell>
          <cell r="K5">
            <v>0</v>
          </cell>
        </row>
        <row r="6">
          <cell r="B6">
            <v>24.208333333333332</v>
          </cell>
          <cell r="C6">
            <v>30.6</v>
          </cell>
          <cell r="D6">
            <v>18.899999999999999</v>
          </cell>
          <cell r="E6">
            <v>39.458333333333336</v>
          </cell>
          <cell r="F6">
            <v>56</v>
          </cell>
          <cell r="G6">
            <v>24</v>
          </cell>
          <cell r="H6">
            <v>17.28</v>
          </cell>
          <cell r="I6" t="str">
            <v>NE</v>
          </cell>
          <cell r="J6">
            <v>31.680000000000003</v>
          </cell>
          <cell r="K6">
            <v>0</v>
          </cell>
        </row>
        <row r="7">
          <cell r="B7">
            <v>23.950000000000003</v>
          </cell>
          <cell r="C7">
            <v>30.7</v>
          </cell>
          <cell r="D7">
            <v>18.8</v>
          </cell>
          <cell r="E7">
            <v>41.625</v>
          </cell>
          <cell r="F7">
            <v>57</v>
          </cell>
          <cell r="G7">
            <v>25</v>
          </cell>
          <cell r="H7">
            <v>16.96</v>
          </cell>
          <cell r="I7" t="str">
            <v>NE</v>
          </cell>
          <cell r="J7">
            <v>37.119999999999997</v>
          </cell>
          <cell r="K7">
            <v>0</v>
          </cell>
        </row>
        <row r="8">
          <cell r="B8">
            <v>23.591666666666665</v>
          </cell>
          <cell r="C8">
            <v>30.9</v>
          </cell>
          <cell r="D8">
            <v>15</v>
          </cell>
          <cell r="E8">
            <v>43.916666666666664</v>
          </cell>
          <cell r="F8">
            <v>72</v>
          </cell>
          <cell r="G8">
            <v>24</v>
          </cell>
          <cell r="H8">
            <v>11.520000000000001</v>
          </cell>
          <cell r="I8" t="str">
            <v>NE</v>
          </cell>
          <cell r="J8">
            <v>24.64</v>
          </cell>
          <cell r="K8">
            <v>0</v>
          </cell>
        </row>
        <row r="9">
          <cell r="B9">
            <v>23.125</v>
          </cell>
          <cell r="C9">
            <v>31.4</v>
          </cell>
          <cell r="D9">
            <v>15.5</v>
          </cell>
          <cell r="E9">
            <v>48.625</v>
          </cell>
          <cell r="F9">
            <v>75</v>
          </cell>
          <cell r="G9">
            <v>25</v>
          </cell>
          <cell r="H9">
            <v>11.520000000000001</v>
          </cell>
          <cell r="I9" t="str">
            <v>SE</v>
          </cell>
          <cell r="J9">
            <v>22.080000000000002</v>
          </cell>
          <cell r="K9">
            <v>0</v>
          </cell>
        </row>
        <row r="10">
          <cell r="B10">
            <v>22.399999999999995</v>
          </cell>
          <cell r="C10">
            <v>30.6</v>
          </cell>
          <cell r="D10">
            <v>14.8</v>
          </cell>
          <cell r="E10">
            <v>49.166666666666664</v>
          </cell>
          <cell r="F10">
            <v>78</v>
          </cell>
          <cell r="G10">
            <v>25</v>
          </cell>
          <cell r="H10">
            <v>18.559999999999999</v>
          </cell>
          <cell r="I10" t="str">
            <v>L</v>
          </cell>
          <cell r="J10">
            <v>36.480000000000004</v>
          </cell>
          <cell r="K10">
            <v>0</v>
          </cell>
        </row>
        <row r="11">
          <cell r="B11">
            <v>24.241666666666664</v>
          </cell>
          <cell r="C11">
            <v>31.2</v>
          </cell>
          <cell r="D11">
            <v>19.7</v>
          </cell>
          <cell r="E11">
            <v>46.833333333333336</v>
          </cell>
          <cell r="F11">
            <v>67</v>
          </cell>
          <cell r="G11">
            <v>25</v>
          </cell>
          <cell r="H11">
            <v>24</v>
          </cell>
          <cell r="I11" t="str">
            <v>L</v>
          </cell>
          <cell r="J11">
            <v>43.52</v>
          </cell>
          <cell r="K11">
            <v>0</v>
          </cell>
        </row>
        <row r="12">
          <cell r="B12">
            <v>25.504166666666663</v>
          </cell>
          <cell r="C12">
            <v>32.9</v>
          </cell>
          <cell r="D12">
            <v>18.2</v>
          </cell>
          <cell r="E12">
            <v>39.916666666666664</v>
          </cell>
          <cell r="F12">
            <v>61</v>
          </cell>
          <cell r="G12">
            <v>21</v>
          </cell>
          <cell r="H12">
            <v>16.96</v>
          </cell>
          <cell r="I12" t="str">
            <v>L</v>
          </cell>
          <cell r="J12">
            <v>32.32</v>
          </cell>
          <cell r="K12">
            <v>0</v>
          </cell>
        </row>
        <row r="13">
          <cell r="B13">
            <v>25.166666666666668</v>
          </cell>
          <cell r="C13">
            <v>32.9</v>
          </cell>
          <cell r="D13">
            <v>16.399999999999999</v>
          </cell>
          <cell r="E13">
            <v>42.958333333333336</v>
          </cell>
          <cell r="F13">
            <v>72</v>
          </cell>
          <cell r="G13">
            <v>21</v>
          </cell>
          <cell r="H13">
            <v>15.680000000000001</v>
          </cell>
          <cell r="I13" t="str">
            <v>L</v>
          </cell>
          <cell r="J13">
            <v>29.12</v>
          </cell>
          <cell r="K13">
            <v>0</v>
          </cell>
        </row>
        <row r="14">
          <cell r="B14">
            <v>25.787499999999998</v>
          </cell>
          <cell r="C14">
            <v>32.4</v>
          </cell>
          <cell r="D14">
            <v>19.8</v>
          </cell>
          <cell r="E14">
            <v>35.666666666666664</v>
          </cell>
          <cell r="F14">
            <v>59</v>
          </cell>
          <cell r="G14">
            <v>22</v>
          </cell>
          <cell r="H14">
            <v>22.72</v>
          </cell>
          <cell r="I14" t="str">
            <v>L</v>
          </cell>
          <cell r="J14">
            <v>42.88</v>
          </cell>
          <cell r="K14">
            <v>0</v>
          </cell>
        </row>
        <row r="15">
          <cell r="B15">
            <v>25.575000000000003</v>
          </cell>
          <cell r="C15">
            <v>32.200000000000003</v>
          </cell>
          <cell r="D15">
            <v>20.5</v>
          </cell>
          <cell r="E15">
            <v>31.208333333333332</v>
          </cell>
          <cell r="F15">
            <v>46</v>
          </cell>
          <cell r="G15">
            <v>20</v>
          </cell>
          <cell r="H15">
            <v>19.840000000000003</v>
          </cell>
          <cell r="I15" t="str">
            <v>L</v>
          </cell>
          <cell r="J15">
            <v>32.64</v>
          </cell>
          <cell r="K15">
            <v>0</v>
          </cell>
        </row>
        <row r="16">
          <cell r="B16">
            <v>25.583333333333332</v>
          </cell>
          <cell r="C16">
            <v>32</v>
          </cell>
          <cell r="D16">
            <v>20.3</v>
          </cell>
          <cell r="E16">
            <v>33.166666666666664</v>
          </cell>
          <cell r="F16">
            <v>47</v>
          </cell>
          <cell r="G16">
            <v>18</v>
          </cell>
          <cell r="H16">
            <v>18.880000000000003</v>
          </cell>
          <cell r="I16" t="str">
            <v>NE</v>
          </cell>
          <cell r="J16">
            <v>33.92</v>
          </cell>
          <cell r="K16">
            <v>0</v>
          </cell>
        </row>
        <row r="17">
          <cell r="B17">
            <v>25.008333333333336</v>
          </cell>
          <cell r="C17">
            <v>31.5</v>
          </cell>
          <cell r="D17">
            <v>19.3</v>
          </cell>
          <cell r="E17">
            <v>32.833333333333336</v>
          </cell>
          <cell r="F17">
            <v>49</v>
          </cell>
          <cell r="G17">
            <v>18</v>
          </cell>
          <cell r="H17">
            <v>23.040000000000003</v>
          </cell>
          <cell r="I17" t="str">
            <v>L</v>
          </cell>
          <cell r="J17">
            <v>38.080000000000005</v>
          </cell>
          <cell r="K17">
            <v>0</v>
          </cell>
        </row>
        <row r="18">
          <cell r="B18">
            <v>23.766666666666666</v>
          </cell>
          <cell r="C18">
            <v>30.5</v>
          </cell>
          <cell r="D18">
            <v>19</v>
          </cell>
          <cell r="E18">
            <v>38.416666666666664</v>
          </cell>
          <cell r="F18">
            <v>54</v>
          </cell>
          <cell r="G18">
            <v>21</v>
          </cell>
          <cell r="H18">
            <v>24.64</v>
          </cell>
          <cell r="I18" t="str">
            <v>L</v>
          </cell>
          <cell r="J18">
            <v>40</v>
          </cell>
          <cell r="K18">
            <v>0</v>
          </cell>
        </row>
        <row r="19">
          <cell r="B19">
            <v>25.279166666666669</v>
          </cell>
          <cell r="C19">
            <v>31.8</v>
          </cell>
          <cell r="D19">
            <v>20.6</v>
          </cell>
          <cell r="E19">
            <v>36.708333333333336</v>
          </cell>
          <cell r="F19">
            <v>48</v>
          </cell>
          <cell r="G19">
            <v>24</v>
          </cell>
          <cell r="H19">
            <v>21.44</v>
          </cell>
          <cell r="I19" t="str">
            <v>L</v>
          </cell>
          <cell r="J19">
            <v>38.080000000000005</v>
          </cell>
          <cell r="K19">
            <v>0</v>
          </cell>
        </row>
        <row r="20">
          <cell r="B20">
            <v>24.504166666666663</v>
          </cell>
          <cell r="C20">
            <v>29.4</v>
          </cell>
          <cell r="D20">
            <v>17.899999999999999</v>
          </cell>
          <cell r="E20">
            <v>45.541666666666664</v>
          </cell>
          <cell r="F20">
            <v>85</v>
          </cell>
          <cell r="G20">
            <v>37</v>
          </cell>
          <cell r="H20">
            <v>26.24</v>
          </cell>
          <cell r="I20" t="str">
            <v>L</v>
          </cell>
          <cell r="J20">
            <v>44.800000000000004</v>
          </cell>
          <cell r="K20">
            <v>1.2</v>
          </cell>
        </row>
        <row r="21">
          <cell r="B21">
            <v>26.391666666666669</v>
          </cell>
          <cell r="C21">
            <v>33.799999999999997</v>
          </cell>
          <cell r="D21">
            <v>21.6</v>
          </cell>
          <cell r="E21">
            <v>37.333333333333336</v>
          </cell>
          <cell r="F21">
            <v>55</v>
          </cell>
          <cell r="G21">
            <v>22</v>
          </cell>
          <cell r="H21">
            <v>23.680000000000003</v>
          </cell>
          <cell r="I21" t="str">
            <v>L</v>
          </cell>
          <cell r="J21">
            <v>39.680000000000007</v>
          </cell>
          <cell r="K21">
            <v>0</v>
          </cell>
        </row>
        <row r="22">
          <cell r="B22">
            <v>26.737499999999997</v>
          </cell>
          <cell r="C22">
            <v>33.6</v>
          </cell>
          <cell r="D22">
            <v>22.1</v>
          </cell>
          <cell r="E22">
            <v>34.166666666666664</v>
          </cell>
          <cell r="F22">
            <v>50</v>
          </cell>
          <cell r="G22">
            <v>20</v>
          </cell>
          <cell r="H22">
            <v>26.24</v>
          </cell>
          <cell r="I22" t="str">
            <v>L</v>
          </cell>
          <cell r="J22">
            <v>47.04</v>
          </cell>
          <cell r="K22">
            <v>0</v>
          </cell>
        </row>
        <row r="23">
          <cell r="B23">
            <v>26.000000000000004</v>
          </cell>
          <cell r="C23">
            <v>32.5</v>
          </cell>
          <cell r="D23">
            <v>20.6</v>
          </cell>
          <cell r="E23">
            <v>36.458333333333336</v>
          </cell>
          <cell r="F23">
            <v>51</v>
          </cell>
          <cell r="G23">
            <v>22</v>
          </cell>
          <cell r="H23">
            <v>24</v>
          </cell>
          <cell r="I23" t="str">
            <v>L</v>
          </cell>
          <cell r="J23">
            <v>39.680000000000007</v>
          </cell>
          <cell r="K23">
            <v>0</v>
          </cell>
        </row>
        <row r="24">
          <cell r="B24">
            <v>25.966666666666669</v>
          </cell>
          <cell r="C24">
            <v>32.700000000000003</v>
          </cell>
          <cell r="D24">
            <v>21.1</v>
          </cell>
          <cell r="E24">
            <v>33.208333333333336</v>
          </cell>
          <cell r="F24">
            <v>50</v>
          </cell>
          <cell r="G24">
            <v>20</v>
          </cell>
          <cell r="H24">
            <v>24.32</v>
          </cell>
          <cell r="I24" t="str">
            <v>L</v>
          </cell>
          <cell r="J24">
            <v>41.6</v>
          </cell>
          <cell r="K24">
            <v>0</v>
          </cell>
        </row>
        <row r="25">
          <cell r="B25">
            <v>26.491666666666671</v>
          </cell>
          <cell r="C25">
            <v>33.1</v>
          </cell>
          <cell r="D25">
            <v>21.3</v>
          </cell>
          <cell r="E25">
            <v>33.041666666666664</v>
          </cell>
          <cell r="F25">
            <v>52</v>
          </cell>
          <cell r="G25">
            <v>20</v>
          </cell>
          <cell r="H25">
            <v>19.52</v>
          </cell>
          <cell r="I25" t="str">
            <v>L</v>
          </cell>
          <cell r="J25">
            <v>34.24</v>
          </cell>
          <cell r="K25">
            <v>0</v>
          </cell>
        </row>
        <row r="26">
          <cell r="B26">
            <v>25.262499999999999</v>
          </cell>
          <cell r="C26">
            <v>31.6</v>
          </cell>
          <cell r="D26">
            <v>19.399999999999999</v>
          </cell>
          <cell r="E26">
            <v>29.625</v>
          </cell>
          <cell r="F26">
            <v>45</v>
          </cell>
          <cell r="G26">
            <v>13</v>
          </cell>
          <cell r="H26">
            <v>24.64</v>
          </cell>
          <cell r="I26" t="str">
            <v>L</v>
          </cell>
          <cell r="J26">
            <v>44.480000000000004</v>
          </cell>
          <cell r="K26">
            <v>0</v>
          </cell>
        </row>
        <row r="27">
          <cell r="B27">
            <v>25.454166666666662</v>
          </cell>
          <cell r="C27">
            <v>32.700000000000003</v>
          </cell>
          <cell r="D27">
            <v>20.2</v>
          </cell>
          <cell r="E27">
            <v>30.666666666666668</v>
          </cell>
          <cell r="F27">
            <v>46</v>
          </cell>
          <cell r="G27">
            <v>18</v>
          </cell>
          <cell r="H27">
            <v>25.92</v>
          </cell>
          <cell r="I27" t="str">
            <v>L</v>
          </cell>
          <cell r="J27">
            <v>46.080000000000005</v>
          </cell>
          <cell r="K27">
            <v>0</v>
          </cell>
        </row>
        <row r="28">
          <cell r="B28">
            <v>26.033333333333331</v>
          </cell>
          <cell r="C28">
            <v>33.200000000000003</v>
          </cell>
          <cell r="D28">
            <v>21.4</v>
          </cell>
          <cell r="E28">
            <v>33.041666666666664</v>
          </cell>
          <cell r="F28">
            <v>45</v>
          </cell>
          <cell r="G28">
            <v>17</v>
          </cell>
          <cell r="H28">
            <v>21.12</v>
          </cell>
          <cell r="I28" t="str">
            <v>L</v>
          </cell>
          <cell r="J28">
            <v>33.28</v>
          </cell>
          <cell r="K28">
            <v>0</v>
          </cell>
        </row>
        <row r="29">
          <cell r="B29">
            <v>23.612500000000001</v>
          </cell>
          <cell r="C29">
            <v>30.5</v>
          </cell>
          <cell r="D29">
            <v>17.8</v>
          </cell>
          <cell r="E29">
            <v>47</v>
          </cell>
          <cell r="F29">
            <v>71</v>
          </cell>
          <cell r="G29">
            <v>31</v>
          </cell>
          <cell r="H29">
            <v>18.559999999999999</v>
          </cell>
          <cell r="I29" t="str">
            <v>N</v>
          </cell>
          <cell r="J29">
            <v>31.680000000000003</v>
          </cell>
          <cell r="K29">
            <v>0</v>
          </cell>
        </row>
        <row r="30">
          <cell r="B30">
            <v>16.391666666666669</v>
          </cell>
          <cell r="C30">
            <v>24.3</v>
          </cell>
          <cell r="D30">
            <v>12</v>
          </cell>
          <cell r="E30">
            <v>78.041666666666671</v>
          </cell>
          <cell r="F30">
            <v>95</v>
          </cell>
          <cell r="G30">
            <v>48</v>
          </cell>
          <cell r="H30">
            <v>16.96</v>
          </cell>
          <cell r="I30" t="str">
            <v>N</v>
          </cell>
          <cell r="J30">
            <v>28.480000000000004</v>
          </cell>
          <cell r="K30">
            <v>0</v>
          </cell>
        </row>
        <row r="31">
          <cell r="B31">
            <v>14.341666666666667</v>
          </cell>
          <cell r="C31">
            <v>19.600000000000001</v>
          </cell>
          <cell r="D31">
            <v>10.9</v>
          </cell>
          <cell r="E31">
            <v>78.708333333333329</v>
          </cell>
          <cell r="F31">
            <v>93</v>
          </cell>
          <cell r="G31">
            <v>58</v>
          </cell>
          <cell r="H31">
            <v>22.080000000000002</v>
          </cell>
          <cell r="I31" t="str">
            <v>N</v>
          </cell>
          <cell r="J31">
            <v>34.56</v>
          </cell>
          <cell r="K31">
            <v>0</v>
          </cell>
        </row>
        <row r="32">
          <cell r="B32">
            <v>15.308333333333332</v>
          </cell>
          <cell r="C32">
            <v>24.5</v>
          </cell>
          <cell r="D32">
            <v>9.1</v>
          </cell>
          <cell r="E32">
            <v>70.625</v>
          </cell>
          <cell r="F32">
            <v>90</v>
          </cell>
          <cell r="G32">
            <v>42</v>
          </cell>
          <cell r="H32">
            <v>16.64</v>
          </cell>
          <cell r="I32" t="str">
            <v>N</v>
          </cell>
          <cell r="J32">
            <v>26.880000000000003</v>
          </cell>
          <cell r="K32">
            <v>0</v>
          </cell>
        </row>
        <row r="33">
          <cell r="B33">
            <v>17.295238095238098</v>
          </cell>
          <cell r="C33">
            <v>27.2</v>
          </cell>
          <cell r="D33">
            <v>12.2</v>
          </cell>
          <cell r="E33">
            <v>73.523809523809518</v>
          </cell>
          <cell r="F33">
            <v>94</v>
          </cell>
          <cell r="G33">
            <v>37</v>
          </cell>
          <cell r="H33">
            <v>17.919999999999998</v>
          </cell>
          <cell r="I33" t="str">
            <v>SE</v>
          </cell>
          <cell r="J33">
            <v>27.84</v>
          </cell>
          <cell r="K33">
            <v>0</v>
          </cell>
        </row>
        <row r="34">
          <cell r="B34">
            <v>22.683333333333334</v>
          </cell>
          <cell r="C34">
            <v>31.5</v>
          </cell>
          <cell r="D34">
            <v>15.9</v>
          </cell>
          <cell r="E34">
            <v>50.541666666666664</v>
          </cell>
          <cell r="F34">
            <v>78</v>
          </cell>
          <cell r="G34">
            <v>18</v>
          </cell>
          <cell r="H34">
            <v>26.560000000000002</v>
          </cell>
          <cell r="I34" t="str">
            <v>L</v>
          </cell>
          <cell r="J34">
            <v>39.680000000000007</v>
          </cell>
          <cell r="K34">
            <v>0</v>
          </cell>
        </row>
        <row r="35">
          <cell r="B35">
            <v>24.866666666666671</v>
          </cell>
          <cell r="C35">
            <v>32.799999999999997</v>
          </cell>
          <cell r="D35">
            <v>19.399999999999999</v>
          </cell>
          <cell r="E35">
            <v>35.583333333333336</v>
          </cell>
          <cell r="F35">
            <v>50</v>
          </cell>
          <cell r="G35">
            <v>21</v>
          </cell>
          <cell r="H35">
            <v>25.6</v>
          </cell>
          <cell r="I35" t="str">
            <v>L</v>
          </cell>
          <cell r="J35">
            <v>41.92</v>
          </cell>
          <cell r="K35">
            <v>0</v>
          </cell>
        </row>
        <row r="36">
          <cell r="I36" t="str">
            <v>L</v>
          </cell>
        </row>
      </sheetData>
      <sheetData sheetId="8">
        <row r="5">
          <cell r="B5">
            <v>26.704166666666666</v>
          </cell>
        </row>
      </sheetData>
      <sheetData sheetId="9"/>
      <sheetData sheetId="10"/>
      <sheetData sheetId="1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5">
          <cell r="B5">
            <v>21.31666666666667</v>
          </cell>
          <cell r="C5">
            <v>29.7</v>
          </cell>
          <cell r="D5">
            <v>13.5</v>
          </cell>
          <cell r="E5">
            <v>51.041666666666664</v>
          </cell>
          <cell r="F5">
            <v>80</v>
          </cell>
          <cell r="G5">
            <v>26</v>
          </cell>
          <cell r="H5">
            <v>19.079999999999998</v>
          </cell>
          <cell r="I5" t="str">
            <v>NE</v>
          </cell>
          <cell r="J5">
            <v>37.800000000000004</v>
          </cell>
          <cell r="K5">
            <v>0</v>
          </cell>
        </row>
        <row r="6">
          <cell r="B6">
            <v>21.625</v>
          </cell>
          <cell r="C6">
            <v>30.5</v>
          </cell>
          <cell r="D6">
            <v>14</v>
          </cell>
          <cell r="E6">
            <v>53.666666666666664</v>
          </cell>
          <cell r="F6">
            <v>82</v>
          </cell>
          <cell r="G6">
            <v>25</v>
          </cell>
          <cell r="H6">
            <v>16.2</v>
          </cell>
          <cell r="I6" t="str">
            <v>NE</v>
          </cell>
          <cell r="J6">
            <v>33.480000000000004</v>
          </cell>
          <cell r="K6">
            <v>0</v>
          </cell>
        </row>
        <row r="7">
          <cell r="B7">
            <v>22.424999999999997</v>
          </cell>
          <cell r="C7">
            <v>30.9</v>
          </cell>
          <cell r="D7">
            <v>14.3</v>
          </cell>
          <cell r="E7">
            <v>50</v>
          </cell>
          <cell r="F7">
            <v>80</v>
          </cell>
          <cell r="G7">
            <v>25</v>
          </cell>
          <cell r="H7">
            <v>17.28</v>
          </cell>
          <cell r="I7" t="str">
            <v>NE</v>
          </cell>
          <cell r="J7">
            <v>32.76</v>
          </cell>
          <cell r="K7">
            <v>0</v>
          </cell>
        </row>
        <row r="8">
          <cell r="B8">
            <v>21.970833333333335</v>
          </cell>
          <cell r="C8">
            <v>31.4</v>
          </cell>
          <cell r="D8">
            <v>12.9</v>
          </cell>
          <cell r="E8">
            <v>53.541666666666664</v>
          </cell>
          <cell r="F8">
            <v>85</v>
          </cell>
          <cell r="G8">
            <v>22</v>
          </cell>
          <cell r="H8">
            <v>9</v>
          </cell>
          <cell r="I8" t="str">
            <v>SO</v>
          </cell>
          <cell r="J8">
            <v>21.240000000000002</v>
          </cell>
          <cell r="K8">
            <v>0</v>
          </cell>
        </row>
        <row r="9">
          <cell r="B9">
            <v>21.616666666666671</v>
          </cell>
          <cell r="C9">
            <v>30.9</v>
          </cell>
          <cell r="D9">
            <v>12.8</v>
          </cell>
          <cell r="E9">
            <v>54.916666666666664</v>
          </cell>
          <cell r="F9">
            <v>85</v>
          </cell>
          <cell r="G9">
            <v>25</v>
          </cell>
          <cell r="H9">
            <v>10.44</v>
          </cell>
          <cell r="I9" t="str">
            <v>O</v>
          </cell>
          <cell r="J9">
            <v>24.48</v>
          </cell>
          <cell r="K9">
            <v>0</v>
          </cell>
        </row>
        <row r="10">
          <cell r="B10">
            <v>21.287500000000001</v>
          </cell>
          <cell r="C10">
            <v>30.4</v>
          </cell>
          <cell r="D10">
            <v>13</v>
          </cell>
          <cell r="E10">
            <v>57.041666666666664</v>
          </cell>
          <cell r="F10">
            <v>84</v>
          </cell>
          <cell r="G10">
            <v>27</v>
          </cell>
          <cell r="H10">
            <v>15.48</v>
          </cell>
          <cell r="I10" t="str">
            <v>O</v>
          </cell>
          <cell r="J10">
            <v>33.840000000000003</v>
          </cell>
          <cell r="K10">
            <v>0</v>
          </cell>
        </row>
        <row r="11">
          <cell r="B11">
            <v>22.804166666666671</v>
          </cell>
          <cell r="C11">
            <v>32.200000000000003</v>
          </cell>
          <cell r="D11">
            <v>15.3</v>
          </cell>
          <cell r="E11">
            <v>53.916666666666664</v>
          </cell>
          <cell r="F11">
            <v>85</v>
          </cell>
          <cell r="G11">
            <v>22</v>
          </cell>
          <cell r="H11">
            <v>10.8</v>
          </cell>
          <cell r="I11" t="str">
            <v>NE</v>
          </cell>
          <cell r="J11">
            <v>23.040000000000003</v>
          </cell>
          <cell r="K11">
            <v>0</v>
          </cell>
        </row>
        <row r="12">
          <cell r="B12">
            <v>23.966666666666669</v>
          </cell>
          <cell r="C12">
            <v>32.6</v>
          </cell>
          <cell r="D12">
            <v>16.3</v>
          </cell>
          <cell r="E12">
            <v>48.708333333333336</v>
          </cell>
          <cell r="F12">
            <v>73</v>
          </cell>
          <cell r="G12">
            <v>23</v>
          </cell>
          <cell r="H12">
            <v>11.16</v>
          </cell>
          <cell r="I12" t="str">
            <v>L</v>
          </cell>
          <cell r="J12">
            <v>23.040000000000003</v>
          </cell>
          <cell r="K12">
            <v>0</v>
          </cell>
        </row>
        <row r="13">
          <cell r="B13">
            <v>23.737499999999997</v>
          </cell>
          <cell r="C13">
            <v>32</v>
          </cell>
          <cell r="D13">
            <v>15.6</v>
          </cell>
          <cell r="E13">
            <v>48.75</v>
          </cell>
          <cell r="F13">
            <v>78</v>
          </cell>
          <cell r="G13">
            <v>22</v>
          </cell>
          <cell r="H13">
            <v>12.96</v>
          </cell>
          <cell r="I13" t="str">
            <v>L</v>
          </cell>
          <cell r="J13">
            <v>28.44</v>
          </cell>
          <cell r="K13">
            <v>0</v>
          </cell>
        </row>
        <row r="14">
          <cell r="B14">
            <v>21.762499999999999</v>
          </cell>
          <cell r="C14">
            <v>30.9</v>
          </cell>
          <cell r="D14">
            <v>12</v>
          </cell>
          <cell r="E14">
            <v>49.291666666666664</v>
          </cell>
          <cell r="F14">
            <v>83</v>
          </cell>
          <cell r="G14">
            <v>19</v>
          </cell>
          <cell r="H14">
            <v>8.64</v>
          </cell>
          <cell r="I14" t="str">
            <v>SO</v>
          </cell>
          <cell r="J14">
            <v>22.32</v>
          </cell>
          <cell r="K14">
            <v>0</v>
          </cell>
        </row>
        <row r="15">
          <cell r="B15">
            <v>21.791666666666668</v>
          </cell>
          <cell r="C15">
            <v>31.4</v>
          </cell>
          <cell r="D15">
            <v>12.4</v>
          </cell>
          <cell r="E15">
            <v>45.625</v>
          </cell>
          <cell r="F15">
            <v>75</v>
          </cell>
          <cell r="G15">
            <v>22</v>
          </cell>
          <cell r="H15">
            <v>13.68</v>
          </cell>
          <cell r="I15" t="str">
            <v>L</v>
          </cell>
          <cell r="J15">
            <v>37.800000000000004</v>
          </cell>
          <cell r="K15">
            <v>0</v>
          </cell>
        </row>
        <row r="16">
          <cell r="B16">
            <v>22.587500000000002</v>
          </cell>
          <cell r="C16">
            <v>31.3</v>
          </cell>
          <cell r="D16">
            <v>14.8</v>
          </cell>
          <cell r="E16">
            <v>44.875</v>
          </cell>
          <cell r="F16">
            <v>72</v>
          </cell>
          <cell r="G16">
            <v>20</v>
          </cell>
          <cell r="H16">
            <v>18.36</v>
          </cell>
          <cell r="I16" t="str">
            <v>NE</v>
          </cell>
          <cell r="J16">
            <v>37.800000000000004</v>
          </cell>
          <cell r="K16">
            <v>0</v>
          </cell>
        </row>
        <row r="17">
          <cell r="B17">
            <v>22.141666666666666</v>
          </cell>
          <cell r="C17">
            <v>30.7</v>
          </cell>
          <cell r="D17">
            <v>12.1</v>
          </cell>
          <cell r="E17">
            <v>46.5</v>
          </cell>
          <cell r="F17">
            <v>82</v>
          </cell>
          <cell r="G17">
            <v>22</v>
          </cell>
          <cell r="H17">
            <v>17.28</v>
          </cell>
          <cell r="I17" t="str">
            <v>L</v>
          </cell>
          <cell r="J17">
            <v>37.440000000000005</v>
          </cell>
          <cell r="K17">
            <v>0</v>
          </cell>
        </row>
        <row r="18">
          <cell r="B18">
            <v>23.054166666666664</v>
          </cell>
          <cell r="C18">
            <v>30.1</v>
          </cell>
          <cell r="D18">
            <v>14.6</v>
          </cell>
          <cell r="E18">
            <v>46.125</v>
          </cell>
          <cell r="F18">
            <v>78</v>
          </cell>
          <cell r="G18">
            <v>24</v>
          </cell>
          <cell r="H18">
            <v>17.64</v>
          </cell>
          <cell r="I18" t="str">
            <v>L</v>
          </cell>
          <cell r="J18">
            <v>39.6</v>
          </cell>
          <cell r="K18">
            <v>0</v>
          </cell>
        </row>
        <row r="19">
          <cell r="B19">
            <v>23.55</v>
          </cell>
          <cell r="C19">
            <v>31.3</v>
          </cell>
          <cell r="D19">
            <v>16.2</v>
          </cell>
          <cell r="E19">
            <v>46.291666666666664</v>
          </cell>
          <cell r="F19">
            <v>73</v>
          </cell>
          <cell r="G19">
            <v>25</v>
          </cell>
          <cell r="H19">
            <v>16.920000000000002</v>
          </cell>
          <cell r="I19" t="str">
            <v>L</v>
          </cell>
          <cell r="J19">
            <v>32.04</v>
          </cell>
          <cell r="K19">
            <v>0</v>
          </cell>
        </row>
        <row r="20">
          <cell r="B20">
            <v>24.154166666666669</v>
          </cell>
          <cell r="C20">
            <v>32.1</v>
          </cell>
          <cell r="D20">
            <v>16.2</v>
          </cell>
          <cell r="E20">
            <v>45.291666666666664</v>
          </cell>
          <cell r="F20">
            <v>73</v>
          </cell>
          <cell r="G20">
            <v>24</v>
          </cell>
          <cell r="H20">
            <v>13.68</v>
          </cell>
          <cell r="I20" t="str">
            <v>L</v>
          </cell>
          <cell r="J20">
            <v>32.4</v>
          </cell>
          <cell r="K20">
            <v>0</v>
          </cell>
        </row>
        <row r="21">
          <cell r="B21">
            <v>23.499999999999996</v>
          </cell>
          <cell r="C21">
            <v>31</v>
          </cell>
          <cell r="D21">
            <v>15.5</v>
          </cell>
          <cell r="E21">
            <v>45.958333333333336</v>
          </cell>
          <cell r="F21">
            <v>76</v>
          </cell>
          <cell r="G21">
            <v>24</v>
          </cell>
          <cell r="H21">
            <v>17.64</v>
          </cell>
          <cell r="I21" t="str">
            <v>L</v>
          </cell>
          <cell r="J21">
            <v>38.880000000000003</v>
          </cell>
          <cell r="K21">
            <v>0</v>
          </cell>
        </row>
        <row r="22">
          <cell r="B22">
            <v>23.179166666666671</v>
          </cell>
          <cell r="C22">
            <v>31.9</v>
          </cell>
          <cell r="D22">
            <v>14.8</v>
          </cell>
          <cell r="E22">
            <v>47.208333333333336</v>
          </cell>
          <cell r="F22">
            <v>79</v>
          </cell>
          <cell r="G22">
            <v>23</v>
          </cell>
          <cell r="H22">
            <v>21.6</v>
          </cell>
          <cell r="I22" t="str">
            <v>SE</v>
          </cell>
          <cell r="J22">
            <v>38.159999999999997</v>
          </cell>
          <cell r="K22">
            <v>0</v>
          </cell>
        </row>
        <row r="23">
          <cell r="B23">
            <v>22.95</v>
          </cell>
          <cell r="C23">
            <v>31.5</v>
          </cell>
          <cell r="D23">
            <v>15.4</v>
          </cell>
          <cell r="E23">
            <v>48.416666666666664</v>
          </cell>
          <cell r="F23">
            <v>77</v>
          </cell>
          <cell r="G23">
            <v>22</v>
          </cell>
          <cell r="H23">
            <v>16.2</v>
          </cell>
          <cell r="I23" t="str">
            <v>L</v>
          </cell>
          <cell r="J23">
            <v>48.96</v>
          </cell>
          <cell r="K23">
            <v>0</v>
          </cell>
        </row>
        <row r="24">
          <cell r="B24">
            <v>23.095833333333335</v>
          </cell>
          <cell r="C24">
            <v>31.1</v>
          </cell>
          <cell r="D24">
            <v>14.2</v>
          </cell>
          <cell r="E24">
            <v>43.916666666666664</v>
          </cell>
          <cell r="F24">
            <v>77</v>
          </cell>
          <cell r="G24">
            <v>22</v>
          </cell>
          <cell r="H24">
            <v>22.68</v>
          </cell>
          <cell r="I24" t="str">
            <v>NE</v>
          </cell>
          <cell r="J24">
            <v>46.440000000000005</v>
          </cell>
          <cell r="K24">
            <v>0</v>
          </cell>
        </row>
        <row r="25">
          <cell r="B25">
            <v>23.275000000000002</v>
          </cell>
          <cell r="C25">
            <v>31.6</v>
          </cell>
          <cell r="D25">
            <v>13.7</v>
          </cell>
          <cell r="E25">
            <v>46</v>
          </cell>
          <cell r="F25">
            <v>84</v>
          </cell>
          <cell r="G25">
            <v>20</v>
          </cell>
          <cell r="H25">
            <v>17.64</v>
          </cell>
          <cell r="I25" t="str">
            <v>L</v>
          </cell>
          <cell r="J25">
            <v>31.680000000000003</v>
          </cell>
          <cell r="K25">
            <v>0</v>
          </cell>
        </row>
        <row r="26">
          <cell r="B26">
            <v>22.166666666666661</v>
          </cell>
          <cell r="C26">
            <v>30.8</v>
          </cell>
          <cell r="D26">
            <v>12.7</v>
          </cell>
          <cell r="E26">
            <v>41.583333333333336</v>
          </cell>
          <cell r="F26">
            <v>75</v>
          </cell>
          <cell r="G26">
            <v>17</v>
          </cell>
          <cell r="H26">
            <v>18.36</v>
          </cell>
          <cell r="I26" t="str">
            <v>NE</v>
          </cell>
          <cell r="J26">
            <v>43.56</v>
          </cell>
          <cell r="K26">
            <v>0</v>
          </cell>
        </row>
        <row r="27">
          <cell r="B27">
            <v>22.708333333333339</v>
          </cell>
          <cell r="C27">
            <v>31.5</v>
          </cell>
          <cell r="D27">
            <v>15.2</v>
          </cell>
          <cell r="E27">
            <v>46.583333333333336</v>
          </cell>
          <cell r="F27">
            <v>73</v>
          </cell>
          <cell r="G27">
            <v>21</v>
          </cell>
          <cell r="H27">
            <v>14.76</v>
          </cell>
          <cell r="I27" t="str">
            <v>L</v>
          </cell>
          <cell r="J27">
            <v>41.04</v>
          </cell>
          <cell r="K27">
            <v>0</v>
          </cell>
        </row>
        <row r="28">
          <cell r="B28">
            <v>24.349999999999998</v>
          </cell>
          <cell r="C28">
            <v>32</v>
          </cell>
          <cell r="D28">
            <v>18.5</v>
          </cell>
          <cell r="E28">
            <v>41</v>
          </cell>
          <cell r="F28">
            <v>59</v>
          </cell>
          <cell r="G28">
            <v>23</v>
          </cell>
          <cell r="H28">
            <v>13.68</v>
          </cell>
          <cell r="I28" t="str">
            <v>L</v>
          </cell>
          <cell r="J28">
            <v>35.28</v>
          </cell>
          <cell r="K28">
            <v>0</v>
          </cell>
        </row>
        <row r="29">
          <cell r="B29">
            <v>22.974999999999998</v>
          </cell>
          <cell r="C29">
            <v>32</v>
          </cell>
          <cell r="D29">
            <v>13.5</v>
          </cell>
          <cell r="E29">
            <v>49.083333333333336</v>
          </cell>
          <cell r="F29">
            <v>84</v>
          </cell>
          <cell r="G29">
            <v>21</v>
          </cell>
          <cell r="H29">
            <v>17.28</v>
          </cell>
          <cell r="I29" t="str">
            <v>SO</v>
          </cell>
          <cell r="J29">
            <v>33.840000000000003</v>
          </cell>
          <cell r="K29">
            <v>0</v>
          </cell>
        </row>
        <row r="30">
          <cell r="B30">
            <v>23.1875</v>
          </cell>
          <cell r="C30">
            <v>31.4</v>
          </cell>
          <cell r="D30">
            <v>17</v>
          </cell>
          <cell r="E30">
            <v>47.333333333333336</v>
          </cell>
          <cell r="F30">
            <v>72</v>
          </cell>
          <cell r="G30">
            <v>18</v>
          </cell>
          <cell r="H30">
            <v>7.5600000000000005</v>
          </cell>
          <cell r="I30" t="str">
            <v>O</v>
          </cell>
          <cell r="J30">
            <v>16.2</v>
          </cell>
          <cell r="K30">
            <v>0</v>
          </cell>
        </row>
        <row r="31">
          <cell r="B31">
            <v>24.366666666666664</v>
          </cell>
          <cell r="C31">
            <v>31.3</v>
          </cell>
          <cell r="D31">
            <v>18.8</v>
          </cell>
          <cell r="E31">
            <v>45.875</v>
          </cell>
          <cell r="F31">
            <v>72</v>
          </cell>
          <cell r="G31">
            <v>19</v>
          </cell>
          <cell r="H31">
            <v>12.6</v>
          </cell>
          <cell r="I31" t="str">
            <v>L</v>
          </cell>
          <cell r="J31">
            <v>25.56</v>
          </cell>
          <cell r="K31">
            <v>0</v>
          </cell>
        </row>
        <row r="32">
          <cell r="B32">
            <v>22.779166666666669</v>
          </cell>
          <cell r="C32">
            <v>28.9</v>
          </cell>
          <cell r="D32">
            <v>17.399999999999999</v>
          </cell>
          <cell r="E32">
            <v>51.916666666666664</v>
          </cell>
          <cell r="F32">
            <v>71</v>
          </cell>
          <cell r="G32">
            <v>34</v>
          </cell>
          <cell r="H32">
            <v>11.879999999999999</v>
          </cell>
          <cell r="I32" t="str">
            <v>S</v>
          </cell>
          <cell r="J32">
            <v>27.720000000000002</v>
          </cell>
          <cell r="K32">
            <v>0</v>
          </cell>
        </row>
        <row r="33">
          <cell r="B33">
            <v>21.704761904761906</v>
          </cell>
          <cell r="C33">
            <v>30.1</v>
          </cell>
          <cell r="D33">
            <v>14.2</v>
          </cell>
          <cell r="E33">
            <v>58.38095238095238</v>
          </cell>
          <cell r="F33">
            <v>88</v>
          </cell>
          <cell r="G33">
            <v>27</v>
          </cell>
          <cell r="H33">
            <v>11.520000000000001</v>
          </cell>
          <cell r="I33" t="str">
            <v>S</v>
          </cell>
          <cell r="J33">
            <v>24.840000000000003</v>
          </cell>
          <cell r="K33">
            <v>0</v>
          </cell>
        </row>
        <row r="34">
          <cell r="B34">
            <v>23.125</v>
          </cell>
          <cell r="C34">
            <v>31.7</v>
          </cell>
          <cell r="D34">
            <v>14.3</v>
          </cell>
          <cell r="E34">
            <v>48.916666666666664</v>
          </cell>
          <cell r="F34">
            <v>83</v>
          </cell>
          <cell r="G34">
            <v>20</v>
          </cell>
          <cell r="H34">
            <v>16.2</v>
          </cell>
          <cell r="I34" t="str">
            <v>L</v>
          </cell>
          <cell r="J34">
            <v>29.52</v>
          </cell>
          <cell r="K34">
            <v>0</v>
          </cell>
        </row>
        <row r="35">
          <cell r="B35">
            <v>23.204166666666666</v>
          </cell>
          <cell r="C35">
            <v>32.700000000000003</v>
          </cell>
          <cell r="D35">
            <v>14.8</v>
          </cell>
          <cell r="E35">
            <v>42.416666666666664</v>
          </cell>
          <cell r="F35">
            <v>70</v>
          </cell>
          <cell r="G35">
            <v>19</v>
          </cell>
          <cell r="H35">
            <v>11.879999999999999</v>
          </cell>
          <cell r="I35" t="str">
            <v>L</v>
          </cell>
          <cell r="J35">
            <v>34.56</v>
          </cell>
          <cell r="K35">
            <v>0</v>
          </cell>
        </row>
        <row r="36">
          <cell r="I36" t="str">
            <v>L</v>
          </cell>
        </row>
      </sheetData>
      <sheetData sheetId="8">
        <row r="5">
          <cell r="B5">
            <v>24.566666666666674</v>
          </cell>
        </row>
      </sheetData>
      <sheetData sheetId="9"/>
      <sheetData sheetId="10"/>
      <sheetData sheetId="1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5">
          <cell r="B5">
            <v>20.879166666666666</v>
          </cell>
          <cell r="C5">
            <v>27.8</v>
          </cell>
          <cell r="D5">
            <v>14.4</v>
          </cell>
          <cell r="E5">
            <v>44.666666666666664</v>
          </cell>
          <cell r="F5">
            <v>66</v>
          </cell>
          <cell r="G5">
            <v>25</v>
          </cell>
          <cell r="H5">
            <v>20.52</v>
          </cell>
          <cell r="I5" t="str">
            <v>L</v>
          </cell>
          <cell r="J5">
            <v>38.519999999999996</v>
          </cell>
          <cell r="K5">
            <v>0</v>
          </cell>
        </row>
        <row r="6">
          <cell r="B6">
            <v>21.150000000000002</v>
          </cell>
          <cell r="C6">
            <v>28.2</v>
          </cell>
          <cell r="D6">
            <v>14</v>
          </cell>
          <cell r="E6">
            <v>46.791666666666664</v>
          </cell>
          <cell r="F6">
            <v>67</v>
          </cell>
          <cell r="G6">
            <v>26</v>
          </cell>
          <cell r="H6">
            <v>16.559999999999999</v>
          </cell>
          <cell r="I6" t="str">
            <v>L</v>
          </cell>
          <cell r="J6">
            <v>40.32</v>
          </cell>
          <cell r="K6">
            <v>0</v>
          </cell>
        </row>
        <row r="7">
          <cell r="B7">
            <v>21.154166666666665</v>
          </cell>
          <cell r="C7">
            <v>29.1</v>
          </cell>
          <cell r="D7">
            <v>14.2</v>
          </cell>
          <cell r="E7">
            <v>46.791666666666664</v>
          </cell>
          <cell r="F7">
            <v>69</v>
          </cell>
          <cell r="G7">
            <v>23</v>
          </cell>
          <cell r="H7">
            <v>20.52</v>
          </cell>
          <cell r="I7" t="str">
            <v>NE</v>
          </cell>
          <cell r="J7">
            <v>38.519999999999996</v>
          </cell>
          <cell r="K7">
            <v>0</v>
          </cell>
        </row>
        <row r="8">
          <cell r="B8">
            <v>22.675000000000001</v>
          </cell>
          <cell r="C8">
            <v>29.6</v>
          </cell>
          <cell r="D8">
            <v>15.8</v>
          </cell>
          <cell r="E8">
            <v>41.375</v>
          </cell>
          <cell r="F8">
            <v>62</v>
          </cell>
          <cell r="G8">
            <v>23</v>
          </cell>
          <cell r="H8">
            <v>10.08</v>
          </cell>
          <cell r="I8" t="str">
            <v>L</v>
          </cell>
          <cell r="J8">
            <v>21.240000000000002</v>
          </cell>
          <cell r="K8">
            <v>0</v>
          </cell>
        </row>
        <row r="9">
          <cell r="B9">
            <v>23.074999999999999</v>
          </cell>
          <cell r="C9">
            <v>27.9</v>
          </cell>
          <cell r="D9">
            <v>18.399999999999999</v>
          </cell>
          <cell r="E9">
            <v>40.583333333333336</v>
          </cell>
          <cell r="F9">
            <v>55</v>
          </cell>
          <cell r="G9">
            <v>27</v>
          </cell>
          <cell r="H9">
            <v>16.2</v>
          </cell>
          <cell r="I9" t="str">
            <v>L</v>
          </cell>
          <cell r="J9">
            <v>37.440000000000005</v>
          </cell>
          <cell r="K9">
            <v>0</v>
          </cell>
        </row>
        <row r="10">
          <cell r="B10">
            <v>22.275000000000002</v>
          </cell>
          <cell r="C10">
            <v>27.8</v>
          </cell>
          <cell r="D10">
            <v>17.100000000000001</v>
          </cell>
          <cell r="E10">
            <v>43.958333333333336</v>
          </cell>
          <cell r="F10">
            <v>57</v>
          </cell>
          <cell r="G10">
            <v>28</v>
          </cell>
          <cell r="H10">
            <v>19.8</v>
          </cell>
          <cell r="I10" t="str">
            <v>L</v>
          </cell>
          <cell r="J10">
            <v>39.24</v>
          </cell>
          <cell r="K10">
            <v>0</v>
          </cell>
        </row>
        <row r="11">
          <cell r="B11">
            <v>22.554166666666664</v>
          </cell>
          <cell r="C11">
            <v>29.8</v>
          </cell>
          <cell r="D11">
            <v>15.7</v>
          </cell>
          <cell r="E11">
            <v>48.416666666666664</v>
          </cell>
          <cell r="F11">
            <v>79</v>
          </cell>
          <cell r="G11">
            <v>22</v>
          </cell>
          <cell r="H11">
            <v>21.96</v>
          </cell>
          <cell r="I11" t="str">
            <v>L</v>
          </cell>
          <cell r="J11">
            <v>36.72</v>
          </cell>
          <cell r="K11">
            <v>0</v>
          </cell>
        </row>
        <row r="12">
          <cell r="B12">
            <v>24.158333333333331</v>
          </cell>
          <cell r="C12">
            <v>31</v>
          </cell>
          <cell r="D12">
            <v>16.899999999999999</v>
          </cell>
          <cell r="E12">
            <v>40</v>
          </cell>
          <cell r="F12">
            <v>62</v>
          </cell>
          <cell r="G12">
            <v>21</v>
          </cell>
          <cell r="H12">
            <v>15.120000000000001</v>
          </cell>
          <cell r="I12" t="str">
            <v>L</v>
          </cell>
          <cell r="J12">
            <v>29.16</v>
          </cell>
          <cell r="K12">
            <v>0</v>
          </cell>
        </row>
        <row r="13">
          <cell r="B13">
            <v>23.7</v>
          </cell>
          <cell r="C13">
            <v>29.7</v>
          </cell>
          <cell r="D13">
            <v>17.3</v>
          </cell>
          <cell r="E13">
            <v>42.041666666666664</v>
          </cell>
          <cell r="F13">
            <v>63</v>
          </cell>
          <cell r="G13">
            <v>24</v>
          </cell>
          <cell r="H13">
            <v>19.079999999999998</v>
          </cell>
          <cell r="I13" t="str">
            <v>L</v>
          </cell>
          <cell r="J13">
            <v>41.4</v>
          </cell>
          <cell r="K13">
            <v>0</v>
          </cell>
        </row>
        <row r="14">
          <cell r="B14">
            <v>22.962499999999995</v>
          </cell>
          <cell r="C14">
            <v>29.7</v>
          </cell>
          <cell r="D14">
            <v>15.9</v>
          </cell>
          <cell r="E14">
            <v>36.833333333333336</v>
          </cell>
          <cell r="F14">
            <v>55</v>
          </cell>
          <cell r="G14">
            <v>21</v>
          </cell>
          <cell r="H14">
            <v>17.64</v>
          </cell>
          <cell r="I14" t="str">
            <v>L</v>
          </cell>
          <cell r="J14">
            <v>28.08</v>
          </cell>
          <cell r="K14">
            <v>0</v>
          </cell>
        </row>
        <row r="15">
          <cell r="B15">
            <v>22.520833333333332</v>
          </cell>
          <cell r="C15">
            <v>29.7</v>
          </cell>
          <cell r="D15">
            <v>14.6</v>
          </cell>
          <cell r="E15">
            <v>36.958333333333336</v>
          </cell>
          <cell r="F15">
            <v>58</v>
          </cell>
          <cell r="G15">
            <v>19</v>
          </cell>
          <cell r="H15">
            <v>16.920000000000002</v>
          </cell>
          <cell r="I15" t="str">
            <v>L</v>
          </cell>
          <cell r="J15">
            <v>32.76</v>
          </cell>
          <cell r="K15">
            <v>0</v>
          </cell>
        </row>
        <row r="16">
          <cell r="B16">
            <v>22.170833333333331</v>
          </cell>
          <cell r="C16">
            <v>29.2</v>
          </cell>
          <cell r="D16">
            <v>15.6</v>
          </cell>
          <cell r="E16">
            <v>39.375</v>
          </cell>
          <cell r="F16">
            <v>60</v>
          </cell>
          <cell r="G16">
            <v>20</v>
          </cell>
          <cell r="H16">
            <v>18.36</v>
          </cell>
          <cell r="I16" t="str">
            <v>L</v>
          </cell>
          <cell r="J16">
            <v>40.680000000000007</v>
          </cell>
          <cell r="K16">
            <v>0</v>
          </cell>
        </row>
        <row r="17">
          <cell r="B17">
            <v>21.737500000000001</v>
          </cell>
          <cell r="C17">
            <v>28.8</v>
          </cell>
          <cell r="D17">
            <v>15.3</v>
          </cell>
          <cell r="E17">
            <v>40.333333333333336</v>
          </cell>
          <cell r="F17">
            <v>62</v>
          </cell>
          <cell r="G17">
            <v>21</v>
          </cell>
          <cell r="H17">
            <v>21.6</v>
          </cell>
          <cell r="I17" t="str">
            <v>L</v>
          </cell>
          <cell r="J17">
            <v>38.519999999999996</v>
          </cell>
          <cell r="K17">
            <v>0</v>
          </cell>
        </row>
        <row r="18">
          <cell r="B18">
            <v>21.954166666666669</v>
          </cell>
          <cell r="C18">
            <v>27.5</v>
          </cell>
          <cell r="D18">
            <v>16.399999999999999</v>
          </cell>
          <cell r="E18">
            <v>44.916666666666664</v>
          </cell>
          <cell r="F18">
            <v>65</v>
          </cell>
          <cell r="G18">
            <v>27</v>
          </cell>
          <cell r="H18">
            <v>25.92</v>
          </cell>
          <cell r="I18" t="str">
            <v>L</v>
          </cell>
          <cell r="J18">
            <v>50.04</v>
          </cell>
          <cell r="K18">
            <v>0</v>
          </cell>
        </row>
        <row r="19">
          <cell r="B19">
            <v>21.929166666666671</v>
          </cell>
          <cell r="C19">
            <v>29.2</v>
          </cell>
          <cell r="D19">
            <v>16.5</v>
          </cell>
          <cell r="E19">
            <v>44.666666666666664</v>
          </cell>
          <cell r="F19">
            <v>62</v>
          </cell>
          <cell r="G19">
            <v>27</v>
          </cell>
          <cell r="H19">
            <v>24.12</v>
          </cell>
          <cell r="I19" t="str">
            <v>L</v>
          </cell>
          <cell r="J19">
            <v>45.36</v>
          </cell>
          <cell r="K19">
            <v>0</v>
          </cell>
        </row>
        <row r="20">
          <cell r="B20">
            <v>23.179166666666664</v>
          </cell>
          <cell r="C20">
            <v>30.4</v>
          </cell>
          <cell r="D20">
            <v>16.399999999999999</v>
          </cell>
          <cell r="E20">
            <v>42.791666666666664</v>
          </cell>
          <cell r="F20">
            <v>62</v>
          </cell>
          <cell r="G20">
            <v>24</v>
          </cell>
          <cell r="H20">
            <v>20.88</v>
          </cell>
          <cell r="I20" t="str">
            <v>L</v>
          </cell>
          <cell r="J20">
            <v>35.28</v>
          </cell>
          <cell r="K20">
            <v>0</v>
          </cell>
        </row>
        <row r="21">
          <cell r="B21">
            <v>22.754166666666674</v>
          </cell>
          <cell r="C21">
            <v>29.1</v>
          </cell>
          <cell r="D21">
            <v>15.3</v>
          </cell>
          <cell r="E21">
            <v>40.916666666666664</v>
          </cell>
          <cell r="F21">
            <v>64</v>
          </cell>
          <cell r="G21">
            <v>23</v>
          </cell>
          <cell r="H21">
            <v>25.2</v>
          </cell>
          <cell r="I21" t="str">
            <v>L</v>
          </cell>
          <cell r="J21">
            <v>43.92</v>
          </cell>
          <cell r="K21">
            <v>0</v>
          </cell>
        </row>
        <row r="22">
          <cell r="B22">
            <v>22.450000000000003</v>
          </cell>
          <cell r="C22">
            <v>29.9</v>
          </cell>
          <cell r="D22">
            <v>16.2</v>
          </cell>
          <cell r="E22">
            <v>45.458333333333336</v>
          </cell>
          <cell r="F22">
            <v>68</v>
          </cell>
          <cell r="G22">
            <v>23</v>
          </cell>
          <cell r="H22">
            <v>23.400000000000002</v>
          </cell>
          <cell r="I22" t="str">
            <v>L</v>
          </cell>
          <cell r="J22">
            <v>43.2</v>
          </cell>
          <cell r="K22">
            <v>0</v>
          </cell>
        </row>
        <row r="23">
          <cell r="B23">
            <v>22.154166666666669</v>
          </cell>
          <cell r="C23">
            <v>28.3</v>
          </cell>
          <cell r="D23">
            <v>16</v>
          </cell>
          <cell r="E23">
            <v>44.75</v>
          </cell>
          <cell r="F23">
            <v>68</v>
          </cell>
          <cell r="G23">
            <v>24</v>
          </cell>
          <cell r="H23">
            <v>25.56</v>
          </cell>
          <cell r="I23" t="str">
            <v>L</v>
          </cell>
          <cell r="J23">
            <v>44.28</v>
          </cell>
          <cell r="K23">
            <v>0</v>
          </cell>
        </row>
        <row r="24">
          <cell r="B24">
            <v>22.241666666666671</v>
          </cell>
          <cell r="C24">
            <v>29.2</v>
          </cell>
          <cell r="D24">
            <v>15.3</v>
          </cell>
          <cell r="E24">
            <v>41</v>
          </cell>
          <cell r="F24">
            <v>61</v>
          </cell>
          <cell r="G24">
            <v>22</v>
          </cell>
          <cell r="H24">
            <v>26.64</v>
          </cell>
          <cell r="I24" t="str">
            <v>L</v>
          </cell>
          <cell r="J24">
            <v>48.24</v>
          </cell>
          <cell r="K24">
            <v>0</v>
          </cell>
        </row>
        <row r="25">
          <cell r="B25">
            <v>22.333333333333332</v>
          </cell>
          <cell r="C25">
            <v>29.4</v>
          </cell>
          <cell r="D25">
            <v>16.2</v>
          </cell>
          <cell r="E25">
            <v>42</v>
          </cell>
          <cell r="F25">
            <v>66</v>
          </cell>
          <cell r="G25">
            <v>23</v>
          </cell>
          <cell r="H25">
            <v>20.52</v>
          </cell>
          <cell r="I25" t="str">
            <v>L</v>
          </cell>
          <cell r="J25">
            <v>41.4</v>
          </cell>
          <cell r="K25">
            <v>0</v>
          </cell>
        </row>
        <row r="26">
          <cell r="B26">
            <v>22.358333333333331</v>
          </cell>
          <cell r="C26">
            <v>28.7</v>
          </cell>
          <cell r="D26">
            <v>15.7</v>
          </cell>
          <cell r="E26">
            <v>32.75</v>
          </cell>
          <cell r="F26">
            <v>52</v>
          </cell>
          <cell r="G26">
            <v>16</v>
          </cell>
          <cell r="H26">
            <v>32.04</v>
          </cell>
          <cell r="I26" t="str">
            <v>L</v>
          </cell>
          <cell r="J26">
            <v>51.12</v>
          </cell>
          <cell r="K26">
            <v>0</v>
          </cell>
        </row>
        <row r="27">
          <cell r="B27">
            <v>22.458333333333329</v>
          </cell>
          <cell r="C27">
            <v>28.6</v>
          </cell>
          <cell r="D27">
            <v>17.100000000000001</v>
          </cell>
          <cell r="E27">
            <v>39.75</v>
          </cell>
          <cell r="F27">
            <v>60</v>
          </cell>
          <cell r="G27">
            <v>22</v>
          </cell>
          <cell r="H27">
            <v>20.52</v>
          </cell>
          <cell r="I27" t="str">
            <v>L</v>
          </cell>
          <cell r="J27">
            <v>39.6</v>
          </cell>
          <cell r="K27">
            <v>0</v>
          </cell>
        </row>
        <row r="28">
          <cell r="B28">
            <v>23.5</v>
          </cell>
          <cell r="C28">
            <v>30</v>
          </cell>
          <cell r="D28">
            <v>18.399999999999999</v>
          </cell>
          <cell r="E28">
            <v>38.583333333333336</v>
          </cell>
          <cell r="F28">
            <v>55</v>
          </cell>
          <cell r="G28">
            <v>22</v>
          </cell>
          <cell r="H28">
            <v>20.16</v>
          </cell>
          <cell r="I28" t="str">
            <v>L</v>
          </cell>
          <cell r="J28">
            <v>35.64</v>
          </cell>
          <cell r="K28">
            <v>0</v>
          </cell>
        </row>
        <row r="29">
          <cell r="B29">
            <v>23.750000000000004</v>
          </cell>
          <cell r="C29">
            <v>30</v>
          </cell>
          <cell r="D29">
            <v>17.100000000000001</v>
          </cell>
          <cell r="E29">
            <v>39.083333333333336</v>
          </cell>
          <cell r="F29">
            <v>59</v>
          </cell>
          <cell r="G29">
            <v>19</v>
          </cell>
          <cell r="H29">
            <v>23.040000000000003</v>
          </cell>
          <cell r="I29" t="str">
            <v>L</v>
          </cell>
          <cell r="J29">
            <v>41.76</v>
          </cell>
          <cell r="K29">
            <v>0</v>
          </cell>
        </row>
        <row r="30">
          <cell r="B30">
            <v>23.008333333333329</v>
          </cell>
          <cell r="C30">
            <v>28.6</v>
          </cell>
          <cell r="D30">
            <v>16.600000000000001</v>
          </cell>
          <cell r="E30">
            <v>38.666666666666664</v>
          </cell>
          <cell r="F30">
            <v>70</v>
          </cell>
          <cell r="G30">
            <v>21</v>
          </cell>
          <cell r="H30">
            <v>11.520000000000001</v>
          </cell>
          <cell r="I30" t="str">
            <v>L</v>
          </cell>
          <cell r="J30">
            <v>29.16</v>
          </cell>
          <cell r="K30">
            <v>0</v>
          </cell>
        </row>
        <row r="31">
          <cell r="B31">
            <v>21.541666666666668</v>
          </cell>
          <cell r="C31">
            <v>27.9</v>
          </cell>
          <cell r="D31">
            <v>16.600000000000001</v>
          </cell>
          <cell r="E31">
            <v>52.625</v>
          </cell>
          <cell r="F31">
            <v>79</v>
          </cell>
          <cell r="G31">
            <v>30</v>
          </cell>
          <cell r="H31">
            <v>13.32</v>
          </cell>
          <cell r="I31" t="str">
            <v>S</v>
          </cell>
          <cell r="J31">
            <v>30.6</v>
          </cell>
          <cell r="K31">
            <v>0</v>
          </cell>
        </row>
        <row r="32">
          <cell r="B32">
            <v>19.3125</v>
          </cell>
          <cell r="C32">
            <v>27.1</v>
          </cell>
          <cell r="D32">
            <v>13</v>
          </cell>
          <cell r="E32">
            <v>59.833333333333336</v>
          </cell>
          <cell r="F32">
            <v>84</v>
          </cell>
          <cell r="G32">
            <v>35</v>
          </cell>
          <cell r="H32">
            <v>12.6</v>
          </cell>
          <cell r="I32" t="str">
            <v>S</v>
          </cell>
          <cell r="J32">
            <v>28.8</v>
          </cell>
          <cell r="K32">
            <v>0</v>
          </cell>
        </row>
        <row r="33">
          <cell r="B33">
            <v>18.909523809523808</v>
          </cell>
          <cell r="C33">
            <v>27.7</v>
          </cell>
          <cell r="D33">
            <v>13.3</v>
          </cell>
          <cell r="E33">
            <v>66</v>
          </cell>
          <cell r="F33">
            <v>94</v>
          </cell>
          <cell r="G33">
            <v>31</v>
          </cell>
          <cell r="H33">
            <v>20.52</v>
          </cell>
          <cell r="I33" t="str">
            <v>S</v>
          </cell>
          <cell r="J33">
            <v>31.680000000000003</v>
          </cell>
          <cell r="K33">
            <v>0</v>
          </cell>
        </row>
        <row r="34">
          <cell r="B34">
            <v>22.225000000000005</v>
          </cell>
          <cell r="C34">
            <v>29.4</v>
          </cell>
          <cell r="D34">
            <v>15.7</v>
          </cell>
          <cell r="E34">
            <v>46.75</v>
          </cell>
          <cell r="F34">
            <v>72</v>
          </cell>
          <cell r="G34">
            <v>23</v>
          </cell>
          <cell r="H34">
            <v>20.52</v>
          </cell>
          <cell r="I34" t="str">
            <v>SE</v>
          </cell>
          <cell r="J34">
            <v>33.480000000000004</v>
          </cell>
          <cell r="K34">
            <v>0</v>
          </cell>
        </row>
        <row r="35">
          <cell r="B35">
            <v>22.758333333333329</v>
          </cell>
          <cell r="C35">
            <v>30.8</v>
          </cell>
          <cell r="D35">
            <v>15.5</v>
          </cell>
          <cell r="E35">
            <v>38.125</v>
          </cell>
          <cell r="F35">
            <v>62</v>
          </cell>
          <cell r="G35">
            <v>20</v>
          </cell>
          <cell r="H35">
            <v>17.64</v>
          </cell>
          <cell r="I35" t="str">
            <v>L</v>
          </cell>
          <cell r="J35">
            <v>29.52</v>
          </cell>
          <cell r="K35">
            <v>0</v>
          </cell>
        </row>
        <row r="36">
          <cell r="I36" t="str">
            <v>L</v>
          </cell>
        </row>
      </sheetData>
      <sheetData sheetId="8">
        <row r="5">
          <cell r="B5">
            <v>24.687499999999996</v>
          </cell>
        </row>
      </sheetData>
      <sheetData sheetId="9"/>
      <sheetData sheetId="10"/>
      <sheetData sheetId="1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5">
          <cell r="B5">
            <v>23.504166666666666</v>
          </cell>
          <cell r="C5">
            <v>32.1</v>
          </cell>
          <cell r="D5">
            <v>16.600000000000001</v>
          </cell>
          <cell r="E5">
            <v>65.333333333333329</v>
          </cell>
          <cell r="F5">
            <v>94</v>
          </cell>
          <cell r="G5">
            <v>31</v>
          </cell>
          <cell r="H5">
            <v>18</v>
          </cell>
          <cell r="I5" t="str">
            <v>L</v>
          </cell>
          <cell r="J5">
            <v>34.200000000000003</v>
          </cell>
          <cell r="K5">
            <v>0</v>
          </cell>
        </row>
        <row r="6">
          <cell r="B6">
            <v>26.900000000000002</v>
          </cell>
          <cell r="C6">
            <v>33.299999999999997</v>
          </cell>
          <cell r="D6">
            <v>22.5</v>
          </cell>
          <cell r="E6">
            <v>46.541666666666664</v>
          </cell>
          <cell r="F6">
            <v>61</v>
          </cell>
          <cell r="G6">
            <v>28</v>
          </cell>
          <cell r="H6">
            <v>24.48</v>
          </cell>
          <cell r="I6" t="str">
            <v>L</v>
          </cell>
          <cell r="J6">
            <v>48.24</v>
          </cell>
          <cell r="K6">
            <v>0</v>
          </cell>
        </row>
        <row r="7">
          <cell r="B7">
            <v>26.620833333333334</v>
          </cell>
          <cell r="C7">
            <v>34.1</v>
          </cell>
          <cell r="D7">
            <v>21.1</v>
          </cell>
          <cell r="E7">
            <v>48.083333333333336</v>
          </cell>
          <cell r="F7">
            <v>67</v>
          </cell>
          <cell r="G7">
            <v>26</v>
          </cell>
          <cell r="H7">
            <v>20.16</v>
          </cell>
          <cell r="I7" t="str">
            <v>NE</v>
          </cell>
          <cell r="J7">
            <v>41.04</v>
          </cell>
          <cell r="K7">
            <v>0</v>
          </cell>
        </row>
        <row r="8">
          <cell r="B8">
            <v>26.945833333333336</v>
          </cell>
          <cell r="C8">
            <v>34.200000000000003</v>
          </cell>
          <cell r="D8">
            <v>19</v>
          </cell>
          <cell r="E8">
            <v>46.541666666666664</v>
          </cell>
          <cell r="F8">
            <v>86</v>
          </cell>
          <cell r="G8">
            <v>21</v>
          </cell>
          <cell r="H8">
            <v>11.879999999999999</v>
          </cell>
          <cell r="I8" t="str">
            <v>L</v>
          </cell>
          <cell r="J8">
            <v>20.88</v>
          </cell>
          <cell r="K8">
            <v>0</v>
          </cell>
        </row>
        <row r="9">
          <cell r="B9">
            <v>25.720833333333328</v>
          </cell>
          <cell r="C9">
            <v>32.700000000000003</v>
          </cell>
          <cell r="D9">
            <v>19.399999999999999</v>
          </cell>
          <cell r="E9">
            <v>50.416666666666664</v>
          </cell>
          <cell r="F9">
            <v>74</v>
          </cell>
          <cell r="G9">
            <v>32</v>
          </cell>
          <cell r="H9">
            <v>25.92</v>
          </cell>
          <cell r="I9" t="str">
            <v>S</v>
          </cell>
          <cell r="J9">
            <v>48.96</v>
          </cell>
          <cell r="K9">
            <v>0</v>
          </cell>
        </row>
        <row r="10">
          <cell r="B10">
            <v>24.895833333333332</v>
          </cell>
          <cell r="C10">
            <v>32.1</v>
          </cell>
          <cell r="D10">
            <v>17.8</v>
          </cell>
          <cell r="E10">
            <v>58.666666666666664</v>
          </cell>
          <cell r="F10">
            <v>90</v>
          </cell>
          <cell r="G10">
            <v>29</v>
          </cell>
          <cell r="H10">
            <v>17.28</v>
          </cell>
          <cell r="I10" t="str">
            <v>L</v>
          </cell>
          <cell r="J10">
            <v>28.8</v>
          </cell>
          <cell r="K10">
            <v>0</v>
          </cell>
        </row>
        <row r="11">
          <cell r="B11">
            <v>27.170833333333334</v>
          </cell>
          <cell r="C11">
            <v>33.4</v>
          </cell>
          <cell r="D11">
            <v>22.3</v>
          </cell>
          <cell r="E11">
            <v>47.916666666666664</v>
          </cell>
          <cell r="F11">
            <v>63</v>
          </cell>
          <cell r="G11">
            <v>31</v>
          </cell>
          <cell r="H11">
            <v>19.8</v>
          </cell>
          <cell r="I11" t="str">
            <v>L</v>
          </cell>
          <cell r="J11">
            <v>37.440000000000005</v>
          </cell>
          <cell r="K11">
            <v>0</v>
          </cell>
        </row>
        <row r="12">
          <cell r="B12">
            <v>28.295833333333331</v>
          </cell>
          <cell r="C12">
            <v>34.200000000000003</v>
          </cell>
          <cell r="D12">
            <v>22</v>
          </cell>
          <cell r="E12">
            <v>48.625</v>
          </cell>
          <cell r="F12">
            <v>83</v>
          </cell>
          <cell r="G12">
            <v>26</v>
          </cell>
          <cell r="H12">
            <v>10.08</v>
          </cell>
          <cell r="I12" t="str">
            <v>L</v>
          </cell>
          <cell r="J12">
            <v>28.08</v>
          </cell>
          <cell r="K12">
            <v>0</v>
          </cell>
        </row>
        <row r="13">
          <cell r="B13">
            <v>27.38333333333334</v>
          </cell>
          <cell r="C13">
            <v>34</v>
          </cell>
          <cell r="D13">
            <v>20.6</v>
          </cell>
          <cell r="E13">
            <v>51.333333333333336</v>
          </cell>
          <cell r="F13">
            <v>78</v>
          </cell>
          <cell r="G13">
            <v>31</v>
          </cell>
          <cell r="H13">
            <v>16.920000000000002</v>
          </cell>
          <cell r="I13" t="str">
            <v>NO</v>
          </cell>
          <cell r="J13">
            <v>39.24</v>
          </cell>
          <cell r="K13">
            <v>0</v>
          </cell>
        </row>
        <row r="14">
          <cell r="B14">
            <v>27.5625</v>
          </cell>
          <cell r="C14">
            <v>35.700000000000003</v>
          </cell>
          <cell r="D14">
            <v>19.600000000000001</v>
          </cell>
          <cell r="E14">
            <v>50.416666666666664</v>
          </cell>
          <cell r="F14">
            <v>89</v>
          </cell>
          <cell r="G14">
            <v>22</v>
          </cell>
          <cell r="H14">
            <v>15.48</v>
          </cell>
          <cell r="I14" t="str">
            <v>L</v>
          </cell>
          <cell r="J14">
            <v>27.36</v>
          </cell>
          <cell r="K14">
            <v>0</v>
          </cell>
        </row>
        <row r="15">
          <cell r="B15">
            <v>28.633333333333336</v>
          </cell>
          <cell r="C15">
            <v>34.9</v>
          </cell>
          <cell r="D15">
            <v>23.7</v>
          </cell>
          <cell r="E15">
            <v>39.208333333333336</v>
          </cell>
          <cell r="F15">
            <v>57</v>
          </cell>
          <cell r="G15">
            <v>18</v>
          </cell>
          <cell r="H15">
            <v>31.319999999999997</v>
          </cell>
          <cell r="I15" t="str">
            <v>L</v>
          </cell>
          <cell r="J15">
            <v>53.28</v>
          </cell>
          <cell r="K15">
            <v>0</v>
          </cell>
        </row>
        <row r="16">
          <cell r="B16">
            <v>28.487499999999997</v>
          </cell>
          <cell r="C16">
            <v>34.799999999999997</v>
          </cell>
          <cell r="D16">
            <v>23.5</v>
          </cell>
          <cell r="E16">
            <v>38.583333333333336</v>
          </cell>
          <cell r="F16">
            <v>50</v>
          </cell>
          <cell r="G16">
            <v>24</v>
          </cell>
          <cell r="H16">
            <v>19.8</v>
          </cell>
          <cell r="I16" t="str">
            <v>L</v>
          </cell>
          <cell r="J16">
            <v>36.72</v>
          </cell>
          <cell r="K16">
            <v>0</v>
          </cell>
        </row>
        <row r="17">
          <cell r="B17">
            <v>28.441666666666666</v>
          </cell>
          <cell r="C17">
            <v>33.799999999999997</v>
          </cell>
          <cell r="D17">
            <v>23</v>
          </cell>
          <cell r="E17">
            <v>36.291666666666664</v>
          </cell>
          <cell r="F17">
            <v>66</v>
          </cell>
          <cell r="G17">
            <v>23</v>
          </cell>
          <cell r="H17">
            <v>13.68</v>
          </cell>
          <cell r="I17" t="str">
            <v>SE</v>
          </cell>
          <cell r="J17">
            <v>24.12</v>
          </cell>
          <cell r="K17">
            <v>0</v>
          </cell>
        </row>
        <row r="18">
          <cell r="B18">
            <v>26.608333333333334</v>
          </cell>
          <cell r="C18">
            <v>32.700000000000003</v>
          </cell>
          <cell r="D18">
            <v>21.9</v>
          </cell>
          <cell r="E18">
            <v>43.625</v>
          </cell>
          <cell r="F18">
            <v>74</v>
          </cell>
          <cell r="G18">
            <v>26</v>
          </cell>
          <cell r="H18">
            <v>25.56</v>
          </cell>
          <cell r="I18" t="str">
            <v>SE</v>
          </cell>
          <cell r="J18">
            <v>43.56</v>
          </cell>
          <cell r="K18">
            <v>0</v>
          </cell>
        </row>
        <row r="19">
          <cell r="B19">
            <v>27.804166666666664</v>
          </cell>
          <cell r="C19">
            <v>34.1</v>
          </cell>
          <cell r="D19">
            <v>23.6</v>
          </cell>
          <cell r="E19">
            <v>40.791666666666664</v>
          </cell>
          <cell r="F19">
            <v>52</v>
          </cell>
          <cell r="G19">
            <v>26</v>
          </cell>
          <cell r="H19">
            <v>22.68</v>
          </cell>
          <cell r="I19" t="str">
            <v>L</v>
          </cell>
          <cell r="J19">
            <v>45.36</v>
          </cell>
          <cell r="K19">
            <v>0</v>
          </cell>
        </row>
        <row r="20">
          <cell r="B20">
            <v>29.5</v>
          </cell>
          <cell r="C20">
            <v>35.9</v>
          </cell>
          <cell r="D20">
            <v>25.8</v>
          </cell>
          <cell r="E20">
            <v>44.75</v>
          </cell>
          <cell r="F20">
            <v>55</v>
          </cell>
          <cell r="G20">
            <v>29</v>
          </cell>
          <cell r="H20">
            <v>16.920000000000002</v>
          </cell>
          <cell r="I20" t="str">
            <v>L</v>
          </cell>
          <cell r="J20">
            <v>33.840000000000003</v>
          </cell>
          <cell r="K20">
            <v>0</v>
          </cell>
        </row>
        <row r="21">
          <cell r="B21">
            <v>29.566666666666674</v>
          </cell>
          <cell r="C21">
            <v>35.200000000000003</v>
          </cell>
          <cell r="D21">
            <v>25.1</v>
          </cell>
          <cell r="E21">
            <v>43.708333333333336</v>
          </cell>
          <cell r="F21">
            <v>56</v>
          </cell>
          <cell r="G21">
            <v>27</v>
          </cell>
          <cell r="H21">
            <v>30.6</v>
          </cell>
          <cell r="I21" t="str">
            <v>L</v>
          </cell>
          <cell r="J21">
            <v>50.76</v>
          </cell>
          <cell r="K21">
            <v>0</v>
          </cell>
        </row>
        <row r="22">
          <cell r="B22">
            <v>29.170833333333324</v>
          </cell>
          <cell r="C22">
            <v>35.5</v>
          </cell>
          <cell r="D22">
            <v>23.9</v>
          </cell>
          <cell r="E22">
            <v>40.75</v>
          </cell>
          <cell r="F22">
            <v>75</v>
          </cell>
          <cell r="G22">
            <v>23</v>
          </cell>
          <cell r="H22">
            <v>23.400000000000002</v>
          </cell>
          <cell r="I22" t="str">
            <v>L</v>
          </cell>
          <cell r="J22">
            <v>41.76</v>
          </cell>
          <cell r="K22">
            <v>0</v>
          </cell>
        </row>
        <row r="23">
          <cell r="B23">
            <v>29.387500000000003</v>
          </cell>
          <cell r="C23">
            <v>35.200000000000003</v>
          </cell>
          <cell r="D23">
            <v>23.2</v>
          </cell>
          <cell r="E23">
            <v>44.291666666666664</v>
          </cell>
          <cell r="F23">
            <v>71</v>
          </cell>
          <cell r="G23">
            <v>23</v>
          </cell>
          <cell r="H23">
            <v>14.04</v>
          </cell>
          <cell r="I23" t="str">
            <v>NE</v>
          </cell>
          <cell r="J23">
            <v>34.200000000000003</v>
          </cell>
          <cell r="K23">
            <v>0</v>
          </cell>
        </row>
        <row r="24">
          <cell r="B24">
            <v>27.916666666666668</v>
          </cell>
          <cell r="C24">
            <v>34.6</v>
          </cell>
          <cell r="D24">
            <v>21.2</v>
          </cell>
          <cell r="E24">
            <v>48.25</v>
          </cell>
          <cell r="F24">
            <v>85</v>
          </cell>
          <cell r="G24">
            <v>25</v>
          </cell>
          <cell r="H24">
            <v>21.240000000000002</v>
          </cell>
          <cell r="I24" t="str">
            <v>L</v>
          </cell>
          <cell r="J24">
            <v>45</v>
          </cell>
          <cell r="K24">
            <v>0</v>
          </cell>
        </row>
        <row r="25">
          <cell r="B25">
            <v>29.820833333333326</v>
          </cell>
          <cell r="C25">
            <v>35.299999999999997</v>
          </cell>
          <cell r="D25">
            <v>24.8</v>
          </cell>
          <cell r="E25">
            <v>38.291666666666664</v>
          </cell>
          <cell r="F25">
            <v>60</v>
          </cell>
          <cell r="G25">
            <v>21</v>
          </cell>
          <cell r="H25">
            <v>13.68</v>
          </cell>
          <cell r="I25" t="str">
            <v>SE</v>
          </cell>
          <cell r="J25">
            <v>26.28</v>
          </cell>
          <cell r="K25">
            <v>0</v>
          </cell>
        </row>
        <row r="26">
          <cell r="B26">
            <v>28.80416666666666</v>
          </cell>
          <cell r="C26">
            <v>35.4</v>
          </cell>
          <cell r="D26">
            <v>22.4</v>
          </cell>
          <cell r="E26">
            <v>36.708333333333336</v>
          </cell>
          <cell r="F26">
            <v>84</v>
          </cell>
          <cell r="G26">
            <v>22</v>
          </cell>
          <cell r="H26">
            <v>22.32</v>
          </cell>
          <cell r="I26" t="str">
            <v>SE</v>
          </cell>
          <cell r="J26">
            <v>40.680000000000007</v>
          </cell>
          <cell r="K26">
            <v>0</v>
          </cell>
        </row>
        <row r="27">
          <cell r="B27">
            <v>28.45</v>
          </cell>
          <cell r="C27">
            <v>35</v>
          </cell>
          <cell r="D27">
            <v>21.2</v>
          </cell>
          <cell r="E27">
            <v>37.5</v>
          </cell>
          <cell r="F27">
            <v>69</v>
          </cell>
          <cell r="G27">
            <v>22</v>
          </cell>
          <cell r="H27">
            <v>29.16</v>
          </cell>
          <cell r="I27" t="str">
            <v>L</v>
          </cell>
          <cell r="J27">
            <v>50.4</v>
          </cell>
          <cell r="K27">
            <v>0</v>
          </cell>
        </row>
        <row r="28">
          <cell r="B28">
            <v>28.866666666666664</v>
          </cell>
          <cell r="C28">
            <v>35.700000000000003</v>
          </cell>
          <cell r="D28">
            <v>25.2</v>
          </cell>
          <cell r="E28">
            <v>34.958333333333336</v>
          </cell>
          <cell r="F28">
            <v>51</v>
          </cell>
          <cell r="G28">
            <v>22</v>
          </cell>
          <cell r="H28">
            <v>14.4</v>
          </cell>
          <cell r="I28" t="str">
            <v>L</v>
          </cell>
          <cell r="J28">
            <v>30.240000000000002</v>
          </cell>
          <cell r="K28">
            <v>0</v>
          </cell>
        </row>
        <row r="29">
          <cell r="B29">
            <v>20.262500000000003</v>
          </cell>
          <cell r="C29">
            <v>29.9</v>
          </cell>
          <cell r="D29">
            <v>15.3</v>
          </cell>
          <cell r="E29">
            <v>53.791666666666664</v>
          </cell>
          <cell r="F29">
            <v>71</v>
          </cell>
          <cell r="G29">
            <v>33</v>
          </cell>
          <cell r="H29">
            <v>28.44</v>
          </cell>
          <cell r="I29" t="str">
            <v>SO</v>
          </cell>
          <cell r="J29">
            <v>63.72</v>
          </cell>
          <cell r="K29">
            <v>0</v>
          </cell>
        </row>
        <row r="30">
          <cell r="B30">
            <v>14.858333333333334</v>
          </cell>
          <cell r="C30">
            <v>19.600000000000001</v>
          </cell>
          <cell r="D30">
            <v>12.2</v>
          </cell>
          <cell r="E30">
            <v>69</v>
          </cell>
          <cell r="F30">
            <v>88</v>
          </cell>
          <cell r="G30">
            <v>50</v>
          </cell>
          <cell r="H30">
            <v>21.240000000000002</v>
          </cell>
          <cell r="I30" t="str">
            <v>SO</v>
          </cell>
          <cell r="J30">
            <v>52.92</v>
          </cell>
          <cell r="K30">
            <v>0</v>
          </cell>
        </row>
        <row r="31">
          <cell r="B31">
            <v>15.716666666666669</v>
          </cell>
          <cell r="C31">
            <v>20.100000000000001</v>
          </cell>
          <cell r="D31">
            <v>12</v>
          </cell>
          <cell r="E31">
            <v>60.875</v>
          </cell>
          <cell r="F31">
            <v>74</v>
          </cell>
          <cell r="G31">
            <v>44</v>
          </cell>
          <cell r="H31">
            <v>27.36</v>
          </cell>
          <cell r="I31" t="str">
            <v>S</v>
          </cell>
          <cell r="J31">
            <v>59.4</v>
          </cell>
          <cell r="K31">
            <v>0</v>
          </cell>
        </row>
        <row r="32">
          <cell r="B32">
            <v>15.512500000000001</v>
          </cell>
          <cell r="C32">
            <v>21.9</v>
          </cell>
          <cell r="D32">
            <v>10.6</v>
          </cell>
          <cell r="E32">
            <v>58.041666666666664</v>
          </cell>
          <cell r="F32">
            <v>77</v>
          </cell>
          <cell r="G32">
            <v>39</v>
          </cell>
          <cell r="H32">
            <v>24.12</v>
          </cell>
          <cell r="I32" t="str">
            <v>SO</v>
          </cell>
          <cell r="J32">
            <v>55.080000000000005</v>
          </cell>
          <cell r="K32">
            <v>0</v>
          </cell>
        </row>
        <row r="33">
          <cell r="B33">
            <v>19.423809523809521</v>
          </cell>
          <cell r="C33">
            <v>28.2</v>
          </cell>
          <cell r="D33">
            <v>11.7</v>
          </cell>
          <cell r="E33">
            <v>57.714285714285715</v>
          </cell>
          <cell r="F33">
            <v>91</v>
          </cell>
          <cell r="G33">
            <v>32</v>
          </cell>
          <cell r="H33">
            <v>10.44</v>
          </cell>
          <cell r="I33" t="str">
            <v>S</v>
          </cell>
          <cell r="J33">
            <v>21.240000000000002</v>
          </cell>
          <cell r="K33">
            <v>0</v>
          </cell>
        </row>
        <row r="34">
          <cell r="B34">
            <v>24.828000000000003</v>
          </cell>
          <cell r="C34">
            <v>34.5</v>
          </cell>
          <cell r="D34">
            <v>16.3</v>
          </cell>
          <cell r="E34">
            <v>51.6</v>
          </cell>
          <cell r="F34">
            <v>88</v>
          </cell>
          <cell r="G34">
            <v>14</v>
          </cell>
          <cell r="H34">
            <v>13.32</v>
          </cell>
          <cell r="I34" t="str">
            <v>L</v>
          </cell>
          <cell r="J34">
            <v>26.64</v>
          </cell>
          <cell r="K34">
            <v>0</v>
          </cell>
        </row>
        <row r="35">
          <cell r="B35">
            <v>28.239130434782609</v>
          </cell>
          <cell r="C35">
            <v>37.200000000000003</v>
          </cell>
          <cell r="D35">
            <v>18.2</v>
          </cell>
          <cell r="E35">
            <v>35.652173913043477</v>
          </cell>
          <cell r="F35">
            <v>78</v>
          </cell>
          <cell r="G35">
            <v>15</v>
          </cell>
          <cell r="H35">
            <v>12.96</v>
          </cell>
          <cell r="I35" t="str">
            <v>SE</v>
          </cell>
          <cell r="J35">
            <v>23.400000000000002</v>
          </cell>
          <cell r="K35">
            <v>0</v>
          </cell>
        </row>
        <row r="36">
          <cell r="I36" t="str">
            <v>L</v>
          </cell>
        </row>
      </sheetData>
      <sheetData sheetId="8">
        <row r="5">
          <cell r="B5">
            <v>30.420833333333334</v>
          </cell>
        </row>
      </sheetData>
      <sheetData sheetId="9"/>
      <sheetData sheetId="10"/>
      <sheetData sheetId="1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5">
          <cell r="B5">
            <v>22.104166666666668</v>
          </cell>
          <cell r="C5">
            <v>32.200000000000003</v>
          </cell>
          <cell r="D5">
            <v>13.6</v>
          </cell>
          <cell r="E5">
            <v>55.708333333333336</v>
          </cell>
          <cell r="F5">
            <v>86</v>
          </cell>
          <cell r="G5">
            <v>21</v>
          </cell>
          <cell r="H5">
            <v>1.3</v>
          </cell>
          <cell r="I5" t="str">
            <v>SE</v>
          </cell>
          <cell r="J5">
            <v>20.8</v>
          </cell>
          <cell r="K5">
            <v>0</v>
          </cell>
        </row>
        <row r="6">
          <cell r="B6">
            <v>21.412500000000005</v>
          </cell>
          <cell r="C6">
            <v>31.9</v>
          </cell>
          <cell r="D6">
            <v>12.4</v>
          </cell>
          <cell r="E6">
            <v>56.80952380952381</v>
          </cell>
          <cell r="F6">
            <v>100</v>
          </cell>
          <cell r="G6">
            <v>20</v>
          </cell>
          <cell r="H6">
            <v>2.52</v>
          </cell>
          <cell r="I6" t="str">
            <v>SE</v>
          </cell>
          <cell r="J6">
            <v>34.200000000000003</v>
          </cell>
          <cell r="K6">
            <v>0</v>
          </cell>
        </row>
        <row r="7">
          <cell r="B7">
            <v>21.891666666666669</v>
          </cell>
          <cell r="C7">
            <v>32.4</v>
          </cell>
          <cell r="D7">
            <v>13.1</v>
          </cell>
          <cell r="E7">
            <v>51.722222222222221</v>
          </cell>
          <cell r="F7">
            <v>100</v>
          </cell>
          <cell r="G7">
            <v>21</v>
          </cell>
          <cell r="H7">
            <v>3.24</v>
          </cell>
          <cell r="I7" t="str">
            <v>NE</v>
          </cell>
          <cell r="J7">
            <v>29.880000000000003</v>
          </cell>
          <cell r="K7">
            <v>0</v>
          </cell>
        </row>
        <row r="8">
          <cell r="B8">
            <v>22.245833333333337</v>
          </cell>
          <cell r="C8">
            <v>32.4</v>
          </cell>
          <cell r="D8">
            <v>13.3</v>
          </cell>
          <cell r="E8">
            <v>55.10526315789474</v>
          </cell>
          <cell r="F8">
            <v>99</v>
          </cell>
          <cell r="G8">
            <v>22</v>
          </cell>
          <cell r="H8">
            <v>0</v>
          </cell>
          <cell r="I8" t="str">
            <v>L</v>
          </cell>
          <cell r="J8">
            <v>13.32</v>
          </cell>
          <cell r="K8">
            <v>0</v>
          </cell>
        </row>
        <row r="9">
          <cell r="B9">
            <v>23.045833333333334</v>
          </cell>
          <cell r="C9">
            <v>32.299999999999997</v>
          </cell>
          <cell r="D9">
            <v>15.5</v>
          </cell>
          <cell r="E9">
            <v>58.25</v>
          </cell>
          <cell r="F9">
            <v>93</v>
          </cell>
          <cell r="G9">
            <v>23</v>
          </cell>
          <cell r="H9">
            <v>5.04</v>
          </cell>
          <cell r="I9" t="str">
            <v>SE</v>
          </cell>
          <cell r="J9">
            <v>23.040000000000003</v>
          </cell>
          <cell r="K9">
            <v>0</v>
          </cell>
        </row>
        <row r="10">
          <cell r="B10">
            <v>23.156521739130437</v>
          </cell>
          <cell r="C10">
            <v>32.1</v>
          </cell>
          <cell r="D10">
            <v>14</v>
          </cell>
          <cell r="E10">
            <v>56.608695652173914</v>
          </cell>
          <cell r="F10">
            <v>87</v>
          </cell>
          <cell r="G10">
            <v>20</v>
          </cell>
          <cell r="H10">
            <v>1.08</v>
          </cell>
          <cell r="I10" t="str">
            <v>SE</v>
          </cell>
          <cell r="J10">
            <v>29.16</v>
          </cell>
          <cell r="K10">
            <v>0</v>
          </cell>
        </row>
        <row r="11">
          <cell r="B11">
            <v>23.145833333333332</v>
          </cell>
          <cell r="C11">
            <v>32.5</v>
          </cell>
          <cell r="D11">
            <v>14.1</v>
          </cell>
          <cell r="E11">
            <v>54.6</v>
          </cell>
          <cell r="F11">
            <v>100</v>
          </cell>
          <cell r="G11">
            <v>21</v>
          </cell>
          <cell r="H11">
            <v>0.72000000000000008</v>
          </cell>
          <cell r="I11" t="str">
            <v>L</v>
          </cell>
          <cell r="J11">
            <v>21.6</v>
          </cell>
          <cell r="K11">
            <v>0</v>
          </cell>
        </row>
        <row r="12">
          <cell r="B12">
            <v>23.916666666666668</v>
          </cell>
          <cell r="C12">
            <v>32.9</v>
          </cell>
          <cell r="D12">
            <v>15.1</v>
          </cell>
          <cell r="E12">
            <v>58.083333333333336</v>
          </cell>
          <cell r="F12">
            <v>100</v>
          </cell>
          <cell r="G12">
            <v>18</v>
          </cell>
          <cell r="H12">
            <v>0.36000000000000004</v>
          </cell>
          <cell r="I12" t="str">
            <v>L</v>
          </cell>
          <cell r="J12">
            <v>14.04</v>
          </cell>
          <cell r="K12">
            <v>0</v>
          </cell>
        </row>
        <row r="13">
          <cell r="B13">
            <v>24.487499999999997</v>
          </cell>
          <cell r="C13">
            <v>32.9</v>
          </cell>
          <cell r="D13">
            <v>16.5</v>
          </cell>
          <cell r="E13">
            <v>55.583333333333336</v>
          </cell>
          <cell r="F13">
            <v>87</v>
          </cell>
          <cell r="G13">
            <v>19</v>
          </cell>
          <cell r="H13">
            <v>2.16</v>
          </cell>
          <cell r="I13" t="str">
            <v>SE</v>
          </cell>
          <cell r="J13">
            <v>26.64</v>
          </cell>
          <cell r="K13">
            <v>0</v>
          </cell>
        </row>
        <row r="14">
          <cell r="B14">
            <v>24.937499999999996</v>
          </cell>
          <cell r="C14">
            <v>32.6</v>
          </cell>
          <cell r="D14">
            <v>17.7</v>
          </cell>
          <cell r="E14">
            <v>52.25</v>
          </cell>
          <cell r="F14">
            <v>85</v>
          </cell>
          <cell r="G14">
            <v>18</v>
          </cell>
          <cell r="H14">
            <v>0.72000000000000008</v>
          </cell>
          <cell r="I14" t="str">
            <v>SE</v>
          </cell>
          <cell r="J14">
            <v>25.2</v>
          </cell>
          <cell r="K14">
            <v>0</v>
          </cell>
        </row>
        <row r="15">
          <cell r="B15">
            <v>24.379166666666666</v>
          </cell>
          <cell r="C15">
            <v>32.5</v>
          </cell>
          <cell r="D15">
            <v>16.399999999999999</v>
          </cell>
          <cell r="E15">
            <v>52.583333333333336</v>
          </cell>
          <cell r="F15">
            <v>87</v>
          </cell>
          <cell r="G15">
            <v>17</v>
          </cell>
          <cell r="H15">
            <v>3.24</v>
          </cell>
          <cell r="I15" t="str">
            <v>SE</v>
          </cell>
          <cell r="J15">
            <v>40.32</v>
          </cell>
          <cell r="K15">
            <v>0</v>
          </cell>
        </row>
        <row r="16">
          <cell r="B16">
            <v>23.737499999999997</v>
          </cell>
          <cell r="C16">
            <v>32.299999999999997</v>
          </cell>
          <cell r="D16">
            <v>14.9</v>
          </cell>
          <cell r="E16">
            <v>52.478260869565219</v>
          </cell>
          <cell r="F16">
            <v>99</v>
          </cell>
          <cell r="G16">
            <v>16</v>
          </cell>
          <cell r="H16">
            <v>3.6</v>
          </cell>
          <cell r="I16" t="str">
            <v>L</v>
          </cell>
          <cell r="J16">
            <v>30.6</v>
          </cell>
          <cell r="K16">
            <v>0</v>
          </cell>
        </row>
        <row r="17">
          <cell r="B17">
            <v>23.950000000000003</v>
          </cell>
          <cell r="C17">
            <v>32.5</v>
          </cell>
          <cell r="D17">
            <v>14.9</v>
          </cell>
          <cell r="E17">
            <v>50.958333333333336</v>
          </cell>
          <cell r="F17">
            <v>82</v>
          </cell>
          <cell r="G17">
            <v>17</v>
          </cell>
          <cell r="H17">
            <v>3.6</v>
          </cell>
          <cell r="I17" t="str">
            <v>SE</v>
          </cell>
          <cell r="J17">
            <v>24.840000000000003</v>
          </cell>
          <cell r="K17">
            <v>0</v>
          </cell>
        </row>
        <row r="18">
          <cell r="B18">
            <v>23.520833333333332</v>
          </cell>
          <cell r="C18">
            <v>31.5</v>
          </cell>
          <cell r="D18">
            <v>14.6</v>
          </cell>
          <cell r="E18">
            <v>51.958333333333336</v>
          </cell>
          <cell r="F18">
            <v>82</v>
          </cell>
          <cell r="G18">
            <v>22</v>
          </cell>
          <cell r="H18">
            <v>5.4</v>
          </cell>
          <cell r="I18" t="str">
            <v>L</v>
          </cell>
          <cell r="J18">
            <v>33.480000000000004</v>
          </cell>
          <cell r="K18">
            <v>0</v>
          </cell>
        </row>
        <row r="19">
          <cell r="B19">
            <v>24.595833333333335</v>
          </cell>
          <cell r="C19">
            <v>32.700000000000003</v>
          </cell>
          <cell r="D19">
            <v>16.600000000000001</v>
          </cell>
          <cell r="E19">
            <v>53.583333333333336</v>
          </cell>
          <cell r="F19">
            <v>84</v>
          </cell>
          <cell r="G19">
            <v>22</v>
          </cell>
          <cell r="H19">
            <v>6.12</v>
          </cell>
          <cell r="I19" t="str">
            <v>SE</v>
          </cell>
          <cell r="J19">
            <v>31.680000000000003</v>
          </cell>
          <cell r="K19">
            <v>0</v>
          </cell>
        </row>
        <row r="20">
          <cell r="B20">
            <v>25.900000000000002</v>
          </cell>
          <cell r="C20">
            <v>33.299999999999997</v>
          </cell>
          <cell r="D20">
            <v>18.8</v>
          </cell>
          <cell r="E20">
            <v>54.208333333333336</v>
          </cell>
          <cell r="F20">
            <v>86</v>
          </cell>
          <cell r="G20">
            <v>21</v>
          </cell>
          <cell r="H20">
            <v>5.4</v>
          </cell>
          <cell r="I20" t="str">
            <v>SE</v>
          </cell>
          <cell r="J20">
            <v>23.759999999999998</v>
          </cell>
          <cell r="K20">
            <v>0</v>
          </cell>
        </row>
        <row r="21">
          <cell r="B21">
            <v>26.450000000000006</v>
          </cell>
          <cell r="C21">
            <v>32.799999999999997</v>
          </cell>
          <cell r="D21">
            <v>20.2</v>
          </cell>
          <cell r="E21">
            <v>50.166666666666664</v>
          </cell>
          <cell r="F21">
            <v>80</v>
          </cell>
          <cell r="G21">
            <v>19</v>
          </cell>
          <cell r="H21">
            <v>8.64</v>
          </cell>
          <cell r="I21" t="str">
            <v>L</v>
          </cell>
          <cell r="J21">
            <v>27.36</v>
          </cell>
          <cell r="K21">
            <v>0</v>
          </cell>
        </row>
        <row r="22">
          <cell r="B22">
            <v>25.758333333333329</v>
          </cell>
          <cell r="C22">
            <v>32.700000000000003</v>
          </cell>
          <cell r="D22">
            <v>19.100000000000001</v>
          </cell>
          <cell r="E22">
            <v>48.5</v>
          </cell>
          <cell r="F22">
            <v>78</v>
          </cell>
          <cell r="G22">
            <v>16</v>
          </cell>
          <cell r="H22">
            <v>3.6</v>
          </cell>
          <cell r="I22" t="str">
            <v>SE</v>
          </cell>
          <cell r="J22">
            <v>24.12</v>
          </cell>
          <cell r="K22">
            <v>0</v>
          </cell>
        </row>
        <row r="23">
          <cell r="B23">
            <v>25.833333333333332</v>
          </cell>
          <cell r="C23">
            <v>32.4</v>
          </cell>
          <cell r="D23">
            <v>19.7</v>
          </cell>
          <cell r="E23">
            <v>49.125</v>
          </cell>
          <cell r="F23">
            <v>78</v>
          </cell>
          <cell r="G23">
            <v>20</v>
          </cell>
          <cell r="H23">
            <v>3.9600000000000004</v>
          </cell>
          <cell r="I23" t="str">
            <v>L</v>
          </cell>
          <cell r="J23">
            <v>18.36</v>
          </cell>
          <cell r="K23">
            <v>0</v>
          </cell>
        </row>
        <row r="24">
          <cell r="B24">
            <v>25.575000000000003</v>
          </cell>
          <cell r="C24">
            <v>31.8</v>
          </cell>
          <cell r="D24">
            <v>18.899999999999999</v>
          </cell>
          <cell r="E24">
            <v>48.375</v>
          </cell>
          <cell r="F24">
            <v>80</v>
          </cell>
          <cell r="G24">
            <v>16</v>
          </cell>
          <cell r="H24">
            <v>4.32</v>
          </cell>
          <cell r="I24" t="str">
            <v>L</v>
          </cell>
          <cell r="J24">
            <v>27.36</v>
          </cell>
          <cell r="K24">
            <v>0</v>
          </cell>
        </row>
        <row r="25">
          <cell r="B25">
            <v>25.620833333333337</v>
          </cell>
          <cell r="C25">
            <v>31.8</v>
          </cell>
          <cell r="D25">
            <v>19.600000000000001</v>
          </cell>
          <cell r="E25">
            <v>49.583333333333336</v>
          </cell>
          <cell r="F25">
            <v>85</v>
          </cell>
          <cell r="G25">
            <v>17</v>
          </cell>
          <cell r="H25">
            <v>6.48</v>
          </cell>
          <cell r="I25" t="str">
            <v>L</v>
          </cell>
          <cell r="J25">
            <v>27.36</v>
          </cell>
          <cell r="K25">
            <v>0</v>
          </cell>
        </row>
        <row r="26">
          <cell r="B26">
            <v>25.645833333333332</v>
          </cell>
          <cell r="C26">
            <v>31.8</v>
          </cell>
          <cell r="D26">
            <v>19.5</v>
          </cell>
          <cell r="E26">
            <v>44.208333333333336</v>
          </cell>
          <cell r="F26">
            <v>72</v>
          </cell>
          <cell r="G26">
            <v>16</v>
          </cell>
          <cell r="H26">
            <v>10.8</v>
          </cell>
          <cell r="I26" t="str">
            <v>SE</v>
          </cell>
          <cell r="J26">
            <v>29.880000000000003</v>
          </cell>
          <cell r="K26">
            <v>0</v>
          </cell>
        </row>
        <row r="27">
          <cell r="B27">
            <v>25.295833333333334</v>
          </cell>
          <cell r="C27">
            <v>31.9</v>
          </cell>
          <cell r="D27">
            <v>18.5</v>
          </cell>
          <cell r="E27">
            <v>45.75</v>
          </cell>
          <cell r="F27">
            <v>75</v>
          </cell>
          <cell r="G27">
            <v>16</v>
          </cell>
          <cell r="H27">
            <v>4.32</v>
          </cell>
          <cell r="I27" t="str">
            <v>SE</v>
          </cell>
          <cell r="J27">
            <v>25.56</v>
          </cell>
          <cell r="K27">
            <v>0</v>
          </cell>
        </row>
        <row r="28">
          <cell r="B28">
            <v>26.458333333333332</v>
          </cell>
          <cell r="C28">
            <v>32.6</v>
          </cell>
          <cell r="D28">
            <v>21.8</v>
          </cell>
          <cell r="E28">
            <v>46.333333333333336</v>
          </cell>
          <cell r="F28">
            <v>74</v>
          </cell>
          <cell r="G28">
            <v>17</v>
          </cell>
          <cell r="H28">
            <v>1.4400000000000002</v>
          </cell>
          <cell r="I28" t="str">
            <v>SE</v>
          </cell>
          <cell r="J28">
            <v>23.040000000000003</v>
          </cell>
          <cell r="K28">
            <v>0</v>
          </cell>
        </row>
        <row r="29">
          <cell r="B29">
            <v>26.537499999999998</v>
          </cell>
          <cell r="C29">
            <v>31.5</v>
          </cell>
          <cell r="D29">
            <v>22.1</v>
          </cell>
          <cell r="E29">
            <v>49.5</v>
          </cell>
          <cell r="F29">
            <v>71</v>
          </cell>
          <cell r="G29">
            <v>30</v>
          </cell>
          <cell r="H29">
            <v>16.559999999999999</v>
          </cell>
          <cell r="I29" t="str">
            <v>SE</v>
          </cell>
          <cell r="J29">
            <v>40.680000000000007</v>
          </cell>
          <cell r="K29">
            <v>0</v>
          </cell>
        </row>
        <row r="30">
          <cell r="B30">
            <v>23.195833333333336</v>
          </cell>
          <cell r="C30">
            <v>28.7</v>
          </cell>
          <cell r="D30">
            <v>17.600000000000001</v>
          </cell>
          <cell r="E30">
            <v>61.571428571428569</v>
          </cell>
          <cell r="F30">
            <v>99</v>
          </cell>
          <cell r="G30">
            <v>40</v>
          </cell>
          <cell r="H30">
            <v>17.64</v>
          </cell>
          <cell r="I30" t="str">
            <v>NO</v>
          </cell>
          <cell r="J30">
            <v>29.16</v>
          </cell>
          <cell r="K30">
            <v>0</v>
          </cell>
        </row>
        <row r="31">
          <cell r="B31">
            <v>21.670833333333331</v>
          </cell>
          <cell r="C31">
            <v>26.1</v>
          </cell>
          <cell r="D31">
            <v>16.899999999999999</v>
          </cell>
          <cell r="E31">
            <v>65.875</v>
          </cell>
          <cell r="F31">
            <v>84</v>
          </cell>
          <cell r="G31">
            <v>47</v>
          </cell>
          <cell r="H31">
            <v>17.64</v>
          </cell>
          <cell r="I31" t="str">
            <v>NO</v>
          </cell>
          <cell r="J31">
            <v>30.6</v>
          </cell>
          <cell r="K31">
            <v>0</v>
          </cell>
        </row>
        <row r="32">
          <cell r="B32">
            <v>20.05</v>
          </cell>
          <cell r="C32">
            <v>28</v>
          </cell>
          <cell r="D32">
            <v>12</v>
          </cell>
          <cell r="E32">
            <v>60.409090909090907</v>
          </cell>
          <cell r="F32">
            <v>86</v>
          </cell>
          <cell r="G32">
            <v>35</v>
          </cell>
          <cell r="H32">
            <v>13.68</v>
          </cell>
          <cell r="I32" t="str">
            <v>O</v>
          </cell>
          <cell r="J32">
            <v>29.16</v>
          </cell>
          <cell r="K32">
            <v>0</v>
          </cell>
        </row>
        <row r="33">
          <cell r="B33">
            <v>22.123809523809523</v>
          </cell>
          <cell r="C33">
            <v>31.3</v>
          </cell>
          <cell r="D33">
            <v>14.2</v>
          </cell>
          <cell r="E33">
            <v>61.75</v>
          </cell>
          <cell r="F33">
            <v>89</v>
          </cell>
          <cell r="G33">
            <v>26</v>
          </cell>
          <cell r="H33">
            <v>3.24</v>
          </cell>
          <cell r="I33" t="str">
            <v>O</v>
          </cell>
          <cell r="J33">
            <v>20.16</v>
          </cell>
          <cell r="K33">
            <v>0</v>
          </cell>
        </row>
        <row r="34">
          <cell r="B34">
            <v>25.129166666666666</v>
          </cell>
          <cell r="C34">
            <v>32.200000000000003</v>
          </cell>
          <cell r="D34">
            <v>17.899999999999999</v>
          </cell>
          <cell r="E34">
            <v>51.521739130434781</v>
          </cell>
          <cell r="F34">
            <v>100</v>
          </cell>
          <cell r="G34">
            <v>18</v>
          </cell>
          <cell r="H34">
            <v>10.08</v>
          </cell>
          <cell r="I34" t="str">
            <v>SE</v>
          </cell>
          <cell r="J34">
            <v>25.2</v>
          </cell>
          <cell r="K34">
            <v>0</v>
          </cell>
        </row>
        <row r="35">
          <cell r="B35">
            <v>25.191666666666666</v>
          </cell>
          <cell r="C35">
            <v>33.1</v>
          </cell>
          <cell r="D35">
            <v>17.899999999999999</v>
          </cell>
          <cell r="E35">
            <v>42.875</v>
          </cell>
          <cell r="F35">
            <v>74</v>
          </cell>
          <cell r="G35">
            <v>15</v>
          </cell>
          <cell r="H35">
            <v>2.16</v>
          </cell>
          <cell r="I35" t="str">
            <v>SE</v>
          </cell>
          <cell r="J35">
            <v>23.400000000000002</v>
          </cell>
          <cell r="K35">
            <v>0</v>
          </cell>
        </row>
        <row r="36">
          <cell r="I36" t="str">
            <v>SE</v>
          </cell>
        </row>
      </sheetData>
      <sheetData sheetId="8">
        <row r="5">
          <cell r="B5">
            <v>25.912499999999991</v>
          </cell>
        </row>
      </sheetData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0"/>
  <sheetViews>
    <sheetView tabSelected="1" topLeftCell="C1" zoomScaleNormal="100" workbookViewId="0">
      <selection activeCell="O30" sqref="O30"/>
    </sheetView>
  </sheetViews>
  <sheetFormatPr defaultRowHeight="12.75" x14ac:dyDescent="0.2"/>
  <cols>
    <col min="1" max="1" width="19.140625" style="2" bestFit="1" customWidth="1"/>
    <col min="2" max="32" width="5.42578125" style="2" customWidth="1"/>
    <col min="33" max="33" width="6.5703125" style="18" bestFit="1" customWidth="1"/>
    <col min="34" max="34" width="9.140625" style="1"/>
  </cols>
  <sheetData>
    <row r="1" spans="1:34" ht="20.100000000000001" customHeight="1" thickBot="1" x14ac:dyDescent="0.25">
      <c r="A1" s="61" t="s">
        <v>22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</row>
    <row r="2" spans="1:34" s="4" customFormat="1" ht="20.100000000000001" customHeight="1" x14ac:dyDescent="0.2">
      <c r="A2" s="62" t="s">
        <v>21</v>
      </c>
      <c r="B2" s="59" t="s">
        <v>53</v>
      </c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0"/>
      <c r="AE2" s="60"/>
      <c r="AF2" s="60"/>
      <c r="AG2" s="60"/>
      <c r="AH2" s="11"/>
    </row>
    <row r="3" spans="1:34" s="5" customFormat="1" ht="20.100000000000001" customHeight="1" x14ac:dyDescent="0.2">
      <c r="A3" s="63"/>
      <c r="B3" s="57">
        <v>1</v>
      </c>
      <c r="C3" s="57">
        <f>SUM(B3+1)</f>
        <v>2</v>
      </c>
      <c r="D3" s="57">
        <f t="shared" ref="D3:AD3" si="0">SUM(C3+1)</f>
        <v>3</v>
      </c>
      <c r="E3" s="57">
        <f t="shared" si="0"/>
        <v>4</v>
      </c>
      <c r="F3" s="57">
        <f t="shared" si="0"/>
        <v>5</v>
      </c>
      <c r="G3" s="57">
        <f t="shared" si="0"/>
        <v>6</v>
      </c>
      <c r="H3" s="57">
        <f t="shared" si="0"/>
        <v>7</v>
      </c>
      <c r="I3" s="57">
        <f t="shared" si="0"/>
        <v>8</v>
      </c>
      <c r="J3" s="57">
        <f t="shared" si="0"/>
        <v>9</v>
      </c>
      <c r="K3" s="57">
        <f t="shared" si="0"/>
        <v>10</v>
      </c>
      <c r="L3" s="57">
        <f t="shared" si="0"/>
        <v>11</v>
      </c>
      <c r="M3" s="57">
        <f t="shared" si="0"/>
        <v>12</v>
      </c>
      <c r="N3" s="57">
        <f t="shared" si="0"/>
        <v>13</v>
      </c>
      <c r="O3" s="57">
        <f t="shared" si="0"/>
        <v>14</v>
      </c>
      <c r="P3" s="57">
        <f t="shared" si="0"/>
        <v>15</v>
      </c>
      <c r="Q3" s="57">
        <f t="shared" si="0"/>
        <v>16</v>
      </c>
      <c r="R3" s="57">
        <f t="shared" si="0"/>
        <v>17</v>
      </c>
      <c r="S3" s="57">
        <f t="shared" si="0"/>
        <v>18</v>
      </c>
      <c r="T3" s="57">
        <f t="shared" si="0"/>
        <v>19</v>
      </c>
      <c r="U3" s="57">
        <f t="shared" si="0"/>
        <v>20</v>
      </c>
      <c r="V3" s="57">
        <f t="shared" si="0"/>
        <v>21</v>
      </c>
      <c r="W3" s="57">
        <f t="shared" si="0"/>
        <v>22</v>
      </c>
      <c r="X3" s="57">
        <f t="shared" si="0"/>
        <v>23</v>
      </c>
      <c r="Y3" s="57">
        <f t="shared" si="0"/>
        <v>24</v>
      </c>
      <c r="Z3" s="57">
        <f t="shared" si="0"/>
        <v>25</v>
      </c>
      <c r="AA3" s="57">
        <f t="shared" si="0"/>
        <v>26</v>
      </c>
      <c r="AB3" s="57">
        <f t="shared" si="0"/>
        <v>27</v>
      </c>
      <c r="AC3" s="57">
        <f t="shared" si="0"/>
        <v>28</v>
      </c>
      <c r="AD3" s="57">
        <f t="shared" si="0"/>
        <v>29</v>
      </c>
      <c r="AE3" s="57">
        <v>30</v>
      </c>
      <c r="AF3" s="57">
        <v>31</v>
      </c>
      <c r="AG3" s="31" t="s">
        <v>40</v>
      </c>
      <c r="AH3" s="12"/>
    </row>
    <row r="4" spans="1:34" s="5" customFormat="1" ht="20.100000000000001" customHeight="1" thickBot="1" x14ac:dyDescent="0.25">
      <c r="A4" s="64"/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30" t="s">
        <v>39</v>
      </c>
      <c r="AH4" s="12"/>
    </row>
    <row r="5" spans="1:34" s="5" customFormat="1" ht="20.100000000000001" customHeight="1" thickTop="1" x14ac:dyDescent="0.2">
      <c r="A5" s="9" t="s">
        <v>46</v>
      </c>
      <c r="B5" s="45">
        <f>[1]Agosto!$B$5</f>
        <v>21.650000000000002</v>
      </c>
      <c r="C5" s="45">
        <f>[1]Agosto!$B$6</f>
        <v>22.462500000000006</v>
      </c>
      <c r="D5" s="45">
        <f>[1]Agosto!$B$7</f>
        <v>24.258333333333336</v>
      </c>
      <c r="E5" s="45">
        <f>[1]Agosto!$B$8</f>
        <v>22.079166666666666</v>
      </c>
      <c r="F5" s="45">
        <f>[1]Agosto!$B$9</f>
        <v>21.308333333333334</v>
      </c>
      <c r="G5" s="45">
        <f>[1]Agosto!$B$10</f>
        <v>20.987500000000001</v>
      </c>
      <c r="H5" s="45">
        <f>[1]Agosto!$B$11</f>
        <v>23.083333333333332</v>
      </c>
      <c r="I5" s="45">
        <f>[1]Agosto!$B$12</f>
        <v>23.104166666666661</v>
      </c>
      <c r="J5" s="45">
        <f>[1]Agosto!$B$13</f>
        <v>24.008333333333336</v>
      </c>
      <c r="K5" s="45">
        <f>[1]Agosto!$B$14</f>
        <v>22.362500000000001</v>
      </c>
      <c r="L5" s="45">
        <f>[1]Agosto!$B$15</f>
        <v>22.258333333333336</v>
      </c>
      <c r="M5" s="45">
        <f>[1]Agosto!$B$16</f>
        <v>25.829166666666662</v>
      </c>
      <c r="N5" s="45">
        <f>[1]Agosto!$B$17</f>
        <v>23.104166666666671</v>
      </c>
      <c r="O5" s="45">
        <f>[1]Agosto!$B$18</f>
        <v>23.770833333333332</v>
      </c>
      <c r="P5" s="45">
        <f>[1]Agosto!$B$19</f>
        <v>25.474999999999998</v>
      </c>
      <c r="Q5" s="45">
        <f>[1]Agosto!$B$20</f>
        <v>25.320833333333329</v>
      </c>
      <c r="R5" s="45">
        <f>[1]Agosto!$B$21</f>
        <v>24.058333333333334</v>
      </c>
      <c r="S5" s="45">
        <f>[1]Agosto!$B$22</f>
        <v>24.450000000000003</v>
      </c>
      <c r="T5" s="45">
        <f>[1]Agosto!$B$23</f>
        <v>23.970833333333331</v>
      </c>
      <c r="U5" s="45">
        <f>[1]Agosto!$B$24</f>
        <v>25.087499999999995</v>
      </c>
      <c r="V5" s="45">
        <f>[1]Agosto!$B$25</f>
        <v>24.258333333333336</v>
      </c>
      <c r="W5" s="45">
        <f>[1]Agosto!$B$26</f>
        <v>23.420833333333334</v>
      </c>
      <c r="X5" s="45">
        <f>[1]Agosto!$B$27</f>
        <v>26.562499999999996</v>
      </c>
      <c r="Y5" s="45">
        <f>[1]Agosto!$B$28</f>
        <v>25.904166666666665</v>
      </c>
      <c r="Z5" s="45">
        <f>[1]Agosto!$B$29</f>
        <v>25.049999999999997</v>
      </c>
      <c r="AA5" s="45">
        <f>[1]Agosto!$B$30</f>
        <v>23.370833333333334</v>
      </c>
      <c r="AB5" s="45">
        <f>[1]Agosto!$B$31</f>
        <v>20.666666666666664</v>
      </c>
      <c r="AC5" s="45">
        <f>[1]Agosto!$B$32</f>
        <v>19.341666666666669</v>
      </c>
      <c r="AD5" s="45">
        <f>[1]Agosto!$B$33</f>
        <v>20.157142857142855</v>
      </c>
      <c r="AE5" s="45">
        <f>[1]Agosto!$B$34</f>
        <v>21.912500000000005</v>
      </c>
      <c r="AF5" s="45">
        <f>[1]Agosto!$B$35</f>
        <v>22.349999999999998</v>
      </c>
      <c r="AG5" s="46">
        <f>AVERAGE(B5:AF5)</f>
        <v>23.278187403993858</v>
      </c>
      <c r="AH5" s="12"/>
    </row>
    <row r="6" spans="1:34" ht="17.100000000000001" customHeight="1" x14ac:dyDescent="0.2">
      <c r="A6" s="9" t="s">
        <v>0</v>
      </c>
      <c r="B6" s="3">
        <f>[2]Agosto!$B$5</f>
        <v>20.337500000000002</v>
      </c>
      <c r="C6" s="3">
        <f>[2]Agosto!$B$6</f>
        <v>20.347999999999999</v>
      </c>
      <c r="D6" s="3">
        <f>[2]Agosto!$B$7</f>
        <v>21.926086956521736</v>
      </c>
      <c r="E6" s="3">
        <f>[2]Agosto!$B$8</f>
        <v>21.216666666666665</v>
      </c>
      <c r="F6" s="3">
        <f>[2]Agosto!$B$9</f>
        <v>21.229166666666664</v>
      </c>
      <c r="G6" s="3">
        <f>[2]Agosto!$B$10</f>
        <v>21.041666666666668</v>
      </c>
      <c r="H6" s="3">
        <f>[2]Agosto!$B$11</f>
        <v>20.808333333333337</v>
      </c>
      <c r="I6" s="3">
        <f>[2]Agosto!$B$12</f>
        <v>21.529166666666669</v>
      </c>
      <c r="J6" s="3">
        <f>[2]Agosto!$B$13</f>
        <v>22.579166666666666</v>
      </c>
      <c r="K6" s="3">
        <f>[2]Agosto!$B$14</f>
        <v>21.504166666666663</v>
      </c>
      <c r="L6" s="3">
        <f>[2]Agosto!$B$15</f>
        <v>21.245833333333334</v>
      </c>
      <c r="M6" s="3">
        <f>[2]Agosto!$B$16</f>
        <v>22.220833333333335</v>
      </c>
      <c r="N6" s="3">
        <f>[2]Agosto!$B$17</f>
        <v>22.683333333333337</v>
      </c>
      <c r="O6" s="3">
        <f>[2]Agosto!$B$18</f>
        <v>20.825000000000003</v>
      </c>
      <c r="P6" s="3">
        <f>[2]Agosto!$B$19</f>
        <v>20.829166666666662</v>
      </c>
      <c r="Q6" s="3">
        <f>[2]Agosto!$B$20</f>
        <v>19.966666666666669</v>
      </c>
      <c r="R6" s="3">
        <f>[2]Agosto!$B$21</f>
        <v>20.966666666666672</v>
      </c>
      <c r="S6" s="3">
        <f>[2]Agosto!$B$22</f>
        <v>22.487500000000001</v>
      </c>
      <c r="T6" s="3">
        <f>[2]Agosto!$B$23</f>
        <v>22.474999999999994</v>
      </c>
      <c r="U6" s="3">
        <f>[2]Agosto!$B$24</f>
        <v>21.3</v>
      </c>
      <c r="V6" s="3">
        <f>[2]Agosto!$B$25</f>
        <v>23.512499999999999</v>
      </c>
      <c r="W6" s="3">
        <f>[2]Agosto!$B$26</f>
        <v>22.279166666666669</v>
      </c>
      <c r="X6" s="3">
        <f>[2]Agosto!$B$27</f>
        <v>20.983333333333338</v>
      </c>
      <c r="Y6" s="3">
        <f>[2]Agosto!$B$28</f>
        <v>21.900000000000002</v>
      </c>
      <c r="Z6" s="3">
        <f>[2]Agosto!$B$29</f>
        <v>16.879166666666666</v>
      </c>
      <c r="AA6" s="3">
        <f>[2]Agosto!$B$30</f>
        <v>13.433333333333335</v>
      </c>
      <c r="AB6" s="3">
        <f>[2]Agosto!$B$31</f>
        <v>11.449999999999998</v>
      </c>
      <c r="AC6" s="3">
        <f>[2]Agosto!$B$32</f>
        <v>11.541666666666666</v>
      </c>
      <c r="AD6" s="3">
        <f>[2]Agosto!$B$33</f>
        <v>14.509523809523806</v>
      </c>
      <c r="AE6" s="3">
        <f>[2]Agosto!$B$34</f>
        <v>19.312499999999996</v>
      </c>
      <c r="AF6" s="3">
        <f>[2]Agosto!$B$35</f>
        <v>20.520833333333336</v>
      </c>
      <c r="AG6" s="16">
        <f t="shared" ref="AG6:AG25" si="1">AVERAGE(B6:AF6)</f>
        <v>20.123933680625125</v>
      </c>
    </row>
    <row r="7" spans="1:34" ht="17.100000000000001" customHeight="1" x14ac:dyDescent="0.2">
      <c r="A7" s="9" t="s">
        <v>1</v>
      </c>
      <c r="B7" s="3">
        <f>[3]Agosto!$B$5</f>
        <v>23.804166666666664</v>
      </c>
      <c r="C7" s="3">
        <f>[3]Agosto!$B$6</f>
        <v>22.654166666666658</v>
      </c>
      <c r="D7" s="3">
        <f>[3]Agosto!$B$7</f>
        <v>23.383333333333329</v>
      </c>
      <c r="E7" s="3">
        <f>[3]Agosto!$B$8</f>
        <v>23.133333333333329</v>
      </c>
      <c r="F7" s="3">
        <f>[3]Agosto!$B$9</f>
        <v>22.8</v>
      </c>
      <c r="G7" s="3">
        <f>[3]Agosto!$B$10</f>
        <v>22.670833333333334</v>
      </c>
      <c r="H7" s="3">
        <f>[3]Agosto!$B$11</f>
        <v>23.5625</v>
      </c>
      <c r="I7" s="3">
        <f>[3]Agosto!$B$12</f>
        <v>24.583333333333332</v>
      </c>
      <c r="J7" s="3">
        <f>[3]Agosto!$B$13</f>
        <v>24.708333333333332</v>
      </c>
      <c r="K7" s="3">
        <f>[3]Agosto!$B$14</f>
        <v>24.795833333333334</v>
      </c>
      <c r="L7" s="3">
        <f>[3]Agosto!$B$15</f>
        <v>25.733333333333331</v>
      </c>
      <c r="M7" s="3">
        <f>[3]Agosto!$B$16</f>
        <v>24.558333333333337</v>
      </c>
      <c r="N7" s="3">
        <f>[3]Agosto!$B$17</f>
        <v>24.966666666666669</v>
      </c>
      <c r="O7" s="3">
        <f>[3]Agosto!$B$18</f>
        <v>26.079166666666669</v>
      </c>
      <c r="P7" s="3">
        <f>[3]Agosto!$B$19</f>
        <v>26.108333333333334</v>
      </c>
      <c r="Q7" s="3">
        <f>[3]Agosto!$B$20</f>
        <v>26.883333333333326</v>
      </c>
      <c r="R7" s="3">
        <f>[3]Agosto!$B$21</f>
        <v>29.275000000000002</v>
      </c>
      <c r="S7" s="3">
        <f>[3]Agosto!$B$22</f>
        <v>28.695833333333326</v>
      </c>
      <c r="T7" s="3">
        <f>[3]Agosto!$B$23</f>
        <v>27.620833333333334</v>
      </c>
      <c r="U7" s="3">
        <f>[3]Agosto!$B$24</f>
        <v>28.1875</v>
      </c>
      <c r="V7" s="3">
        <f>[3]Agosto!$B$25</f>
        <v>26.30416666666666</v>
      </c>
      <c r="W7" s="3">
        <f>[3]Agosto!$B$26</f>
        <v>25.650000000000002</v>
      </c>
      <c r="X7" s="3">
        <f>[3]Agosto!$B$27</f>
        <v>26.858333333333334</v>
      </c>
      <c r="Y7" s="3">
        <f>[3]Agosto!$B$28</f>
        <v>27.166666666666671</v>
      </c>
      <c r="Z7" s="3">
        <f>[3]Agosto!$B$29</f>
        <v>20.133333333333336</v>
      </c>
      <c r="AA7" s="3">
        <f>[3]Agosto!$B$30</f>
        <v>16.962500000000006</v>
      </c>
      <c r="AB7" s="3">
        <f>[3]Agosto!$B$31</f>
        <v>15.237500000000004</v>
      </c>
      <c r="AC7" s="3">
        <f>[3]Agosto!$B$32</f>
        <v>15.833333333333336</v>
      </c>
      <c r="AD7" s="3">
        <f>[3]Agosto!$B$33</f>
        <v>17.861904761904764</v>
      </c>
      <c r="AE7" s="3">
        <f>[3]Agosto!$B$34</f>
        <v>22.816666666666666</v>
      </c>
      <c r="AF7" s="3">
        <f>[3]Agosto!$B$35</f>
        <v>24.095833333333335</v>
      </c>
      <c r="AG7" s="16">
        <f t="shared" si="1"/>
        <v>23.971754992319504</v>
      </c>
    </row>
    <row r="8" spans="1:34" ht="17.100000000000001" customHeight="1" x14ac:dyDescent="0.2">
      <c r="A8" s="9" t="s">
        <v>49</v>
      </c>
      <c r="B8" s="3">
        <f>[4]Agosto!$B$5</f>
        <v>21.537500000000005</v>
      </c>
      <c r="C8" s="3">
        <f>[4]Agosto!$B$6</f>
        <v>21.354166666666661</v>
      </c>
      <c r="D8" s="3">
        <f>[4]Agosto!$B$7</f>
        <v>22.55</v>
      </c>
      <c r="E8" s="3">
        <f>[4]Agosto!$B$8</f>
        <v>22.195833333333336</v>
      </c>
      <c r="F8" s="3">
        <f>[4]Agosto!$B$9</f>
        <v>21.279999999999994</v>
      </c>
      <c r="G8" s="3">
        <f>[4]Agosto!$B$10</f>
        <v>21.143478260869564</v>
      </c>
      <c r="H8" s="3">
        <f>[4]Agosto!$B$11</f>
        <v>22.045833333333334</v>
      </c>
      <c r="I8" s="3">
        <f>[4]Agosto!$B$12</f>
        <v>23.595833333333335</v>
      </c>
      <c r="J8" s="3">
        <f>[4]Agosto!$B$13</f>
        <v>22.100000000000005</v>
      </c>
      <c r="K8" s="3">
        <f>[4]Agosto!$B$14</f>
        <v>22.412500000000005</v>
      </c>
      <c r="L8" s="3">
        <f>[4]Agosto!$B$15</f>
        <v>23.537499999999994</v>
      </c>
      <c r="M8" s="3">
        <f>[4]Agosto!$B$16</f>
        <v>23.033333333333335</v>
      </c>
      <c r="N8" s="3">
        <f>[4]Agosto!$B$17</f>
        <v>23.025000000000002</v>
      </c>
      <c r="O8" s="3">
        <f>[4]Agosto!$B$18</f>
        <v>22.141666666666666</v>
      </c>
      <c r="P8" s="3">
        <f>[4]Agosto!$B$19</f>
        <v>21.612500000000001</v>
      </c>
      <c r="Q8" s="3">
        <f>[4]Agosto!$B$20</f>
        <v>24.441666666666666</v>
      </c>
      <c r="R8" s="3">
        <f>[4]Agosto!$B$21</f>
        <v>25.658333333333335</v>
      </c>
      <c r="S8" s="3">
        <f>[4]Agosto!$B$22</f>
        <v>25.695833333333336</v>
      </c>
      <c r="T8" s="3">
        <f>[4]Agosto!$B$23</f>
        <v>25.900000000000002</v>
      </c>
      <c r="U8" s="3">
        <f>[4]Agosto!$B$24</f>
        <v>24.016666666666662</v>
      </c>
      <c r="V8" s="3">
        <f>[4]Agosto!$B$25</f>
        <v>25.137500000000003</v>
      </c>
      <c r="W8" s="3">
        <f>[4]Agosto!$B$26</f>
        <v>23.920833333333345</v>
      </c>
      <c r="X8" s="3">
        <f>[4]Agosto!$B$27</f>
        <v>22.966666666666669</v>
      </c>
      <c r="Y8" s="3">
        <f>[4]Agosto!$B$28</f>
        <v>24.220833333333335</v>
      </c>
      <c r="Z8" s="3">
        <f>[4]Agosto!$B$29</f>
        <v>16.149999999999999</v>
      </c>
      <c r="AA8" s="3">
        <f>[4]Agosto!$B$30</f>
        <v>12.962499999999999</v>
      </c>
      <c r="AB8" s="3">
        <f>[4]Agosto!$B$31</f>
        <v>12.43333333333333</v>
      </c>
      <c r="AC8" s="3">
        <f>[4]Agosto!$B$32</f>
        <v>12.56666666666667</v>
      </c>
      <c r="AD8" s="3">
        <f>[4]Agosto!$B$33</f>
        <v>14.961904761904762</v>
      </c>
      <c r="AE8" s="3">
        <f>[4]Agosto!$B$34</f>
        <v>20.479166666666668</v>
      </c>
      <c r="AF8" s="3">
        <f>[4]Agosto!$B$35</f>
        <v>21.8125</v>
      </c>
      <c r="AG8" s="16">
        <f t="shared" si="1"/>
        <v>21.51256611901422</v>
      </c>
    </row>
    <row r="9" spans="1:34" ht="17.100000000000001" customHeight="1" x14ac:dyDescent="0.2">
      <c r="A9" s="9" t="s">
        <v>2</v>
      </c>
      <c r="B9" s="3">
        <f>[5]Agosto!$B$5</f>
        <v>23.591666666666665</v>
      </c>
      <c r="C9" s="3">
        <f>[5]Agosto!$B$6</f>
        <v>24.208333333333332</v>
      </c>
      <c r="D9" s="3">
        <f>[5]Agosto!$B$7</f>
        <v>23.950000000000003</v>
      </c>
      <c r="E9" s="3">
        <f>[5]Agosto!$B$8</f>
        <v>23.591666666666665</v>
      </c>
      <c r="F9" s="3">
        <f>[5]Agosto!$B$9</f>
        <v>23.125</v>
      </c>
      <c r="G9" s="3">
        <f>[5]Agosto!$B$10</f>
        <v>22.399999999999995</v>
      </c>
      <c r="H9" s="3">
        <f>[5]Agosto!$B$11</f>
        <v>24.241666666666664</v>
      </c>
      <c r="I9" s="3">
        <f>[5]Agosto!$B$12</f>
        <v>25.504166666666663</v>
      </c>
      <c r="J9" s="3">
        <f>[5]Agosto!$B$13</f>
        <v>25.166666666666668</v>
      </c>
      <c r="K9" s="3">
        <f>[5]Agosto!$B$14</f>
        <v>25.787499999999998</v>
      </c>
      <c r="L9" s="3">
        <f>[5]Agosto!$B$15</f>
        <v>25.575000000000003</v>
      </c>
      <c r="M9" s="3">
        <f>[5]Agosto!$B$16</f>
        <v>25.583333333333332</v>
      </c>
      <c r="N9" s="3">
        <f>[5]Agosto!$B$17</f>
        <v>25.008333333333336</v>
      </c>
      <c r="O9" s="3">
        <f>[5]Agosto!$B$18</f>
        <v>23.766666666666666</v>
      </c>
      <c r="P9" s="3">
        <f>[5]Agosto!$B$19</f>
        <v>25.279166666666669</v>
      </c>
      <c r="Q9" s="3">
        <f>[5]Agosto!$B$20</f>
        <v>24.504166666666663</v>
      </c>
      <c r="R9" s="3">
        <f>[5]Agosto!$B$21</f>
        <v>26.391666666666669</v>
      </c>
      <c r="S9" s="3">
        <f>[5]Agosto!$B$22</f>
        <v>26.737499999999997</v>
      </c>
      <c r="T9" s="3">
        <f>[5]Agosto!$B$23</f>
        <v>26.000000000000004</v>
      </c>
      <c r="U9" s="3">
        <f>[5]Agosto!$B$24</f>
        <v>25.966666666666669</v>
      </c>
      <c r="V9" s="3">
        <f>[5]Agosto!$B$25</f>
        <v>26.491666666666671</v>
      </c>
      <c r="W9" s="3">
        <f>[5]Agosto!$B$26</f>
        <v>25.262499999999999</v>
      </c>
      <c r="X9" s="3">
        <f>[5]Agosto!$B$27</f>
        <v>25.454166666666662</v>
      </c>
      <c r="Y9" s="3">
        <f>[5]Agosto!$B$28</f>
        <v>26.033333333333331</v>
      </c>
      <c r="Z9" s="3">
        <f>[5]Agosto!$B$29</f>
        <v>23.612500000000001</v>
      </c>
      <c r="AA9" s="3">
        <f>[5]Agosto!$B$30</f>
        <v>16.391666666666669</v>
      </c>
      <c r="AB9" s="3">
        <f>[5]Agosto!$B$31</f>
        <v>14.341666666666667</v>
      </c>
      <c r="AC9" s="3">
        <f>[5]Agosto!$B$32</f>
        <v>15.308333333333332</v>
      </c>
      <c r="AD9" s="3">
        <f>[5]Agosto!$B$33</f>
        <v>17.295238095238098</v>
      </c>
      <c r="AE9" s="3">
        <f>[5]Agosto!$B$34</f>
        <v>22.683333333333334</v>
      </c>
      <c r="AF9" s="3">
        <f>[5]Agosto!$B$35</f>
        <v>24.866666666666671</v>
      </c>
      <c r="AG9" s="16">
        <f t="shared" si="1"/>
        <v>23.681298003072193</v>
      </c>
    </row>
    <row r="10" spans="1:34" ht="17.100000000000001" customHeight="1" x14ac:dyDescent="0.2">
      <c r="A10" s="9" t="s">
        <v>3</v>
      </c>
      <c r="B10" s="3">
        <f>[6]Agosto!$B$5</f>
        <v>21.31666666666667</v>
      </c>
      <c r="C10" s="3">
        <f>[6]Agosto!$B$6</f>
        <v>21.625</v>
      </c>
      <c r="D10" s="3">
        <f>[6]Agosto!$B$7</f>
        <v>22.424999999999997</v>
      </c>
      <c r="E10" s="3">
        <f>[6]Agosto!$B$8</f>
        <v>21.970833333333335</v>
      </c>
      <c r="F10" s="3">
        <f>[6]Agosto!$B$9</f>
        <v>21.616666666666671</v>
      </c>
      <c r="G10" s="3">
        <f>[6]Agosto!$B$10</f>
        <v>21.287500000000001</v>
      </c>
      <c r="H10" s="3">
        <f>[6]Agosto!$B$11</f>
        <v>22.804166666666671</v>
      </c>
      <c r="I10" s="3">
        <f>[6]Agosto!$B$12</f>
        <v>23.966666666666669</v>
      </c>
      <c r="J10" s="3">
        <f>[6]Agosto!$B$13</f>
        <v>23.737499999999997</v>
      </c>
      <c r="K10" s="3">
        <f>[6]Agosto!$B$14</f>
        <v>21.762499999999999</v>
      </c>
      <c r="L10" s="3">
        <f>[6]Agosto!$B$15</f>
        <v>21.791666666666668</v>
      </c>
      <c r="M10" s="3">
        <f>[6]Agosto!$B$16</f>
        <v>22.587500000000002</v>
      </c>
      <c r="N10" s="3">
        <f>[6]Agosto!$B$17</f>
        <v>22.141666666666666</v>
      </c>
      <c r="O10" s="3">
        <f>[6]Agosto!$B$18</f>
        <v>23.054166666666664</v>
      </c>
      <c r="P10" s="3">
        <f>[6]Agosto!$B$19</f>
        <v>23.55</v>
      </c>
      <c r="Q10" s="3">
        <f>[6]Agosto!$B$20</f>
        <v>24.154166666666669</v>
      </c>
      <c r="R10" s="3">
        <f>[6]Agosto!$B$21</f>
        <v>23.499999999999996</v>
      </c>
      <c r="S10" s="3">
        <f>[6]Agosto!$B$22</f>
        <v>23.179166666666671</v>
      </c>
      <c r="T10" s="3">
        <f>[6]Agosto!$B$23</f>
        <v>22.95</v>
      </c>
      <c r="U10" s="3">
        <f>[6]Agosto!$B$24</f>
        <v>23.095833333333335</v>
      </c>
      <c r="V10" s="3">
        <f>[6]Agosto!$B$25</f>
        <v>23.275000000000002</v>
      </c>
      <c r="W10" s="3">
        <f>[6]Agosto!$B$26</f>
        <v>22.166666666666661</v>
      </c>
      <c r="X10" s="3">
        <f>[6]Agosto!$B$27</f>
        <v>22.708333333333339</v>
      </c>
      <c r="Y10" s="3">
        <f>[6]Agosto!$B$28</f>
        <v>24.349999999999998</v>
      </c>
      <c r="Z10" s="3">
        <f>[6]Agosto!$B$29</f>
        <v>22.974999999999998</v>
      </c>
      <c r="AA10" s="3">
        <f>[6]Agosto!$B$30</f>
        <v>23.1875</v>
      </c>
      <c r="AB10" s="3">
        <f>[6]Agosto!$B$31</f>
        <v>24.366666666666664</v>
      </c>
      <c r="AC10" s="3">
        <f>[6]Agosto!$B$32</f>
        <v>22.779166666666669</v>
      </c>
      <c r="AD10" s="3">
        <f>[6]Agosto!$B$33</f>
        <v>21.704761904761906</v>
      </c>
      <c r="AE10" s="3">
        <f>[6]Agosto!$B$34</f>
        <v>23.125</v>
      </c>
      <c r="AF10" s="3">
        <f>[6]Agosto!$B$35</f>
        <v>23.204166666666666</v>
      </c>
      <c r="AG10" s="16">
        <f t="shared" si="1"/>
        <v>22.785771889400923</v>
      </c>
    </row>
    <row r="11" spans="1:34" ht="17.100000000000001" customHeight="1" x14ac:dyDescent="0.2">
      <c r="A11" s="9" t="s">
        <v>4</v>
      </c>
      <c r="B11" s="3">
        <f>[7]Agosto!$B$5</f>
        <v>20.879166666666666</v>
      </c>
      <c r="C11" s="3">
        <f>[7]Agosto!$B$6</f>
        <v>21.150000000000002</v>
      </c>
      <c r="D11" s="3">
        <f>[7]Agosto!$B$7</f>
        <v>21.154166666666665</v>
      </c>
      <c r="E11" s="3">
        <f>[7]Agosto!$B$8</f>
        <v>22.675000000000001</v>
      </c>
      <c r="F11" s="3">
        <f>[7]Agosto!$B$9</f>
        <v>23.074999999999999</v>
      </c>
      <c r="G11" s="3">
        <f>[7]Agosto!$B$10</f>
        <v>22.275000000000002</v>
      </c>
      <c r="H11" s="3">
        <f>[7]Agosto!$B$11</f>
        <v>22.554166666666664</v>
      </c>
      <c r="I11" s="3">
        <f>[7]Agosto!$B$12</f>
        <v>24.158333333333331</v>
      </c>
      <c r="J11" s="3">
        <f>[7]Agosto!$B$13</f>
        <v>23.7</v>
      </c>
      <c r="K11" s="3">
        <f>[7]Agosto!$B$14</f>
        <v>22.962499999999995</v>
      </c>
      <c r="L11" s="3">
        <f>[7]Agosto!$B$15</f>
        <v>22.520833333333332</v>
      </c>
      <c r="M11" s="3">
        <f>[7]Agosto!$B$16</f>
        <v>22.170833333333331</v>
      </c>
      <c r="N11" s="3">
        <f>[7]Agosto!$B$17</f>
        <v>21.737500000000001</v>
      </c>
      <c r="O11" s="3">
        <f>[7]Agosto!$B$18</f>
        <v>21.954166666666669</v>
      </c>
      <c r="P11" s="3">
        <f>[7]Agosto!$B$19</f>
        <v>21.929166666666671</v>
      </c>
      <c r="Q11" s="3">
        <f>[7]Agosto!$B$20</f>
        <v>23.179166666666664</v>
      </c>
      <c r="R11" s="3">
        <f>[7]Agosto!$B$21</f>
        <v>22.754166666666674</v>
      </c>
      <c r="S11" s="3">
        <f>[7]Agosto!$B$22</f>
        <v>22.450000000000003</v>
      </c>
      <c r="T11" s="3">
        <f>[7]Agosto!$B$23</f>
        <v>22.154166666666669</v>
      </c>
      <c r="U11" s="3">
        <f>[7]Agosto!$B$24</f>
        <v>22.241666666666671</v>
      </c>
      <c r="V11" s="3">
        <f>[7]Agosto!$B$25</f>
        <v>22.333333333333332</v>
      </c>
      <c r="W11" s="3">
        <f>[7]Agosto!$B$26</f>
        <v>22.358333333333331</v>
      </c>
      <c r="X11" s="3">
        <f>[7]Agosto!$B$27</f>
        <v>22.458333333333329</v>
      </c>
      <c r="Y11" s="3">
        <f>[7]Agosto!$B$28</f>
        <v>23.5</v>
      </c>
      <c r="Z11" s="3">
        <f>[7]Agosto!$B$29</f>
        <v>23.750000000000004</v>
      </c>
      <c r="AA11" s="3">
        <f>[7]Agosto!$B$30</f>
        <v>23.008333333333329</v>
      </c>
      <c r="AB11" s="3">
        <f>[7]Agosto!$B$31</f>
        <v>21.541666666666668</v>
      </c>
      <c r="AC11" s="3">
        <f>[7]Agosto!$B$32</f>
        <v>19.3125</v>
      </c>
      <c r="AD11" s="3">
        <f>[7]Agosto!$B$33</f>
        <v>18.909523809523808</v>
      </c>
      <c r="AE11" s="3">
        <f>[7]Agosto!$B$34</f>
        <v>22.225000000000005</v>
      </c>
      <c r="AF11" s="3">
        <f>[7]Agosto!$B$35</f>
        <v>22.758333333333329</v>
      </c>
      <c r="AG11" s="16">
        <f t="shared" si="1"/>
        <v>22.252592165898616</v>
      </c>
    </row>
    <row r="12" spans="1:34" ht="17.100000000000001" customHeight="1" x14ac:dyDescent="0.2">
      <c r="A12" s="9" t="s">
        <v>5</v>
      </c>
      <c r="B12" s="3">
        <f>[8]Agosto!$B$5</f>
        <v>23.504166666666666</v>
      </c>
      <c r="C12" s="3">
        <f>[8]Agosto!$B$6</f>
        <v>26.900000000000002</v>
      </c>
      <c r="D12" s="3">
        <f>[8]Agosto!$B$7</f>
        <v>26.620833333333334</v>
      </c>
      <c r="E12" s="3">
        <f>[8]Agosto!$B$8</f>
        <v>26.945833333333336</v>
      </c>
      <c r="F12" s="3">
        <f>[8]Agosto!$B$9</f>
        <v>25.720833333333328</v>
      </c>
      <c r="G12" s="3">
        <f>[8]Agosto!$B$10</f>
        <v>24.895833333333332</v>
      </c>
      <c r="H12" s="3">
        <f>[8]Agosto!$B$11</f>
        <v>27.170833333333334</v>
      </c>
      <c r="I12" s="3">
        <f>[8]Agosto!$B$12</f>
        <v>28.295833333333331</v>
      </c>
      <c r="J12" s="3">
        <f>[8]Agosto!$B$13</f>
        <v>27.38333333333334</v>
      </c>
      <c r="K12" s="3">
        <f>[8]Agosto!$B$14</f>
        <v>27.5625</v>
      </c>
      <c r="L12" s="3">
        <f>[8]Agosto!$B$15</f>
        <v>28.633333333333336</v>
      </c>
      <c r="M12" s="3">
        <f>[8]Agosto!$B$16</f>
        <v>28.487499999999997</v>
      </c>
      <c r="N12" s="3">
        <f>[8]Agosto!$B$17</f>
        <v>28.441666666666666</v>
      </c>
      <c r="O12" s="3">
        <f>[8]Agosto!$B$18</f>
        <v>26.608333333333334</v>
      </c>
      <c r="P12" s="3">
        <f>[8]Agosto!$B$19</f>
        <v>27.804166666666664</v>
      </c>
      <c r="Q12" s="3">
        <f>[8]Agosto!$B$20</f>
        <v>29.5</v>
      </c>
      <c r="R12" s="3">
        <f>[8]Agosto!$B$21</f>
        <v>29.566666666666674</v>
      </c>
      <c r="S12" s="3">
        <f>[8]Agosto!$B$22</f>
        <v>29.170833333333324</v>
      </c>
      <c r="T12" s="3">
        <f>[8]Agosto!$B$23</f>
        <v>29.387500000000003</v>
      </c>
      <c r="U12" s="3">
        <f>[8]Agosto!$B$24</f>
        <v>27.916666666666668</v>
      </c>
      <c r="V12" s="3">
        <f>[8]Agosto!$B$25</f>
        <v>29.820833333333326</v>
      </c>
      <c r="W12" s="3">
        <f>[8]Agosto!$B$26</f>
        <v>28.80416666666666</v>
      </c>
      <c r="X12" s="3">
        <f>[8]Agosto!$B$27</f>
        <v>28.45</v>
      </c>
      <c r="Y12" s="3">
        <f>[8]Agosto!$B$28</f>
        <v>28.866666666666664</v>
      </c>
      <c r="Z12" s="3">
        <f>[8]Agosto!$B$29</f>
        <v>20.262500000000003</v>
      </c>
      <c r="AA12" s="3">
        <f>[8]Agosto!$B$30</f>
        <v>14.858333333333334</v>
      </c>
      <c r="AB12" s="3">
        <f>[8]Agosto!$B$31</f>
        <v>15.716666666666669</v>
      </c>
      <c r="AC12" s="3">
        <f>[8]Agosto!$B$32</f>
        <v>15.512500000000001</v>
      </c>
      <c r="AD12" s="3">
        <f>[8]Agosto!$B$33</f>
        <v>19.423809523809521</v>
      </c>
      <c r="AE12" s="3">
        <f>[8]Agosto!$B$34</f>
        <v>24.828000000000003</v>
      </c>
      <c r="AF12" s="3">
        <f>[8]Agosto!$B$35</f>
        <v>28.239130434782609</v>
      </c>
      <c r="AG12" s="16">
        <f t="shared" si="1"/>
        <v>25.977395912642763</v>
      </c>
    </row>
    <row r="13" spans="1:34" ht="17.100000000000001" customHeight="1" x14ac:dyDescent="0.2">
      <c r="A13" s="9" t="s">
        <v>6</v>
      </c>
      <c r="B13" s="3">
        <f>[9]Agosto!$B$5</f>
        <v>22.104166666666668</v>
      </c>
      <c r="C13" s="3">
        <f>[9]Agosto!$B$6</f>
        <v>21.412500000000005</v>
      </c>
      <c r="D13" s="3">
        <f>[9]Agosto!$B$7</f>
        <v>21.891666666666669</v>
      </c>
      <c r="E13" s="3">
        <f>[9]Agosto!$B$8</f>
        <v>22.245833333333337</v>
      </c>
      <c r="F13" s="3">
        <f>[9]Agosto!$B$9</f>
        <v>23.045833333333334</v>
      </c>
      <c r="G13" s="3">
        <f>[9]Agosto!$B$10</f>
        <v>23.156521739130437</v>
      </c>
      <c r="H13" s="3">
        <f>[9]Agosto!$B$11</f>
        <v>23.145833333333332</v>
      </c>
      <c r="I13" s="3">
        <f>[9]Agosto!$B$12</f>
        <v>23.916666666666668</v>
      </c>
      <c r="J13" s="3">
        <f>[9]Agosto!$B$13</f>
        <v>24.487499999999997</v>
      </c>
      <c r="K13" s="3">
        <f>[9]Agosto!$B$14</f>
        <v>24.937499999999996</v>
      </c>
      <c r="L13" s="3">
        <f>[9]Agosto!$B$15</f>
        <v>24.379166666666666</v>
      </c>
      <c r="M13" s="3">
        <f>[9]Agosto!$B$16</f>
        <v>23.737499999999997</v>
      </c>
      <c r="N13" s="3">
        <f>[9]Agosto!$B$17</f>
        <v>23.950000000000003</v>
      </c>
      <c r="O13" s="3">
        <f>[9]Agosto!$B$18</f>
        <v>23.520833333333332</v>
      </c>
      <c r="P13" s="3">
        <f>[9]Agosto!$B$19</f>
        <v>24.595833333333335</v>
      </c>
      <c r="Q13" s="3">
        <f>[9]Agosto!$B$20</f>
        <v>25.900000000000002</v>
      </c>
      <c r="R13" s="3">
        <f>[9]Agosto!$B$21</f>
        <v>26.450000000000006</v>
      </c>
      <c r="S13" s="3">
        <f>[9]Agosto!$B$22</f>
        <v>25.758333333333329</v>
      </c>
      <c r="T13" s="3">
        <f>[9]Agosto!$B$23</f>
        <v>25.833333333333332</v>
      </c>
      <c r="U13" s="3">
        <f>[9]Agosto!$B$24</f>
        <v>25.575000000000003</v>
      </c>
      <c r="V13" s="3">
        <f>[9]Agosto!$B$25</f>
        <v>25.620833333333337</v>
      </c>
      <c r="W13" s="3">
        <f>[9]Agosto!$B$26</f>
        <v>25.645833333333332</v>
      </c>
      <c r="X13" s="3">
        <f>[9]Agosto!$B$27</f>
        <v>25.295833333333334</v>
      </c>
      <c r="Y13" s="3">
        <f>[9]Agosto!$B$28</f>
        <v>26.458333333333332</v>
      </c>
      <c r="Z13" s="3">
        <f>[9]Agosto!$B$29</f>
        <v>26.537499999999998</v>
      </c>
      <c r="AA13" s="3">
        <f>[9]Agosto!$B$30</f>
        <v>23.195833333333336</v>
      </c>
      <c r="AB13" s="3">
        <f>[9]Agosto!$B$31</f>
        <v>21.670833333333331</v>
      </c>
      <c r="AC13" s="3">
        <f>[9]Agosto!$B$32</f>
        <v>20.05</v>
      </c>
      <c r="AD13" s="3">
        <f>[9]Agosto!$B$33</f>
        <v>22.123809523809523</v>
      </c>
      <c r="AE13" s="3">
        <f>[9]Agosto!$B$34</f>
        <v>25.129166666666666</v>
      </c>
      <c r="AF13" s="3">
        <f>[9]Agosto!$B$35</f>
        <v>25.191666666666666</v>
      </c>
      <c r="AG13" s="16">
        <f t="shared" si="1"/>
        <v>24.095602083750755</v>
      </c>
    </row>
    <row r="14" spans="1:34" ht="17.100000000000001" customHeight="1" x14ac:dyDescent="0.2">
      <c r="A14" s="9" t="s">
        <v>7</v>
      </c>
      <c r="B14" s="3">
        <f>[10]Agosto!$B$5</f>
        <v>22.241666666666664</v>
      </c>
      <c r="C14" s="3">
        <f>[10]Agosto!$B$6</f>
        <v>22.387499999999999</v>
      </c>
      <c r="D14" s="3">
        <f>[10]Agosto!$B$7</f>
        <v>23.2</v>
      </c>
      <c r="E14" s="3">
        <f>[10]Agosto!$B$8</f>
        <v>23.899999999999995</v>
      </c>
      <c r="F14" s="3">
        <f>[10]Agosto!$B$9</f>
        <v>23.783333333333331</v>
      </c>
      <c r="G14" s="3">
        <f>[10]Agosto!$B$10</f>
        <v>22.650000000000002</v>
      </c>
      <c r="H14" s="3">
        <f>[10]Agosto!$B$11</f>
        <v>22.337500000000002</v>
      </c>
      <c r="I14" s="3">
        <f>[10]Agosto!$B$12</f>
        <v>23.795833333333331</v>
      </c>
      <c r="J14" s="3">
        <f>[10]Agosto!$B$13</f>
        <v>24.654166666666665</v>
      </c>
      <c r="K14" s="3">
        <f>[10]Agosto!$B$14</f>
        <v>24.345833333333331</v>
      </c>
      <c r="L14" s="3">
        <f>[10]Agosto!$B$15</f>
        <v>23.762500000000003</v>
      </c>
      <c r="M14" s="3">
        <f>[10]Agosto!$B$16</f>
        <v>24.037499999999994</v>
      </c>
      <c r="N14" s="3">
        <f>[10]Agosto!$B$17</f>
        <v>24.533333333333335</v>
      </c>
      <c r="O14" s="3">
        <f>[10]Agosto!$B$18</f>
        <v>23.058333333333334</v>
      </c>
      <c r="P14" s="3">
        <f>[10]Agosto!$B$19</f>
        <v>23.416666666666668</v>
      </c>
      <c r="Q14" s="3">
        <f>[10]Agosto!$B$20</f>
        <v>21.754166666666663</v>
      </c>
      <c r="R14" s="3">
        <f>[10]Agosto!$B$21</f>
        <v>23.829166666666666</v>
      </c>
      <c r="S14" s="3">
        <f>[10]Agosto!$B$22</f>
        <v>24.808333333333337</v>
      </c>
      <c r="T14" s="3">
        <f>[10]Agosto!$B$23</f>
        <v>24.383333333333329</v>
      </c>
      <c r="U14" s="3">
        <f>[10]Agosto!$B$24</f>
        <v>24.074999999999999</v>
      </c>
      <c r="V14" s="3">
        <f>[10]Agosto!$B$25</f>
        <v>25.187500000000004</v>
      </c>
      <c r="W14" s="3">
        <f>[10]Agosto!$B$26</f>
        <v>24.658333333333335</v>
      </c>
      <c r="X14" s="3">
        <f>[10]Agosto!$B$27</f>
        <v>24.341666666666665</v>
      </c>
      <c r="Y14" s="3">
        <f>[10]Agosto!$B$28</f>
        <v>24.675000000000001</v>
      </c>
      <c r="Z14" s="3">
        <f>[10]Agosto!$B$29</f>
        <v>20.0625</v>
      </c>
      <c r="AA14" s="3">
        <f>[10]Agosto!$B$30</f>
        <v>15.04166666666667</v>
      </c>
      <c r="AB14" s="3">
        <f>[10]Agosto!$B$31</f>
        <v>12.637500000000001</v>
      </c>
      <c r="AC14" s="3">
        <f>[10]Agosto!$B$32</f>
        <v>12.391666666666667</v>
      </c>
      <c r="AD14" s="3">
        <f>[10]Agosto!$B$33</f>
        <v>15.709523809523809</v>
      </c>
      <c r="AE14" s="3">
        <f>[10]Agosto!$B$34</f>
        <v>22.208333333333339</v>
      </c>
      <c r="AF14" s="3">
        <f>[10]Agosto!$B$35</f>
        <v>22.974999999999998</v>
      </c>
      <c r="AG14" s="16">
        <f t="shared" si="1"/>
        <v>22.285253456221199</v>
      </c>
    </row>
    <row r="15" spans="1:34" ht="17.100000000000001" customHeight="1" x14ac:dyDescent="0.2">
      <c r="A15" s="9" t="s">
        <v>8</v>
      </c>
      <c r="B15" s="3">
        <f>[11]Agosto!$B$5</f>
        <v>21.316666666666666</v>
      </c>
      <c r="C15" s="3">
        <f>[11]Agosto!$B$6</f>
        <v>21.287500000000001</v>
      </c>
      <c r="D15" s="3">
        <f>[11]Agosto!$B$7</f>
        <v>22.570833333333336</v>
      </c>
      <c r="E15" s="3">
        <f>[11]Agosto!$B$8</f>
        <v>22.590476190476188</v>
      </c>
      <c r="F15" s="3" t="str">
        <f>[11]Agosto!$B$9</f>
        <v>**</v>
      </c>
      <c r="G15" s="3" t="str">
        <f>[11]Agosto!$B$10</f>
        <v>**</v>
      </c>
      <c r="H15" s="3" t="str">
        <f>[11]Agosto!$B$11</f>
        <v>**</v>
      </c>
      <c r="I15" s="3" t="str">
        <f>[11]Agosto!$B$12</f>
        <v>**</v>
      </c>
      <c r="J15" s="3" t="str">
        <f>[11]Agosto!$B$13</f>
        <v>**</v>
      </c>
      <c r="K15" s="3" t="str">
        <f>[11]Agosto!$B$14</f>
        <v>**</v>
      </c>
      <c r="L15" s="3" t="str">
        <f>[11]Agosto!$B$15</f>
        <v>**</v>
      </c>
      <c r="M15" s="3" t="str">
        <f>[11]Agosto!$B$16</f>
        <v>**</v>
      </c>
      <c r="N15" s="3" t="str">
        <f>[11]Agosto!$B$17</f>
        <v>**</v>
      </c>
      <c r="O15" s="3" t="str">
        <f>[11]Agosto!$B$18</f>
        <v>**</v>
      </c>
      <c r="P15" s="3" t="str">
        <f>[11]Agosto!$B$19</f>
        <v>**</v>
      </c>
      <c r="Q15" s="3" t="str">
        <f>[11]Agosto!$B$20</f>
        <v>**</v>
      </c>
      <c r="R15" s="3" t="str">
        <f>[11]Agosto!$B$21</f>
        <v>**</v>
      </c>
      <c r="S15" s="3" t="str">
        <f>[11]Agosto!$B$22</f>
        <v>**</v>
      </c>
      <c r="T15" s="3" t="str">
        <f>[11]Agosto!$B$23</f>
        <v>**</v>
      </c>
      <c r="U15" s="3" t="str">
        <f>[11]Agosto!$B$24</f>
        <v>**</v>
      </c>
      <c r="V15" s="3" t="str">
        <f>[11]Agosto!$B$25</f>
        <v>**</v>
      </c>
      <c r="W15" s="3">
        <f>[11]Agosto!$B$26</f>
        <v>24.070833333333336</v>
      </c>
      <c r="X15" s="3">
        <f>[11]Agosto!$B$27</f>
        <v>23.179166666666664</v>
      </c>
      <c r="Y15" s="3">
        <f>[11]Agosto!$B$28</f>
        <v>23.349999999999998</v>
      </c>
      <c r="Z15" s="3">
        <f>[11]Agosto!$B$29</f>
        <v>21.430434782608696</v>
      </c>
      <c r="AA15" s="3">
        <f>[11]Agosto!$B$30</f>
        <v>15.283333333333331</v>
      </c>
      <c r="AB15" s="3">
        <f>[11]Agosto!$B$31</f>
        <v>13.425000000000002</v>
      </c>
      <c r="AC15" s="3">
        <f>[11]Agosto!$B$32</f>
        <v>12.799999999999999</v>
      </c>
      <c r="AD15" s="3">
        <f>[11]Agosto!$B$33</f>
        <v>17.191666666666666</v>
      </c>
      <c r="AE15" s="3">
        <f>[11]Agosto!$B$34</f>
        <v>20.791666666666661</v>
      </c>
      <c r="AF15" s="3">
        <f>[11]Agosto!$B$35</f>
        <v>21.566666666666666</v>
      </c>
      <c r="AG15" s="16">
        <f t="shared" si="1"/>
        <v>20.061017450458447</v>
      </c>
    </row>
    <row r="16" spans="1:34" ht="17.100000000000001" customHeight="1" x14ac:dyDescent="0.2">
      <c r="A16" s="9" t="s">
        <v>9</v>
      </c>
      <c r="B16" s="3">
        <f>[12]Agosto!$B$5</f>
        <v>22.354166666666668</v>
      </c>
      <c r="C16" s="3">
        <f>[12]Agosto!$B$6</f>
        <v>22.508333333333336</v>
      </c>
      <c r="D16" s="3">
        <f>[12]Agosto!$B$7</f>
        <v>23.05</v>
      </c>
      <c r="E16" s="3">
        <f>[12]Agosto!$B$8</f>
        <v>23.933333333333334</v>
      </c>
      <c r="F16" s="3">
        <f>[12]Agosto!$B$9</f>
        <v>24.645833333333332</v>
      </c>
      <c r="G16" s="3">
        <f>[12]Agosto!$B$10</f>
        <v>23.795833333333334</v>
      </c>
      <c r="H16" s="3">
        <f>[12]Agosto!$B$11</f>
        <v>22.400000000000002</v>
      </c>
      <c r="I16" s="3">
        <f>[12]Agosto!$B$12</f>
        <v>23.704166666666662</v>
      </c>
      <c r="J16" s="3">
        <f>[12]Agosto!$B$13</f>
        <v>24.920833333333334</v>
      </c>
      <c r="K16" s="3">
        <f>[12]Agosto!$B$14</f>
        <v>24.691666666666674</v>
      </c>
      <c r="L16" s="3">
        <f>[12]Agosto!$B$15</f>
        <v>24.441666666666666</v>
      </c>
      <c r="M16" s="3">
        <f>[12]Agosto!$B$16</f>
        <v>24.262499999999999</v>
      </c>
      <c r="N16" s="3">
        <f>[12]Agosto!$B$17</f>
        <v>24.412499999999994</v>
      </c>
      <c r="O16" s="3">
        <f>[12]Agosto!$B$18</f>
        <v>23.270833333333339</v>
      </c>
      <c r="P16" s="3">
        <f>[12]Agosto!$B$19</f>
        <v>24.129166666666663</v>
      </c>
      <c r="Q16" s="3">
        <f>[12]Agosto!$B$20</f>
        <v>22.691666666666663</v>
      </c>
      <c r="R16" s="3">
        <f>[12]Agosto!$B$21</f>
        <v>24.479166666666668</v>
      </c>
      <c r="S16" s="3">
        <f>[12]Agosto!$B$22</f>
        <v>24.404166666666669</v>
      </c>
      <c r="T16" s="3">
        <f>[12]Agosto!$B$23</f>
        <v>24.441666666666666</v>
      </c>
      <c r="U16" s="3">
        <f>[12]Agosto!$B$24</f>
        <v>24.662499999999998</v>
      </c>
      <c r="V16" s="3">
        <f>[12]Agosto!$B$25</f>
        <v>25.800000000000008</v>
      </c>
      <c r="W16" s="3">
        <f>[12]Agosto!$B$26</f>
        <v>24.82083333333334</v>
      </c>
      <c r="X16" s="3">
        <f>[12]Agosto!$B$27</f>
        <v>24.366666666666671</v>
      </c>
      <c r="Y16" s="3">
        <f>[12]Agosto!$B$28</f>
        <v>25.100000000000005</v>
      </c>
      <c r="Z16" s="3">
        <f>[12]Agosto!$B$29</f>
        <v>24.179166666666671</v>
      </c>
      <c r="AA16" s="3">
        <f>[12]Agosto!$B$30</f>
        <v>17.583333333333332</v>
      </c>
      <c r="AB16" s="3">
        <f>[12]Agosto!$B$31</f>
        <v>14.962499999999999</v>
      </c>
      <c r="AC16" s="3">
        <f>[12]Agosto!$B$32</f>
        <v>13.870833333333332</v>
      </c>
      <c r="AD16" s="3">
        <f>[12]Agosto!$B$33</f>
        <v>17.528571428571428</v>
      </c>
      <c r="AE16" s="3">
        <f>[12]Agosto!$B$34</f>
        <v>22.750000000000004</v>
      </c>
      <c r="AF16" s="3">
        <f>[12]Agosto!$B$35</f>
        <v>22.733333333333334</v>
      </c>
      <c r="AG16" s="16">
        <f t="shared" si="1"/>
        <v>22.932104454685103</v>
      </c>
    </row>
    <row r="17" spans="1:34" ht="17.100000000000001" customHeight="1" x14ac:dyDescent="0.2">
      <c r="A17" s="9" t="s">
        <v>48</v>
      </c>
      <c r="B17" s="3" t="str">
        <f>[13]Agosto!$B$5</f>
        <v>**</v>
      </c>
      <c r="C17" s="3" t="str">
        <f>[13]Agosto!$B$6</f>
        <v>**</v>
      </c>
      <c r="D17" s="3" t="str">
        <f>[13]Agosto!$B$7</f>
        <v>**</v>
      </c>
      <c r="E17" s="3" t="str">
        <f>[13]Agosto!$B$8</f>
        <v>**</v>
      </c>
      <c r="F17" s="3" t="str">
        <f>[13]Agosto!$B$9</f>
        <v>**</v>
      </c>
      <c r="G17" s="3" t="str">
        <f>[13]Agosto!$B$10</f>
        <v>**</v>
      </c>
      <c r="H17" s="3" t="str">
        <f>[13]Agosto!$B$11</f>
        <v>**</v>
      </c>
      <c r="I17" s="3" t="str">
        <f>[13]Agosto!$B$12</f>
        <v>**</v>
      </c>
      <c r="J17" s="3" t="str">
        <f>[13]Agosto!$B$13</f>
        <v>**</v>
      </c>
      <c r="K17" s="3" t="str">
        <f>[13]Agosto!$B$14</f>
        <v>**</v>
      </c>
      <c r="L17" s="3" t="str">
        <f>[13]Agosto!$B$15</f>
        <v>**</v>
      </c>
      <c r="M17" s="3" t="str">
        <f>[13]Agosto!$B$16</f>
        <v>**</v>
      </c>
      <c r="N17" s="3" t="str">
        <f>[13]Agosto!$B$17</f>
        <v>**</v>
      </c>
      <c r="O17" s="3" t="str">
        <f>[13]Agosto!$B$18</f>
        <v>**</v>
      </c>
      <c r="P17" s="3" t="str">
        <f>[13]Agosto!$B$19</f>
        <v>**</v>
      </c>
      <c r="Q17" s="3" t="str">
        <f>[13]Agosto!$B$20</f>
        <v>**</v>
      </c>
      <c r="R17" s="3" t="str">
        <f>[13]Agosto!$B$21</f>
        <v>**</v>
      </c>
      <c r="S17" s="3" t="str">
        <f>[13]Agosto!$B$22</f>
        <v>**</v>
      </c>
      <c r="T17" s="3" t="str">
        <f>[13]Agosto!$B$23</f>
        <v>**</v>
      </c>
      <c r="U17" s="3" t="str">
        <f>[13]Agosto!$B$24</f>
        <v>**</v>
      </c>
      <c r="V17" s="3" t="str">
        <f>[13]Agosto!$B$25</f>
        <v>**</v>
      </c>
      <c r="W17" s="3" t="str">
        <f>[13]Agosto!$B$26</f>
        <v>**</v>
      </c>
      <c r="X17" s="3">
        <f>[13]Agosto!$B$27</f>
        <v>25.625</v>
      </c>
      <c r="Y17" s="3">
        <f>[13]Agosto!$B$28</f>
        <v>26.520833333333332</v>
      </c>
      <c r="Z17" s="3">
        <f>[13]Agosto!$B$29</f>
        <v>17.391666666666662</v>
      </c>
      <c r="AA17" s="3">
        <f>[13]Agosto!$B$30</f>
        <v>14.308333333333332</v>
      </c>
      <c r="AB17" s="3">
        <f>[13]Agosto!$B$31</f>
        <v>13.383333333333333</v>
      </c>
      <c r="AC17" s="3">
        <f>[13]Agosto!$B$32</f>
        <v>13.879166666666663</v>
      </c>
      <c r="AD17" s="3">
        <f>[13]Agosto!$B$33</f>
        <v>17.383333333333336</v>
      </c>
      <c r="AE17" s="3">
        <f>[13]Agosto!$B$34</f>
        <v>22.25</v>
      </c>
      <c r="AF17" s="3">
        <f>[13]Agosto!$B$35</f>
        <v>23.195833333333336</v>
      </c>
      <c r="AG17" s="16">
        <f t="shared" si="1"/>
        <v>19.326388888888886</v>
      </c>
    </row>
    <row r="18" spans="1:34" ht="17.100000000000001" customHeight="1" x14ac:dyDescent="0.2">
      <c r="A18" s="9" t="s">
        <v>10</v>
      </c>
      <c r="B18" s="3">
        <f>[14]Agosto!$B$5</f>
        <v>22.174999999999997</v>
      </c>
      <c r="C18" s="3">
        <f>[14]Agosto!$B$6</f>
        <v>22.879166666666666</v>
      </c>
      <c r="D18" s="3">
        <f>[14]Agosto!$B$7</f>
        <v>23.779166666666669</v>
      </c>
      <c r="E18" s="3">
        <f>[14]Agosto!$B$8</f>
        <v>23.062500000000011</v>
      </c>
      <c r="F18" s="3">
        <f>[14]Agosto!$B$9</f>
        <v>22.741666666666671</v>
      </c>
      <c r="G18" s="3">
        <f>[14]Agosto!$B$10</f>
        <v>22.225000000000005</v>
      </c>
      <c r="H18" s="3">
        <f>[14]Agosto!$B$11</f>
        <v>22.804166666666664</v>
      </c>
      <c r="I18" s="3">
        <f>[14]Agosto!$B$12</f>
        <v>23.245833333333326</v>
      </c>
      <c r="J18" s="3">
        <f>[14]Agosto!$B$13</f>
        <v>24.158333333333331</v>
      </c>
      <c r="K18" s="3">
        <f>[14]Agosto!$B$14</f>
        <v>24.233333333333324</v>
      </c>
      <c r="L18" s="3">
        <f>[14]Agosto!$B$15</f>
        <v>23.366666666666664</v>
      </c>
      <c r="M18" s="3">
        <f>[14]Agosto!$B$16</f>
        <v>25.037500000000005</v>
      </c>
      <c r="N18" s="3">
        <f>[14]Agosto!$B$17</f>
        <v>24.05</v>
      </c>
      <c r="O18" s="3">
        <f>[14]Agosto!$B$18</f>
        <v>23.633333333333336</v>
      </c>
      <c r="P18" s="3">
        <f>[14]Agosto!$B$19</f>
        <v>24.17916666666666</v>
      </c>
      <c r="Q18" s="3">
        <f>[14]Agosto!$B$20</f>
        <v>21.12083333333333</v>
      </c>
      <c r="R18" s="3">
        <f>[14]Agosto!$B$21</f>
        <v>22.808333333333334</v>
      </c>
      <c r="S18" s="3">
        <f>[14]Agosto!$B$22</f>
        <v>24.995833333333334</v>
      </c>
      <c r="T18" s="3">
        <f>[14]Agosto!$B$23</f>
        <v>24.516666666666669</v>
      </c>
      <c r="U18" s="3">
        <f>[14]Agosto!$B$24</f>
        <v>24.004166666666666</v>
      </c>
      <c r="V18" s="3">
        <f>[14]Agosto!$B$25</f>
        <v>25.895833333333332</v>
      </c>
      <c r="W18" s="3">
        <f>[14]Agosto!$B$26</f>
        <v>25.179166666666664</v>
      </c>
      <c r="X18" s="3">
        <f>[14]Agosto!$B$27</f>
        <v>24.429166666666664</v>
      </c>
      <c r="Y18" s="3">
        <f>[14]Agosto!$B$28</f>
        <v>24.9375</v>
      </c>
      <c r="Z18" s="3">
        <f>[14]Agosto!$B$29</f>
        <v>20.025000000000002</v>
      </c>
      <c r="AA18" s="3">
        <f>[14]Agosto!$B$30</f>
        <v>15.479166666666663</v>
      </c>
      <c r="AB18" s="3">
        <f>[14]Agosto!$B$31</f>
        <v>13.43333333333333</v>
      </c>
      <c r="AC18" s="3">
        <f>[14]Agosto!$B$32</f>
        <v>12.045833333333333</v>
      </c>
      <c r="AD18" s="3">
        <f>[14]Agosto!$B$33</f>
        <v>16.328571428571429</v>
      </c>
      <c r="AE18" s="3">
        <f>[14]Agosto!$B$34</f>
        <v>21.700000000000003</v>
      </c>
      <c r="AF18" s="3">
        <f>[14]Agosto!$B$35</f>
        <v>22.791666666666671</v>
      </c>
      <c r="AG18" s="16">
        <f t="shared" si="1"/>
        <v>22.298771121351766</v>
      </c>
    </row>
    <row r="19" spans="1:34" ht="17.100000000000001" customHeight="1" x14ac:dyDescent="0.2">
      <c r="A19" s="9" t="s">
        <v>11</v>
      </c>
      <c r="B19" s="3">
        <f>[15]Agosto!$B$5</f>
        <v>21.145833333333336</v>
      </c>
      <c r="C19" s="3">
        <f>[15]Agosto!$B$6</f>
        <v>19.69166666666667</v>
      </c>
      <c r="D19" s="3">
        <f>[15]Agosto!$B$7</f>
        <v>21.033333333333335</v>
      </c>
      <c r="E19" s="3">
        <f>[15]Agosto!$B$8</f>
        <v>20.599999999999998</v>
      </c>
      <c r="F19" s="3">
        <f>[15]Agosto!$B$9</f>
        <v>21.479166666666668</v>
      </c>
      <c r="G19" s="3">
        <f>[15]Agosto!$B$10</f>
        <v>21.530434782608694</v>
      </c>
      <c r="H19" s="3">
        <f>[15]Agosto!$B$11</f>
        <v>20.787499999999998</v>
      </c>
      <c r="I19" s="3">
        <f>[15]Agosto!$B$12</f>
        <v>21.875</v>
      </c>
      <c r="J19" s="3">
        <f>[15]Agosto!$B$13</f>
        <v>23.345833333333331</v>
      </c>
      <c r="K19" s="3">
        <f>[15]Agosto!$B$14</f>
        <v>21.962499999999995</v>
      </c>
      <c r="L19" s="3">
        <f>[15]Agosto!$B$15</f>
        <v>21.18333333333333</v>
      </c>
      <c r="M19" s="3">
        <f>[15]Agosto!$B$16</f>
        <v>22.070833333333329</v>
      </c>
      <c r="N19" s="3">
        <f>[15]Agosto!$B$17</f>
        <v>21.604166666666668</v>
      </c>
      <c r="O19" s="3">
        <f>[15]Agosto!$B$18</f>
        <v>20.820833333333336</v>
      </c>
      <c r="P19" s="3">
        <f>[15]Agosto!$B$19</f>
        <v>20.858333333333331</v>
      </c>
      <c r="Q19" s="3">
        <f>[15]Agosto!$B$20</f>
        <v>21.758333333333336</v>
      </c>
      <c r="R19" s="3">
        <f>[15]Agosto!$B$21</f>
        <v>22.041666666666661</v>
      </c>
      <c r="S19" s="3">
        <f>[15]Agosto!$B$22</f>
        <v>23.512499999999999</v>
      </c>
      <c r="T19" s="3">
        <f>[15]Agosto!$B$23</f>
        <v>22.850000000000005</v>
      </c>
      <c r="U19" s="3">
        <f>[15]Agosto!$B$24</f>
        <v>22.716666666666665</v>
      </c>
      <c r="V19" s="3">
        <f>[15]Agosto!$B$25</f>
        <v>22.879166666666666</v>
      </c>
      <c r="W19" s="3">
        <f>[15]Agosto!$B$26</f>
        <v>21.75</v>
      </c>
      <c r="X19" s="3">
        <f>[15]Agosto!$B$27</f>
        <v>21.095833333333335</v>
      </c>
      <c r="Y19" s="3">
        <f>[15]Agosto!$B$28</f>
        <v>22.220833333333335</v>
      </c>
      <c r="Z19" s="3">
        <f>[15]Agosto!$B$29</f>
        <v>19.183333333333334</v>
      </c>
      <c r="AA19" s="3">
        <f>[15]Agosto!$B$30</f>
        <v>16.05</v>
      </c>
      <c r="AB19" s="3">
        <f>[15]Agosto!$B$31</f>
        <v>14.016666666666664</v>
      </c>
      <c r="AC19" s="3">
        <f>[15]Agosto!$B$32</f>
        <v>14.845833333333333</v>
      </c>
      <c r="AD19" s="3">
        <f>[15]Agosto!$B$33</f>
        <v>15.557142857142857</v>
      </c>
      <c r="AE19" s="3">
        <f>[15]Agosto!$B$34</f>
        <v>20.095833333333335</v>
      </c>
      <c r="AF19" s="3">
        <f>[15]Agosto!$B$35</f>
        <v>20.150000000000002</v>
      </c>
      <c r="AG19" s="16">
        <f t="shared" si="1"/>
        <v>20.668147665798433</v>
      </c>
    </row>
    <row r="20" spans="1:34" ht="17.100000000000001" customHeight="1" x14ac:dyDescent="0.2">
      <c r="A20" s="9" t="s">
        <v>12</v>
      </c>
      <c r="B20" s="3">
        <f>[16]Agosto!$B$5</f>
        <v>22.966666666666669</v>
      </c>
      <c r="C20" s="3">
        <f>[16]Agosto!$B$6</f>
        <v>22.787499999999998</v>
      </c>
      <c r="D20" s="3">
        <f>[16]Agosto!$B$7</f>
        <v>23.216666666666669</v>
      </c>
      <c r="E20" s="3">
        <f>[16]Agosto!$B$8</f>
        <v>23.129166666666674</v>
      </c>
      <c r="F20" s="3">
        <f>[16]Agosto!$B$9</f>
        <v>23.562499999999996</v>
      </c>
      <c r="G20" s="3">
        <f>[16]Agosto!$B$10</f>
        <v>23.833333333333332</v>
      </c>
      <c r="H20" s="3">
        <f>[16]Agosto!$B$11</f>
        <v>22.883333333333336</v>
      </c>
      <c r="I20" s="3">
        <f>[16]Agosto!$B$12</f>
        <v>24.191666666666666</v>
      </c>
      <c r="J20" s="3">
        <f>[16]Agosto!$B$13</f>
        <v>25.000000000000004</v>
      </c>
      <c r="K20" s="3">
        <f>[16]Agosto!$B$14</f>
        <v>24.779166666666669</v>
      </c>
      <c r="L20" s="3">
        <f>[16]Agosto!$B$15</f>
        <v>24.191666666666663</v>
      </c>
      <c r="M20" s="3">
        <f>[16]Agosto!$B$16</f>
        <v>23.845833333333335</v>
      </c>
      <c r="N20" s="3">
        <f>[16]Agosto!$B$17</f>
        <v>24.5</v>
      </c>
      <c r="O20" s="3">
        <f>[16]Agosto!$B$18</f>
        <v>23.595833333333331</v>
      </c>
      <c r="P20" s="3">
        <f>[16]Agosto!$B$19</f>
        <v>24.155999999999999</v>
      </c>
      <c r="Q20" s="3">
        <f>[16]Agosto!$B$20</f>
        <v>25.986956521739131</v>
      </c>
      <c r="R20" s="3">
        <f>[16]Agosto!$B$21</f>
        <v>26.899999999999995</v>
      </c>
      <c r="S20" s="3">
        <f>[16]Agosto!$B$22</f>
        <v>26.150000000000006</v>
      </c>
      <c r="T20" s="3">
        <f>[16]Agosto!$B$23</f>
        <v>26.795833333333334</v>
      </c>
      <c r="U20" s="3">
        <f>[16]Agosto!$B$24</f>
        <v>26.087500000000002</v>
      </c>
      <c r="V20" s="3">
        <f>[16]Agosto!$B$25</f>
        <v>26.924999999999997</v>
      </c>
      <c r="W20" s="3">
        <f>[16]Agosto!$B$26</f>
        <v>25.899999999999995</v>
      </c>
      <c r="X20" s="3">
        <f>[16]Agosto!$B$27</f>
        <v>25.875</v>
      </c>
      <c r="Y20" s="3">
        <f>[16]Agosto!$B$28</f>
        <v>25.487499999999997</v>
      </c>
      <c r="Z20" s="3">
        <f>[16]Agosto!$B$29</f>
        <v>20.491666666666667</v>
      </c>
      <c r="AA20" s="3">
        <f>[16]Agosto!$B$30</f>
        <v>17.366666666666667</v>
      </c>
      <c r="AB20" s="3">
        <f>[16]Agosto!$B$31</f>
        <v>15.641666666666671</v>
      </c>
      <c r="AC20" s="3">
        <f>[16]Agosto!$B$32</f>
        <v>16.508333333333329</v>
      </c>
      <c r="AD20" s="3">
        <f>[16]Agosto!$B$33</f>
        <v>17.976190476190474</v>
      </c>
      <c r="AE20" s="3">
        <f>[16]Agosto!$B$34</f>
        <v>23.020833333333329</v>
      </c>
      <c r="AF20" s="3">
        <f>[16]Agosto!$B$35</f>
        <v>23.945833333333336</v>
      </c>
      <c r="AG20" s="16">
        <f t="shared" si="1"/>
        <v>23.474139150470844</v>
      </c>
    </row>
    <row r="21" spans="1:34" ht="17.100000000000001" customHeight="1" x14ac:dyDescent="0.2">
      <c r="A21" s="9" t="s">
        <v>13</v>
      </c>
      <c r="B21" s="3">
        <f>[17]Agosto!$B$5</f>
        <v>21.733333333333334</v>
      </c>
      <c r="C21" s="3">
        <f>[17]Agosto!$B$6</f>
        <v>23.3</v>
      </c>
      <c r="D21" s="3">
        <f>[17]Agosto!$B$7</f>
        <v>25.429166666666664</v>
      </c>
      <c r="E21" s="3">
        <f>[17]Agosto!$B$8</f>
        <v>23.512499999999999</v>
      </c>
      <c r="F21" s="3">
        <f>[17]Agosto!$B$9</f>
        <v>23.495833333333337</v>
      </c>
      <c r="G21" s="3">
        <f>[17]Agosto!$B$10</f>
        <v>24.249999999999996</v>
      </c>
      <c r="H21" s="3">
        <f>[17]Agosto!$B$11</f>
        <v>23.987500000000001</v>
      </c>
      <c r="I21" s="3">
        <f>[17]Agosto!$B$12</f>
        <v>24.258333333333329</v>
      </c>
      <c r="J21" s="3">
        <f>[17]Agosto!$B$13</f>
        <v>24.920833333333334</v>
      </c>
      <c r="K21" s="3">
        <f>[17]Agosto!$B$14</f>
        <v>25.208333333333339</v>
      </c>
      <c r="L21" s="3">
        <f>[17]Agosto!$B$15</f>
        <v>25.166666666666668</v>
      </c>
      <c r="M21" s="3">
        <f>[17]Agosto!$B$16</f>
        <v>25.504166666666663</v>
      </c>
      <c r="N21" s="3">
        <f>[17]Agosto!$B$17</f>
        <v>25.908333333333335</v>
      </c>
      <c r="O21" s="3">
        <f>[17]Agosto!$B$18</f>
        <v>24.483333333333334</v>
      </c>
      <c r="P21" s="3">
        <f>[17]Agosto!$B$19</f>
        <v>25.025000000000002</v>
      </c>
      <c r="Q21" s="3">
        <f>[17]Agosto!$B$20</f>
        <v>28.729166666666661</v>
      </c>
      <c r="R21" s="3">
        <f>[17]Agosto!$B$21</f>
        <v>27.970833333333342</v>
      </c>
      <c r="S21" s="3">
        <f>[17]Agosto!$B$22</f>
        <v>27.229166666666661</v>
      </c>
      <c r="T21" s="3">
        <f>[17]Agosto!$B$23</f>
        <v>27.537500000000005</v>
      </c>
      <c r="U21" s="3">
        <f>[17]Agosto!$B$24</f>
        <v>26.633333333333336</v>
      </c>
      <c r="V21" s="3">
        <f>[17]Agosto!$B$25</f>
        <v>26.499999999999989</v>
      </c>
      <c r="W21" s="3">
        <f>[17]Agosto!$B$26</f>
        <v>25.25</v>
      </c>
      <c r="X21" s="3">
        <f>[17]Agosto!$B$27</f>
        <v>25.287500000000005</v>
      </c>
      <c r="Y21" s="3">
        <f>[17]Agosto!$B$28</f>
        <v>24.820833333333329</v>
      </c>
      <c r="Z21" s="3">
        <f>[17]Agosto!$B$29</f>
        <v>20.154166666666665</v>
      </c>
      <c r="AA21" s="3">
        <f>[17]Agosto!$B$30</f>
        <v>16.491666666666664</v>
      </c>
      <c r="AB21" s="3">
        <f>[17]Agosto!$B$31</f>
        <v>14.812499999999998</v>
      </c>
      <c r="AC21" s="3">
        <f>[17]Agosto!$B$32</f>
        <v>15.099999999999996</v>
      </c>
      <c r="AD21" s="3">
        <f>[17]Agosto!$B$33</f>
        <v>17.833333333333332</v>
      </c>
      <c r="AE21" s="3">
        <f>[17]Agosto!$B$34</f>
        <v>22.462500000000002</v>
      </c>
      <c r="AF21" s="3">
        <f>[17]Agosto!$B$35</f>
        <v>25.066666666666666</v>
      </c>
      <c r="AG21" s="16">
        <f t="shared" si="1"/>
        <v>23.808467741935491</v>
      </c>
    </row>
    <row r="22" spans="1:34" ht="17.100000000000001" customHeight="1" x14ac:dyDescent="0.2">
      <c r="A22" s="9" t="s">
        <v>14</v>
      </c>
      <c r="B22" s="3">
        <f>[18]Agosto!$B$5</f>
        <v>20.288235294117648</v>
      </c>
      <c r="C22" s="3">
        <f>[18]Agosto!$B$6</f>
        <v>19.870588235294122</v>
      </c>
      <c r="D22" s="3">
        <f>[18]Agosto!$B$7</f>
        <v>20.764705882352942</v>
      </c>
      <c r="E22" s="3">
        <f>[18]Agosto!$B$8</f>
        <v>19.55294117647059</v>
      </c>
      <c r="F22" s="3">
        <f>[18]Agosto!$B$9</f>
        <v>19.388235294117649</v>
      </c>
      <c r="G22" s="3">
        <f>[18]Agosto!$B$10</f>
        <v>19.394117647058824</v>
      </c>
      <c r="H22" s="3">
        <f>[18]Agosto!$B$11</f>
        <v>20.687500000000004</v>
      </c>
      <c r="I22" s="3">
        <f>[18]Agosto!$B$12</f>
        <v>21.523529411764706</v>
      </c>
      <c r="J22" s="3">
        <f>[18]Agosto!$B$13</f>
        <v>21.964705882352945</v>
      </c>
      <c r="K22" s="3">
        <f>[18]Agosto!$B$14</f>
        <v>20.016666666666666</v>
      </c>
      <c r="L22" s="3">
        <f>[18]Agosto!$B$15</f>
        <v>20</v>
      </c>
      <c r="M22" s="3">
        <f>[18]Agosto!$B$16</f>
        <v>20.9</v>
      </c>
      <c r="N22" s="3">
        <f>[18]Agosto!$B$17</f>
        <v>21.333333333333336</v>
      </c>
      <c r="O22" s="3">
        <f>[18]Agosto!$B$18</f>
        <v>22.65789473684211</v>
      </c>
      <c r="P22" s="3">
        <f>[18]Agosto!$B$19</f>
        <v>23.60526315789474</v>
      </c>
      <c r="Q22" s="3">
        <f>[18]Agosto!$B$20</f>
        <v>22.844444444444445</v>
      </c>
      <c r="R22" s="3">
        <f>[18]Agosto!$B$21</f>
        <v>22.79</v>
      </c>
      <c r="S22" s="3">
        <f>[18]Agosto!$B$22</f>
        <v>23.45454545454546</v>
      </c>
      <c r="T22" s="3">
        <f>[18]Agosto!$B$23</f>
        <v>23.445454545454549</v>
      </c>
      <c r="U22" s="3">
        <f>[18]Agosto!$B$24</f>
        <v>24.349999999999994</v>
      </c>
      <c r="V22" s="3">
        <f>[18]Agosto!$B$25</f>
        <v>22.785</v>
      </c>
      <c r="W22" s="3">
        <f>[18]Agosto!$B$26</f>
        <v>23.075000000000003</v>
      </c>
      <c r="X22" s="3">
        <f>[18]Agosto!$B$27</f>
        <v>23.716666666666665</v>
      </c>
      <c r="Y22" s="3">
        <f>[18]Agosto!$B$28</f>
        <v>24.762499999999999</v>
      </c>
      <c r="Z22" s="3">
        <f>[18]Agosto!$B$29</f>
        <v>23.260869565217391</v>
      </c>
      <c r="AA22" s="3">
        <f>[18]Agosto!$B$30</f>
        <v>24.547619047619047</v>
      </c>
      <c r="AB22" s="3">
        <f>[18]Agosto!$B$31</f>
        <v>24.40909090909091</v>
      </c>
      <c r="AC22" s="3">
        <f>[18]Agosto!$B$32</f>
        <v>21.875</v>
      </c>
      <c r="AD22" s="3">
        <f>[18]Agosto!$B$33</f>
        <v>21.033333333333331</v>
      </c>
      <c r="AE22" s="3">
        <f>[18]Agosto!$B$34</f>
        <v>21.790476190476188</v>
      </c>
      <c r="AF22" s="3">
        <f>[18]Agosto!$B$35</f>
        <v>21.631578947368421</v>
      </c>
      <c r="AG22" s="16">
        <f t="shared" si="1"/>
        <v>21.990945026531698</v>
      </c>
    </row>
    <row r="23" spans="1:34" ht="17.100000000000001" customHeight="1" x14ac:dyDescent="0.2">
      <c r="A23" s="9" t="s">
        <v>15</v>
      </c>
      <c r="B23" s="3">
        <f>[19]Agosto!$B$5</f>
        <v>19.962500000000002</v>
      </c>
      <c r="C23" s="3">
        <f>[19]Agosto!$B$6</f>
        <v>20.433333333333334</v>
      </c>
      <c r="D23" s="3">
        <f>[19]Agosto!$B$7</f>
        <v>22.058333333333334</v>
      </c>
      <c r="E23" s="3">
        <f>[19]Agosto!$B$8</f>
        <v>24.370833333333334</v>
      </c>
      <c r="F23" s="3">
        <f>[19]Agosto!$B$9</f>
        <v>23.387500000000003</v>
      </c>
      <c r="G23" s="3">
        <f>[19]Agosto!$B$10</f>
        <v>22.066666666666663</v>
      </c>
      <c r="H23" s="3">
        <f>[19]Agosto!$B$11</f>
        <v>20.491666666666667</v>
      </c>
      <c r="I23" s="3">
        <f>[19]Agosto!$B$12</f>
        <v>21.604166666666668</v>
      </c>
      <c r="J23" s="3">
        <f>[19]Agosto!$B$13</f>
        <v>24.083333333333332</v>
      </c>
      <c r="K23" s="3">
        <f>[19]Agosto!$B$14</f>
        <v>23.420833333333334</v>
      </c>
      <c r="L23" s="3">
        <f>[19]Agosto!$B$15</f>
        <v>22.150000000000002</v>
      </c>
      <c r="M23" s="3">
        <f>[19]Agosto!$B$16</f>
        <v>22.741666666666664</v>
      </c>
      <c r="N23" s="3">
        <f>[19]Agosto!$B$17</f>
        <v>23.095833333333331</v>
      </c>
      <c r="O23" s="3">
        <f>[19]Agosto!$B$18</f>
        <v>20.575000000000003</v>
      </c>
      <c r="P23" s="3">
        <f>[19]Agosto!$B$19</f>
        <v>20.950000000000003</v>
      </c>
      <c r="Q23" s="3">
        <f>[19]Agosto!$B$20</f>
        <v>19.779166666666665</v>
      </c>
      <c r="R23" s="3">
        <f>[19]Agosto!$B$21</f>
        <v>21.866666666666671</v>
      </c>
      <c r="S23" s="3">
        <f>[19]Agosto!$B$22</f>
        <v>22.545833333333334</v>
      </c>
      <c r="T23" s="3">
        <f>[19]Agosto!$B$23</f>
        <v>22.708333333333329</v>
      </c>
      <c r="U23" s="3">
        <f>[19]Agosto!$B$24</f>
        <v>21.391666666666669</v>
      </c>
      <c r="V23" s="3">
        <f>[19]Agosto!$B$25</f>
        <v>24.266666666666669</v>
      </c>
      <c r="W23" s="3">
        <f>[19]Agosto!$B$26</f>
        <v>22.3</v>
      </c>
      <c r="X23" s="3">
        <f>[19]Agosto!$B$27</f>
        <v>21.220833333333335</v>
      </c>
      <c r="Y23" s="3">
        <f>[19]Agosto!$B$28</f>
        <v>22.162500000000005</v>
      </c>
      <c r="Z23" s="3">
        <f>[19]Agosto!$B$29</f>
        <v>14.945833333333333</v>
      </c>
      <c r="AA23" s="3">
        <f>[19]Agosto!$B$30</f>
        <v>10.325000000000001</v>
      </c>
      <c r="AB23" s="3">
        <f>[19]Agosto!$B$31</f>
        <v>9.0166666666666675</v>
      </c>
      <c r="AC23" s="3">
        <f>[19]Agosto!$B$32</f>
        <v>9.4416666666666664</v>
      </c>
      <c r="AD23" s="3">
        <f>[19]Agosto!$B$33</f>
        <v>15.157142857142855</v>
      </c>
      <c r="AE23" s="3">
        <f>[19]Agosto!$B$34</f>
        <v>20.020833333333336</v>
      </c>
      <c r="AF23" s="3">
        <f>[19]Agosto!$B$35</f>
        <v>21.166666666666668</v>
      </c>
      <c r="AG23" s="16">
        <f t="shared" si="1"/>
        <v>20.313133640552998</v>
      </c>
    </row>
    <row r="24" spans="1:34" ht="17.100000000000001" customHeight="1" x14ac:dyDescent="0.2">
      <c r="A24" s="9" t="s">
        <v>16</v>
      </c>
      <c r="B24" s="3">
        <f>[20]Agosto!$B$5</f>
        <v>22.287499999999998</v>
      </c>
      <c r="C24" s="3">
        <f>[20]Agosto!$B$6</f>
        <v>24.991666666666664</v>
      </c>
      <c r="D24" s="3">
        <f>[20]Agosto!$B$7</f>
        <v>25.891666666666669</v>
      </c>
      <c r="E24" s="3">
        <f>[20]Agosto!$B$8</f>
        <v>25.770833333333339</v>
      </c>
      <c r="F24" s="3">
        <f>[20]Agosto!$B$9</f>
        <v>21.833333333333332</v>
      </c>
      <c r="G24" s="3">
        <f>[20]Agosto!$B$10</f>
        <v>22.475000000000005</v>
      </c>
      <c r="H24" s="3">
        <f>[20]Agosto!$B$11</f>
        <v>25.862500000000001</v>
      </c>
      <c r="I24" s="3">
        <f>[20]Agosto!$B$12</f>
        <v>24.233333333333334</v>
      </c>
      <c r="J24" s="3">
        <f>[20]Agosto!$B$13</f>
        <v>23.462499999999995</v>
      </c>
      <c r="K24" s="3">
        <f>[20]Agosto!$B$14</f>
        <v>25.575000000000003</v>
      </c>
      <c r="L24" s="3">
        <f>[20]Agosto!$B$15</f>
        <v>26.512500000000003</v>
      </c>
      <c r="M24" s="3">
        <f>[20]Agosto!$B$16</f>
        <v>27.745833333333334</v>
      </c>
      <c r="N24" s="3">
        <f>[20]Agosto!$B$17</f>
        <v>24.233333333333331</v>
      </c>
      <c r="O24" s="3">
        <f>[20]Agosto!$B$18</f>
        <v>24.666666666666668</v>
      </c>
      <c r="P24" s="3">
        <f>[20]Agosto!$B$19</f>
        <v>27.487500000000008</v>
      </c>
      <c r="Q24" s="3">
        <f>[20]Agosto!$B$20</f>
        <v>28.525000000000002</v>
      </c>
      <c r="R24" s="3">
        <f>[20]Agosto!$B$21</f>
        <v>30.262500000000003</v>
      </c>
      <c r="S24" s="3">
        <f>[20]Agosto!$B$22</f>
        <v>29.270833333333332</v>
      </c>
      <c r="T24" s="3">
        <f>[20]Agosto!$B$23</f>
        <v>25.766666666666662</v>
      </c>
      <c r="U24" s="3">
        <f>[20]Agosto!$B$24</f>
        <v>26.470833333333335</v>
      </c>
      <c r="V24" s="3">
        <f>[20]Agosto!$B$25</f>
        <v>25.449999999999992</v>
      </c>
      <c r="W24" s="3">
        <f>[20]Agosto!$B$26</f>
        <v>26.950000000000006</v>
      </c>
      <c r="X24" s="3">
        <f>[20]Agosto!$B$27</f>
        <v>27.047826086956523</v>
      </c>
      <c r="Y24" s="3">
        <f>[20]Agosto!$B$28</f>
        <v>27.166666666666668</v>
      </c>
      <c r="Z24" s="3">
        <f>[20]Agosto!$B$29</f>
        <v>16.587499999999999</v>
      </c>
      <c r="AA24" s="3">
        <f>[20]Agosto!$B$30</f>
        <v>14.209523809523805</v>
      </c>
      <c r="AB24" s="3">
        <f>[20]Agosto!$B$31</f>
        <v>14.022222222222219</v>
      </c>
      <c r="AC24" s="3">
        <f>[20]Agosto!$B$32</f>
        <v>13.541666666666664</v>
      </c>
      <c r="AD24" s="3">
        <f>[20]Agosto!$B$33</f>
        <v>15.895238095238096</v>
      </c>
      <c r="AE24" s="3">
        <f>[20]Agosto!$B$34</f>
        <v>22.112500000000001</v>
      </c>
      <c r="AF24" s="3">
        <f>[20]Agosto!$B$35</f>
        <v>24.804166666666671</v>
      </c>
      <c r="AG24" s="16">
        <f t="shared" si="1"/>
        <v>23.906848716578732</v>
      </c>
    </row>
    <row r="25" spans="1:34" ht="17.100000000000001" customHeight="1" x14ac:dyDescent="0.2">
      <c r="A25" s="9" t="s">
        <v>17</v>
      </c>
      <c r="B25" s="3">
        <f>[21]Agosto!$B$5</f>
        <v>22.804166666666674</v>
      </c>
      <c r="C25" s="3">
        <f>[21]Agosto!$B$6</f>
        <v>22.408333333333335</v>
      </c>
      <c r="D25" s="3">
        <f>[21]Agosto!$B$7</f>
        <v>23.220833333333335</v>
      </c>
      <c r="E25" s="3">
        <f>[21]Agosto!$B$8</f>
        <v>22.137499999999999</v>
      </c>
      <c r="F25" s="3">
        <f>[21]Agosto!$B$9</f>
        <v>21.017391304347822</v>
      </c>
      <c r="G25" s="3">
        <f>[21]Agosto!$B$10</f>
        <v>20.970833333333335</v>
      </c>
      <c r="H25" s="3">
        <f>[21]Agosto!$B$11</f>
        <v>22.787500000000005</v>
      </c>
      <c r="I25" s="3">
        <f>[21]Agosto!$B$12</f>
        <v>23.516666666666669</v>
      </c>
      <c r="J25" s="3">
        <f>[21]Agosto!$B$13</f>
        <v>23.662499999999998</v>
      </c>
      <c r="K25" s="3">
        <f>[21]Agosto!$B$14</f>
        <v>23.604166666666668</v>
      </c>
      <c r="L25" s="3">
        <f>[21]Agosto!$B$15</f>
        <v>23.879166666666663</v>
      </c>
      <c r="M25" s="3">
        <f>[21]Agosto!$B$16</f>
        <v>24.087500000000006</v>
      </c>
      <c r="N25" s="3">
        <f>[21]Agosto!$B$17</f>
        <v>24.108333333333334</v>
      </c>
      <c r="O25" s="3">
        <f>[21]Agosto!$B$18</f>
        <v>22.037500000000005</v>
      </c>
      <c r="P25" s="3">
        <f>[21]Agosto!$B$19</f>
        <v>23.433333333333337</v>
      </c>
      <c r="Q25" s="3">
        <f>[21]Agosto!$B$20</f>
        <v>22.120833333333334</v>
      </c>
      <c r="R25" s="3">
        <f>[21]Agosto!$B$21</f>
        <v>23.474999999999998</v>
      </c>
      <c r="S25" s="3">
        <f>[21]Agosto!$B$22</f>
        <v>24.749999999999989</v>
      </c>
      <c r="T25" s="3">
        <f>[21]Agosto!$B$23</f>
        <v>24.695833333333336</v>
      </c>
      <c r="U25" s="3">
        <f>[21]Agosto!$B$24</f>
        <v>24.395833333333332</v>
      </c>
      <c r="V25" s="3">
        <f>[21]Agosto!$B$25</f>
        <v>25.120833333333337</v>
      </c>
      <c r="W25" s="3">
        <f>[21]Agosto!$B$26</f>
        <v>24.625000000000004</v>
      </c>
      <c r="X25" s="3">
        <f>[21]Agosto!$B$27</f>
        <v>23.970833333333335</v>
      </c>
      <c r="Y25" s="3">
        <f>[21]Agosto!$B$28</f>
        <v>25.483333333333334</v>
      </c>
      <c r="Z25" s="3">
        <f>[21]Agosto!$B$29</f>
        <v>21.804166666666664</v>
      </c>
      <c r="AA25" s="3">
        <f>[21]Agosto!$B$30</f>
        <v>17.137499999999999</v>
      </c>
      <c r="AB25" s="3">
        <f>[21]Agosto!$B$31</f>
        <v>14.916666666666666</v>
      </c>
      <c r="AC25" s="3">
        <f>[21]Agosto!$B$32</f>
        <v>14.858333333333334</v>
      </c>
      <c r="AD25" s="3">
        <f>[21]Agosto!$B$33</f>
        <v>17.400000000000002</v>
      </c>
      <c r="AE25" s="3">
        <f>[21]Agosto!$B$34</f>
        <v>22.099999999999998</v>
      </c>
      <c r="AF25" s="3">
        <f>[21]Agosto!$B$35</f>
        <v>22.829166666666666</v>
      </c>
      <c r="AG25" s="16">
        <f t="shared" si="1"/>
        <v>22.366421224871438</v>
      </c>
    </row>
    <row r="26" spans="1:34" ht="17.100000000000001" customHeight="1" x14ac:dyDescent="0.2">
      <c r="A26" s="9" t="s">
        <v>18</v>
      </c>
      <c r="B26" s="3">
        <f>[22]Agosto!$B$5</f>
        <v>20.970833333333328</v>
      </c>
      <c r="C26" s="3">
        <f>[22]Agosto!$B$6</f>
        <v>20.979166666666664</v>
      </c>
      <c r="D26" s="3">
        <f>[22]Agosto!$B$7</f>
        <v>22.045833333333331</v>
      </c>
      <c r="E26" s="3">
        <f>[22]Agosto!$B$8</f>
        <v>22.283333333333331</v>
      </c>
      <c r="F26" s="3">
        <f>[22]Agosto!$B$9</f>
        <v>21.929166666666664</v>
      </c>
      <c r="G26" s="3">
        <f>[22]Agosto!$B$10</f>
        <v>22.162499999999998</v>
      </c>
      <c r="H26" s="3">
        <f>[22]Agosto!$B$11</f>
        <v>21.508333333333329</v>
      </c>
      <c r="I26" s="3">
        <f>[22]Agosto!$B$12</f>
        <v>23.387499999999999</v>
      </c>
      <c r="J26" s="3">
        <f>[22]Agosto!$B$13</f>
        <v>23.266666666666669</v>
      </c>
      <c r="K26" s="3">
        <f>[22]Agosto!$B$14</f>
        <v>23.245833333333337</v>
      </c>
      <c r="L26" s="3">
        <f>[22]Agosto!$B$15</f>
        <v>22.820833333333329</v>
      </c>
      <c r="M26" s="3">
        <f>[22]Agosto!$B$16</f>
        <v>22.575000000000003</v>
      </c>
      <c r="N26" s="3">
        <f>[22]Agosto!$B$17</f>
        <v>21.624999999999996</v>
      </c>
      <c r="O26" s="3">
        <f>[22]Agosto!$B$18</f>
        <v>21.795833333333331</v>
      </c>
      <c r="P26" s="3">
        <f>[22]Agosto!$B$19</f>
        <v>22.587500000000002</v>
      </c>
      <c r="Q26" s="3">
        <f>[22]Agosto!$B$20</f>
        <v>24.274999999999995</v>
      </c>
      <c r="R26" s="3">
        <f>[22]Agosto!$B$21</f>
        <v>23.908333333333331</v>
      </c>
      <c r="S26" s="3">
        <f>[22]Agosto!$B$22</f>
        <v>23.470833333333328</v>
      </c>
      <c r="T26" s="3">
        <f>[22]Agosto!$B$23</f>
        <v>23.475000000000005</v>
      </c>
      <c r="U26" s="3">
        <f>[22]Agosto!$B$24</f>
        <v>22.958333333333332</v>
      </c>
      <c r="V26" s="3">
        <f>[22]Agosto!$B$25</f>
        <v>23.662499999999998</v>
      </c>
      <c r="W26" s="3">
        <f>[22]Agosto!$B$26</f>
        <v>22.625</v>
      </c>
      <c r="X26" s="3">
        <f>[22]Agosto!$B$27</f>
        <v>22.954166666666666</v>
      </c>
      <c r="Y26" s="3">
        <f>[22]Agosto!$B$28</f>
        <v>24.433333333333334</v>
      </c>
      <c r="Z26" s="3">
        <f>[22]Agosto!$B$29</f>
        <v>23.215999999999998</v>
      </c>
      <c r="AA26" s="3">
        <f>[22]Agosto!$B$30</f>
        <v>18.147826086956524</v>
      </c>
      <c r="AB26" s="3">
        <f>[22]Agosto!$B$31</f>
        <v>15.895833333333334</v>
      </c>
      <c r="AC26" s="3">
        <f>[22]Agosto!$B$32</f>
        <v>16.004166666666666</v>
      </c>
      <c r="AD26" s="3">
        <f>[22]Agosto!$B$33</f>
        <v>17.600000000000001</v>
      </c>
      <c r="AE26" s="3">
        <f>[22]Agosto!$B$34</f>
        <v>21.762499999999999</v>
      </c>
      <c r="AF26" s="3">
        <f>[22]Agosto!$B$35</f>
        <v>23.466666666666669</v>
      </c>
      <c r="AG26" s="16">
        <f t="shared" ref="AG26:AG29" si="2">AVERAGE(B26:AF26)</f>
        <v>21.968994389901827</v>
      </c>
    </row>
    <row r="27" spans="1:34" ht="17.100000000000001" customHeight="1" x14ac:dyDescent="0.2">
      <c r="A27" s="9" t="s">
        <v>19</v>
      </c>
      <c r="B27" s="3">
        <f>[23]Agosto!$B$5</f>
        <v>20.916666666666668</v>
      </c>
      <c r="C27" s="3">
        <f>[23]Agosto!$B$6</f>
        <v>21.279166666666672</v>
      </c>
      <c r="D27" s="3">
        <f>[23]Agosto!$B$7</f>
        <v>22.349999999999998</v>
      </c>
      <c r="E27" s="3">
        <f>[23]Agosto!$B$8</f>
        <v>22.908333333333331</v>
      </c>
      <c r="F27" s="3">
        <f>[23]Agosto!$B$9</f>
        <v>22.295833333333331</v>
      </c>
      <c r="G27" s="3">
        <f>[23]Agosto!$B$10</f>
        <v>22.212500000000002</v>
      </c>
      <c r="H27" s="3">
        <f>[23]Agosto!$B$11</f>
        <v>21.416666666666668</v>
      </c>
      <c r="I27" s="3">
        <f>[23]Agosto!$B$12</f>
        <v>21.958333333333332</v>
      </c>
      <c r="J27" s="3">
        <f>[23]Agosto!$B$13</f>
        <v>23.841666666666669</v>
      </c>
      <c r="K27" s="3">
        <f>[23]Agosto!$B$14</f>
        <v>23.2</v>
      </c>
      <c r="L27" s="3">
        <f>[23]Agosto!$B$15</f>
        <v>23.016666666666669</v>
      </c>
      <c r="M27" s="3">
        <f>[23]Agosto!$B$16</f>
        <v>22.979166666666661</v>
      </c>
      <c r="N27" s="3">
        <f>[23]Agosto!$B$17</f>
        <v>22.683333333333334</v>
      </c>
      <c r="O27" s="3">
        <f>[23]Agosto!$B$18</f>
        <v>22.004166666666663</v>
      </c>
      <c r="P27" s="3">
        <f>[23]Agosto!$B$19</f>
        <v>22.779166666666665</v>
      </c>
      <c r="Q27" s="3">
        <f>[23]Agosto!$B$20</f>
        <v>20.962500000000002</v>
      </c>
      <c r="R27" s="3">
        <f>[23]Agosto!$B$21</f>
        <v>22.683333333333334</v>
      </c>
      <c r="S27" s="3">
        <f>[23]Agosto!$B$22</f>
        <v>23.770833333333332</v>
      </c>
      <c r="T27" s="3">
        <f>[23]Agosto!$B$23</f>
        <v>24.3</v>
      </c>
      <c r="U27" s="3">
        <f>[23]Agosto!$B$24</f>
        <v>23.233333333333334</v>
      </c>
      <c r="V27" s="3">
        <f>[23]Agosto!$B$25</f>
        <v>24.758333333333329</v>
      </c>
      <c r="W27" s="3">
        <f>[23]Agosto!$B$26</f>
        <v>24.479166666666661</v>
      </c>
      <c r="X27" s="3">
        <f>[23]Agosto!$B$27</f>
        <v>23.224999999999998</v>
      </c>
      <c r="Y27" s="3">
        <f>[23]Agosto!$B$28</f>
        <v>23.458333333333329</v>
      </c>
      <c r="Z27" s="3">
        <f>[23]Agosto!$B$29</f>
        <v>18.212499999999999</v>
      </c>
      <c r="AA27" s="3">
        <f>[23]Agosto!$B$30</f>
        <v>12.333333333333334</v>
      </c>
      <c r="AB27" s="3">
        <f>[23]Agosto!$B$31</f>
        <v>10.808333333333335</v>
      </c>
      <c r="AC27" s="3">
        <f>[23]Agosto!$B$32</f>
        <v>11.22916666666667</v>
      </c>
      <c r="AD27" s="3">
        <f>[23]Agosto!$B$33</f>
        <v>15.038095238095238</v>
      </c>
      <c r="AE27" s="3">
        <f>[23]Agosto!$B$34</f>
        <v>20.041666666666668</v>
      </c>
      <c r="AF27" s="3">
        <f>[23]Agosto!$B$35</f>
        <v>21.670833333333331</v>
      </c>
      <c r="AG27" s="16">
        <f t="shared" si="2"/>
        <v>21.162788018433176</v>
      </c>
    </row>
    <row r="28" spans="1:34" ht="17.100000000000001" customHeight="1" x14ac:dyDescent="0.2">
      <c r="A28" s="9" t="s">
        <v>31</v>
      </c>
      <c r="B28" s="3">
        <f>[24]Agosto!$B$5</f>
        <v>23.391666666666666</v>
      </c>
      <c r="C28" s="3">
        <f>[24]Agosto!$B$6</f>
        <v>24.087499999999991</v>
      </c>
      <c r="D28" s="3">
        <f>[24]Agosto!$B$7</f>
        <v>24.237500000000001</v>
      </c>
      <c r="E28" s="3">
        <f>[24]Agosto!$B$8</f>
        <v>24.033333333333331</v>
      </c>
      <c r="F28" s="3">
        <f>[24]Agosto!$B$9</f>
        <v>23.366666666666671</v>
      </c>
      <c r="G28" s="3">
        <f>[24]Agosto!$B$10</f>
        <v>22.6875</v>
      </c>
      <c r="H28" s="3">
        <f>[24]Agosto!$B$11</f>
        <v>21.416666666666668</v>
      </c>
      <c r="I28" s="3">
        <f>[24]Agosto!$B$12</f>
        <v>21.958333333333332</v>
      </c>
      <c r="J28" s="3">
        <f>[24]Agosto!$B$13</f>
        <v>23.841666666666669</v>
      </c>
      <c r="K28" s="3">
        <f>[24]Agosto!$B$14</f>
        <v>23.2</v>
      </c>
      <c r="L28" s="3">
        <f>[24]Agosto!$B$15</f>
        <v>23.016666666666669</v>
      </c>
      <c r="M28" s="3">
        <f>[24]Agosto!$B$16</f>
        <v>22.979166666666661</v>
      </c>
      <c r="N28" s="3">
        <f>[24]Agosto!$B$17</f>
        <v>22.683333333333334</v>
      </c>
      <c r="O28" s="3">
        <f>[24]Agosto!$B$18</f>
        <v>22.004166666666663</v>
      </c>
      <c r="P28" s="3">
        <f>[24]Agosto!$B$19</f>
        <v>22.779166666666665</v>
      </c>
      <c r="Q28" s="3">
        <f>[24]Agosto!$B$20</f>
        <v>20.962500000000002</v>
      </c>
      <c r="R28" s="3">
        <f>[24]Agosto!$B$21</f>
        <v>25.862499999999997</v>
      </c>
      <c r="S28" s="3">
        <f>[24]Agosto!$B$22</f>
        <v>26.150000000000002</v>
      </c>
      <c r="T28" s="3">
        <f>[24]Agosto!$B$23</f>
        <v>25.737499999999997</v>
      </c>
      <c r="U28" s="3">
        <f>[24]Agosto!$B$24</f>
        <v>25.891666666666666</v>
      </c>
      <c r="V28" s="3">
        <f>[24]Agosto!$B$25</f>
        <v>26.612499999999997</v>
      </c>
      <c r="W28" s="3">
        <f>[24]Agosto!$B$26</f>
        <v>25.000000000000004</v>
      </c>
      <c r="X28" s="3">
        <f>[24]Agosto!$B$27</f>
        <v>25.162500000000005</v>
      </c>
      <c r="Y28" s="3">
        <f>[24]Agosto!$B$28</f>
        <v>25.933333333333337</v>
      </c>
      <c r="Z28" s="3">
        <f>[24]Agosto!$B$29</f>
        <v>22.937500000000004</v>
      </c>
      <c r="AA28" s="3">
        <f>[24]Agosto!$B$30</f>
        <v>16.245833333333334</v>
      </c>
      <c r="AB28" s="3">
        <f>[24]Agosto!$B$31</f>
        <v>14.304166666666667</v>
      </c>
      <c r="AC28" s="3">
        <f>[24]Agosto!$B$32</f>
        <v>15.070833333333335</v>
      </c>
      <c r="AD28" s="3">
        <f>[24]Agosto!$B$33</f>
        <v>16.571428571428573</v>
      </c>
      <c r="AE28" s="3">
        <f>[24]Agosto!$B$34</f>
        <v>22.783333333333335</v>
      </c>
      <c r="AF28" s="3">
        <f>[24]Agosto!$B$35</f>
        <v>24.787499999999998</v>
      </c>
      <c r="AG28" s="16">
        <f t="shared" si="2"/>
        <v>22.764400921658986</v>
      </c>
    </row>
    <row r="29" spans="1:34" ht="17.100000000000001" customHeight="1" x14ac:dyDescent="0.2">
      <c r="A29" s="9" t="s">
        <v>20</v>
      </c>
      <c r="B29" s="3">
        <f>[25]Agosto!$B$5</f>
        <v>23.087500000000002</v>
      </c>
      <c r="C29" s="3">
        <f>[25]Agosto!$B$6</f>
        <v>22.487500000000001</v>
      </c>
      <c r="D29" s="3">
        <f>[25]Agosto!$B$7</f>
        <v>23.591666666666669</v>
      </c>
      <c r="E29" s="3">
        <f>[25]Agosto!$B$8</f>
        <v>23.445833333333329</v>
      </c>
      <c r="F29" s="3">
        <f>[25]Agosto!$B$9</f>
        <v>23.783333333333331</v>
      </c>
      <c r="G29" s="3">
        <f>[25]Agosto!$B$10</f>
        <v>23.308333333333337</v>
      </c>
      <c r="H29" s="3">
        <f>[25]Agosto!$B$11</f>
        <v>23.766666666666666</v>
      </c>
      <c r="I29" s="3">
        <f>[25]Agosto!$B$12</f>
        <v>24.145833333333332</v>
      </c>
      <c r="J29" s="3">
        <f>[25]Agosto!$B$13</f>
        <v>24.975000000000005</v>
      </c>
      <c r="K29" s="3">
        <f>[25]Agosto!$B$14</f>
        <v>23.954166666666669</v>
      </c>
      <c r="L29" s="3">
        <f>[25]Agosto!$B$15</f>
        <v>23.575000000000003</v>
      </c>
      <c r="M29" s="3">
        <f>[25]Agosto!$B$16</f>
        <v>24.045833333333334</v>
      </c>
      <c r="N29" s="3">
        <f>[25]Agosto!$B$17</f>
        <v>23.695833333333336</v>
      </c>
      <c r="O29" s="3">
        <f>[25]Agosto!$B$18</f>
        <v>24.758333333333329</v>
      </c>
      <c r="P29" s="3">
        <f>[25]Agosto!$B$19</f>
        <v>25.137499999999999</v>
      </c>
      <c r="Q29" s="3">
        <f>[25]Agosto!$B$20</f>
        <v>25.441666666666663</v>
      </c>
      <c r="R29" s="3">
        <f>[25]Agosto!$B$21</f>
        <v>24.925000000000001</v>
      </c>
      <c r="S29" s="3">
        <f>[25]Agosto!$B$22</f>
        <v>25.491666666666664</v>
      </c>
      <c r="T29" s="3">
        <f>[25]Agosto!$B$23</f>
        <v>25.416666666666661</v>
      </c>
      <c r="U29" s="3">
        <f>[25]Agosto!$B$24</f>
        <v>25.141666666666669</v>
      </c>
      <c r="V29" s="3">
        <f>[25]Agosto!$B$25</f>
        <v>24.887500000000003</v>
      </c>
      <c r="W29" s="3">
        <f>[25]Agosto!$B$26</f>
        <v>24.354166666666671</v>
      </c>
      <c r="X29" s="3">
        <f>[25]Agosto!$B$27</f>
        <v>24.487500000000001</v>
      </c>
      <c r="Y29" s="3">
        <f>[25]Agosto!$B$28</f>
        <v>25.391666666666669</v>
      </c>
      <c r="Z29" s="3">
        <f>[25]Agosto!$B$29</f>
        <v>25.741666666666671</v>
      </c>
      <c r="AA29" s="3">
        <f>[25]Agosto!$B$30</f>
        <v>24.620833333333334</v>
      </c>
      <c r="AB29" s="3">
        <f>[25]Agosto!$B$31</f>
        <v>21.954545454545457</v>
      </c>
      <c r="AC29" s="3">
        <f>[25]Agosto!$B$32</f>
        <v>20.691666666666666</v>
      </c>
      <c r="AD29" s="3">
        <f>[25]Agosto!$B$33</f>
        <v>21.076190476190476</v>
      </c>
      <c r="AE29" s="3">
        <f>[25]Agosto!$B$34</f>
        <v>23.612500000000001</v>
      </c>
      <c r="AF29" s="3">
        <f>[25]Agosto!$B$35</f>
        <v>23.320833333333336</v>
      </c>
      <c r="AG29" s="16">
        <f t="shared" si="2"/>
        <v>24.010131266582878</v>
      </c>
    </row>
    <row r="30" spans="1:34" s="5" customFormat="1" ht="17.100000000000001" customHeight="1" x14ac:dyDescent="0.2">
      <c r="A30" s="13" t="s">
        <v>34</v>
      </c>
      <c r="B30" s="21">
        <f t="shared" ref="B30:AG30" si="3">AVERAGE(B5:B29)</f>
        <v>21.931975081699346</v>
      </c>
      <c r="C30" s="21">
        <f t="shared" si="3"/>
        <v>22.228899509803924</v>
      </c>
      <c r="D30" s="21">
        <f t="shared" si="3"/>
        <v>23.108296923842001</v>
      </c>
      <c r="E30" s="21">
        <f t="shared" si="3"/>
        <v>22.970211834733888</v>
      </c>
      <c r="F30" s="21">
        <f t="shared" si="3"/>
        <v>22.604809852107195</v>
      </c>
      <c r="G30" s="21">
        <f t="shared" si="3"/>
        <v>22.322625467956563</v>
      </c>
      <c r="H30" s="21">
        <f t="shared" si="3"/>
        <v>22.719746376811599</v>
      </c>
      <c r="I30" s="21">
        <f t="shared" si="3"/>
        <v>23.567508525149186</v>
      </c>
      <c r="J30" s="21">
        <f t="shared" si="3"/>
        <v>24.0856031543052</v>
      </c>
      <c r="K30" s="21">
        <f t="shared" si="3"/>
        <v>23.718478260869563</v>
      </c>
      <c r="L30" s="21">
        <f t="shared" si="3"/>
        <v>23.598188405797099</v>
      </c>
      <c r="M30" s="21">
        <f t="shared" si="3"/>
        <v>23.957427536231886</v>
      </c>
      <c r="N30" s="21">
        <f t="shared" si="3"/>
        <v>23.631521739130438</v>
      </c>
      <c r="O30" s="21">
        <f t="shared" si="3"/>
        <v>23.090560640732267</v>
      </c>
      <c r="P30" s="21">
        <f t="shared" si="3"/>
        <v>23.813352021357741</v>
      </c>
      <c r="Q30" s="21">
        <f t="shared" si="3"/>
        <v>23.947923230413775</v>
      </c>
      <c r="R30" s="21">
        <f t="shared" si="3"/>
        <v>24.887971014492752</v>
      </c>
      <c r="S30" s="21">
        <f t="shared" si="3"/>
        <v>25.157806324110666</v>
      </c>
      <c r="T30" s="21">
        <f t="shared" si="3"/>
        <v>24.88530961791831</v>
      </c>
      <c r="U30" s="21">
        <f t="shared" si="3"/>
        <v>24.582608695652169</v>
      </c>
      <c r="V30" s="21">
        <f t="shared" si="3"/>
        <v>25.108043478260871</v>
      </c>
      <c r="W30" s="21">
        <f t="shared" si="3"/>
        <v>24.356076388888884</v>
      </c>
      <c r="X30" s="21">
        <f t="shared" si="3"/>
        <v>24.308913043478263</v>
      </c>
      <c r="Y30" s="21">
        <f t="shared" si="3"/>
        <v>24.97216666666667</v>
      </c>
      <c r="Z30" s="21">
        <f t="shared" si="3"/>
        <v>20.998958840579704</v>
      </c>
      <c r="AA30" s="21">
        <f t="shared" si="3"/>
        <v>17.301698757763976</v>
      </c>
      <c r="AB30" s="21">
        <f t="shared" si="3"/>
        <v>15.802601010101009</v>
      </c>
      <c r="AC30" s="21">
        <f t="shared" si="3"/>
        <v>15.456000000000001</v>
      </c>
      <c r="AD30" s="21">
        <f t="shared" si="3"/>
        <v>17.689095238095234</v>
      </c>
      <c r="AE30" s="21">
        <f t="shared" si="3"/>
        <v>22.080572380952379</v>
      </c>
      <c r="AF30" s="21">
        <f t="shared" si="3"/>
        <v>23.165661708619378</v>
      </c>
      <c r="AG30" s="17">
        <f t="shared" si="3"/>
        <v>22.440682215425596</v>
      </c>
      <c r="AH30" s="12"/>
    </row>
  </sheetData>
  <mergeCells count="34">
    <mergeCell ref="W3:W4"/>
    <mergeCell ref="AE3:AE4"/>
    <mergeCell ref="X3:X4"/>
    <mergeCell ref="AB3:AB4"/>
    <mergeCell ref="AC3:AC4"/>
    <mergeCell ref="AD3:AD4"/>
    <mergeCell ref="Y3:Y4"/>
    <mergeCell ref="Z3:Z4"/>
    <mergeCell ref="AA3:AA4"/>
    <mergeCell ref="P3:P4"/>
    <mergeCell ref="M3:M4"/>
    <mergeCell ref="V3:V4"/>
    <mergeCell ref="U3:U4"/>
    <mergeCell ref="Q3:Q4"/>
    <mergeCell ref="R3:R4"/>
    <mergeCell ref="S3:S4"/>
    <mergeCell ref="T3:T4"/>
    <mergeCell ref="N3:N4"/>
    <mergeCell ref="AF3:AF4"/>
    <mergeCell ref="B2:AG2"/>
    <mergeCell ref="A1:AG1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  <mergeCell ref="L3:L4"/>
    <mergeCell ref="O3:O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1"/>
  <sheetViews>
    <sheetView topLeftCell="C1" zoomScale="98" zoomScaleNormal="98" workbookViewId="0">
      <selection activeCell="G36" sqref="G36"/>
    </sheetView>
  </sheetViews>
  <sheetFormatPr defaultRowHeight="12.75" x14ac:dyDescent="0.2"/>
  <cols>
    <col min="1" max="1" width="19.140625" style="2" bestFit="1" customWidth="1"/>
    <col min="2" max="2" width="8" style="2" bestFit="1" customWidth="1"/>
    <col min="3" max="32" width="6.42578125" style="2" customWidth="1"/>
    <col min="33" max="33" width="7.42578125" style="18" bestFit="1" customWidth="1"/>
    <col min="34" max="34" width="8.28515625" style="1" bestFit="1" customWidth="1"/>
    <col min="35" max="35" width="12.42578125" style="41" bestFit="1" customWidth="1"/>
  </cols>
  <sheetData>
    <row r="1" spans="1:35" ht="20.100000000000001" customHeight="1" thickBot="1" x14ac:dyDescent="0.25">
      <c r="A1" s="67" t="s">
        <v>30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</row>
    <row r="2" spans="1:35" s="4" customFormat="1" ht="20.100000000000001" customHeight="1" x14ac:dyDescent="0.2">
      <c r="A2" s="62" t="s">
        <v>21</v>
      </c>
      <c r="B2" s="59" t="s">
        <v>53</v>
      </c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0"/>
      <c r="AE2" s="60"/>
      <c r="AF2" s="60"/>
      <c r="AG2" s="60"/>
      <c r="AH2" s="60"/>
      <c r="AI2" s="42" t="s">
        <v>45</v>
      </c>
    </row>
    <row r="3" spans="1:35" s="5" customFormat="1" ht="20.100000000000001" customHeight="1" x14ac:dyDescent="0.2">
      <c r="A3" s="63"/>
      <c r="B3" s="57">
        <v>1</v>
      </c>
      <c r="C3" s="57">
        <f>SUM(B3+1)</f>
        <v>2</v>
      </c>
      <c r="D3" s="57">
        <f t="shared" ref="D3:AD3" si="0">SUM(C3+1)</f>
        <v>3</v>
      </c>
      <c r="E3" s="57">
        <f t="shared" si="0"/>
        <v>4</v>
      </c>
      <c r="F3" s="57">
        <f t="shared" si="0"/>
        <v>5</v>
      </c>
      <c r="G3" s="57">
        <f t="shared" si="0"/>
        <v>6</v>
      </c>
      <c r="H3" s="57">
        <f t="shared" si="0"/>
        <v>7</v>
      </c>
      <c r="I3" s="57">
        <f t="shared" si="0"/>
        <v>8</v>
      </c>
      <c r="J3" s="57">
        <f t="shared" si="0"/>
        <v>9</v>
      </c>
      <c r="K3" s="57">
        <f t="shared" si="0"/>
        <v>10</v>
      </c>
      <c r="L3" s="57">
        <f t="shared" si="0"/>
        <v>11</v>
      </c>
      <c r="M3" s="57">
        <f t="shared" si="0"/>
        <v>12</v>
      </c>
      <c r="N3" s="57">
        <f t="shared" si="0"/>
        <v>13</v>
      </c>
      <c r="O3" s="57">
        <f t="shared" si="0"/>
        <v>14</v>
      </c>
      <c r="P3" s="57">
        <f t="shared" si="0"/>
        <v>15</v>
      </c>
      <c r="Q3" s="57">
        <f t="shared" si="0"/>
        <v>16</v>
      </c>
      <c r="R3" s="57">
        <f t="shared" si="0"/>
        <v>17</v>
      </c>
      <c r="S3" s="57">
        <f t="shared" si="0"/>
        <v>18</v>
      </c>
      <c r="T3" s="57">
        <f t="shared" si="0"/>
        <v>19</v>
      </c>
      <c r="U3" s="57">
        <f t="shared" si="0"/>
        <v>20</v>
      </c>
      <c r="V3" s="57">
        <f t="shared" si="0"/>
        <v>21</v>
      </c>
      <c r="W3" s="57">
        <f t="shared" si="0"/>
        <v>22</v>
      </c>
      <c r="X3" s="57">
        <f t="shared" si="0"/>
        <v>23</v>
      </c>
      <c r="Y3" s="57">
        <f t="shared" si="0"/>
        <v>24</v>
      </c>
      <c r="Z3" s="57">
        <f t="shared" si="0"/>
        <v>25</v>
      </c>
      <c r="AA3" s="57">
        <f t="shared" si="0"/>
        <v>26</v>
      </c>
      <c r="AB3" s="57">
        <f t="shared" si="0"/>
        <v>27</v>
      </c>
      <c r="AC3" s="57">
        <f t="shared" si="0"/>
        <v>28</v>
      </c>
      <c r="AD3" s="57">
        <f t="shared" si="0"/>
        <v>29</v>
      </c>
      <c r="AE3" s="57">
        <v>30</v>
      </c>
      <c r="AF3" s="57">
        <v>31</v>
      </c>
      <c r="AG3" s="31" t="s">
        <v>44</v>
      </c>
      <c r="AH3" s="36" t="s">
        <v>41</v>
      </c>
      <c r="AI3" s="5" t="s">
        <v>47</v>
      </c>
    </row>
    <row r="4" spans="1:35" s="5" customFormat="1" ht="20.100000000000001" customHeight="1" thickBot="1" x14ac:dyDescent="0.25">
      <c r="A4" s="64"/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30" t="s">
        <v>39</v>
      </c>
      <c r="AH4" s="37" t="s">
        <v>39</v>
      </c>
      <c r="AI4" s="43">
        <v>41152</v>
      </c>
    </row>
    <row r="5" spans="1:35" s="5" customFormat="1" ht="20.100000000000001" customHeight="1" thickTop="1" x14ac:dyDescent="0.2">
      <c r="A5" s="8" t="s">
        <v>46</v>
      </c>
      <c r="B5" s="45">
        <f>[1]Agosto!$K$5</f>
        <v>0</v>
      </c>
      <c r="C5" s="45">
        <f>[1]Agosto!$K$6</f>
        <v>0</v>
      </c>
      <c r="D5" s="45">
        <f>[1]Agosto!$K$7</f>
        <v>0</v>
      </c>
      <c r="E5" s="45">
        <f>[1]Agosto!$K$8</f>
        <v>0</v>
      </c>
      <c r="F5" s="45">
        <f>[1]Agosto!$K$9</f>
        <v>0</v>
      </c>
      <c r="G5" s="45">
        <f>[1]Agosto!$K$10</f>
        <v>0</v>
      </c>
      <c r="H5" s="45">
        <f>[1]Agosto!$K$11</f>
        <v>0</v>
      </c>
      <c r="I5" s="45">
        <f>[1]Agosto!$K$12</f>
        <v>0</v>
      </c>
      <c r="J5" s="45">
        <f>[1]Agosto!$K$13</f>
        <v>0</v>
      </c>
      <c r="K5" s="45">
        <f>[1]Agosto!$K$14</f>
        <v>0</v>
      </c>
      <c r="L5" s="45">
        <f>[1]Agosto!$K$15</f>
        <v>0</v>
      </c>
      <c r="M5" s="45">
        <f>[1]Agosto!$K$16</f>
        <v>0</v>
      </c>
      <c r="N5" s="45">
        <f>[1]Agosto!$K$17</f>
        <v>0</v>
      </c>
      <c r="O5" s="45">
        <f>[1]Agosto!$K$18</f>
        <v>0</v>
      </c>
      <c r="P5" s="45">
        <f>[1]Agosto!$K$19</f>
        <v>0</v>
      </c>
      <c r="Q5" s="45">
        <f>[1]Agosto!$K$20</f>
        <v>0</v>
      </c>
      <c r="R5" s="45">
        <f>[1]Agosto!$K$21</f>
        <v>0</v>
      </c>
      <c r="S5" s="45">
        <f>[1]Agosto!$K$22</f>
        <v>0</v>
      </c>
      <c r="T5" s="45">
        <f>[1]Agosto!$K$23</f>
        <v>0</v>
      </c>
      <c r="U5" s="45">
        <f>[1]Agosto!$K$24</f>
        <v>0</v>
      </c>
      <c r="V5" s="45">
        <f>[1]Agosto!$K$25</f>
        <v>0</v>
      </c>
      <c r="W5" s="45">
        <f>[1]Agosto!$K$26</f>
        <v>0</v>
      </c>
      <c r="X5" s="45">
        <f>[1]Agosto!$K$27</f>
        <v>0</v>
      </c>
      <c r="Y5" s="45">
        <f>[1]Agosto!$K$28</f>
        <v>0</v>
      </c>
      <c r="Z5" s="45">
        <f>[1]Agosto!$K$29</f>
        <v>0</v>
      </c>
      <c r="AA5" s="45">
        <f>[1]Agosto!$K$30</f>
        <v>0.6</v>
      </c>
      <c r="AB5" s="45">
        <f>[1]Agosto!$K$31</f>
        <v>0</v>
      </c>
      <c r="AC5" s="45">
        <f>[1]Agosto!$K$32</f>
        <v>0</v>
      </c>
      <c r="AD5" s="45">
        <f>[1]Agosto!$K$33</f>
        <v>0</v>
      </c>
      <c r="AE5" s="45">
        <f>[1]Agosto!$K$34</f>
        <v>0</v>
      </c>
      <c r="AF5" s="45">
        <f>[1]Agosto!$K$35</f>
        <v>0</v>
      </c>
      <c r="AG5" s="46">
        <f>SUM(B5:AF5)</f>
        <v>0.6</v>
      </c>
      <c r="AH5" s="49">
        <f>MAX(B5:AF5)</f>
        <v>0.6</v>
      </c>
      <c r="AI5" s="50">
        <v>5</v>
      </c>
    </row>
    <row r="6" spans="1:35" ht="17.100000000000001" customHeight="1" x14ac:dyDescent="0.2">
      <c r="A6" s="9" t="s">
        <v>0</v>
      </c>
      <c r="B6" s="3">
        <f>[2]Agosto!$K$5</f>
        <v>0</v>
      </c>
      <c r="C6" s="3">
        <f>[2]Agosto!$K$6</f>
        <v>0</v>
      </c>
      <c r="D6" s="3">
        <f>[2]Agosto!$K$7</f>
        <v>0</v>
      </c>
      <c r="E6" s="3">
        <f>[2]Agosto!$K$8</f>
        <v>0</v>
      </c>
      <c r="F6" s="3">
        <f>[2]Agosto!$K$9</f>
        <v>0</v>
      </c>
      <c r="G6" s="3">
        <f>[2]Agosto!$K$10</f>
        <v>0</v>
      </c>
      <c r="H6" s="3">
        <f>[2]Agosto!$K$11</f>
        <v>0</v>
      </c>
      <c r="I6" s="3">
        <f>[2]Agosto!$K$12</f>
        <v>0</v>
      </c>
      <c r="J6" s="3">
        <f>[2]Agosto!$K$13</f>
        <v>0</v>
      </c>
      <c r="K6" s="3">
        <f>[2]Agosto!$K$14</f>
        <v>0</v>
      </c>
      <c r="L6" s="3">
        <f>[2]Agosto!$K$15</f>
        <v>0</v>
      </c>
      <c r="M6" s="3">
        <f>[2]Agosto!$K$16</f>
        <v>0</v>
      </c>
      <c r="N6" s="3">
        <f>[2]Agosto!$K$17</f>
        <v>0</v>
      </c>
      <c r="O6" s="3">
        <f>[2]Agosto!$K$18</f>
        <v>0</v>
      </c>
      <c r="P6" s="3">
        <f>[2]Agosto!$K$19</f>
        <v>0</v>
      </c>
      <c r="Q6" s="3">
        <f>[2]Agosto!$K$20</f>
        <v>15</v>
      </c>
      <c r="R6" s="3">
        <f>[2]Agosto!$K$21</f>
        <v>0</v>
      </c>
      <c r="S6" s="3">
        <f>[2]Agosto!$K$22</f>
        <v>0</v>
      </c>
      <c r="T6" s="3">
        <f>[2]Agosto!$K$23</f>
        <v>0</v>
      </c>
      <c r="U6" s="3">
        <f>[2]Agosto!$K$24</f>
        <v>0</v>
      </c>
      <c r="V6" s="3">
        <f>[2]Agosto!$K$25</f>
        <v>0.2</v>
      </c>
      <c r="W6" s="3">
        <f>[2]Agosto!$K$26</f>
        <v>0</v>
      </c>
      <c r="X6" s="3">
        <f>[2]Agosto!$K$27</f>
        <v>0</v>
      </c>
      <c r="Y6" s="3">
        <f>[2]Agosto!$K$28</f>
        <v>0</v>
      </c>
      <c r="Z6" s="3">
        <f>[2]Agosto!$K$29</f>
        <v>0</v>
      </c>
      <c r="AA6" s="3">
        <f>[2]Agosto!$K$30</f>
        <v>0</v>
      </c>
      <c r="AB6" s="3">
        <f>[2]Agosto!$K$31</f>
        <v>0</v>
      </c>
      <c r="AC6" s="3">
        <f>[2]Agosto!$K$32</f>
        <v>6.6</v>
      </c>
      <c r="AD6" s="3">
        <f>[2]Agosto!$K$33</f>
        <v>0</v>
      </c>
      <c r="AE6" s="3">
        <f>[2]Agosto!$K$34</f>
        <v>0</v>
      </c>
      <c r="AF6" s="3">
        <f>[2]Agosto!$K$35</f>
        <v>0</v>
      </c>
      <c r="AG6" s="16">
        <f t="shared" ref="AG6:AG7" si="1">SUM(B6:AF6)</f>
        <v>21.799999999999997</v>
      </c>
      <c r="AH6" s="16">
        <f>MAX(B6:AF6)</f>
        <v>15</v>
      </c>
      <c r="AI6" s="41">
        <v>3</v>
      </c>
    </row>
    <row r="7" spans="1:35" ht="17.100000000000001" customHeight="1" x14ac:dyDescent="0.2">
      <c r="A7" s="9" t="s">
        <v>1</v>
      </c>
      <c r="B7" s="3">
        <f>[3]Agosto!$K$5</f>
        <v>0</v>
      </c>
      <c r="C7" s="3">
        <f>[3]Agosto!$K$6</f>
        <v>0</v>
      </c>
      <c r="D7" s="3">
        <f>[3]Agosto!$K$7</f>
        <v>0</v>
      </c>
      <c r="E7" s="3">
        <f>[3]Agosto!$K$8</f>
        <v>0</v>
      </c>
      <c r="F7" s="3">
        <f>[3]Agosto!$K$9</f>
        <v>0</v>
      </c>
      <c r="G7" s="3">
        <f>[3]Agosto!$K$10</f>
        <v>0</v>
      </c>
      <c r="H7" s="3">
        <f>[3]Agosto!$K$11</f>
        <v>0</v>
      </c>
      <c r="I7" s="3">
        <f>[3]Agosto!$K$12</f>
        <v>0</v>
      </c>
      <c r="J7" s="3">
        <f>[3]Agosto!$K$13</f>
        <v>0</v>
      </c>
      <c r="K7" s="3">
        <f>[3]Agosto!$K$14</f>
        <v>0</v>
      </c>
      <c r="L7" s="3">
        <f>[3]Agosto!$K$15</f>
        <v>0</v>
      </c>
      <c r="M7" s="3">
        <f>[3]Agosto!$K$16</f>
        <v>0</v>
      </c>
      <c r="N7" s="3">
        <f>[3]Agosto!$K$17</f>
        <v>0</v>
      </c>
      <c r="O7" s="3">
        <f>[3]Agosto!$K$18</f>
        <v>0</v>
      </c>
      <c r="P7" s="3">
        <f>[3]Agosto!$K$19</f>
        <v>0</v>
      </c>
      <c r="Q7" s="3">
        <f>[3]Agosto!$K$20</f>
        <v>0.2</v>
      </c>
      <c r="R7" s="3">
        <f>[3]Agosto!$K$21</f>
        <v>0</v>
      </c>
      <c r="S7" s="3">
        <f>[3]Agosto!$K$22</f>
        <v>0</v>
      </c>
      <c r="T7" s="3">
        <f>[3]Agosto!$K$23</f>
        <v>0</v>
      </c>
      <c r="U7" s="3">
        <f>[3]Agosto!$K$24</f>
        <v>0</v>
      </c>
      <c r="V7" s="3">
        <f>[3]Agosto!$K$25</f>
        <v>0</v>
      </c>
      <c r="W7" s="3">
        <f>[3]Agosto!$K$26</f>
        <v>0</v>
      </c>
      <c r="X7" s="3">
        <f>[3]Agosto!$K$27</f>
        <v>0</v>
      </c>
      <c r="Y7" s="3">
        <f>[3]Agosto!$K$28</f>
        <v>0</v>
      </c>
      <c r="Z7" s="3">
        <f>[3]Agosto!$K$29</f>
        <v>0</v>
      </c>
      <c r="AA7" s="3">
        <f>[3]Agosto!$K$30</f>
        <v>0</v>
      </c>
      <c r="AB7" s="3">
        <f>[3]Agosto!$K$31</f>
        <v>0</v>
      </c>
      <c r="AC7" s="3">
        <f>[3]Agosto!$K$32</f>
        <v>0</v>
      </c>
      <c r="AD7" s="3">
        <f>[3]Agosto!$K$33</f>
        <v>0</v>
      </c>
      <c r="AE7" s="3">
        <f>[3]Agosto!$K$34</f>
        <v>0</v>
      </c>
      <c r="AF7" s="3">
        <f>[3]Agosto!$K$35</f>
        <v>0</v>
      </c>
      <c r="AG7" s="16">
        <f t="shared" si="1"/>
        <v>0.2</v>
      </c>
      <c r="AH7" s="16">
        <f t="shared" ref="AH7" si="2">MAX(B7:AF7)</f>
        <v>0.2</v>
      </c>
      <c r="AI7" s="41">
        <v>15</v>
      </c>
    </row>
    <row r="8" spans="1:35" ht="17.100000000000001" customHeight="1" x14ac:dyDescent="0.2">
      <c r="A8" s="9" t="s">
        <v>49</v>
      </c>
      <c r="B8" s="3">
        <f>[4]Agosto!$K$5</f>
        <v>0</v>
      </c>
      <c r="C8" s="3">
        <f>[4]Agosto!$K$6</f>
        <v>0</v>
      </c>
      <c r="D8" s="3">
        <f>[4]Agosto!$K$7</f>
        <v>0</v>
      </c>
      <c r="E8" s="3">
        <f>[4]Agosto!$K$8</f>
        <v>0</v>
      </c>
      <c r="F8" s="3">
        <f>[4]Agosto!$K$9</f>
        <v>0</v>
      </c>
      <c r="G8" s="3">
        <f>[4]Agosto!$K$10</f>
        <v>0.2</v>
      </c>
      <c r="H8" s="3">
        <f>[4]Agosto!$K$11</f>
        <v>0</v>
      </c>
      <c r="I8" s="3">
        <f>[4]Agosto!$K$12</f>
        <v>0</v>
      </c>
      <c r="J8" s="3">
        <f>[4]Agosto!$K$13</f>
        <v>0</v>
      </c>
      <c r="K8" s="3">
        <f>[4]Agosto!$K$14</f>
        <v>0.2</v>
      </c>
      <c r="L8" s="3">
        <f>[4]Agosto!$K$15</f>
        <v>0</v>
      </c>
      <c r="M8" s="3">
        <f>[4]Agosto!$K$16</f>
        <v>0</v>
      </c>
      <c r="N8" s="3">
        <f>[4]Agosto!$K$17</f>
        <v>0</v>
      </c>
      <c r="O8" s="3">
        <f>[4]Agosto!$K$18</f>
        <v>0</v>
      </c>
      <c r="P8" s="3">
        <f>[4]Agosto!$K$19</f>
        <v>0</v>
      </c>
      <c r="Q8" s="3">
        <f>[4]Agosto!$K$20</f>
        <v>17.2</v>
      </c>
      <c r="R8" s="3">
        <f>[4]Agosto!$K$21</f>
        <v>0</v>
      </c>
      <c r="S8" s="3">
        <f>[4]Agosto!$K$22</f>
        <v>0</v>
      </c>
      <c r="T8" s="3">
        <f>[4]Agosto!$K$23</f>
        <v>0</v>
      </c>
      <c r="U8" s="3">
        <f>[4]Agosto!$K$24</f>
        <v>0</v>
      </c>
      <c r="V8" s="3">
        <f>[4]Agosto!$K$25</f>
        <v>0</v>
      </c>
      <c r="W8" s="3">
        <f>[4]Agosto!$K$26</f>
        <v>0</v>
      </c>
      <c r="X8" s="3">
        <f>[4]Agosto!$K$27</f>
        <v>0</v>
      </c>
      <c r="Y8" s="3">
        <f>[4]Agosto!$K$28</f>
        <v>0</v>
      </c>
      <c r="Z8" s="3">
        <f>[4]Agosto!$K$29</f>
        <v>0</v>
      </c>
      <c r="AA8" s="3">
        <f>[4]Agosto!$K$30</f>
        <v>0</v>
      </c>
      <c r="AB8" s="3">
        <f>[4]Agosto!$K$31</f>
        <v>0</v>
      </c>
      <c r="AC8" s="3">
        <f>[4]Agosto!$K$32</f>
        <v>0.2</v>
      </c>
      <c r="AD8" s="3">
        <f>[4]Agosto!$K$33</f>
        <v>0</v>
      </c>
      <c r="AE8" s="3">
        <f>[4]Agosto!$K$34</f>
        <v>0.2</v>
      </c>
      <c r="AF8" s="3">
        <f>[4]Agosto!$K$35</f>
        <v>0</v>
      </c>
      <c r="AG8" s="16">
        <f t="shared" ref="AG8:AG29" si="3">SUM(B8:AF8)</f>
        <v>17.999999999999996</v>
      </c>
      <c r="AH8" s="16">
        <f t="shared" ref="AH8:AH29" si="4">MAX(B8:AF8)</f>
        <v>17.2</v>
      </c>
      <c r="AI8" s="41">
        <v>1</v>
      </c>
    </row>
    <row r="9" spans="1:35" ht="17.100000000000001" customHeight="1" x14ac:dyDescent="0.2">
      <c r="A9" s="9" t="s">
        <v>2</v>
      </c>
      <c r="B9" s="3">
        <f>[5]Agosto!$K$5</f>
        <v>0</v>
      </c>
      <c r="C9" s="3">
        <f>[5]Agosto!$K$6</f>
        <v>0</v>
      </c>
      <c r="D9" s="3">
        <f>[5]Agosto!$K$7</f>
        <v>0</v>
      </c>
      <c r="E9" s="3">
        <f>[5]Agosto!$K$8</f>
        <v>0</v>
      </c>
      <c r="F9" s="3">
        <f>[5]Agosto!$K$9</f>
        <v>0</v>
      </c>
      <c r="G9" s="3">
        <f>[5]Agosto!$K$10</f>
        <v>0</v>
      </c>
      <c r="H9" s="3">
        <f>[5]Agosto!$K$11</f>
        <v>0</v>
      </c>
      <c r="I9" s="3">
        <f>[5]Agosto!$K$12</f>
        <v>0</v>
      </c>
      <c r="J9" s="3">
        <f>[5]Agosto!$K$13</f>
        <v>0</v>
      </c>
      <c r="K9" s="3">
        <f>[5]Agosto!$K$14</f>
        <v>0</v>
      </c>
      <c r="L9" s="3">
        <f>[5]Agosto!$K$15</f>
        <v>0</v>
      </c>
      <c r="M9" s="3">
        <f>[5]Agosto!$K$16</f>
        <v>0</v>
      </c>
      <c r="N9" s="3">
        <f>[5]Agosto!$K$17</f>
        <v>0</v>
      </c>
      <c r="O9" s="3">
        <f>[5]Agosto!$K$18</f>
        <v>0</v>
      </c>
      <c r="P9" s="3">
        <f>[5]Agosto!$K$19</f>
        <v>0</v>
      </c>
      <c r="Q9" s="3">
        <f>[5]Agosto!$K$20</f>
        <v>1.2</v>
      </c>
      <c r="R9" s="3">
        <f>[5]Agosto!$K$21</f>
        <v>0</v>
      </c>
      <c r="S9" s="3">
        <f>[5]Agosto!$K$22</f>
        <v>0</v>
      </c>
      <c r="T9" s="3">
        <f>[5]Agosto!$K$23</f>
        <v>0</v>
      </c>
      <c r="U9" s="3">
        <f>[5]Agosto!$K$24</f>
        <v>0</v>
      </c>
      <c r="V9" s="3">
        <f>[5]Agosto!$K$25</f>
        <v>0</v>
      </c>
      <c r="W9" s="3">
        <f>[5]Agosto!$K$26</f>
        <v>0</v>
      </c>
      <c r="X9" s="3">
        <f>[5]Agosto!$K$27</f>
        <v>0</v>
      </c>
      <c r="Y9" s="3">
        <f>[5]Agosto!$K$28</f>
        <v>0</v>
      </c>
      <c r="Z9" s="3">
        <f>[5]Agosto!$K$29</f>
        <v>0</v>
      </c>
      <c r="AA9" s="3">
        <f>[5]Agosto!$K$30</f>
        <v>0</v>
      </c>
      <c r="AB9" s="3">
        <f>[5]Agosto!$K$31</f>
        <v>0</v>
      </c>
      <c r="AC9" s="3">
        <f>[5]Agosto!$K$32</f>
        <v>0</v>
      </c>
      <c r="AD9" s="3">
        <f>[5]Agosto!$K$33</f>
        <v>0</v>
      </c>
      <c r="AE9" s="3">
        <f>[5]Agosto!$K$34</f>
        <v>0</v>
      </c>
      <c r="AF9" s="3">
        <f>[5]Agosto!$K$35</f>
        <v>0</v>
      </c>
      <c r="AG9" s="16">
        <f t="shared" si="3"/>
        <v>1.2</v>
      </c>
      <c r="AH9" s="16">
        <f t="shared" si="4"/>
        <v>1.2</v>
      </c>
      <c r="AI9" s="41">
        <v>15</v>
      </c>
    </row>
    <row r="10" spans="1:35" ht="17.100000000000001" customHeight="1" x14ac:dyDescent="0.2">
      <c r="A10" s="9" t="s">
        <v>3</v>
      </c>
      <c r="B10" s="3">
        <f>[6]Agosto!$K$5</f>
        <v>0</v>
      </c>
      <c r="C10" s="3">
        <f>[6]Agosto!$K$6</f>
        <v>0</v>
      </c>
      <c r="D10" s="3">
        <f>[6]Agosto!$K$7</f>
        <v>0</v>
      </c>
      <c r="E10" s="3">
        <f>[6]Agosto!$K$8</f>
        <v>0</v>
      </c>
      <c r="F10" s="3">
        <f>[6]Agosto!$K$9</f>
        <v>0</v>
      </c>
      <c r="G10" s="3">
        <f>[6]Agosto!$K$10</f>
        <v>0</v>
      </c>
      <c r="H10" s="3">
        <f>[6]Agosto!$K$11</f>
        <v>0</v>
      </c>
      <c r="I10" s="3">
        <f>[6]Agosto!$K$12</f>
        <v>0</v>
      </c>
      <c r="J10" s="3">
        <f>[6]Agosto!$K$13</f>
        <v>0</v>
      </c>
      <c r="K10" s="3">
        <f>[6]Agosto!$K$14</f>
        <v>0</v>
      </c>
      <c r="L10" s="3">
        <f>[6]Agosto!$K$15</f>
        <v>0</v>
      </c>
      <c r="M10" s="3">
        <f>[6]Agosto!$K$16</f>
        <v>0</v>
      </c>
      <c r="N10" s="3">
        <f>[6]Agosto!$K$17</f>
        <v>0</v>
      </c>
      <c r="O10" s="3">
        <f>[6]Agosto!$K$18</f>
        <v>0</v>
      </c>
      <c r="P10" s="3">
        <f>[6]Agosto!$K$19</f>
        <v>0</v>
      </c>
      <c r="Q10" s="3">
        <f>[6]Agosto!$K$20</f>
        <v>0</v>
      </c>
      <c r="R10" s="3">
        <f>[6]Agosto!$K$21</f>
        <v>0</v>
      </c>
      <c r="S10" s="3">
        <f>[6]Agosto!$K$22</f>
        <v>0</v>
      </c>
      <c r="T10" s="3">
        <f>[6]Agosto!$K$23</f>
        <v>0</v>
      </c>
      <c r="U10" s="3">
        <f>[6]Agosto!$K$24</f>
        <v>0</v>
      </c>
      <c r="V10" s="3">
        <f>[6]Agosto!$K$25</f>
        <v>0</v>
      </c>
      <c r="W10" s="3">
        <f>[6]Agosto!$K$26</f>
        <v>0</v>
      </c>
      <c r="X10" s="3">
        <f>[6]Agosto!$K$27</f>
        <v>0</v>
      </c>
      <c r="Y10" s="3">
        <f>[6]Agosto!$K$28</f>
        <v>0</v>
      </c>
      <c r="Z10" s="3">
        <f>[6]Agosto!$K$29</f>
        <v>0</v>
      </c>
      <c r="AA10" s="3">
        <f>[6]Agosto!$K$30</f>
        <v>0</v>
      </c>
      <c r="AB10" s="3">
        <f>[6]Agosto!$K$31</f>
        <v>0</v>
      </c>
      <c r="AC10" s="3">
        <f>[6]Agosto!$K$32</f>
        <v>0</v>
      </c>
      <c r="AD10" s="3">
        <f>[6]Agosto!$K$33</f>
        <v>0</v>
      </c>
      <c r="AE10" s="3">
        <f>[6]Agosto!$K$34</f>
        <v>0</v>
      </c>
      <c r="AF10" s="3">
        <f>[6]Agosto!$K$35</f>
        <v>0</v>
      </c>
      <c r="AG10" s="16">
        <f t="shared" si="3"/>
        <v>0</v>
      </c>
      <c r="AH10" s="16">
        <f t="shared" si="4"/>
        <v>0</v>
      </c>
      <c r="AI10" s="41">
        <v>49</v>
      </c>
    </row>
    <row r="11" spans="1:35" ht="17.100000000000001" customHeight="1" x14ac:dyDescent="0.2">
      <c r="A11" s="9" t="s">
        <v>4</v>
      </c>
      <c r="B11" s="3">
        <f>[7]Agosto!$K$5</f>
        <v>0</v>
      </c>
      <c r="C11" s="3">
        <f>[7]Agosto!$K$6</f>
        <v>0</v>
      </c>
      <c r="D11" s="3">
        <f>[7]Agosto!$K$7</f>
        <v>0</v>
      </c>
      <c r="E11" s="3">
        <f>[7]Agosto!$K$8</f>
        <v>0</v>
      </c>
      <c r="F11" s="3">
        <f>[7]Agosto!$K$9</f>
        <v>0</v>
      </c>
      <c r="G11" s="3">
        <f>[7]Agosto!$K$10</f>
        <v>0</v>
      </c>
      <c r="H11" s="3">
        <f>[7]Agosto!$K$11</f>
        <v>0</v>
      </c>
      <c r="I11" s="3">
        <f>[7]Agosto!$K$12</f>
        <v>0</v>
      </c>
      <c r="J11" s="3">
        <f>[7]Agosto!$K$13</f>
        <v>0</v>
      </c>
      <c r="K11" s="3">
        <f>[7]Agosto!$K$14</f>
        <v>0</v>
      </c>
      <c r="L11" s="3">
        <f>[7]Agosto!$K$15</f>
        <v>0</v>
      </c>
      <c r="M11" s="3">
        <f>[7]Agosto!$K$16</f>
        <v>0</v>
      </c>
      <c r="N11" s="3">
        <f>[7]Agosto!$K$17</f>
        <v>0</v>
      </c>
      <c r="O11" s="3">
        <f>[7]Agosto!$K$18</f>
        <v>0</v>
      </c>
      <c r="P11" s="3">
        <f>[7]Agosto!$K$19</f>
        <v>0</v>
      </c>
      <c r="Q11" s="3">
        <f>[7]Agosto!$K$20</f>
        <v>0</v>
      </c>
      <c r="R11" s="3">
        <f>[7]Agosto!$K$21</f>
        <v>0</v>
      </c>
      <c r="S11" s="3">
        <f>[7]Agosto!$K$22</f>
        <v>0</v>
      </c>
      <c r="T11" s="3">
        <f>[7]Agosto!$K$23</f>
        <v>0</v>
      </c>
      <c r="U11" s="3">
        <f>[7]Agosto!$K$24</f>
        <v>0</v>
      </c>
      <c r="V11" s="3">
        <f>[7]Agosto!$K$25</f>
        <v>0</v>
      </c>
      <c r="W11" s="3">
        <f>[7]Agosto!$K$26</f>
        <v>0</v>
      </c>
      <c r="X11" s="3">
        <f>[7]Agosto!$K$27</f>
        <v>0</v>
      </c>
      <c r="Y11" s="3">
        <f>[7]Agosto!$K$28</f>
        <v>0</v>
      </c>
      <c r="Z11" s="3">
        <f>[7]Agosto!$K$29</f>
        <v>0</v>
      </c>
      <c r="AA11" s="3">
        <f>[7]Agosto!$K$30</f>
        <v>0</v>
      </c>
      <c r="AB11" s="3">
        <f>[7]Agosto!$K$31</f>
        <v>0</v>
      </c>
      <c r="AC11" s="3">
        <f>[7]Agosto!$K$32</f>
        <v>0</v>
      </c>
      <c r="AD11" s="3">
        <f>[7]Agosto!$K$33</f>
        <v>0</v>
      </c>
      <c r="AE11" s="3">
        <f>[7]Agosto!$K$34</f>
        <v>0</v>
      </c>
      <c r="AF11" s="3">
        <f>[7]Agosto!$K$35</f>
        <v>0</v>
      </c>
      <c r="AG11" s="16">
        <f t="shared" si="3"/>
        <v>0</v>
      </c>
      <c r="AH11" s="16">
        <f t="shared" si="4"/>
        <v>0</v>
      </c>
      <c r="AI11" s="41">
        <v>50</v>
      </c>
    </row>
    <row r="12" spans="1:35" ht="17.100000000000001" customHeight="1" x14ac:dyDescent="0.2">
      <c r="A12" s="9" t="s">
        <v>5</v>
      </c>
      <c r="B12" s="14">
        <f>[8]Agosto!$K$5</f>
        <v>0</v>
      </c>
      <c r="C12" s="14">
        <f>[8]Agosto!$K$6</f>
        <v>0</v>
      </c>
      <c r="D12" s="14">
        <f>[8]Agosto!$K$7</f>
        <v>0</v>
      </c>
      <c r="E12" s="14">
        <f>[8]Agosto!$K$8</f>
        <v>0</v>
      </c>
      <c r="F12" s="14">
        <f>[8]Agosto!$K$9</f>
        <v>0</v>
      </c>
      <c r="G12" s="14">
        <f>[8]Agosto!$K$10</f>
        <v>0</v>
      </c>
      <c r="H12" s="14">
        <f>[8]Agosto!$K$11</f>
        <v>0</v>
      </c>
      <c r="I12" s="14">
        <f>[8]Agosto!$K$12</f>
        <v>0</v>
      </c>
      <c r="J12" s="14">
        <f>[8]Agosto!$K$13</f>
        <v>0</v>
      </c>
      <c r="K12" s="14">
        <f>[8]Agosto!$K$14</f>
        <v>0</v>
      </c>
      <c r="L12" s="14">
        <f>[8]Agosto!$K$15</f>
        <v>0</v>
      </c>
      <c r="M12" s="14">
        <f>[8]Agosto!$K$16</f>
        <v>0</v>
      </c>
      <c r="N12" s="14">
        <f>[8]Agosto!$K$17</f>
        <v>0</v>
      </c>
      <c r="O12" s="14">
        <f>[8]Agosto!$K$18</f>
        <v>0</v>
      </c>
      <c r="P12" s="14">
        <f>[8]Agosto!$K$19</f>
        <v>0</v>
      </c>
      <c r="Q12" s="14">
        <f>[8]Agosto!$K$20</f>
        <v>0</v>
      </c>
      <c r="R12" s="14">
        <f>[8]Agosto!$K$21</f>
        <v>0</v>
      </c>
      <c r="S12" s="14">
        <f>[8]Agosto!$K$22</f>
        <v>0</v>
      </c>
      <c r="T12" s="14">
        <f>[8]Agosto!$K$23</f>
        <v>0</v>
      </c>
      <c r="U12" s="14">
        <f>[8]Agosto!$K$24</f>
        <v>0</v>
      </c>
      <c r="V12" s="14">
        <f>[8]Agosto!$K$25</f>
        <v>0</v>
      </c>
      <c r="W12" s="14">
        <f>[8]Agosto!$K$26</f>
        <v>0</v>
      </c>
      <c r="X12" s="14">
        <f>[8]Agosto!$K$27</f>
        <v>0</v>
      </c>
      <c r="Y12" s="14">
        <f>[8]Agosto!$K$28</f>
        <v>0</v>
      </c>
      <c r="Z12" s="14">
        <f>[8]Agosto!$K$29</f>
        <v>0</v>
      </c>
      <c r="AA12" s="14">
        <f>[8]Agosto!$K$30</f>
        <v>0</v>
      </c>
      <c r="AB12" s="14">
        <f>[8]Agosto!$K$31</f>
        <v>0</v>
      </c>
      <c r="AC12" s="14">
        <f>[8]Agosto!$K$32</f>
        <v>0</v>
      </c>
      <c r="AD12" s="14">
        <f>[8]Agosto!$K$33</f>
        <v>0</v>
      </c>
      <c r="AE12" s="14">
        <f>[8]Agosto!$K$34</f>
        <v>0</v>
      </c>
      <c r="AF12" s="14">
        <f>[8]Agosto!$K$35</f>
        <v>0</v>
      </c>
      <c r="AG12" s="16">
        <f t="shared" si="3"/>
        <v>0</v>
      </c>
      <c r="AH12" s="16">
        <f t="shared" si="4"/>
        <v>0</v>
      </c>
      <c r="AI12" s="41">
        <v>55</v>
      </c>
    </row>
    <row r="13" spans="1:35" ht="17.100000000000001" customHeight="1" x14ac:dyDescent="0.2">
      <c r="A13" s="9" t="s">
        <v>6</v>
      </c>
      <c r="B13" s="14">
        <f>[9]Agosto!$K$5</f>
        <v>0</v>
      </c>
      <c r="C13" s="14">
        <f>[9]Agosto!$K$6</f>
        <v>0</v>
      </c>
      <c r="D13" s="14">
        <f>[9]Agosto!$K$7</f>
        <v>0</v>
      </c>
      <c r="E13" s="14">
        <f>[9]Agosto!$K$8</f>
        <v>0</v>
      </c>
      <c r="F13" s="14">
        <f>[9]Agosto!$K$9</f>
        <v>0</v>
      </c>
      <c r="G13" s="14">
        <f>[9]Agosto!$K$10</f>
        <v>0</v>
      </c>
      <c r="H13" s="14">
        <f>[9]Agosto!$K$11</f>
        <v>0</v>
      </c>
      <c r="I13" s="14">
        <f>[9]Agosto!$K$12</f>
        <v>0</v>
      </c>
      <c r="J13" s="14">
        <f>[9]Agosto!$K$13</f>
        <v>0</v>
      </c>
      <c r="K13" s="14">
        <f>[9]Agosto!$K$14</f>
        <v>0</v>
      </c>
      <c r="L13" s="14">
        <f>[9]Agosto!$K$15</f>
        <v>0</v>
      </c>
      <c r="M13" s="14">
        <f>[9]Agosto!$K$16</f>
        <v>0</v>
      </c>
      <c r="N13" s="14">
        <f>[9]Agosto!$K$17</f>
        <v>0</v>
      </c>
      <c r="O13" s="14">
        <f>[9]Agosto!$K$18</f>
        <v>0</v>
      </c>
      <c r="P13" s="14">
        <f>[9]Agosto!$K$19</f>
        <v>0</v>
      </c>
      <c r="Q13" s="14">
        <f>[9]Agosto!$K$20</f>
        <v>0</v>
      </c>
      <c r="R13" s="14">
        <f>[9]Agosto!$K$21</f>
        <v>0</v>
      </c>
      <c r="S13" s="14">
        <f>[9]Agosto!$K$22</f>
        <v>0</v>
      </c>
      <c r="T13" s="14">
        <f>[9]Agosto!$K$23</f>
        <v>0</v>
      </c>
      <c r="U13" s="14">
        <f>[9]Agosto!$K$24</f>
        <v>0</v>
      </c>
      <c r="V13" s="14">
        <f>[9]Agosto!$K$25</f>
        <v>0</v>
      </c>
      <c r="W13" s="14">
        <f>[9]Agosto!$K$26</f>
        <v>0</v>
      </c>
      <c r="X13" s="14">
        <f>[9]Agosto!$K$27</f>
        <v>0</v>
      </c>
      <c r="Y13" s="14">
        <f>[9]Agosto!$K$28</f>
        <v>0</v>
      </c>
      <c r="Z13" s="14">
        <f>[9]Agosto!$K$29</f>
        <v>0</v>
      </c>
      <c r="AA13" s="14">
        <f>[9]Agosto!$K$30</f>
        <v>0</v>
      </c>
      <c r="AB13" s="14">
        <f>[9]Agosto!$K$31</f>
        <v>0</v>
      </c>
      <c r="AC13" s="14">
        <f>[9]Agosto!$K$32</f>
        <v>0</v>
      </c>
      <c r="AD13" s="14">
        <f>[9]Agosto!$K$33</f>
        <v>0</v>
      </c>
      <c r="AE13" s="14">
        <f>[9]Agosto!$K$34</f>
        <v>0</v>
      </c>
      <c r="AF13" s="14">
        <f>[9]Agosto!$K$35</f>
        <v>0</v>
      </c>
      <c r="AG13" s="16">
        <f t="shared" si="3"/>
        <v>0</v>
      </c>
      <c r="AH13" s="16">
        <f t="shared" si="4"/>
        <v>0</v>
      </c>
      <c r="AI13" s="41">
        <v>31</v>
      </c>
    </row>
    <row r="14" spans="1:35" ht="17.100000000000001" customHeight="1" x14ac:dyDescent="0.2">
      <c r="A14" s="9" t="s">
        <v>7</v>
      </c>
      <c r="B14" s="14">
        <f>[10]Agosto!$K$5</f>
        <v>0</v>
      </c>
      <c r="C14" s="14">
        <f>[10]Agosto!$K$6</f>
        <v>0</v>
      </c>
      <c r="D14" s="14">
        <f>[10]Agosto!$K$7</f>
        <v>0</v>
      </c>
      <c r="E14" s="14">
        <f>[10]Agosto!$K$8</f>
        <v>0</v>
      </c>
      <c r="F14" s="14">
        <f>[10]Agosto!$K$9</f>
        <v>0</v>
      </c>
      <c r="G14" s="14">
        <f>[10]Agosto!$K$10</f>
        <v>0</v>
      </c>
      <c r="H14" s="14">
        <f>[10]Agosto!$K$11</f>
        <v>0</v>
      </c>
      <c r="I14" s="14">
        <f>[10]Agosto!$K$12</f>
        <v>0</v>
      </c>
      <c r="J14" s="14">
        <f>[10]Agosto!$K$13</f>
        <v>0</v>
      </c>
      <c r="K14" s="14">
        <f>[10]Agosto!$K$14</f>
        <v>0</v>
      </c>
      <c r="L14" s="14">
        <f>[10]Agosto!$K$15</f>
        <v>0</v>
      </c>
      <c r="M14" s="14">
        <f>[10]Agosto!$K$16</f>
        <v>0</v>
      </c>
      <c r="N14" s="14">
        <f>[10]Agosto!$K$17</f>
        <v>0</v>
      </c>
      <c r="O14" s="14">
        <f>[10]Agosto!$K$18</f>
        <v>0</v>
      </c>
      <c r="P14" s="14">
        <f>[10]Agosto!$K$19</f>
        <v>0</v>
      </c>
      <c r="Q14" s="14">
        <f>[10]Agosto!$K$20</f>
        <v>0</v>
      </c>
      <c r="R14" s="14">
        <f>[10]Agosto!$K$21</f>
        <v>0</v>
      </c>
      <c r="S14" s="14">
        <f>[10]Agosto!$K$22</f>
        <v>0</v>
      </c>
      <c r="T14" s="14">
        <f>[10]Agosto!$K$23</f>
        <v>0</v>
      </c>
      <c r="U14" s="14">
        <f>[10]Agosto!$K$24</f>
        <v>0</v>
      </c>
      <c r="V14" s="14">
        <f>[10]Agosto!$K$25</f>
        <v>0</v>
      </c>
      <c r="W14" s="14">
        <f>[10]Agosto!$K$26</f>
        <v>0</v>
      </c>
      <c r="X14" s="14">
        <f>[10]Agosto!$K$27</f>
        <v>0</v>
      </c>
      <c r="Y14" s="14">
        <f>[10]Agosto!$K$28</f>
        <v>0</v>
      </c>
      <c r="Z14" s="14">
        <f>[10]Agosto!$K$29</f>
        <v>0</v>
      </c>
      <c r="AA14" s="14">
        <f>[10]Agosto!$K$30</f>
        <v>0</v>
      </c>
      <c r="AB14" s="14">
        <f>[10]Agosto!$K$31</f>
        <v>0</v>
      </c>
      <c r="AC14" s="14">
        <f>[10]Agosto!$K$32</f>
        <v>0</v>
      </c>
      <c r="AD14" s="14">
        <f>[10]Agosto!$K$33</f>
        <v>0</v>
      </c>
      <c r="AE14" s="14">
        <f>[10]Agosto!$K$34</f>
        <v>0</v>
      </c>
      <c r="AF14" s="14">
        <f>[10]Agosto!$K$35</f>
        <v>0</v>
      </c>
      <c r="AG14" s="16">
        <f t="shared" si="3"/>
        <v>0</v>
      </c>
      <c r="AH14" s="16">
        <f t="shared" si="4"/>
        <v>0</v>
      </c>
      <c r="AI14" s="41">
        <v>34</v>
      </c>
    </row>
    <row r="15" spans="1:35" ht="17.100000000000001" customHeight="1" x14ac:dyDescent="0.2">
      <c r="A15" s="9" t="s">
        <v>8</v>
      </c>
      <c r="B15" s="3">
        <f>[11]Agosto!$K$5</f>
        <v>0</v>
      </c>
      <c r="C15" s="3">
        <f>[11]Agosto!$K$6</f>
        <v>0</v>
      </c>
      <c r="D15" s="3">
        <f>[11]Agosto!$K$7</f>
        <v>0</v>
      </c>
      <c r="E15" s="3">
        <f>[11]Agosto!$K$8</f>
        <v>0</v>
      </c>
      <c r="F15" s="3" t="str">
        <f>[11]Agosto!$K$9</f>
        <v>**</v>
      </c>
      <c r="G15" s="3" t="str">
        <f>[11]Agosto!$K$10</f>
        <v>**</v>
      </c>
      <c r="H15" s="3" t="str">
        <f>[11]Agosto!$K$11</f>
        <v>**</v>
      </c>
      <c r="I15" s="3" t="str">
        <f>[11]Agosto!$K$12</f>
        <v>**</v>
      </c>
      <c r="J15" s="3" t="str">
        <f>[11]Agosto!$K$13</f>
        <v>**</v>
      </c>
      <c r="K15" s="3" t="str">
        <f>[11]Agosto!$K$14</f>
        <v>**</v>
      </c>
      <c r="L15" s="3" t="str">
        <f>[11]Agosto!$K$15</f>
        <v>**</v>
      </c>
      <c r="M15" s="3" t="str">
        <f>[11]Agosto!$K$16</f>
        <v>**</v>
      </c>
      <c r="N15" s="3" t="str">
        <f>[11]Agosto!$K$17</f>
        <v>**</v>
      </c>
      <c r="O15" s="3" t="str">
        <f>[11]Agosto!$K$18</f>
        <v>**</v>
      </c>
      <c r="P15" s="3" t="str">
        <f>[11]Agosto!$K$19</f>
        <v>**</v>
      </c>
      <c r="Q15" s="3" t="str">
        <f>[11]Agosto!$K$20</f>
        <v>**</v>
      </c>
      <c r="R15" s="3" t="str">
        <f>[11]Agosto!$K$21</f>
        <v>**</v>
      </c>
      <c r="S15" s="3" t="str">
        <f>[11]Agosto!$K$22</f>
        <v>**</v>
      </c>
      <c r="T15" s="3" t="str">
        <f>[11]Agosto!$K$23</f>
        <v>**</v>
      </c>
      <c r="U15" s="3" t="str">
        <f>[11]Agosto!$K$24</f>
        <v>**</v>
      </c>
      <c r="V15" s="3" t="str">
        <f>[11]Agosto!$K$25</f>
        <v>**</v>
      </c>
      <c r="W15" s="3">
        <f>[11]Agosto!$K$26</f>
        <v>0</v>
      </c>
      <c r="X15" s="3">
        <f>[11]Agosto!$K$27</f>
        <v>0</v>
      </c>
      <c r="Y15" s="3">
        <f>[11]Agosto!$K$28</f>
        <v>0</v>
      </c>
      <c r="Z15" s="3">
        <f>[11]Agosto!$K$29</f>
        <v>0</v>
      </c>
      <c r="AA15" s="3">
        <f>[11]Agosto!$K$30</f>
        <v>0</v>
      </c>
      <c r="AB15" s="3">
        <f>[11]Agosto!$K$31</f>
        <v>0</v>
      </c>
      <c r="AC15" s="3">
        <f>[11]Agosto!$K$32</f>
        <v>5.8</v>
      </c>
      <c r="AD15" s="3">
        <f>[11]Agosto!$K$33</f>
        <v>0</v>
      </c>
      <c r="AE15" s="3">
        <f>[11]Agosto!$K$34</f>
        <v>0</v>
      </c>
      <c r="AF15" s="3">
        <f>[11]Agosto!$K$35</f>
        <v>0</v>
      </c>
      <c r="AG15" s="16">
        <f t="shared" si="3"/>
        <v>5.8</v>
      </c>
      <c r="AH15" s="16">
        <f t="shared" si="4"/>
        <v>5.8</v>
      </c>
      <c r="AI15" s="41">
        <v>3</v>
      </c>
    </row>
    <row r="16" spans="1:35" ht="17.100000000000001" customHeight="1" x14ac:dyDescent="0.2">
      <c r="A16" s="9" t="s">
        <v>9</v>
      </c>
      <c r="B16" s="14">
        <f>[12]Agosto!$K$5</f>
        <v>0</v>
      </c>
      <c r="C16" s="14">
        <f>[12]Agosto!$K$6</f>
        <v>0</v>
      </c>
      <c r="D16" s="14">
        <f>[12]Agosto!$K$7</f>
        <v>0</v>
      </c>
      <c r="E16" s="14">
        <f>[12]Agosto!$K$8</f>
        <v>0</v>
      </c>
      <c r="F16" s="14">
        <f>[12]Agosto!$K$9</f>
        <v>0</v>
      </c>
      <c r="G16" s="14">
        <f>[12]Agosto!$K$10</f>
        <v>0</v>
      </c>
      <c r="H16" s="14">
        <f>[12]Agosto!$K$11</f>
        <v>0</v>
      </c>
      <c r="I16" s="14">
        <f>[12]Agosto!$K$12</f>
        <v>0</v>
      </c>
      <c r="J16" s="14">
        <f>[12]Agosto!$K$13</f>
        <v>0</v>
      </c>
      <c r="K16" s="14">
        <f>[12]Agosto!$K$14</f>
        <v>0</v>
      </c>
      <c r="L16" s="14">
        <f>[12]Agosto!$K$15</f>
        <v>0</v>
      </c>
      <c r="M16" s="14">
        <f>[12]Agosto!$K$16</f>
        <v>0</v>
      </c>
      <c r="N16" s="14">
        <f>[12]Agosto!$K$17</f>
        <v>0</v>
      </c>
      <c r="O16" s="14">
        <f>[12]Agosto!$K$18</f>
        <v>0</v>
      </c>
      <c r="P16" s="14">
        <f>[12]Agosto!$K$19</f>
        <v>0</v>
      </c>
      <c r="Q16" s="14">
        <f>[12]Agosto!$K$20</f>
        <v>4.4000000000000004</v>
      </c>
      <c r="R16" s="14">
        <f>[12]Agosto!$K$21</f>
        <v>0</v>
      </c>
      <c r="S16" s="14">
        <f>[12]Agosto!$K$22</f>
        <v>0</v>
      </c>
      <c r="T16" s="14">
        <f>[12]Agosto!$K$23</f>
        <v>0</v>
      </c>
      <c r="U16" s="14">
        <f>[12]Agosto!$K$24</f>
        <v>0</v>
      </c>
      <c r="V16" s="14">
        <f>[12]Agosto!$K$25</f>
        <v>0</v>
      </c>
      <c r="W16" s="14">
        <f>[12]Agosto!$K$26</f>
        <v>0</v>
      </c>
      <c r="X16" s="14">
        <f>[12]Agosto!$K$27</f>
        <v>0</v>
      </c>
      <c r="Y16" s="14">
        <f>[12]Agosto!$K$28</f>
        <v>0</v>
      </c>
      <c r="Z16" s="14">
        <f>[12]Agosto!$K$29</f>
        <v>0</v>
      </c>
      <c r="AA16" s="14">
        <f>[12]Agosto!$K$30</f>
        <v>0</v>
      </c>
      <c r="AB16" s="14">
        <f>[12]Agosto!$K$31</f>
        <v>0</v>
      </c>
      <c r="AC16" s="14">
        <f>[12]Agosto!$K$32</f>
        <v>0</v>
      </c>
      <c r="AD16" s="14">
        <f>[12]Agosto!$K$33</f>
        <v>0</v>
      </c>
      <c r="AE16" s="14">
        <f>[12]Agosto!$K$34</f>
        <v>0</v>
      </c>
      <c r="AF16" s="14">
        <f>[12]Agosto!$K$35</f>
        <v>0</v>
      </c>
      <c r="AG16" s="16">
        <f t="shared" si="3"/>
        <v>4.4000000000000004</v>
      </c>
      <c r="AH16" s="16">
        <f t="shared" si="4"/>
        <v>4.4000000000000004</v>
      </c>
      <c r="AI16" s="41">
        <v>15</v>
      </c>
    </row>
    <row r="17" spans="1:35" ht="17.100000000000001" customHeight="1" x14ac:dyDescent="0.2">
      <c r="A17" s="9" t="s">
        <v>48</v>
      </c>
      <c r="B17" s="14" t="str">
        <f>[13]Agosto!$K$5</f>
        <v>**</v>
      </c>
      <c r="C17" s="14" t="str">
        <f>[13]Agosto!$K$6</f>
        <v>**</v>
      </c>
      <c r="D17" s="14" t="str">
        <f>[13]Agosto!$K$7</f>
        <v>**</v>
      </c>
      <c r="E17" s="14" t="str">
        <f>[13]Agosto!$K$8</f>
        <v>**</v>
      </c>
      <c r="F17" s="14" t="str">
        <f>[13]Agosto!$K$9</f>
        <v>**</v>
      </c>
      <c r="G17" s="14" t="str">
        <f>[13]Agosto!$K$10</f>
        <v>**</v>
      </c>
      <c r="H17" s="14" t="str">
        <f>[13]Agosto!$K$11</f>
        <v>**</v>
      </c>
      <c r="I17" s="14" t="str">
        <f>[13]Agosto!$K$12</f>
        <v>**</v>
      </c>
      <c r="J17" s="14" t="str">
        <f>[13]Agosto!$K$13</f>
        <v>**</v>
      </c>
      <c r="K17" s="14" t="str">
        <f>[13]Agosto!$K$14</f>
        <v>**</v>
      </c>
      <c r="L17" s="14" t="str">
        <f>[13]Agosto!$K$15</f>
        <v>**</v>
      </c>
      <c r="M17" s="14" t="str">
        <f>[13]Agosto!$K$16</f>
        <v>**</v>
      </c>
      <c r="N17" s="14" t="str">
        <f>[13]Agosto!$K$17</f>
        <v>**</v>
      </c>
      <c r="O17" s="14" t="str">
        <f>[13]Agosto!$K$18</f>
        <v>**</v>
      </c>
      <c r="P17" s="14" t="str">
        <f>[13]Agosto!$K$19</f>
        <v>**</v>
      </c>
      <c r="Q17" s="14" t="str">
        <f>[13]Agosto!$K$20</f>
        <v>**</v>
      </c>
      <c r="R17" s="14" t="str">
        <f>[13]Agosto!$K$21</f>
        <v>**</v>
      </c>
      <c r="S17" s="14" t="str">
        <f>[13]Agosto!$K$22</f>
        <v>**</v>
      </c>
      <c r="T17" s="14" t="str">
        <f>[13]Agosto!$K$23</f>
        <v>**</v>
      </c>
      <c r="U17" s="14" t="str">
        <f>[13]Agosto!$K$24</f>
        <v>**</v>
      </c>
      <c r="V17" s="14" t="str">
        <f>[13]Agosto!$K$25</f>
        <v>**</v>
      </c>
      <c r="W17" s="14" t="str">
        <f>[13]Agosto!$K$26</f>
        <v>**</v>
      </c>
      <c r="X17" s="14">
        <f>[13]Agosto!$K$27</f>
        <v>0</v>
      </c>
      <c r="Y17" s="14">
        <f>[13]Agosto!$K$28</f>
        <v>0.6</v>
      </c>
      <c r="Z17" s="14">
        <f>[13]Agosto!$K$29</f>
        <v>0</v>
      </c>
      <c r="AA17" s="14">
        <f>[13]Agosto!$K$30</f>
        <v>0</v>
      </c>
      <c r="AB17" s="14">
        <f>[13]Agosto!$K$31</f>
        <v>0</v>
      </c>
      <c r="AC17" s="14">
        <f>[13]Agosto!$K$32</f>
        <v>0</v>
      </c>
      <c r="AD17" s="14">
        <f>[13]Agosto!$K$33</f>
        <v>0</v>
      </c>
      <c r="AE17" s="14">
        <f>[13]Agosto!$K$34</f>
        <v>0</v>
      </c>
      <c r="AF17" s="14">
        <f>[13]Agosto!$K$35</f>
        <v>0</v>
      </c>
      <c r="AG17" s="16">
        <f t="shared" si="3"/>
        <v>0.6</v>
      </c>
      <c r="AH17" s="16">
        <f t="shared" si="4"/>
        <v>0.6</v>
      </c>
      <c r="AI17" s="41">
        <v>7</v>
      </c>
    </row>
    <row r="18" spans="1:35" ht="17.100000000000001" customHeight="1" x14ac:dyDescent="0.2">
      <c r="A18" s="9" t="s">
        <v>10</v>
      </c>
      <c r="B18" s="14">
        <f>[14]Agosto!$K$5</f>
        <v>0</v>
      </c>
      <c r="C18" s="14">
        <f>[14]Agosto!$K$6</f>
        <v>0</v>
      </c>
      <c r="D18" s="14">
        <f>[14]Agosto!$K$7</f>
        <v>0</v>
      </c>
      <c r="E18" s="14">
        <f>[14]Agosto!$K$8</f>
        <v>0</v>
      </c>
      <c r="F18" s="14">
        <f>[14]Agosto!$K$9</f>
        <v>0</v>
      </c>
      <c r="G18" s="14">
        <f>[14]Agosto!$K$10</f>
        <v>0</v>
      </c>
      <c r="H18" s="14">
        <f>[14]Agosto!$K$11</f>
        <v>0</v>
      </c>
      <c r="I18" s="14">
        <f>[14]Agosto!$K$12</f>
        <v>0</v>
      </c>
      <c r="J18" s="14">
        <f>[14]Agosto!$K$13</f>
        <v>0</v>
      </c>
      <c r="K18" s="14">
        <f>[14]Agosto!$K$14</f>
        <v>0</v>
      </c>
      <c r="L18" s="14">
        <f>[14]Agosto!$K$15</f>
        <v>0</v>
      </c>
      <c r="M18" s="14">
        <f>[14]Agosto!$K$16</f>
        <v>0</v>
      </c>
      <c r="N18" s="14">
        <f>[14]Agosto!$K$17</f>
        <v>0</v>
      </c>
      <c r="O18" s="14">
        <f>[14]Agosto!$K$18</f>
        <v>0</v>
      </c>
      <c r="P18" s="14">
        <f>[14]Agosto!$K$19</f>
        <v>0</v>
      </c>
      <c r="Q18" s="14">
        <f>[14]Agosto!$K$20</f>
        <v>8.2000000000000011</v>
      </c>
      <c r="R18" s="14">
        <f>[14]Agosto!$K$21</f>
        <v>0</v>
      </c>
      <c r="S18" s="14">
        <f>[14]Agosto!$K$22</f>
        <v>0</v>
      </c>
      <c r="T18" s="14">
        <f>[14]Agosto!$K$23</f>
        <v>0</v>
      </c>
      <c r="U18" s="14">
        <f>[14]Agosto!$K$24</f>
        <v>0</v>
      </c>
      <c r="V18" s="14">
        <f>[14]Agosto!$K$25</f>
        <v>0</v>
      </c>
      <c r="W18" s="14">
        <f>[14]Agosto!$K$26</f>
        <v>0</v>
      </c>
      <c r="X18" s="14">
        <f>[14]Agosto!$K$27</f>
        <v>0</v>
      </c>
      <c r="Y18" s="14">
        <f>[14]Agosto!$K$28</f>
        <v>0</v>
      </c>
      <c r="Z18" s="14">
        <f>[14]Agosto!$K$29</f>
        <v>0</v>
      </c>
      <c r="AA18" s="14">
        <f>[14]Agosto!$K$30</f>
        <v>0</v>
      </c>
      <c r="AB18" s="14">
        <f>[14]Agosto!$K$31</f>
        <v>0</v>
      </c>
      <c r="AC18" s="14">
        <f>[14]Agosto!$K$32</f>
        <v>11</v>
      </c>
      <c r="AD18" s="14">
        <f>[14]Agosto!$K$33</f>
        <v>0</v>
      </c>
      <c r="AE18" s="14">
        <f>[14]Agosto!$K$34</f>
        <v>0</v>
      </c>
      <c r="AF18" s="14">
        <f>[14]Agosto!$K$35</f>
        <v>0</v>
      </c>
      <c r="AG18" s="16">
        <f t="shared" si="3"/>
        <v>19.200000000000003</v>
      </c>
      <c r="AH18" s="16">
        <f t="shared" si="4"/>
        <v>11</v>
      </c>
      <c r="AI18" s="41">
        <v>3</v>
      </c>
    </row>
    <row r="19" spans="1:35" ht="17.100000000000001" customHeight="1" x14ac:dyDescent="0.2">
      <c r="A19" s="9" t="s">
        <v>11</v>
      </c>
      <c r="B19" s="14">
        <f>[15]Agosto!$K$5</f>
        <v>0</v>
      </c>
      <c r="C19" s="14">
        <f>[15]Agosto!$K$6</f>
        <v>0</v>
      </c>
      <c r="D19" s="14">
        <f>[15]Agosto!$K$7</f>
        <v>0</v>
      </c>
      <c r="E19" s="14">
        <f>[15]Agosto!$K$8</f>
        <v>0</v>
      </c>
      <c r="F19" s="14">
        <f>[15]Agosto!$K$9</f>
        <v>0</v>
      </c>
      <c r="G19" s="14">
        <f>[15]Agosto!$K$10</f>
        <v>0</v>
      </c>
      <c r="H19" s="14">
        <f>[15]Agosto!$K$11</f>
        <v>0</v>
      </c>
      <c r="I19" s="14">
        <f>[15]Agosto!$K$12</f>
        <v>0</v>
      </c>
      <c r="J19" s="14">
        <f>[15]Agosto!$K$13</f>
        <v>0</v>
      </c>
      <c r="K19" s="14">
        <f>[15]Agosto!$K$14</f>
        <v>0</v>
      </c>
      <c r="L19" s="14">
        <f>[15]Agosto!$K$15</f>
        <v>0</v>
      </c>
      <c r="M19" s="14">
        <f>[15]Agosto!$K$16</f>
        <v>0</v>
      </c>
      <c r="N19" s="14">
        <f>[15]Agosto!$K$17</f>
        <v>0</v>
      </c>
      <c r="O19" s="14">
        <f>[15]Agosto!$K$18</f>
        <v>0</v>
      </c>
      <c r="P19" s="14">
        <f>[15]Agosto!$K$19</f>
        <v>0</v>
      </c>
      <c r="Q19" s="14">
        <f>[15]Agosto!$K$20</f>
        <v>0.4</v>
      </c>
      <c r="R19" s="14">
        <f>[15]Agosto!$K$21</f>
        <v>0</v>
      </c>
      <c r="S19" s="14">
        <f>[15]Agosto!$K$22</f>
        <v>0</v>
      </c>
      <c r="T19" s="14">
        <f>[15]Agosto!$K$23</f>
        <v>0</v>
      </c>
      <c r="U19" s="14">
        <f>[15]Agosto!$K$24</f>
        <v>0</v>
      </c>
      <c r="V19" s="14">
        <f>[15]Agosto!$K$25</f>
        <v>0</v>
      </c>
      <c r="W19" s="14">
        <f>[15]Agosto!$K$26</f>
        <v>0</v>
      </c>
      <c r="X19" s="14">
        <f>[15]Agosto!$K$27</f>
        <v>0</v>
      </c>
      <c r="Y19" s="14">
        <f>[15]Agosto!$K$28</f>
        <v>0</v>
      </c>
      <c r="Z19" s="14">
        <f>[15]Agosto!$K$29</f>
        <v>0</v>
      </c>
      <c r="AA19" s="14">
        <f>[15]Agosto!$K$30</f>
        <v>0</v>
      </c>
      <c r="AB19" s="14">
        <f>[15]Agosto!$K$31</f>
        <v>0</v>
      </c>
      <c r="AC19" s="14">
        <f>[15]Agosto!$K$32</f>
        <v>0</v>
      </c>
      <c r="AD19" s="14">
        <f>[15]Agosto!$K$33</f>
        <v>0</v>
      </c>
      <c r="AE19" s="14">
        <f>[15]Agosto!$K$34</f>
        <v>0</v>
      </c>
      <c r="AF19" s="14">
        <f>[15]Agosto!$K$35</f>
        <v>0</v>
      </c>
      <c r="AG19" s="16">
        <f t="shared" si="3"/>
        <v>0.4</v>
      </c>
      <c r="AH19" s="16">
        <f t="shared" si="4"/>
        <v>0.4</v>
      </c>
      <c r="AI19" s="41">
        <v>15</v>
      </c>
    </row>
    <row r="20" spans="1:35" ht="17.100000000000001" customHeight="1" x14ac:dyDescent="0.2">
      <c r="A20" s="9" t="s">
        <v>12</v>
      </c>
      <c r="B20" s="14">
        <f>[16]Agosto!$K$5</f>
        <v>0</v>
      </c>
      <c r="C20" s="14">
        <f>[16]Agosto!$K$6</f>
        <v>0</v>
      </c>
      <c r="D20" s="14">
        <f>[16]Agosto!$K$7</f>
        <v>0</v>
      </c>
      <c r="E20" s="14">
        <f>[16]Agosto!$K$8</f>
        <v>0</v>
      </c>
      <c r="F20" s="14">
        <f>[16]Agosto!$K$9</f>
        <v>0</v>
      </c>
      <c r="G20" s="14">
        <f>[16]Agosto!$K$10</f>
        <v>0</v>
      </c>
      <c r="H20" s="14">
        <f>[16]Agosto!$K$11</f>
        <v>0</v>
      </c>
      <c r="I20" s="14">
        <f>[16]Agosto!$K$12</f>
        <v>0</v>
      </c>
      <c r="J20" s="14">
        <f>[16]Agosto!$K$13</f>
        <v>0</v>
      </c>
      <c r="K20" s="14">
        <f>[16]Agosto!$K$14</f>
        <v>0</v>
      </c>
      <c r="L20" s="14">
        <f>[16]Agosto!$K$15</f>
        <v>0</v>
      </c>
      <c r="M20" s="14">
        <f>[16]Agosto!$K$16</f>
        <v>0</v>
      </c>
      <c r="N20" s="14">
        <f>[16]Agosto!$K$17</f>
        <v>0</v>
      </c>
      <c r="O20" s="14">
        <f>[16]Agosto!$K$18</f>
        <v>0</v>
      </c>
      <c r="P20" s="14">
        <f>[16]Agosto!$K$19</f>
        <v>0</v>
      </c>
      <c r="Q20" s="14">
        <f>[16]Agosto!$K$20</f>
        <v>4.4000000000000004</v>
      </c>
      <c r="R20" s="14">
        <f>[16]Agosto!$K$21</f>
        <v>0</v>
      </c>
      <c r="S20" s="14">
        <f>[16]Agosto!$K$22</f>
        <v>0</v>
      </c>
      <c r="T20" s="14">
        <f>[16]Agosto!$K$23</f>
        <v>0</v>
      </c>
      <c r="U20" s="14">
        <f>[16]Agosto!$K$24</f>
        <v>0</v>
      </c>
      <c r="V20" s="14">
        <f>[16]Agosto!$K$25</f>
        <v>0</v>
      </c>
      <c r="W20" s="14">
        <f>[16]Agosto!$K$26</f>
        <v>0</v>
      </c>
      <c r="X20" s="14">
        <f>[16]Agosto!$K$27</f>
        <v>0</v>
      </c>
      <c r="Y20" s="14">
        <f>[16]Agosto!$K$28</f>
        <v>0</v>
      </c>
      <c r="Z20" s="14">
        <f>[16]Agosto!$K$29</f>
        <v>0</v>
      </c>
      <c r="AA20" s="14">
        <f>[16]Agosto!$K$30</f>
        <v>0</v>
      </c>
      <c r="AB20" s="14">
        <f>[16]Agosto!$K$31</f>
        <v>0</v>
      </c>
      <c r="AC20" s="14">
        <f>[16]Agosto!$K$32</f>
        <v>0</v>
      </c>
      <c r="AD20" s="14">
        <f>[16]Agosto!$K$33</f>
        <v>0</v>
      </c>
      <c r="AE20" s="14">
        <f>[16]Agosto!$K$34</f>
        <v>0</v>
      </c>
      <c r="AF20" s="14">
        <f>[16]Agosto!$K$35</f>
        <v>0</v>
      </c>
      <c r="AG20" s="16">
        <f t="shared" si="3"/>
        <v>4.4000000000000004</v>
      </c>
      <c r="AH20" s="16">
        <f t="shared" si="4"/>
        <v>4.4000000000000004</v>
      </c>
      <c r="AI20" s="41">
        <v>15</v>
      </c>
    </row>
    <row r="21" spans="1:35" ht="17.100000000000001" customHeight="1" x14ac:dyDescent="0.2">
      <c r="A21" s="9" t="s">
        <v>13</v>
      </c>
      <c r="B21" s="14">
        <f>[17]Agosto!$K$5</f>
        <v>0.2</v>
      </c>
      <c r="C21" s="14">
        <f>[17]Agosto!$K$6</f>
        <v>0</v>
      </c>
      <c r="D21" s="14">
        <f>[17]Agosto!$K$7</f>
        <v>0</v>
      </c>
      <c r="E21" s="14">
        <f>[17]Agosto!$K$8</f>
        <v>0</v>
      </c>
      <c r="F21" s="14">
        <f>[17]Agosto!$K$9</f>
        <v>0</v>
      </c>
      <c r="G21" s="14">
        <f>[17]Agosto!$K$10</f>
        <v>0</v>
      </c>
      <c r="H21" s="14">
        <f>[17]Agosto!$K$11</f>
        <v>0</v>
      </c>
      <c r="I21" s="14">
        <f>[17]Agosto!$K$12</f>
        <v>0</v>
      </c>
      <c r="J21" s="14">
        <f>[17]Agosto!$K$13</f>
        <v>0</v>
      </c>
      <c r="K21" s="14">
        <f>[17]Agosto!$K$14</f>
        <v>0</v>
      </c>
      <c r="L21" s="14">
        <f>[17]Agosto!$K$15</f>
        <v>0</v>
      </c>
      <c r="M21" s="14">
        <f>[17]Agosto!$K$16</f>
        <v>0</v>
      </c>
      <c r="N21" s="14">
        <f>[17]Agosto!$K$17</f>
        <v>0</v>
      </c>
      <c r="O21" s="14">
        <f>[17]Agosto!$K$18</f>
        <v>0</v>
      </c>
      <c r="P21" s="14">
        <f>[17]Agosto!$K$19</f>
        <v>0</v>
      </c>
      <c r="Q21" s="14">
        <f>[17]Agosto!$K$20</f>
        <v>0</v>
      </c>
      <c r="R21" s="14">
        <f>[17]Agosto!$K$21</f>
        <v>0</v>
      </c>
      <c r="S21" s="14">
        <f>[17]Agosto!$K$22</f>
        <v>0</v>
      </c>
      <c r="T21" s="14">
        <f>[17]Agosto!$K$23</f>
        <v>0</v>
      </c>
      <c r="U21" s="14">
        <f>[17]Agosto!$K$24</f>
        <v>0</v>
      </c>
      <c r="V21" s="14">
        <f>[17]Agosto!$K$25</f>
        <v>0</v>
      </c>
      <c r="W21" s="14">
        <f>[17]Agosto!$K$26</f>
        <v>0</v>
      </c>
      <c r="X21" s="14">
        <f>[17]Agosto!$K$27</f>
        <v>0</v>
      </c>
      <c r="Y21" s="14">
        <f>[17]Agosto!$K$28</f>
        <v>0</v>
      </c>
      <c r="Z21" s="14">
        <f>[17]Agosto!$K$29</f>
        <v>0</v>
      </c>
      <c r="AA21" s="14">
        <f>[17]Agosto!$K$30</f>
        <v>0</v>
      </c>
      <c r="AB21" s="14">
        <f>[17]Agosto!$K$31</f>
        <v>0</v>
      </c>
      <c r="AC21" s="14">
        <f>[17]Agosto!$K$32</f>
        <v>0</v>
      </c>
      <c r="AD21" s="14">
        <f>[17]Agosto!$K$33</f>
        <v>0</v>
      </c>
      <c r="AE21" s="14">
        <f>[17]Agosto!$K$34</f>
        <v>0</v>
      </c>
      <c r="AF21" s="14">
        <f>[17]Agosto!$K$35</f>
        <v>0</v>
      </c>
      <c r="AG21" s="16">
        <f t="shared" si="3"/>
        <v>0.2</v>
      </c>
      <c r="AH21" s="16">
        <f t="shared" si="4"/>
        <v>0.2</v>
      </c>
      <c r="AI21" s="41">
        <v>30</v>
      </c>
    </row>
    <row r="22" spans="1:35" ht="17.100000000000001" customHeight="1" x14ac:dyDescent="0.2">
      <c r="A22" s="9" t="s">
        <v>14</v>
      </c>
      <c r="B22" s="14">
        <f>[18]Agosto!$K$5</f>
        <v>0</v>
      </c>
      <c r="C22" s="14">
        <f>[18]Agosto!$K$6</f>
        <v>0</v>
      </c>
      <c r="D22" s="14">
        <f>[18]Agosto!$K$7</f>
        <v>0</v>
      </c>
      <c r="E22" s="14">
        <f>[18]Agosto!$K$8</f>
        <v>0</v>
      </c>
      <c r="F22" s="14">
        <f>[18]Agosto!$K$9</f>
        <v>0</v>
      </c>
      <c r="G22" s="14">
        <f>[18]Agosto!$K$10</f>
        <v>0</v>
      </c>
      <c r="H22" s="14">
        <f>[18]Agosto!$K$11</f>
        <v>0</v>
      </c>
      <c r="I22" s="14">
        <f>[18]Agosto!$K$12</f>
        <v>0</v>
      </c>
      <c r="J22" s="14">
        <f>[18]Agosto!$K$13</f>
        <v>0</v>
      </c>
      <c r="K22" s="14">
        <f>[18]Agosto!$K$14</f>
        <v>0</v>
      </c>
      <c r="L22" s="14">
        <f>[18]Agosto!$K$15</f>
        <v>0</v>
      </c>
      <c r="M22" s="14">
        <f>[18]Agosto!$K$16</f>
        <v>0</v>
      </c>
      <c r="N22" s="14">
        <f>[18]Agosto!$K$17</f>
        <v>0</v>
      </c>
      <c r="O22" s="14">
        <f>[18]Agosto!$K$18</f>
        <v>0</v>
      </c>
      <c r="P22" s="14">
        <f>[18]Agosto!$K$19</f>
        <v>0</v>
      </c>
      <c r="Q22" s="14">
        <f>[18]Agosto!$K$20</f>
        <v>0</v>
      </c>
      <c r="R22" s="14">
        <f>[18]Agosto!$K$21</f>
        <v>0</v>
      </c>
      <c r="S22" s="14">
        <f>[18]Agosto!$K$22</f>
        <v>0</v>
      </c>
      <c r="T22" s="14">
        <f>[18]Agosto!$K$23</f>
        <v>0</v>
      </c>
      <c r="U22" s="14">
        <f>[18]Agosto!$K$24</f>
        <v>0</v>
      </c>
      <c r="V22" s="14">
        <f>[18]Agosto!$K$25</f>
        <v>0</v>
      </c>
      <c r="W22" s="14">
        <f>[18]Agosto!$K$26</f>
        <v>0</v>
      </c>
      <c r="X22" s="14">
        <f>[18]Agosto!$K$27</f>
        <v>0</v>
      </c>
      <c r="Y22" s="14">
        <f>[18]Agosto!$K$28</f>
        <v>0</v>
      </c>
      <c r="Z22" s="14">
        <f>[18]Agosto!$K$29</f>
        <v>0</v>
      </c>
      <c r="AA22" s="14">
        <f>[18]Agosto!$K$30</f>
        <v>0</v>
      </c>
      <c r="AB22" s="14">
        <f>[18]Agosto!$K$31</f>
        <v>0</v>
      </c>
      <c r="AC22" s="14">
        <f>[18]Agosto!$K$32</f>
        <v>0</v>
      </c>
      <c r="AD22" s="14">
        <f>[18]Agosto!$K$33</f>
        <v>0</v>
      </c>
      <c r="AE22" s="14">
        <f>[18]Agosto!$K$34</f>
        <v>0</v>
      </c>
      <c r="AF22" s="14">
        <f>[18]Agosto!$K$35</f>
        <v>0</v>
      </c>
      <c r="AG22" s="16">
        <f t="shared" si="3"/>
        <v>0</v>
      </c>
      <c r="AH22" s="16">
        <f t="shared" si="4"/>
        <v>0</v>
      </c>
      <c r="AI22" s="41">
        <v>40</v>
      </c>
    </row>
    <row r="23" spans="1:35" ht="17.100000000000001" customHeight="1" x14ac:dyDescent="0.2">
      <c r="A23" s="9" t="s">
        <v>15</v>
      </c>
      <c r="B23" s="14">
        <f>[19]Agosto!$K$5</f>
        <v>0</v>
      </c>
      <c r="C23" s="14">
        <f>[19]Agosto!$K$6</f>
        <v>0</v>
      </c>
      <c r="D23" s="14">
        <f>[19]Agosto!$K$7</f>
        <v>0</v>
      </c>
      <c r="E23" s="14">
        <f>[19]Agosto!$K$8</f>
        <v>0</v>
      </c>
      <c r="F23" s="14">
        <f>[19]Agosto!$K$9</f>
        <v>0</v>
      </c>
      <c r="G23" s="14">
        <f>[19]Agosto!$K$10</f>
        <v>0</v>
      </c>
      <c r="H23" s="14">
        <f>[19]Agosto!$K$11</f>
        <v>0</v>
      </c>
      <c r="I23" s="14">
        <f>[19]Agosto!$K$12</f>
        <v>0</v>
      </c>
      <c r="J23" s="14">
        <f>[19]Agosto!$K$13</f>
        <v>0</v>
      </c>
      <c r="K23" s="14">
        <f>[19]Agosto!$K$14</f>
        <v>0</v>
      </c>
      <c r="L23" s="14">
        <f>[19]Agosto!$K$15</f>
        <v>0</v>
      </c>
      <c r="M23" s="14">
        <f>[19]Agosto!$K$16</f>
        <v>0</v>
      </c>
      <c r="N23" s="14">
        <f>[19]Agosto!$K$17</f>
        <v>0</v>
      </c>
      <c r="O23" s="14">
        <f>[19]Agosto!$K$18</f>
        <v>0</v>
      </c>
      <c r="P23" s="14">
        <f>[19]Agosto!$K$19</f>
        <v>0</v>
      </c>
      <c r="Q23" s="14">
        <f>[19]Agosto!$K$20</f>
        <v>24.8</v>
      </c>
      <c r="R23" s="14">
        <f>[19]Agosto!$K$21</f>
        <v>0</v>
      </c>
      <c r="S23" s="14">
        <f>[19]Agosto!$K$22</f>
        <v>0</v>
      </c>
      <c r="T23" s="14">
        <f>[19]Agosto!$K$23</f>
        <v>0</v>
      </c>
      <c r="U23" s="14">
        <f>[19]Agosto!$K$24</f>
        <v>0</v>
      </c>
      <c r="V23" s="14">
        <f>[19]Agosto!$K$25</f>
        <v>0</v>
      </c>
      <c r="W23" s="14">
        <f>[19]Agosto!$K$26</f>
        <v>0</v>
      </c>
      <c r="X23" s="14">
        <f>[19]Agosto!$K$27</f>
        <v>0</v>
      </c>
      <c r="Y23" s="14">
        <f>[19]Agosto!$K$28</f>
        <v>0</v>
      </c>
      <c r="Z23" s="14">
        <f>[19]Agosto!$K$29</f>
        <v>0</v>
      </c>
      <c r="AA23" s="14">
        <f>[19]Agosto!$K$30</f>
        <v>0.2</v>
      </c>
      <c r="AB23" s="14">
        <f>[19]Agosto!$K$31</f>
        <v>0.2</v>
      </c>
      <c r="AC23" s="14">
        <f>[19]Agosto!$K$32</f>
        <v>0.8</v>
      </c>
      <c r="AD23" s="14">
        <f>[19]Agosto!$K$33</f>
        <v>0</v>
      </c>
      <c r="AE23" s="14">
        <f>[19]Agosto!$K$34</f>
        <v>0</v>
      </c>
      <c r="AF23" s="14">
        <f>[19]Agosto!$K$35</f>
        <v>0</v>
      </c>
      <c r="AG23" s="16">
        <f t="shared" si="3"/>
        <v>26</v>
      </c>
      <c r="AH23" s="16">
        <f t="shared" si="4"/>
        <v>24.8</v>
      </c>
      <c r="AI23" s="41">
        <v>3</v>
      </c>
    </row>
    <row r="24" spans="1:35" ht="17.100000000000001" customHeight="1" x14ac:dyDescent="0.2">
      <c r="A24" s="9" t="s">
        <v>16</v>
      </c>
      <c r="B24" s="14">
        <f>[20]Agosto!$K$5</f>
        <v>0.2</v>
      </c>
      <c r="C24" s="14">
        <f>[20]Agosto!$K$6</f>
        <v>0</v>
      </c>
      <c r="D24" s="14">
        <f>[20]Agosto!$K$7</f>
        <v>0</v>
      </c>
      <c r="E24" s="14">
        <f>[20]Agosto!$K$8</f>
        <v>0</v>
      </c>
      <c r="F24" s="14">
        <f>[20]Agosto!$K$9</f>
        <v>0</v>
      </c>
      <c r="G24" s="14">
        <f>[20]Agosto!$K$10</f>
        <v>0</v>
      </c>
      <c r="H24" s="14">
        <f>[20]Agosto!$K$11</f>
        <v>0</v>
      </c>
      <c r="I24" s="14">
        <f>[20]Agosto!$K$12</f>
        <v>0</v>
      </c>
      <c r="J24" s="14">
        <f>[20]Agosto!$K$13</f>
        <v>0</v>
      </c>
      <c r="K24" s="14">
        <f>[20]Agosto!$K$14</f>
        <v>0</v>
      </c>
      <c r="L24" s="14">
        <f>[20]Agosto!$K$15</f>
        <v>0</v>
      </c>
      <c r="M24" s="14">
        <f>[20]Agosto!$K$16</f>
        <v>0</v>
      </c>
      <c r="N24" s="14">
        <f>[20]Agosto!$K$17</f>
        <v>0</v>
      </c>
      <c r="O24" s="14">
        <f>[20]Agosto!$K$18</f>
        <v>0</v>
      </c>
      <c r="P24" s="14">
        <f>[20]Agosto!$K$19</f>
        <v>0</v>
      </c>
      <c r="Q24" s="14">
        <f>[20]Agosto!$K$20</f>
        <v>0</v>
      </c>
      <c r="R24" s="14">
        <f>[20]Agosto!$K$21</f>
        <v>0</v>
      </c>
      <c r="S24" s="14">
        <f>[20]Agosto!$K$22</f>
        <v>0</v>
      </c>
      <c r="T24" s="14">
        <f>[20]Agosto!$K$23</f>
        <v>0</v>
      </c>
      <c r="U24" s="14">
        <f>[20]Agosto!$K$24</f>
        <v>0</v>
      </c>
      <c r="V24" s="14">
        <f>[20]Agosto!$K$25</f>
        <v>1.2</v>
      </c>
      <c r="W24" s="14">
        <f>[20]Agosto!$K$26</f>
        <v>0</v>
      </c>
      <c r="X24" s="14">
        <f>[20]Agosto!$K$27</f>
        <v>0.60000000000000009</v>
      </c>
      <c r="Y24" s="14">
        <f>[20]Agosto!$K$28</f>
        <v>0</v>
      </c>
      <c r="Z24" s="14">
        <f>[20]Agosto!$K$29</f>
        <v>0</v>
      </c>
      <c r="AA24" s="14">
        <f>[20]Agosto!$K$30</f>
        <v>0</v>
      </c>
      <c r="AB24" s="14">
        <f>[20]Agosto!$K$31</f>
        <v>0</v>
      </c>
      <c r="AC24" s="14">
        <f>[20]Agosto!$K$32</f>
        <v>0</v>
      </c>
      <c r="AD24" s="14">
        <f>[20]Agosto!$K$33</f>
        <v>0</v>
      </c>
      <c r="AE24" s="14">
        <f>[20]Agosto!$K$34</f>
        <v>0</v>
      </c>
      <c r="AF24" s="14">
        <f>[20]Agosto!$K$35</f>
        <v>0</v>
      </c>
      <c r="AG24" s="16">
        <f t="shared" si="3"/>
        <v>2</v>
      </c>
      <c r="AH24" s="16">
        <f t="shared" si="4"/>
        <v>1.2</v>
      </c>
      <c r="AI24" s="41">
        <v>8</v>
      </c>
    </row>
    <row r="25" spans="1:35" ht="17.100000000000001" customHeight="1" x14ac:dyDescent="0.2">
      <c r="A25" s="9" t="s">
        <v>17</v>
      </c>
      <c r="B25" s="14">
        <f>[21]Agosto!$K$5</f>
        <v>0</v>
      </c>
      <c r="C25" s="14">
        <f>[21]Agosto!$K$6</f>
        <v>0</v>
      </c>
      <c r="D25" s="14">
        <f>[21]Agosto!$K$7</f>
        <v>0</v>
      </c>
      <c r="E25" s="14">
        <f>[21]Agosto!$K$8</f>
        <v>0</v>
      </c>
      <c r="F25" s="14">
        <f>[21]Agosto!$K$9</f>
        <v>0</v>
      </c>
      <c r="G25" s="14">
        <f>[21]Agosto!$K$10</f>
        <v>0</v>
      </c>
      <c r="H25" s="14">
        <f>[21]Agosto!$K$11</f>
        <v>0</v>
      </c>
      <c r="I25" s="14">
        <f>[21]Agosto!$K$12</f>
        <v>0</v>
      </c>
      <c r="J25" s="14">
        <f>[21]Agosto!$K$13</f>
        <v>0</v>
      </c>
      <c r="K25" s="14">
        <f>[21]Agosto!$K$14</f>
        <v>0</v>
      </c>
      <c r="L25" s="14">
        <f>[21]Agosto!$K$15</f>
        <v>0</v>
      </c>
      <c r="M25" s="14">
        <f>[21]Agosto!$K$16</f>
        <v>0</v>
      </c>
      <c r="N25" s="14">
        <f>[21]Agosto!$K$17</f>
        <v>0</v>
      </c>
      <c r="O25" s="14">
        <f>[21]Agosto!$K$18</f>
        <v>0</v>
      </c>
      <c r="P25" s="14">
        <f>[21]Agosto!$K$19</f>
        <v>0</v>
      </c>
      <c r="Q25" s="14">
        <f>[21]Agosto!$K$20</f>
        <v>2.4</v>
      </c>
      <c r="R25" s="14">
        <f>[21]Agosto!$K$21</f>
        <v>0</v>
      </c>
      <c r="S25" s="14">
        <f>[21]Agosto!$K$22</f>
        <v>0</v>
      </c>
      <c r="T25" s="14">
        <f>[21]Agosto!$K$23</f>
        <v>0</v>
      </c>
      <c r="U25" s="14">
        <f>[21]Agosto!$K$24</f>
        <v>0</v>
      </c>
      <c r="V25" s="14">
        <f>[21]Agosto!$K$25</f>
        <v>0</v>
      </c>
      <c r="W25" s="14">
        <f>[21]Agosto!$K$26</f>
        <v>0</v>
      </c>
      <c r="X25" s="14">
        <f>[21]Agosto!$K$27</f>
        <v>0</v>
      </c>
      <c r="Y25" s="14">
        <f>[21]Agosto!$K$28</f>
        <v>0</v>
      </c>
      <c r="Z25" s="14">
        <f>[21]Agosto!$K$29</f>
        <v>0</v>
      </c>
      <c r="AA25" s="14">
        <f>[21]Agosto!$K$30</f>
        <v>0</v>
      </c>
      <c r="AB25" s="14">
        <f>[21]Agosto!$K$31</f>
        <v>0</v>
      </c>
      <c r="AC25" s="14">
        <f>[21]Agosto!$K$32</f>
        <v>0</v>
      </c>
      <c r="AD25" s="14">
        <f>[21]Agosto!$K$33</f>
        <v>0</v>
      </c>
      <c r="AE25" s="14">
        <f>[21]Agosto!$K$34</f>
        <v>0</v>
      </c>
      <c r="AF25" s="14">
        <f>[21]Agosto!$K$35</f>
        <v>0</v>
      </c>
      <c r="AG25" s="16">
        <f t="shared" si="3"/>
        <v>2.4</v>
      </c>
      <c r="AH25" s="16">
        <f t="shared" si="4"/>
        <v>2.4</v>
      </c>
      <c r="AI25" s="41">
        <v>15</v>
      </c>
    </row>
    <row r="26" spans="1:35" ht="17.100000000000001" customHeight="1" x14ac:dyDescent="0.2">
      <c r="A26" s="9" t="s">
        <v>18</v>
      </c>
      <c r="B26" s="14">
        <f>[22]Agosto!$K$5</f>
        <v>0</v>
      </c>
      <c r="C26" s="14">
        <f>[22]Agosto!$K$6</f>
        <v>0</v>
      </c>
      <c r="D26" s="14">
        <f>[22]Agosto!$K$7</f>
        <v>0</v>
      </c>
      <c r="E26" s="14">
        <f>[22]Agosto!$K$8</f>
        <v>0</v>
      </c>
      <c r="F26" s="14">
        <f>[22]Agosto!$K$9</f>
        <v>0</v>
      </c>
      <c r="G26" s="14">
        <f>[22]Agosto!$K$10</f>
        <v>0</v>
      </c>
      <c r="H26" s="14">
        <f>[22]Agosto!$K$11</f>
        <v>0</v>
      </c>
      <c r="I26" s="14">
        <f>[22]Agosto!$K$12</f>
        <v>0</v>
      </c>
      <c r="J26" s="14">
        <f>[22]Agosto!$K$13</f>
        <v>0</v>
      </c>
      <c r="K26" s="14">
        <f>[22]Agosto!$K$14</f>
        <v>0</v>
      </c>
      <c r="L26" s="14">
        <f>[22]Agosto!$K$15</f>
        <v>0</v>
      </c>
      <c r="M26" s="14">
        <f>[22]Agosto!$K$16</f>
        <v>0</v>
      </c>
      <c r="N26" s="14">
        <f>[22]Agosto!$K$17</f>
        <v>0</v>
      </c>
      <c r="O26" s="14">
        <f>[22]Agosto!$K$18</f>
        <v>0</v>
      </c>
      <c r="P26" s="14">
        <f>[22]Agosto!$K$19</f>
        <v>0</v>
      </c>
      <c r="Q26" s="14">
        <f>[22]Agosto!$K$20</f>
        <v>0</v>
      </c>
      <c r="R26" s="14">
        <f>[22]Agosto!$K$21</f>
        <v>0</v>
      </c>
      <c r="S26" s="14">
        <f>[22]Agosto!$K$22</f>
        <v>0</v>
      </c>
      <c r="T26" s="14">
        <f>[22]Agosto!$K$23</f>
        <v>0</v>
      </c>
      <c r="U26" s="14">
        <f>[22]Agosto!$K$24</f>
        <v>0</v>
      </c>
      <c r="V26" s="14">
        <f>[22]Agosto!$K$25</f>
        <v>0</v>
      </c>
      <c r="W26" s="14">
        <f>[22]Agosto!$K$26</f>
        <v>0</v>
      </c>
      <c r="X26" s="14">
        <f>[22]Agosto!$K$27</f>
        <v>0</v>
      </c>
      <c r="Y26" s="14">
        <f>[22]Agosto!$K$28</f>
        <v>0</v>
      </c>
      <c r="Z26" s="14">
        <f>[22]Agosto!$K$29</f>
        <v>0</v>
      </c>
      <c r="AA26" s="14">
        <f>[22]Agosto!$K$30</f>
        <v>0</v>
      </c>
      <c r="AB26" s="14">
        <f>[22]Agosto!$K$31</f>
        <v>0</v>
      </c>
      <c r="AC26" s="14">
        <f>[22]Agosto!$K$32</f>
        <v>0</v>
      </c>
      <c r="AD26" s="14">
        <f>[22]Agosto!$K$33</f>
        <v>0</v>
      </c>
      <c r="AE26" s="14">
        <f>[22]Agosto!$K$34</f>
        <v>0</v>
      </c>
      <c r="AF26" s="14">
        <f>[22]Agosto!$K$35</f>
        <v>0</v>
      </c>
      <c r="AG26" s="16">
        <f t="shared" si="3"/>
        <v>0</v>
      </c>
      <c r="AH26" s="16">
        <f t="shared" si="4"/>
        <v>0</v>
      </c>
      <c r="AI26" s="41">
        <v>35</v>
      </c>
    </row>
    <row r="27" spans="1:35" ht="17.100000000000001" customHeight="1" x14ac:dyDescent="0.2">
      <c r="A27" s="9" t="s">
        <v>19</v>
      </c>
      <c r="B27" s="14">
        <f>[23]Agosto!$K$5</f>
        <v>0</v>
      </c>
      <c r="C27" s="14">
        <f>[23]Agosto!$K$6</f>
        <v>0</v>
      </c>
      <c r="D27" s="14">
        <f>[23]Agosto!$K$7</f>
        <v>0</v>
      </c>
      <c r="E27" s="14">
        <f>[23]Agosto!$K$8</f>
        <v>0</v>
      </c>
      <c r="F27" s="14">
        <f>[23]Agosto!$K$9</f>
        <v>0</v>
      </c>
      <c r="G27" s="14">
        <f>[23]Agosto!$K$10</f>
        <v>0</v>
      </c>
      <c r="H27" s="14">
        <f>[23]Agosto!$K$11</f>
        <v>0</v>
      </c>
      <c r="I27" s="14">
        <f>[23]Agosto!$K$12</f>
        <v>0</v>
      </c>
      <c r="J27" s="14">
        <f>[23]Agosto!$K$13</f>
        <v>0</v>
      </c>
      <c r="K27" s="14">
        <f>[23]Agosto!$K$14</f>
        <v>0</v>
      </c>
      <c r="L27" s="14">
        <f>[23]Agosto!$K$15</f>
        <v>0</v>
      </c>
      <c r="M27" s="14">
        <f>[23]Agosto!$K$16</f>
        <v>0</v>
      </c>
      <c r="N27" s="14">
        <f>[23]Agosto!$K$17</f>
        <v>0</v>
      </c>
      <c r="O27" s="14">
        <f>[23]Agosto!$K$18</f>
        <v>0</v>
      </c>
      <c r="P27" s="14">
        <f>[23]Agosto!$K$19</f>
        <v>0</v>
      </c>
      <c r="Q27" s="14">
        <f>[23]Agosto!$K$20</f>
        <v>3.2</v>
      </c>
      <c r="R27" s="14">
        <f>[23]Agosto!$K$21</f>
        <v>0</v>
      </c>
      <c r="S27" s="14">
        <f>[23]Agosto!$K$22</f>
        <v>0</v>
      </c>
      <c r="T27" s="14">
        <f>[23]Agosto!$K$23</f>
        <v>0</v>
      </c>
      <c r="U27" s="14">
        <f>[23]Agosto!$K$24</f>
        <v>0</v>
      </c>
      <c r="V27" s="14">
        <f>[23]Agosto!$K$25</f>
        <v>0</v>
      </c>
      <c r="W27" s="14">
        <f>[23]Agosto!$K$26</f>
        <v>0</v>
      </c>
      <c r="X27" s="14">
        <f>[23]Agosto!$K$27</f>
        <v>0</v>
      </c>
      <c r="Y27" s="14">
        <f>[23]Agosto!$K$28</f>
        <v>0</v>
      </c>
      <c r="Z27" s="14">
        <f>[23]Agosto!$K$29</f>
        <v>0</v>
      </c>
      <c r="AA27" s="14">
        <f>[23]Agosto!$K$30</f>
        <v>0</v>
      </c>
      <c r="AB27" s="14">
        <f>[23]Agosto!$K$31</f>
        <v>0</v>
      </c>
      <c r="AC27" s="14">
        <f>[23]Agosto!$K$32</f>
        <v>4</v>
      </c>
      <c r="AD27" s="14">
        <f>[23]Agosto!$K$33</f>
        <v>0</v>
      </c>
      <c r="AE27" s="14">
        <f>[23]Agosto!$K$34</f>
        <v>0</v>
      </c>
      <c r="AF27" s="14">
        <f>[23]Agosto!$K$35</f>
        <v>0</v>
      </c>
      <c r="AG27" s="16">
        <f t="shared" si="3"/>
        <v>7.2</v>
      </c>
      <c r="AH27" s="16">
        <f t="shared" si="4"/>
        <v>4</v>
      </c>
      <c r="AI27" s="41">
        <v>3</v>
      </c>
    </row>
    <row r="28" spans="1:35" ht="17.100000000000001" customHeight="1" x14ac:dyDescent="0.2">
      <c r="A28" s="9" t="s">
        <v>31</v>
      </c>
      <c r="B28" s="14">
        <f>[24]Agosto!$K$5</f>
        <v>0</v>
      </c>
      <c r="C28" s="14">
        <f>[24]Agosto!$K$6</f>
        <v>0</v>
      </c>
      <c r="D28" s="14">
        <f>[24]Agosto!$K$7</f>
        <v>0</v>
      </c>
      <c r="E28" s="14">
        <f>[24]Agosto!$K$8</f>
        <v>0</v>
      </c>
      <c r="F28" s="14">
        <f>[24]Agosto!$K$9</f>
        <v>0</v>
      </c>
      <c r="G28" s="14">
        <f>[24]Agosto!$K$10</f>
        <v>0</v>
      </c>
      <c r="H28" s="14">
        <f>[24]Agosto!$K$11</f>
        <v>0</v>
      </c>
      <c r="I28" s="14">
        <f>[24]Agosto!$K$12</f>
        <v>0</v>
      </c>
      <c r="J28" s="14">
        <f>[24]Agosto!$K$13</f>
        <v>0</v>
      </c>
      <c r="K28" s="14">
        <f>[24]Agosto!$K$14</f>
        <v>0</v>
      </c>
      <c r="L28" s="14">
        <f>[24]Agosto!$K$15</f>
        <v>0</v>
      </c>
      <c r="M28" s="14">
        <f>[24]Agosto!$K$16</f>
        <v>0</v>
      </c>
      <c r="N28" s="14">
        <f>[24]Agosto!$K$17</f>
        <v>0</v>
      </c>
      <c r="O28" s="14">
        <f>[24]Agosto!$K$18</f>
        <v>0</v>
      </c>
      <c r="P28" s="14">
        <f>[24]Agosto!$K$19</f>
        <v>0</v>
      </c>
      <c r="Q28" s="14">
        <f>[24]Agosto!$K$20</f>
        <v>3.2</v>
      </c>
      <c r="R28" s="14">
        <f>[24]Agosto!$K$21</f>
        <v>0</v>
      </c>
      <c r="S28" s="14">
        <f>[24]Agosto!$K$22</f>
        <v>0</v>
      </c>
      <c r="T28" s="14">
        <f>[24]Agosto!$K$23</f>
        <v>0</v>
      </c>
      <c r="U28" s="14">
        <f>[24]Agosto!$K$24</f>
        <v>0</v>
      </c>
      <c r="V28" s="14">
        <f>[24]Agosto!$K$25</f>
        <v>0</v>
      </c>
      <c r="W28" s="14">
        <f>[24]Agosto!$K$26</f>
        <v>0</v>
      </c>
      <c r="X28" s="14">
        <f>[24]Agosto!$K$27</f>
        <v>0</v>
      </c>
      <c r="Y28" s="14">
        <f>[24]Agosto!$K$28</f>
        <v>0</v>
      </c>
      <c r="Z28" s="14">
        <f>[24]Agosto!$K$29</f>
        <v>0.6</v>
      </c>
      <c r="AA28" s="14">
        <f>[24]Agosto!$K$30</f>
        <v>0</v>
      </c>
      <c r="AB28" s="14">
        <f>[24]Agosto!$K$31</f>
        <v>0</v>
      </c>
      <c r="AC28" s="14">
        <f>[24]Agosto!$K$32</f>
        <v>0</v>
      </c>
      <c r="AD28" s="14">
        <f>[24]Agosto!$K$33</f>
        <v>0</v>
      </c>
      <c r="AE28" s="14">
        <f>[24]Agosto!$K$34</f>
        <v>0</v>
      </c>
      <c r="AF28" s="14">
        <f>[24]Agosto!$K$35</f>
        <v>0</v>
      </c>
      <c r="AG28" s="16">
        <f t="shared" si="3"/>
        <v>3.8000000000000003</v>
      </c>
      <c r="AH28" s="16">
        <f t="shared" si="4"/>
        <v>3.2</v>
      </c>
      <c r="AI28" s="41">
        <v>6</v>
      </c>
    </row>
    <row r="29" spans="1:35" ht="17.100000000000001" customHeight="1" x14ac:dyDescent="0.2">
      <c r="A29" s="9" t="s">
        <v>20</v>
      </c>
      <c r="B29" s="3">
        <f>[25]Agosto!$K$5</f>
        <v>0</v>
      </c>
      <c r="C29" s="3">
        <f>[25]Agosto!$K$6</f>
        <v>0</v>
      </c>
      <c r="D29" s="3">
        <f>[25]Agosto!$K$7</f>
        <v>0</v>
      </c>
      <c r="E29" s="3">
        <f>[25]Agosto!$K$8</f>
        <v>0</v>
      </c>
      <c r="F29" s="3">
        <f>[25]Agosto!$K$9</f>
        <v>0</v>
      </c>
      <c r="G29" s="3">
        <f>[25]Agosto!$K$10</f>
        <v>0</v>
      </c>
      <c r="H29" s="3">
        <f>[25]Agosto!$K$11</f>
        <v>0</v>
      </c>
      <c r="I29" s="3">
        <f>[25]Agosto!$K$12</f>
        <v>0</v>
      </c>
      <c r="J29" s="3">
        <f>[25]Agosto!$K$13</f>
        <v>0</v>
      </c>
      <c r="K29" s="3">
        <f>[25]Agosto!$K$14</f>
        <v>0</v>
      </c>
      <c r="L29" s="3">
        <f>[25]Agosto!$K$15</f>
        <v>0</v>
      </c>
      <c r="M29" s="3">
        <f>[25]Agosto!$K$16</f>
        <v>0</v>
      </c>
      <c r="N29" s="3">
        <f>[25]Agosto!$K$17</f>
        <v>0</v>
      </c>
      <c r="O29" s="3">
        <f>[25]Agosto!$K$18</f>
        <v>0</v>
      </c>
      <c r="P29" s="3">
        <f>[25]Agosto!$K$19</f>
        <v>0</v>
      </c>
      <c r="Q29" s="3">
        <f>[25]Agosto!$K$20</f>
        <v>0</v>
      </c>
      <c r="R29" s="3">
        <f>[25]Agosto!$K$21</f>
        <v>0</v>
      </c>
      <c r="S29" s="3">
        <f>[25]Agosto!$K$22</f>
        <v>0</v>
      </c>
      <c r="T29" s="3">
        <f>[25]Agosto!$K$23</f>
        <v>0</v>
      </c>
      <c r="U29" s="3">
        <f>[25]Agosto!$K$24</f>
        <v>0</v>
      </c>
      <c r="V29" s="3">
        <f>[25]Agosto!$K$25</f>
        <v>0</v>
      </c>
      <c r="W29" s="3">
        <f>[25]Agosto!$K$26</f>
        <v>0</v>
      </c>
      <c r="X29" s="3">
        <f>[25]Agosto!$K$27</f>
        <v>0</v>
      </c>
      <c r="Y29" s="3">
        <f>[25]Agosto!$K$28</f>
        <v>0</v>
      </c>
      <c r="Z29" s="3">
        <f>[25]Agosto!$K$29</f>
        <v>0</v>
      </c>
      <c r="AA29" s="3">
        <f>[25]Agosto!$K$30</f>
        <v>0</v>
      </c>
      <c r="AB29" s="3">
        <f>[25]Agosto!$K$31</f>
        <v>0</v>
      </c>
      <c r="AC29" s="3">
        <f>[25]Agosto!$K$32</f>
        <v>0</v>
      </c>
      <c r="AD29" s="3">
        <f>[25]Agosto!$K$33</f>
        <v>0</v>
      </c>
      <c r="AE29" s="3">
        <f>[25]Agosto!$K$34</f>
        <v>0</v>
      </c>
      <c r="AF29" s="3">
        <f>[25]Agosto!$K$35</f>
        <v>0</v>
      </c>
      <c r="AG29" s="16">
        <f t="shared" si="3"/>
        <v>0</v>
      </c>
      <c r="AH29" s="16">
        <f t="shared" si="4"/>
        <v>0</v>
      </c>
      <c r="AI29" s="41">
        <v>31</v>
      </c>
    </row>
    <row r="30" spans="1:35" s="5" customFormat="1" ht="17.100000000000001" customHeight="1" x14ac:dyDescent="0.2">
      <c r="A30" s="13" t="s">
        <v>33</v>
      </c>
      <c r="B30" s="21">
        <f t="shared" ref="B30:AH30" si="5">MAX(B5:B29)</f>
        <v>0.2</v>
      </c>
      <c r="C30" s="21">
        <f t="shared" si="5"/>
        <v>0</v>
      </c>
      <c r="D30" s="21">
        <f t="shared" si="5"/>
        <v>0</v>
      </c>
      <c r="E30" s="21">
        <f t="shared" si="5"/>
        <v>0</v>
      </c>
      <c r="F30" s="21">
        <f t="shared" si="5"/>
        <v>0</v>
      </c>
      <c r="G30" s="21">
        <f t="shared" si="5"/>
        <v>0.2</v>
      </c>
      <c r="H30" s="21">
        <f t="shared" si="5"/>
        <v>0</v>
      </c>
      <c r="I30" s="21">
        <f t="shared" si="5"/>
        <v>0</v>
      </c>
      <c r="J30" s="21">
        <f t="shared" si="5"/>
        <v>0</v>
      </c>
      <c r="K30" s="21">
        <f t="shared" si="5"/>
        <v>0.2</v>
      </c>
      <c r="L30" s="21">
        <f t="shared" si="5"/>
        <v>0</v>
      </c>
      <c r="M30" s="21">
        <f t="shared" si="5"/>
        <v>0</v>
      </c>
      <c r="N30" s="21">
        <f t="shared" si="5"/>
        <v>0</v>
      </c>
      <c r="O30" s="21">
        <f t="shared" si="5"/>
        <v>0</v>
      </c>
      <c r="P30" s="21">
        <f t="shared" si="5"/>
        <v>0</v>
      </c>
      <c r="Q30" s="21">
        <f t="shared" si="5"/>
        <v>24.8</v>
      </c>
      <c r="R30" s="21">
        <f t="shared" si="5"/>
        <v>0</v>
      </c>
      <c r="S30" s="21">
        <f t="shared" si="5"/>
        <v>0</v>
      </c>
      <c r="T30" s="21">
        <f t="shared" si="5"/>
        <v>0</v>
      </c>
      <c r="U30" s="21">
        <f t="shared" si="5"/>
        <v>0</v>
      </c>
      <c r="V30" s="21">
        <f t="shared" si="5"/>
        <v>1.2</v>
      </c>
      <c r="W30" s="21">
        <f t="shared" si="5"/>
        <v>0</v>
      </c>
      <c r="X30" s="21">
        <f t="shared" si="5"/>
        <v>0.60000000000000009</v>
      </c>
      <c r="Y30" s="21">
        <f t="shared" si="5"/>
        <v>0.6</v>
      </c>
      <c r="Z30" s="21">
        <f t="shared" si="5"/>
        <v>0.6</v>
      </c>
      <c r="AA30" s="21">
        <f t="shared" si="5"/>
        <v>0.6</v>
      </c>
      <c r="AB30" s="21">
        <f t="shared" si="5"/>
        <v>0.2</v>
      </c>
      <c r="AC30" s="21">
        <f t="shared" si="5"/>
        <v>11</v>
      </c>
      <c r="AD30" s="21">
        <f t="shared" si="5"/>
        <v>0</v>
      </c>
      <c r="AE30" s="21">
        <f t="shared" si="5"/>
        <v>0.2</v>
      </c>
      <c r="AF30" s="21">
        <f t="shared" si="5"/>
        <v>0</v>
      </c>
      <c r="AG30" s="26">
        <f t="shared" si="5"/>
        <v>26</v>
      </c>
      <c r="AH30" s="38">
        <f t="shared" si="5"/>
        <v>24.8</v>
      </c>
    </row>
    <row r="31" spans="1:35" s="29" customFormat="1" x14ac:dyDescent="0.2">
      <c r="A31" s="27" t="s">
        <v>36</v>
      </c>
      <c r="B31" s="28">
        <f t="shared" ref="B31:AG31" si="6">SUM(B5:B29)</f>
        <v>0.4</v>
      </c>
      <c r="C31" s="28">
        <f t="shared" si="6"/>
        <v>0</v>
      </c>
      <c r="D31" s="28">
        <f t="shared" si="6"/>
        <v>0</v>
      </c>
      <c r="E31" s="28">
        <f t="shared" si="6"/>
        <v>0</v>
      </c>
      <c r="F31" s="28">
        <f t="shared" si="6"/>
        <v>0</v>
      </c>
      <c r="G31" s="28">
        <f t="shared" si="6"/>
        <v>0.2</v>
      </c>
      <c r="H31" s="28">
        <f t="shared" si="6"/>
        <v>0</v>
      </c>
      <c r="I31" s="28">
        <f t="shared" si="6"/>
        <v>0</v>
      </c>
      <c r="J31" s="28">
        <f t="shared" si="6"/>
        <v>0</v>
      </c>
      <c r="K31" s="28">
        <f t="shared" si="6"/>
        <v>0.2</v>
      </c>
      <c r="L31" s="28">
        <f t="shared" si="6"/>
        <v>0</v>
      </c>
      <c r="M31" s="28">
        <f t="shared" si="6"/>
        <v>0</v>
      </c>
      <c r="N31" s="28">
        <f t="shared" si="6"/>
        <v>0</v>
      </c>
      <c r="O31" s="28">
        <f t="shared" si="6"/>
        <v>0</v>
      </c>
      <c r="P31" s="28">
        <f t="shared" si="6"/>
        <v>0</v>
      </c>
      <c r="Q31" s="28">
        <f t="shared" si="6"/>
        <v>84.600000000000009</v>
      </c>
      <c r="R31" s="28">
        <f t="shared" si="6"/>
        <v>0</v>
      </c>
      <c r="S31" s="28">
        <f t="shared" si="6"/>
        <v>0</v>
      </c>
      <c r="T31" s="28">
        <f t="shared" si="6"/>
        <v>0</v>
      </c>
      <c r="U31" s="28">
        <f t="shared" si="6"/>
        <v>0</v>
      </c>
      <c r="V31" s="28">
        <f t="shared" si="6"/>
        <v>1.4</v>
      </c>
      <c r="W31" s="28">
        <f t="shared" si="6"/>
        <v>0</v>
      </c>
      <c r="X31" s="28">
        <f t="shared" si="6"/>
        <v>0.60000000000000009</v>
      </c>
      <c r="Y31" s="28">
        <f t="shared" si="6"/>
        <v>0.6</v>
      </c>
      <c r="Z31" s="28">
        <f t="shared" si="6"/>
        <v>0.6</v>
      </c>
      <c r="AA31" s="28">
        <f t="shared" si="6"/>
        <v>0.8</v>
      </c>
      <c r="AB31" s="28">
        <f t="shared" si="6"/>
        <v>0.2</v>
      </c>
      <c r="AC31" s="28">
        <f t="shared" si="6"/>
        <v>28.400000000000002</v>
      </c>
      <c r="AD31" s="28">
        <f t="shared" si="6"/>
        <v>0</v>
      </c>
      <c r="AE31" s="28">
        <f t="shared" si="6"/>
        <v>0.2</v>
      </c>
      <c r="AF31" s="28">
        <f t="shared" si="6"/>
        <v>0</v>
      </c>
      <c r="AG31" s="17">
        <f t="shared" si="6"/>
        <v>118.20000000000002</v>
      </c>
      <c r="AH31" s="39"/>
      <c r="AI31" s="41"/>
    </row>
  </sheetData>
  <mergeCells count="34">
    <mergeCell ref="A1:AH1"/>
    <mergeCell ref="B2:AH2"/>
    <mergeCell ref="X3:X4"/>
    <mergeCell ref="AB3:AB4"/>
    <mergeCell ref="AC3:AC4"/>
    <mergeCell ref="AD3:AD4"/>
    <mergeCell ref="Y3:Y4"/>
    <mergeCell ref="I3:I4"/>
    <mergeCell ref="H3:H4"/>
    <mergeCell ref="P3:P4"/>
    <mergeCell ref="K3:K4"/>
    <mergeCell ref="L3:L4"/>
    <mergeCell ref="Z3:Z4"/>
    <mergeCell ref="U3:U4"/>
    <mergeCell ref="V3:V4"/>
    <mergeCell ref="W3:W4"/>
    <mergeCell ref="E3:E4"/>
    <mergeCell ref="F3:F4"/>
    <mergeCell ref="G3:G4"/>
    <mergeCell ref="J3:J4"/>
    <mergeCell ref="A2:A4"/>
    <mergeCell ref="B3:B4"/>
    <mergeCell ref="C3:C4"/>
    <mergeCell ref="D3:D4"/>
    <mergeCell ref="AF3:AF4"/>
    <mergeCell ref="M3:M4"/>
    <mergeCell ref="N3:N4"/>
    <mergeCell ref="O3:O4"/>
    <mergeCell ref="AA3:AA4"/>
    <mergeCell ref="T3:T4"/>
    <mergeCell ref="AE3:AE4"/>
    <mergeCell ref="S3:S4"/>
    <mergeCell ref="R3:R4"/>
    <mergeCell ref="Q3:Q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55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1"/>
  <sheetViews>
    <sheetView topLeftCell="C1" workbookViewId="0">
      <selection activeCell="R30" sqref="R30"/>
    </sheetView>
  </sheetViews>
  <sheetFormatPr defaultRowHeight="12.75" x14ac:dyDescent="0.2"/>
  <cols>
    <col min="1" max="1" width="19.140625" style="2" bestFit="1" customWidth="1"/>
    <col min="2" max="31" width="5.42578125" style="2" bestFit="1" customWidth="1"/>
    <col min="32" max="32" width="5.42578125" style="2" customWidth="1"/>
    <col min="33" max="33" width="7.5703125" style="18" bestFit="1" customWidth="1"/>
    <col min="34" max="34" width="7.28515625" style="32" bestFit="1" customWidth="1"/>
  </cols>
  <sheetData>
    <row r="1" spans="1:34" ht="20.100000000000001" customHeight="1" thickBot="1" x14ac:dyDescent="0.25">
      <c r="A1" s="65" t="s">
        <v>23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65"/>
      <c r="AE1" s="65"/>
      <c r="AF1" s="65"/>
      <c r="AG1" s="65"/>
      <c r="AH1" s="65"/>
    </row>
    <row r="2" spans="1:34" ht="20.100000000000001" customHeight="1" x14ac:dyDescent="0.2">
      <c r="A2" s="62" t="s">
        <v>21</v>
      </c>
      <c r="B2" s="59" t="s">
        <v>53</v>
      </c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0"/>
      <c r="AE2" s="60"/>
      <c r="AF2" s="60"/>
      <c r="AG2" s="60"/>
      <c r="AH2" s="60"/>
    </row>
    <row r="3" spans="1:34" s="4" customFormat="1" ht="20.100000000000001" customHeight="1" x14ac:dyDescent="0.2">
      <c r="A3" s="63"/>
      <c r="B3" s="57">
        <v>1</v>
      </c>
      <c r="C3" s="57">
        <f>SUM(B3+1)</f>
        <v>2</v>
      </c>
      <c r="D3" s="57">
        <f t="shared" ref="D3:AD3" si="0">SUM(C3+1)</f>
        <v>3</v>
      </c>
      <c r="E3" s="57">
        <f t="shared" si="0"/>
        <v>4</v>
      </c>
      <c r="F3" s="57">
        <f t="shared" si="0"/>
        <v>5</v>
      </c>
      <c r="G3" s="57">
        <f t="shared" si="0"/>
        <v>6</v>
      </c>
      <c r="H3" s="57">
        <f t="shared" si="0"/>
        <v>7</v>
      </c>
      <c r="I3" s="57">
        <f t="shared" si="0"/>
        <v>8</v>
      </c>
      <c r="J3" s="57">
        <f t="shared" si="0"/>
        <v>9</v>
      </c>
      <c r="K3" s="57">
        <f t="shared" si="0"/>
        <v>10</v>
      </c>
      <c r="L3" s="57">
        <f t="shared" si="0"/>
        <v>11</v>
      </c>
      <c r="M3" s="57">
        <f t="shared" si="0"/>
        <v>12</v>
      </c>
      <c r="N3" s="57">
        <f t="shared" si="0"/>
        <v>13</v>
      </c>
      <c r="O3" s="57">
        <f t="shared" si="0"/>
        <v>14</v>
      </c>
      <c r="P3" s="57">
        <f t="shared" si="0"/>
        <v>15</v>
      </c>
      <c r="Q3" s="57">
        <f t="shared" si="0"/>
        <v>16</v>
      </c>
      <c r="R3" s="57">
        <f t="shared" si="0"/>
        <v>17</v>
      </c>
      <c r="S3" s="57">
        <f t="shared" si="0"/>
        <v>18</v>
      </c>
      <c r="T3" s="57">
        <f t="shared" si="0"/>
        <v>19</v>
      </c>
      <c r="U3" s="57">
        <f t="shared" si="0"/>
        <v>20</v>
      </c>
      <c r="V3" s="57">
        <f t="shared" si="0"/>
        <v>21</v>
      </c>
      <c r="W3" s="57">
        <f t="shared" si="0"/>
        <v>22</v>
      </c>
      <c r="X3" s="57">
        <f t="shared" si="0"/>
        <v>23</v>
      </c>
      <c r="Y3" s="57">
        <f t="shared" si="0"/>
        <v>24</v>
      </c>
      <c r="Z3" s="57">
        <f t="shared" si="0"/>
        <v>25</v>
      </c>
      <c r="AA3" s="57">
        <f t="shared" si="0"/>
        <v>26</v>
      </c>
      <c r="AB3" s="57">
        <f t="shared" si="0"/>
        <v>27</v>
      </c>
      <c r="AC3" s="57">
        <f t="shared" si="0"/>
        <v>28</v>
      </c>
      <c r="AD3" s="57">
        <f t="shared" si="0"/>
        <v>29</v>
      </c>
      <c r="AE3" s="57">
        <v>30</v>
      </c>
      <c r="AF3" s="57">
        <v>31</v>
      </c>
      <c r="AG3" s="31" t="s">
        <v>41</v>
      </c>
      <c r="AH3" s="33" t="s">
        <v>40</v>
      </c>
    </row>
    <row r="4" spans="1:34" s="5" customFormat="1" ht="20.100000000000001" customHeight="1" thickBot="1" x14ac:dyDescent="0.25">
      <c r="A4" s="64"/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30" t="s">
        <v>39</v>
      </c>
      <c r="AH4" s="30" t="s">
        <v>39</v>
      </c>
    </row>
    <row r="5" spans="1:34" s="5" customFormat="1" ht="20.100000000000001" customHeight="1" thickTop="1" x14ac:dyDescent="0.2">
      <c r="A5" s="8" t="s">
        <v>46</v>
      </c>
      <c r="B5" s="45">
        <f>[1]Agosto!$C$5</f>
        <v>31</v>
      </c>
      <c r="C5" s="45">
        <f>[1]Agosto!$C$6</f>
        <v>31.8</v>
      </c>
      <c r="D5" s="45">
        <f>[1]Agosto!$C$7</f>
        <v>32.6</v>
      </c>
      <c r="E5" s="45">
        <f>[1]Agosto!$C$8</f>
        <v>33.1</v>
      </c>
      <c r="F5" s="45">
        <f>[1]Agosto!$C$9</f>
        <v>31.6</v>
      </c>
      <c r="G5" s="45">
        <f>[1]Agosto!$C$10</f>
        <v>31.2</v>
      </c>
      <c r="H5" s="45">
        <f>[1]Agosto!$C$11</f>
        <v>32.700000000000003</v>
      </c>
      <c r="I5" s="45">
        <f>[1]Agosto!$C$12</f>
        <v>35.1</v>
      </c>
      <c r="J5" s="45">
        <f>[1]Agosto!$C$13</f>
        <v>33.700000000000003</v>
      </c>
      <c r="K5" s="45">
        <f>[1]Agosto!$C$14</f>
        <v>32.299999999999997</v>
      </c>
      <c r="L5" s="45">
        <f>[1]Agosto!$C$15</f>
        <v>33.4</v>
      </c>
      <c r="M5" s="45">
        <f>[1]Agosto!$C$16</f>
        <v>33.4</v>
      </c>
      <c r="N5" s="45">
        <f>[1]Agosto!$C$17</f>
        <v>32.5</v>
      </c>
      <c r="O5" s="45">
        <f>[1]Agosto!$C$18</f>
        <v>31.9</v>
      </c>
      <c r="P5" s="45">
        <f>[1]Agosto!$C$19</f>
        <v>32.5</v>
      </c>
      <c r="Q5" s="45">
        <f>[1]Agosto!$C$20</f>
        <v>31.9</v>
      </c>
      <c r="R5" s="45">
        <f>[1]Agosto!$C$21</f>
        <v>33.299999999999997</v>
      </c>
      <c r="S5" s="45">
        <f>[1]Agosto!$C$22</f>
        <v>33.700000000000003</v>
      </c>
      <c r="T5" s="45">
        <f>[1]Agosto!$C$23</f>
        <v>32.299999999999997</v>
      </c>
      <c r="U5" s="45">
        <f>[1]Agosto!$C$24</f>
        <v>33.299999999999997</v>
      </c>
      <c r="V5" s="45">
        <f>[1]Agosto!$C$25</f>
        <v>33.4</v>
      </c>
      <c r="W5" s="45">
        <f>[1]Agosto!$C$26</f>
        <v>31.9</v>
      </c>
      <c r="X5" s="45">
        <f>[1]Agosto!$C$27</f>
        <v>33.299999999999997</v>
      </c>
      <c r="Y5" s="45">
        <f>[1]Agosto!$C$28</f>
        <v>34.4</v>
      </c>
      <c r="Z5" s="45">
        <f>[1]Agosto!$C$29</f>
        <v>34</v>
      </c>
      <c r="AA5" s="45">
        <f>[1]Agosto!$C$30</f>
        <v>37.799999999999997</v>
      </c>
      <c r="AB5" s="45">
        <f>[1]Agosto!$C$31</f>
        <v>26.7</v>
      </c>
      <c r="AC5" s="45">
        <f>[1]Agosto!$C$32</f>
        <v>27.3</v>
      </c>
      <c r="AD5" s="45">
        <f>[1]Agosto!$C$33</f>
        <v>28.8</v>
      </c>
      <c r="AE5" s="45">
        <f>[1]Agosto!$C$34</f>
        <v>32.5</v>
      </c>
      <c r="AF5" s="45">
        <f>[1]Agosto!$C$35</f>
        <v>32.799999999999997</v>
      </c>
      <c r="AG5" s="46">
        <f>MAX(B5:AF5)</f>
        <v>37.799999999999997</v>
      </c>
      <c r="AH5" s="47">
        <f>AVERAGE(B5:AF5)</f>
        <v>32.458064516129021</v>
      </c>
    </row>
    <row r="6" spans="1:34" ht="17.100000000000001" customHeight="1" x14ac:dyDescent="0.2">
      <c r="A6" s="9" t="s">
        <v>0</v>
      </c>
      <c r="B6" s="3">
        <f>[2]Agosto!$C$5</f>
        <v>29</v>
      </c>
      <c r="C6" s="3">
        <f>[2]Agosto!$C$6</f>
        <v>30.8</v>
      </c>
      <c r="D6" s="3">
        <f>[2]Agosto!$C$7</f>
        <v>31.5</v>
      </c>
      <c r="E6" s="3">
        <f>[2]Agosto!$C$8</f>
        <v>32.299999999999997</v>
      </c>
      <c r="F6" s="3">
        <f>[2]Agosto!$C$9</f>
        <v>31.1</v>
      </c>
      <c r="G6" s="3">
        <f>[2]Agosto!$C$10</f>
        <v>29.9</v>
      </c>
      <c r="H6" s="3">
        <f>[2]Agosto!$C$11</f>
        <v>29.6</v>
      </c>
      <c r="I6" s="3">
        <f>[2]Agosto!$C$12</f>
        <v>32.4</v>
      </c>
      <c r="J6" s="3">
        <f>[2]Agosto!$C$13</f>
        <v>32</v>
      </c>
      <c r="K6" s="3">
        <f>[2]Agosto!$C$14</f>
        <v>31</v>
      </c>
      <c r="L6" s="3">
        <f>[2]Agosto!$C$15</f>
        <v>31.4</v>
      </c>
      <c r="M6" s="3">
        <f>[2]Agosto!$C$16</f>
        <v>32.299999999999997</v>
      </c>
      <c r="N6" s="3">
        <f>[2]Agosto!$C$17</f>
        <v>32</v>
      </c>
      <c r="O6" s="3">
        <f>[2]Agosto!$C$18</f>
        <v>30.4</v>
      </c>
      <c r="P6" s="3">
        <f>[2]Agosto!$C$19</f>
        <v>31.4</v>
      </c>
      <c r="Q6" s="3">
        <f>[2]Agosto!$C$20</f>
        <v>24.3</v>
      </c>
      <c r="R6" s="3">
        <f>[2]Agosto!$C$21</f>
        <v>31.7</v>
      </c>
      <c r="S6" s="3">
        <f>[2]Agosto!$C$22</f>
        <v>31</v>
      </c>
      <c r="T6" s="3">
        <f>[2]Agosto!$C$23</f>
        <v>30.3</v>
      </c>
      <c r="U6" s="3">
        <f>[2]Agosto!$C$24</f>
        <v>30</v>
      </c>
      <c r="V6" s="3">
        <f>[2]Agosto!$C$25</f>
        <v>31.3</v>
      </c>
      <c r="W6" s="3">
        <f>[2]Agosto!$C$26</f>
        <v>31.4</v>
      </c>
      <c r="X6" s="3">
        <f>[2]Agosto!$C$27</f>
        <v>32.1</v>
      </c>
      <c r="Y6" s="3">
        <f>[2]Agosto!$C$28</f>
        <v>32.4</v>
      </c>
      <c r="Z6" s="3">
        <f>[2]Agosto!$C$29</f>
        <v>24.1</v>
      </c>
      <c r="AA6" s="3">
        <f>[2]Agosto!$C$30</f>
        <v>19.100000000000001</v>
      </c>
      <c r="AB6" s="3">
        <f>[2]Agosto!$C$31</f>
        <v>16.5</v>
      </c>
      <c r="AC6" s="3">
        <f>[2]Agosto!$C$32</f>
        <v>16.3</v>
      </c>
      <c r="AD6" s="3">
        <f>[2]Agosto!$C$33</f>
        <v>25.7</v>
      </c>
      <c r="AE6" s="3">
        <f>[2]Agosto!$C$34</f>
        <v>29.9</v>
      </c>
      <c r="AF6" s="3">
        <f>[2]Agosto!$C$35</f>
        <v>31.2</v>
      </c>
      <c r="AG6" s="16">
        <f t="shared" ref="AG6:AG14" si="1">MAX(B6:AF6)</f>
        <v>32.4</v>
      </c>
      <c r="AH6" s="25">
        <f t="shared" ref="AH6:AH14" si="2">AVERAGE(B6:AF6)</f>
        <v>29.174193548387095</v>
      </c>
    </row>
    <row r="7" spans="1:34" ht="17.100000000000001" customHeight="1" x14ac:dyDescent="0.2">
      <c r="A7" s="9" t="s">
        <v>1</v>
      </c>
      <c r="B7" s="3">
        <f>[3]Agosto!$C$5</f>
        <v>32.6</v>
      </c>
      <c r="C7" s="3">
        <f>[3]Agosto!$C$6</f>
        <v>33.299999999999997</v>
      </c>
      <c r="D7" s="3">
        <f>[3]Agosto!$C$7</f>
        <v>33.299999999999997</v>
      </c>
      <c r="E7" s="3">
        <f>[3]Agosto!$C$8</f>
        <v>33.700000000000003</v>
      </c>
      <c r="F7" s="3">
        <f>[3]Agosto!$C$9</f>
        <v>33</v>
      </c>
      <c r="G7" s="3">
        <f>[3]Agosto!$C$10</f>
        <v>32.5</v>
      </c>
      <c r="H7" s="3">
        <f>[3]Agosto!$C$11</f>
        <v>34.200000000000003</v>
      </c>
      <c r="I7" s="3">
        <f>[3]Agosto!$C$12</f>
        <v>35.6</v>
      </c>
      <c r="J7" s="3">
        <f>[3]Agosto!$C$13</f>
        <v>35.4</v>
      </c>
      <c r="K7" s="3">
        <f>[3]Agosto!$C$14</f>
        <v>34.700000000000003</v>
      </c>
      <c r="L7" s="3">
        <f>[3]Agosto!$C$15</f>
        <v>34.9</v>
      </c>
      <c r="M7" s="3">
        <f>[3]Agosto!$C$16</f>
        <v>35.200000000000003</v>
      </c>
      <c r="N7" s="3">
        <f>[3]Agosto!$C$17</f>
        <v>34.299999999999997</v>
      </c>
      <c r="O7" s="3">
        <f>[3]Agosto!$C$18</f>
        <v>33.9</v>
      </c>
      <c r="P7" s="3">
        <f>[3]Agosto!$C$19</f>
        <v>35.1</v>
      </c>
      <c r="Q7" s="3">
        <f>[3]Agosto!$C$20</f>
        <v>34.799999999999997</v>
      </c>
      <c r="R7" s="3">
        <f>[3]Agosto!$C$21</f>
        <v>36.4</v>
      </c>
      <c r="S7" s="3">
        <f>[3]Agosto!$C$22</f>
        <v>34.6</v>
      </c>
      <c r="T7" s="3">
        <f>[3]Agosto!$C$23</f>
        <v>35.700000000000003</v>
      </c>
      <c r="U7" s="3">
        <f>[3]Agosto!$C$24</f>
        <v>35.799999999999997</v>
      </c>
      <c r="V7" s="3">
        <f>[3]Agosto!$C$25</f>
        <v>35.200000000000003</v>
      </c>
      <c r="W7" s="3">
        <f>[3]Agosto!$C$26</f>
        <v>34.700000000000003</v>
      </c>
      <c r="X7" s="3">
        <f>[3]Agosto!$C$27</f>
        <v>35.799999999999997</v>
      </c>
      <c r="Y7" s="3">
        <f>[3]Agosto!$C$28</f>
        <v>36.200000000000003</v>
      </c>
      <c r="Z7" s="3">
        <f>[3]Agosto!$C$29</f>
        <v>26</v>
      </c>
      <c r="AA7" s="3">
        <f>[3]Agosto!$C$30</f>
        <v>23.1</v>
      </c>
      <c r="AB7" s="3">
        <f>[3]Agosto!$C$31</f>
        <v>20.6</v>
      </c>
      <c r="AC7" s="3">
        <f>[3]Agosto!$C$32</f>
        <v>23.3</v>
      </c>
      <c r="AD7" s="3">
        <f>[3]Agosto!$C$33</f>
        <v>29.2</v>
      </c>
      <c r="AE7" s="3">
        <f>[3]Agosto!$C$34</f>
        <v>34.5</v>
      </c>
      <c r="AF7" s="3">
        <f>[3]Agosto!$C$35</f>
        <v>35.299999999999997</v>
      </c>
      <c r="AG7" s="16">
        <f t="shared" si="1"/>
        <v>36.4</v>
      </c>
      <c r="AH7" s="25">
        <f t="shared" si="2"/>
        <v>32.99677419354839</v>
      </c>
    </row>
    <row r="8" spans="1:34" ht="17.100000000000001" customHeight="1" x14ac:dyDescent="0.2">
      <c r="A8" s="9" t="s">
        <v>49</v>
      </c>
      <c r="B8" s="3">
        <f>[4]Agosto!$C$5</f>
        <v>32</v>
      </c>
      <c r="C8" s="3">
        <f>[4]Agosto!$C$6</f>
        <v>32.299999999999997</v>
      </c>
      <c r="D8" s="3">
        <f>[4]Agosto!$C$7</f>
        <v>32.4</v>
      </c>
      <c r="E8" s="3">
        <f>[4]Agosto!$C$8</f>
        <v>34.1</v>
      </c>
      <c r="F8" s="3">
        <f>[4]Agosto!$C$9</f>
        <v>29.9</v>
      </c>
      <c r="G8" s="3">
        <f>[4]Agosto!$C$10</f>
        <v>32.299999999999997</v>
      </c>
      <c r="H8" s="3">
        <f>[4]Agosto!$C$11</f>
        <v>32.700000000000003</v>
      </c>
      <c r="I8" s="3">
        <f>[4]Agosto!$C$12</f>
        <v>33.5</v>
      </c>
      <c r="J8" s="3">
        <f>[4]Agosto!$C$13</f>
        <v>31.9</v>
      </c>
      <c r="K8" s="3">
        <f>[4]Agosto!$C$14</f>
        <v>33.700000000000003</v>
      </c>
      <c r="L8" s="3">
        <f>[4]Agosto!$C$15</f>
        <v>34.4</v>
      </c>
      <c r="M8" s="3">
        <f>[4]Agosto!$C$16</f>
        <v>34.1</v>
      </c>
      <c r="N8" s="3">
        <f>[4]Agosto!$C$17</f>
        <v>33.700000000000003</v>
      </c>
      <c r="O8" s="3">
        <f>[4]Agosto!$C$18</f>
        <v>33.1</v>
      </c>
      <c r="P8" s="3">
        <f>[4]Agosto!$C$19</f>
        <v>33.5</v>
      </c>
      <c r="Q8" s="3">
        <f>[4]Agosto!$C$20</f>
        <v>30.6</v>
      </c>
      <c r="R8" s="3">
        <f>[4]Agosto!$C$21</f>
        <v>34.9</v>
      </c>
      <c r="S8" s="3">
        <f>[4]Agosto!$C$22</f>
        <v>34.4</v>
      </c>
      <c r="T8" s="3">
        <f>[4]Agosto!$C$23</f>
        <v>33.799999999999997</v>
      </c>
      <c r="U8" s="3">
        <f>[4]Agosto!$C$24</f>
        <v>32.299999999999997</v>
      </c>
      <c r="V8" s="3">
        <f>[4]Agosto!$C$25</f>
        <v>34.1</v>
      </c>
      <c r="W8" s="3">
        <f>[4]Agosto!$C$26</f>
        <v>34</v>
      </c>
      <c r="X8" s="3">
        <f>[4]Agosto!$C$27</f>
        <v>34.5</v>
      </c>
      <c r="Y8" s="3">
        <f>[4]Agosto!$C$28</f>
        <v>33.799999999999997</v>
      </c>
      <c r="Z8" s="3">
        <f>[4]Agosto!$C$29</f>
        <v>24.2</v>
      </c>
      <c r="AA8" s="3">
        <f>[4]Agosto!$C$30</f>
        <v>15.9</v>
      </c>
      <c r="AB8" s="3">
        <f>[4]Agosto!$C$31</f>
        <v>14.6</v>
      </c>
      <c r="AC8" s="3">
        <f>[4]Agosto!$C$32</f>
        <v>17.8</v>
      </c>
      <c r="AD8" s="3">
        <f>[4]Agosto!$C$33</f>
        <v>28</v>
      </c>
      <c r="AE8" s="3">
        <f>[4]Agosto!$C$34</f>
        <v>33.6</v>
      </c>
      <c r="AF8" s="3">
        <f>[4]Agosto!$C$35</f>
        <v>34.799999999999997</v>
      </c>
      <c r="AG8" s="16">
        <f t="shared" ref="AG8:AG9" si="3">MAX(B8:AF8)</f>
        <v>34.9</v>
      </c>
      <c r="AH8" s="25">
        <f t="shared" ref="AH8:AH9" si="4">AVERAGE(B8:AF8)</f>
        <v>31.125806451612895</v>
      </c>
    </row>
    <row r="9" spans="1:34" ht="17.100000000000001" customHeight="1" x14ac:dyDescent="0.2">
      <c r="A9" s="9" t="s">
        <v>2</v>
      </c>
      <c r="B9" s="3">
        <f>[5]Agosto!$C$5</f>
        <v>30.2</v>
      </c>
      <c r="C9" s="3">
        <f>[5]Agosto!$C$6</f>
        <v>30.6</v>
      </c>
      <c r="D9" s="3">
        <f>[5]Agosto!$C$7</f>
        <v>30.7</v>
      </c>
      <c r="E9" s="3">
        <f>[5]Agosto!$C$8</f>
        <v>30.9</v>
      </c>
      <c r="F9" s="3">
        <f>[5]Agosto!$C$9</f>
        <v>31.4</v>
      </c>
      <c r="G9" s="3">
        <f>[5]Agosto!$C$10</f>
        <v>30.6</v>
      </c>
      <c r="H9" s="3">
        <f>[5]Agosto!$C$11</f>
        <v>31.2</v>
      </c>
      <c r="I9" s="3">
        <f>[5]Agosto!$C$12</f>
        <v>32.9</v>
      </c>
      <c r="J9" s="3">
        <f>[5]Agosto!$C$13</f>
        <v>32.9</v>
      </c>
      <c r="K9" s="3">
        <f>[5]Agosto!$C$14</f>
        <v>32.4</v>
      </c>
      <c r="L9" s="3">
        <f>[5]Agosto!$C$15</f>
        <v>32.200000000000003</v>
      </c>
      <c r="M9" s="3">
        <f>[5]Agosto!$C$16</f>
        <v>32</v>
      </c>
      <c r="N9" s="3">
        <f>[5]Agosto!$C$17</f>
        <v>31.5</v>
      </c>
      <c r="O9" s="3">
        <f>[5]Agosto!$C$18</f>
        <v>30.5</v>
      </c>
      <c r="P9" s="3">
        <f>[5]Agosto!$C$19</f>
        <v>31.8</v>
      </c>
      <c r="Q9" s="3">
        <f>[5]Agosto!$C$20</f>
        <v>29.4</v>
      </c>
      <c r="R9" s="3">
        <f>[5]Agosto!$C$21</f>
        <v>33.799999999999997</v>
      </c>
      <c r="S9" s="3">
        <f>[5]Agosto!$C$22</f>
        <v>33.6</v>
      </c>
      <c r="T9" s="3">
        <f>[5]Agosto!$C$23</f>
        <v>32.5</v>
      </c>
      <c r="U9" s="3">
        <f>[5]Agosto!$C$24</f>
        <v>32.700000000000003</v>
      </c>
      <c r="V9" s="3">
        <f>[5]Agosto!$C$25</f>
        <v>33.1</v>
      </c>
      <c r="W9" s="3">
        <f>[5]Agosto!$C$26</f>
        <v>31.6</v>
      </c>
      <c r="X9" s="3">
        <f>[5]Agosto!$C$27</f>
        <v>32.700000000000003</v>
      </c>
      <c r="Y9" s="3">
        <f>[5]Agosto!$C$28</f>
        <v>33.200000000000003</v>
      </c>
      <c r="Z9" s="3">
        <f>[5]Agosto!$C$29</f>
        <v>30.5</v>
      </c>
      <c r="AA9" s="3">
        <f>[5]Agosto!$C$30</f>
        <v>24.3</v>
      </c>
      <c r="AB9" s="3">
        <f>[5]Agosto!$C$31</f>
        <v>19.600000000000001</v>
      </c>
      <c r="AC9" s="3">
        <f>[5]Agosto!$C$32</f>
        <v>24.5</v>
      </c>
      <c r="AD9" s="3">
        <f>[5]Agosto!$C$33</f>
        <v>27.2</v>
      </c>
      <c r="AE9" s="3">
        <f>[5]Agosto!$C$34</f>
        <v>31.5</v>
      </c>
      <c r="AF9" s="3">
        <f>[5]Agosto!$C$35</f>
        <v>32.799999999999997</v>
      </c>
      <c r="AG9" s="16">
        <f t="shared" si="3"/>
        <v>33.799999999999997</v>
      </c>
      <c r="AH9" s="25">
        <f t="shared" si="4"/>
        <v>30.8</v>
      </c>
    </row>
    <row r="10" spans="1:34" ht="17.100000000000001" customHeight="1" x14ac:dyDescent="0.2">
      <c r="A10" s="9" t="s">
        <v>3</v>
      </c>
      <c r="B10" s="3">
        <f>[6]Agosto!$C$5</f>
        <v>29.7</v>
      </c>
      <c r="C10" s="3">
        <f>[6]Agosto!$C$6</f>
        <v>30.5</v>
      </c>
      <c r="D10" s="3">
        <f>[6]Agosto!$C$7</f>
        <v>30.9</v>
      </c>
      <c r="E10" s="3">
        <f>[6]Agosto!$C$8</f>
        <v>31.4</v>
      </c>
      <c r="F10" s="3">
        <f>[6]Agosto!$C$9</f>
        <v>30.9</v>
      </c>
      <c r="G10" s="3">
        <f>[6]Agosto!$C$10</f>
        <v>30.4</v>
      </c>
      <c r="H10" s="3">
        <f>[6]Agosto!$C$11</f>
        <v>32.200000000000003</v>
      </c>
      <c r="I10" s="3">
        <f>[6]Agosto!$C$12</f>
        <v>32.6</v>
      </c>
      <c r="J10" s="3">
        <f>[6]Agosto!$C$13</f>
        <v>32</v>
      </c>
      <c r="K10" s="3">
        <f>[6]Agosto!$C$14</f>
        <v>30.9</v>
      </c>
      <c r="L10" s="3">
        <f>[6]Agosto!$C$15</f>
        <v>31.4</v>
      </c>
      <c r="M10" s="3">
        <f>[6]Agosto!$C$16</f>
        <v>31.3</v>
      </c>
      <c r="N10" s="3">
        <f>[6]Agosto!$C$17</f>
        <v>30.7</v>
      </c>
      <c r="O10" s="3">
        <f>[6]Agosto!$C$18</f>
        <v>30.1</v>
      </c>
      <c r="P10" s="3">
        <f>[6]Agosto!$C$19</f>
        <v>31.3</v>
      </c>
      <c r="Q10" s="3">
        <f>[6]Agosto!$C$20</f>
        <v>32.1</v>
      </c>
      <c r="R10" s="3">
        <f>[6]Agosto!$C$21</f>
        <v>31</v>
      </c>
      <c r="S10" s="3">
        <f>[6]Agosto!$C$22</f>
        <v>31.9</v>
      </c>
      <c r="T10" s="3">
        <f>[6]Agosto!$C$23</f>
        <v>31.5</v>
      </c>
      <c r="U10" s="3">
        <f>[6]Agosto!$C$24</f>
        <v>31.1</v>
      </c>
      <c r="V10" s="3">
        <f>[6]Agosto!$C$25</f>
        <v>31.6</v>
      </c>
      <c r="W10" s="3">
        <f>[6]Agosto!$C$26</f>
        <v>30.8</v>
      </c>
      <c r="X10" s="3">
        <f>[6]Agosto!$C$27</f>
        <v>31.5</v>
      </c>
      <c r="Y10" s="3">
        <f>[6]Agosto!$C$28</f>
        <v>32</v>
      </c>
      <c r="Z10" s="3">
        <f>[6]Agosto!$C$29</f>
        <v>32</v>
      </c>
      <c r="AA10" s="3">
        <f>[6]Agosto!$C$30</f>
        <v>31.4</v>
      </c>
      <c r="AB10" s="3">
        <f>[6]Agosto!$C$31</f>
        <v>31.3</v>
      </c>
      <c r="AC10" s="3">
        <f>[6]Agosto!$C$32</f>
        <v>28.9</v>
      </c>
      <c r="AD10" s="3">
        <f>[6]Agosto!$C$33</f>
        <v>30.1</v>
      </c>
      <c r="AE10" s="3">
        <f>[6]Agosto!$C$34</f>
        <v>31.7</v>
      </c>
      <c r="AF10" s="3">
        <f>[6]Agosto!$C$35</f>
        <v>32.700000000000003</v>
      </c>
      <c r="AG10" s="16">
        <f t="shared" si="1"/>
        <v>32.700000000000003</v>
      </c>
      <c r="AH10" s="25">
        <f t="shared" si="2"/>
        <v>31.222580645161294</v>
      </c>
    </row>
    <row r="11" spans="1:34" ht="17.100000000000001" customHeight="1" x14ac:dyDescent="0.2">
      <c r="A11" s="9" t="s">
        <v>4</v>
      </c>
      <c r="B11" s="3">
        <f>[7]Agosto!$C$5</f>
        <v>27.8</v>
      </c>
      <c r="C11" s="3">
        <f>[7]Agosto!$C$6</f>
        <v>28.2</v>
      </c>
      <c r="D11" s="3">
        <f>[7]Agosto!$C$7</f>
        <v>29.1</v>
      </c>
      <c r="E11" s="3">
        <f>[7]Agosto!$C$8</f>
        <v>29.6</v>
      </c>
      <c r="F11" s="3">
        <f>[7]Agosto!$C$9</f>
        <v>27.9</v>
      </c>
      <c r="G11" s="3">
        <f>[7]Agosto!$C$10</f>
        <v>27.8</v>
      </c>
      <c r="H11" s="3">
        <f>[7]Agosto!$C$11</f>
        <v>29.8</v>
      </c>
      <c r="I11" s="3">
        <f>[7]Agosto!$C$12</f>
        <v>31</v>
      </c>
      <c r="J11" s="3">
        <f>[7]Agosto!$C$13</f>
        <v>29.7</v>
      </c>
      <c r="K11" s="3">
        <f>[7]Agosto!$C$14</f>
        <v>29.7</v>
      </c>
      <c r="L11" s="3">
        <f>[7]Agosto!$C$15</f>
        <v>29.7</v>
      </c>
      <c r="M11" s="3">
        <f>[7]Agosto!$C$16</f>
        <v>29.2</v>
      </c>
      <c r="N11" s="3">
        <f>[7]Agosto!$C$17</f>
        <v>28.8</v>
      </c>
      <c r="O11" s="3">
        <f>[7]Agosto!$C$18</f>
        <v>27.5</v>
      </c>
      <c r="P11" s="3">
        <f>[7]Agosto!$C$19</f>
        <v>29.2</v>
      </c>
      <c r="Q11" s="3">
        <f>[7]Agosto!$C$20</f>
        <v>30.4</v>
      </c>
      <c r="R11" s="3">
        <f>[7]Agosto!$C$21</f>
        <v>29.1</v>
      </c>
      <c r="S11" s="3">
        <f>[7]Agosto!$C$22</f>
        <v>29.9</v>
      </c>
      <c r="T11" s="3">
        <f>[7]Agosto!$C$23</f>
        <v>28.3</v>
      </c>
      <c r="U11" s="3">
        <f>[7]Agosto!$C$24</f>
        <v>29.2</v>
      </c>
      <c r="V11" s="3">
        <f>[7]Agosto!$C$25</f>
        <v>29.4</v>
      </c>
      <c r="W11" s="3">
        <f>[7]Agosto!$C$26</f>
        <v>28.7</v>
      </c>
      <c r="X11" s="3">
        <f>[7]Agosto!$C$27</f>
        <v>28.6</v>
      </c>
      <c r="Y11" s="3">
        <f>[7]Agosto!$C$28</f>
        <v>30</v>
      </c>
      <c r="Z11" s="3">
        <f>[7]Agosto!$C$29</f>
        <v>30</v>
      </c>
      <c r="AA11" s="3">
        <f>[7]Agosto!$C$30</f>
        <v>28.6</v>
      </c>
      <c r="AB11" s="3">
        <f>[7]Agosto!$C$31</f>
        <v>27.9</v>
      </c>
      <c r="AC11" s="3">
        <f>[7]Agosto!$C$32</f>
        <v>27.1</v>
      </c>
      <c r="AD11" s="3">
        <f>[7]Agosto!$C$33</f>
        <v>27.7</v>
      </c>
      <c r="AE11" s="3">
        <f>[7]Agosto!$C$34</f>
        <v>29.4</v>
      </c>
      <c r="AF11" s="3">
        <f>[7]Agosto!$C$35</f>
        <v>30.8</v>
      </c>
      <c r="AG11" s="16">
        <f t="shared" si="1"/>
        <v>31</v>
      </c>
      <c r="AH11" s="25">
        <f t="shared" si="2"/>
        <v>29.035483870967742</v>
      </c>
    </row>
    <row r="12" spans="1:34" ht="17.100000000000001" customHeight="1" x14ac:dyDescent="0.2">
      <c r="A12" s="9" t="s">
        <v>5</v>
      </c>
      <c r="B12" s="3">
        <f>[8]Agosto!$C$5</f>
        <v>32.1</v>
      </c>
      <c r="C12" s="3">
        <f>[8]Agosto!$C$6</f>
        <v>33.299999999999997</v>
      </c>
      <c r="D12" s="3">
        <f>[8]Agosto!$C$7</f>
        <v>34.1</v>
      </c>
      <c r="E12" s="3">
        <f>[8]Agosto!$C$8</f>
        <v>34.200000000000003</v>
      </c>
      <c r="F12" s="3">
        <f>[8]Agosto!$C$9</f>
        <v>32.700000000000003</v>
      </c>
      <c r="G12" s="3">
        <f>[8]Agosto!$C$10</f>
        <v>32.1</v>
      </c>
      <c r="H12" s="3">
        <f>[8]Agosto!$C$11</f>
        <v>33.4</v>
      </c>
      <c r="I12" s="3">
        <f>[8]Agosto!$C$12</f>
        <v>34.200000000000003</v>
      </c>
      <c r="J12" s="3">
        <f>[8]Agosto!$C$13</f>
        <v>34</v>
      </c>
      <c r="K12" s="3">
        <f>[8]Agosto!$C$14</f>
        <v>35.700000000000003</v>
      </c>
      <c r="L12" s="3">
        <f>[8]Agosto!$C$15</f>
        <v>34.9</v>
      </c>
      <c r="M12" s="3">
        <f>[8]Agosto!$C$16</f>
        <v>34.799999999999997</v>
      </c>
      <c r="N12" s="3">
        <f>[8]Agosto!$C$17</f>
        <v>33.799999999999997</v>
      </c>
      <c r="O12" s="3">
        <f>[8]Agosto!$C$18</f>
        <v>32.700000000000003</v>
      </c>
      <c r="P12" s="3">
        <f>[8]Agosto!$C$19</f>
        <v>34.1</v>
      </c>
      <c r="Q12" s="3">
        <f>[8]Agosto!$C$20</f>
        <v>35.9</v>
      </c>
      <c r="R12" s="3">
        <f>[8]Agosto!$C$21</f>
        <v>35.200000000000003</v>
      </c>
      <c r="S12" s="3">
        <f>[8]Agosto!$C$22</f>
        <v>35.5</v>
      </c>
      <c r="T12" s="3">
        <f>[8]Agosto!$C$23</f>
        <v>35.200000000000003</v>
      </c>
      <c r="U12" s="3">
        <f>[8]Agosto!$C$24</f>
        <v>34.6</v>
      </c>
      <c r="V12" s="3">
        <f>[8]Agosto!$C$25</f>
        <v>35.299999999999997</v>
      </c>
      <c r="W12" s="3">
        <f>[8]Agosto!$C$26</f>
        <v>35.4</v>
      </c>
      <c r="X12" s="3">
        <f>[8]Agosto!$C$27</f>
        <v>35</v>
      </c>
      <c r="Y12" s="3">
        <f>[8]Agosto!$C$28</f>
        <v>35.700000000000003</v>
      </c>
      <c r="Z12" s="3">
        <f>[8]Agosto!$C$29</f>
        <v>29.9</v>
      </c>
      <c r="AA12" s="3">
        <f>[8]Agosto!$C$30</f>
        <v>19.600000000000001</v>
      </c>
      <c r="AB12" s="3">
        <f>[8]Agosto!$C$31</f>
        <v>20.100000000000001</v>
      </c>
      <c r="AC12" s="3">
        <f>[8]Agosto!$C$32</f>
        <v>21.9</v>
      </c>
      <c r="AD12" s="3">
        <f>[8]Agosto!$C$33</f>
        <v>28.2</v>
      </c>
      <c r="AE12" s="3">
        <f>[8]Agosto!$C$34</f>
        <v>34.5</v>
      </c>
      <c r="AF12" s="3">
        <f>[8]Agosto!$C$35</f>
        <v>37.200000000000003</v>
      </c>
      <c r="AG12" s="16">
        <f t="shared" si="1"/>
        <v>37.200000000000003</v>
      </c>
      <c r="AH12" s="25">
        <f t="shared" si="2"/>
        <v>32.751612903225812</v>
      </c>
    </row>
    <row r="13" spans="1:34" ht="17.100000000000001" customHeight="1" x14ac:dyDescent="0.2">
      <c r="A13" s="9" t="s">
        <v>6</v>
      </c>
      <c r="B13" s="3">
        <f>[9]Agosto!$C$5</f>
        <v>32.200000000000003</v>
      </c>
      <c r="C13" s="3">
        <f>[9]Agosto!$C$6</f>
        <v>31.9</v>
      </c>
      <c r="D13" s="3">
        <f>[9]Agosto!$C$7</f>
        <v>32.4</v>
      </c>
      <c r="E13" s="3">
        <f>[9]Agosto!$C$8</f>
        <v>32.4</v>
      </c>
      <c r="F13" s="3">
        <f>[9]Agosto!$C$9</f>
        <v>32.299999999999997</v>
      </c>
      <c r="G13" s="3">
        <f>[9]Agosto!$C$10</f>
        <v>32.1</v>
      </c>
      <c r="H13" s="3">
        <f>[9]Agosto!$C$11</f>
        <v>32.5</v>
      </c>
      <c r="I13" s="3">
        <f>[9]Agosto!$C$12</f>
        <v>32.9</v>
      </c>
      <c r="J13" s="3">
        <f>[9]Agosto!$C$13</f>
        <v>32.9</v>
      </c>
      <c r="K13" s="3">
        <f>[9]Agosto!$C$14</f>
        <v>32.6</v>
      </c>
      <c r="L13" s="3">
        <f>[9]Agosto!$C$15</f>
        <v>32.5</v>
      </c>
      <c r="M13" s="3">
        <f>[9]Agosto!$C$16</f>
        <v>32.299999999999997</v>
      </c>
      <c r="N13" s="3">
        <f>[9]Agosto!$C$17</f>
        <v>32.5</v>
      </c>
      <c r="O13" s="3">
        <f>[9]Agosto!$C$18</f>
        <v>31.5</v>
      </c>
      <c r="P13" s="3">
        <f>[9]Agosto!$C$19</f>
        <v>32.700000000000003</v>
      </c>
      <c r="Q13" s="3">
        <f>[9]Agosto!$C$20</f>
        <v>33.299999999999997</v>
      </c>
      <c r="R13" s="3">
        <f>[9]Agosto!$C$21</f>
        <v>32.799999999999997</v>
      </c>
      <c r="S13" s="3">
        <f>[9]Agosto!$C$22</f>
        <v>32.700000000000003</v>
      </c>
      <c r="T13" s="3">
        <f>[9]Agosto!$C$23</f>
        <v>32.4</v>
      </c>
      <c r="U13" s="3">
        <f>[9]Agosto!$C$24</f>
        <v>31.8</v>
      </c>
      <c r="V13" s="3">
        <f>[9]Agosto!$C$25</f>
        <v>31.8</v>
      </c>
      <c r="W13" s="3">
        <f>[9]Agosto!$C$26</f>
        <v>31.8</v>
      </c>
      <c r="X13" s="3">
        <f>[9]Agosto!$C$27</f>
        <v>31.9</v>
      </c>
      <c r="Y13" s="3">
        <f>[9]Agosto!$C$28</f>
        <v>32.6</v>
      </c>
      <c r="Z13" s="3">
        <f>[9]Agosto!$C$29</f>
        <v>31.5</v>
      </c>
      <c r="AA13" s="3">
        <f>[9]Agosto!$C$30</f>
        <v>28.7</v>
      </c>
      <c r="AB13" s="3">
        <f>[9]Agosto!$C$31</f>
        <v>26.1</v>
      </c>
      <c r="AC13" s="3">
        <f>[9]Agosto!$C$32</f>
        <v>28</v>
      </c>
      <c r="AD13" s="3">
        <f>[9]Agosto!$C$33</f>
        <v>31.3</v>
      </c>
      <c r="AE13" s="3">
        <f>[9]Agosto!$C$34</f>
        <v>32.200000000000003</v>
      </c>
      <c r="AF13" s="3">
        <f>[9]Agosto!$C$35</f>
        <v>33.1</v>
      </c>
      <c r="AG13" s="16">
        <f t="shared" si="1"/>
        <v>33.299999999999997</v>
      </c>
      <c r="AH13" s="25">
        <f t="shared" si="2"/>
        <v>31.861290322580643</v>
      </c>
    </row>
    <row r="14" spans="1:34" ht="17.100000000000001" customHeight="1" x14ac:dyDescent="0.2">
      <c r="A14" s="9" t="s">
        <v>7</v>
      </c>
      <c r="B14" s="3">
        <f>[10]Agosto!$C$5</f>
        <v>29.7</v>
      </c>
      <c r="C14" s="3">
        <f>[10]Agosto!$C$6</f>
        <v>31.3</v>
      </c>
      <c r="D14" s="3">
        <f>[10]Agosto!$C$7</f>
        <v>32.299999999999997</v>
      </c>
      <c r="E14" s="3">
        <f>[10]Agosto!$C$8</f>
        <v>31</v>
      </c>
      <c r="F14" s="3">
        <f>[10]Agosto!$C$9</f>
        <v>30.3</v>
      </c>
      <c r="G14" s="3">
        <f>[10]Agosto!$C$10</f>
        <v>30</v>
      </c>
      <c r="H14" s="3">
        <f>[10]Agosto!$C$11</f>
        <v>29.8</v>
      </c>
      <c r="I14" s="3">
        <f>[10]Agosto!$C$12</f>
        <v>32.5</v>
      </c>
      <c r="J14" s="3">
        <f>[10]Agosto!$C$13</f>
        <v>31.7</v>
      </c>
      <c r="K14" s="3">
        <f>[10]Agosto!$C$14</f>
        <v>31</v>
      </c>
      <c r="L14" s="3">
        <f>[10]Agosto!$C$15</f>
        <v>31.9</v>
      </c>
      <c r="M14" s="3">
        <f>[10]Agosto!$C$16</f>
        <v>33.4</v>
      </c>
      <c r="N14" s="3">
        <f>[10]Agosto!$C$17</f>
        <v>31.3</v>
      </c>
      <c r="O14" s="3">
        <f>[10]Agosto!$C$18</f>
        <v>30.4</v>
      </c>
      <c r="P14" s="3">
        <f>[10]Agosto!$C$19</f>
        <v>32</v>
      </c>
      <c r="Q14" s="3">
        <f>[10]Agosto!$C$20</f>
        <v>25.8</v>
      </c>
      <c r="R14" s="3">
        <f>[10]Agosto!$C$21</f>
        <v>32.1</v>
      </c>
      <c r="S14" s="3">
        <f>[10]Agosto!$C$22</f>
        <v>32.1</v>
      </c>
      <c r="T14" s="3">
        <f>[10]Agosto!$C$23</f>
        <v>30.7</v>
      </c>
      <c r="U14" s="3">
        <f>[10]Agosto!$C$24</f>
        <v>32</v>
      </c>
      <c r="V14" s="3">
        <f>[10]Agosto!$C$25</f>
        <v>32</v>
      </c>
      <c r="W14" s="3">
        <f>[10]Agosto!$C$26</f>
        <v>30.9</v>
      </c>
      <c r="X14" s="3">
        <f>[10]Agosto!$C$27</f>
        <v>32.299999999999997</v>
      </c>
      <c r="Y14" s="3">
        <f>[10]Agosto!$C$28</f>
        <v>31.8</v>
      </c>
      <c r="Z14" s="3">
        <f>[10]Agosto!$C$29</f>
        <v>25.5</v>
      </c>
      <c r="AA14" s="3">
        <f>[10]Agosto!$C$30</f>
        <v>23.9</v>
      </c>
      <c r="AB14" s="3">
        <f>[10]Agosto!$C$31</f>
        <v>19.399999999999999</v>
      </c>
      <c r="AC14" s="3">
        <f>[10]Agosto!$C$32</f>
        <v>17.399999999999999</v>
      </c>
      <c r="AD14" s="3">
        <f>[10]Agosto!$C$33</f>
        <v>25.9</v>
      </c>
      <c r="AE14" s="3">
        <f>[10]Agosto!$C$34</f>
        <v>31</v>
      </c>
      <c r="AF14" s="3">
        <f>[10]Agosto!$C$35</f>
        <v>30.9</v>
      </c>
      <c r="AG14" s="16">
        <f t="shared" si="1"/>
        <v>33.4</v>
      </c>
      <c r="AH14" s="25">
        <f t="shared" si="2"/>
        <v>29.751612903225801</v>
      </c>
    </row>
    <row r="15" spans="1:34" ht="17.100000000000001" customHeight="1" x14ac:dyDescent="0.2">
      <c r="A15" s="9" t="s">
        <v>8</v>
      </c>
      <c r="B15" s="3">
        <f>[11]Agosto!$C$5</f>
        <v>27.9</v>
      </c>
      <c r="C15" s="3">
        <f>[11]Agosto!$C$6</f>
        <v>29.9</v>
      </c>
      <c r="D15" s="3">
        <f>[11]Agosto!$C$7</f>
        <v>31</v>
      </c>
      <c r="E15" s="3">
        <f>[11]Agosto!$C$8</f>
        <v>32.1</v>
      </c>
      <c r="F15" s="3" t="str">
        <f>[11]Agosto!$C$9</f>
        <v>**</v>
      </c>
      <c r="G15" s="3" t="str">
        <f>[11]Agosto!$C$10</f>
        <v>**</v>
      </c>
      <c r="H15" s="3" t="str">
        <f>[11]Agosto!$C$11</f>
        <v>**</v>
      </c>
      <c r="I15" s="3" t="str">
        <f>[11]Agosto!$C$12</f>
        <v>**</v>
      </c>
      <c r="J15" s="3" t="str">
        <f>[11]Agosto!$C$13</f>
        <v>**</v>
      </c>
      <c r="K15" s="3" t="str">
        <f>[11]Agosto!$C$14</f>
        <v>**</v>
      </c>
      <c r="L15" s="3" t="str">
        <f>[11]Agosto!$C$15</f>
        <v>**</v>
      </c>
      <c r="M15" s="3" t="str">
        <f>[11]Agosto!$C$16</f>
        <v>**</v>
      </c>
      <c r="N15" s="3" t="str">
        <f>[11]Agosto!$C$17</f>
        <v>**</v>
      </c>
      <c r="O15" s="3" t="str">
        <f>[11]Agosto!$C$18</f>
        <v>**</v>
      </c>
      <c r="P15" s="3" t="str">
        <f>[11]Agosto!$C$19</f>
        <v>**</v>
      </c>
      <c r="Q15" s="3" t="str">
        <f>[11]Agosto!$C$20</f>
        <v>**</v>
      </c>
      <c r="R15" s="3" t="str">
        <f>[11]Agosto!$C$21</f>
        <v>**</v>
      </c>
      <c r="S15" s="3" t="str">
        <f>[11]Agosto!$C$22</f>
        <v>**</v>
      </c>
      <c r="T15" s="3" t="str">
        <f>[11]Agosto!$C$23</f>
        <v>**</v>
      </c>
      <c r="U15" s="3" t="str">
        <f>[11]Agosto!$C$24</f>
        <v>**</v>
      </c>
      <c r="V15" s="3" t="str">
        <f>[11]Agosto!$C$25</f>
        <v>**</v>
      </c>
      <c r="W15" s="3">
        <f>[11]Agosto!$C$26</f>
        <v>31.5</v>
      </c>
      <c r="X15" s="3">
        <f>[11]Agosto!$C$27</f>
        <v>31.4</v>
      </c>
      <c r="Y15" s="3">
        <f>[11]Agosto!$C$28</f>
        <v>29.7</v>
      </c>
      <c r="Z15" s="3">
        <f>[11]Agosto!$C$29</f>
        <v>25.5</v>
      </c>
      <c r="AA15" s="3">
        <f>[11]Agosto!$C$30</f>
        <v>22.2</v>
      </c>
      <c r="AB15" s="3">
        <f>[11]Agosto!$C$31</f>
        <v>19.2</v>
      </c>
      <c r="AC15" s="3">
        <f>[11]Agosto!$C$32</f>
        <v>17</v>
      </c>
      <c r="AD15" s="3">
        <f>[11]Agosto!$C$33</f>
        <v>25.4</v>
      </c>
      <c r="AE15" s="3">
        <f>[11]Agosto!$C$34</f>
        <v>29</v>
      </c>
      <c r="AF15" s="3">
        <f>[11]Agosto!$C$35</f>
        <v>30.2</v>
      </c>
      <c r="AG15" s="16">
        <f t="shared" ref="AG15" si="5">MAX(B15:AF15)</f>
        <v>32.1</v>
      </c>
      <c r="AH15" s="25">
        <f t="shared" ref="AH15" si="6">AVERAGE(B15:AF15)</f>
        <v>27.285714285714281</v>
      </c>
    </row>
    <row r="16" spans="1:34" ht="17.100000000000001" customHeight="1" x14ac:dyDescent="0.2">
      <c r="A16" s="9" t="s">
        <v>9</v>
      </c>
      <c r="B16" s="3">
        <f>[12]Agosto!$C$5</f>
        <v>29.5</v>
      </c>
      <c r="C16" s="3">
        <f>[12]Agosto!$C$6</f>
        <v>30.7</v>
      </c>
      <c r="D16" s="3">
        <f>[12]Agosto!$C$7</f>
        <v>31.3</v>
      </c>
      <c r="E16" s="3">
        <f>[12]Agosto!$C$8</f>
        <v>31.7</v>
      </c>
      <c r="F16" s="3">
        <f>[12]Agosto!$C$9</f>
        <v>31.7</v>
      </c>
      <c r="G16" s="3">
        <f>[12]Agosto!$C$10</f>
        <v>30.1</v>
      </c>
      <c r="H16" s="3">
        <f>[12]Agosto!$C$11</f>
        <v>29</v>
      </c>
      <c r="I16" s="3">
        <f>[12]Agosto!$C$12</f>
        <v>31.9</v>
      </c>
      <c r="J16" s="3">
        <f>[12]Agosto!$C$13</f>
        <v>31.8</v>
      </c>
      <c r="K16" s="3">
        <f>[12]Agosto!$C$14</f>
        <v>30.8</v>
      </c>
      <c r="L16" s="3">
        <f>[12]Agosto!$C$15</f>
        <v>31.7</v>
      </c>
      <c r="M16" s="3">
        <f>[12]Agosto!$C$16</f>
        <v>32.5</v>
      </c>
      <c r="N16" s="3">
        <f>[12]Agosto!$C$17</f>
        <v>32.200000000000003</v>
      </c>
      <c r="O16" s="3">
        <f>[12]Agosto!$C$18</f>
        <v>30.4</v>
      </c>
      <c r="P16" s="3">
        <f>[12]Agosto!$C$19</f>
        <v>31.8</v>
      </c>
      <c r="Q16" s="3">
        <f>[12]Agosto!$C$20</f>
        <v>25.6</v>
      </c>
      <c r="R16" s="3">
        <f>[12]Agosto!$C$21</f>
        <v>32</v>
      </c>
      <c r="S16" s="3">
        <f>[12]Agosto!$C$22</f>
        <v>31.5</v>
      </c>
      <c r="T16" s="3">
        <f>[12]Agosto!$C$23</f>
        <v>30.3</v>
      </c>
      <c r="U16" s="3">
        <f>[12]Agosto!$C$24</f>
        <v>31.8</v>
      </c>
      <c r="V16" s="3">
        <f>[12]Agosto!$C$25</f>
        <v>32.4</v>
      </c>
      <c r="W16" s="3">
        <f>[12]Agosto!$C$26</f>
        <v>31.5</v>
      </c>
      <c r="X16" s="3">
        <f>[12]Agosto!$C$27</f>
        <v>32.1</v>
      </c>
      <c r="Y16" s="3">
        <f>[12]Agosto!$C$28</f>
        <v>31.5</v>
      </c>
      <c r="Z16" s="3">
        <f>[12]Agosto!$C$29</f>
        <v>30.7</v>
      </c>
      <c r="AA16" s="3">
        <f>[12]Agosto!$C$30</f>
        <v>25.5</v>
      </c>
      <c r="AB16" s="3">
        <f>[12]Agosto!$C$31</f>
        <v>21.7</v>
      </c>
      <c r="AC16" s="3">
        <f>[12]Agosto!$C$32</f>
        <v>20</v>
      </c>
      <c r="AD16" s="3">
        <f>[12]Agosto!$C$33</f>
        <v>26.5</v>
      </c>
      <c r="AE16" s="3">
        <f>[12]Agosto!$C$34</f>
        <v>30.6</v>
      </c>
      <c r="AF16" s="3">
        <f>[12]Agosto!$C$35</f>
        <v>30.6</v>
      </c>
      <c r="AG16" s="16">
        <f>MAX(B16:AF16)</f>
        <v>32.5</v>
      </c>
      <c r="AH16" s="25">
        <f>AVERAGE(B16:AF16)</f>
        <v>30.045161290322582</v>
      </c>
    </row>
    <row r="17" spans="1:34" ht="17.100000000000001" customHeight="1" x14ac:dyDescent="0.2">
      <c r="A17" s="9" t="s">
        <v>48</v>
      </c>
      <c r="B17" s="3" t="str">
        <f>[13]Agosto!$C$5</f>
        <v>**</v>
      </c>
      <c r="C17" s="3" t="str">
        <f>[13]Agosto!$C$6</f>
        <v>**</v>
      </c>
      <c r="D17" s="3" t="str">
        <f>[13]Agosto!$C$7</f>
        <v>**</v>
      </c>
      <c r="E17" s="3" t="str">
        <f>[13]Agosto!$C$8</f>
        <v>**</v>
      </c>
      <c r="F17" s="3" t="str">
        <f>[13]Agosto!$C$9</f>
        <v>**</v>
      </c>
      <c r="G17" s="3" t="str">
        <f>[13]Agosto!$C$10</f>
        <v>**</v>
      </c>
      <c r="H17" s="3" t="str">
        <f>[13]Agosto!$C$11</f>
        <v>**</v>
      </c>
      <c r="I17" s="3" t="str">
        <f>[13]Agosto!$C$12</f>
        <v>**</v>
      </c>
      <c r="J17" s="3" t="str">
        <f>[13]Agosto!$C$13</f>
        <v>**</v>
      </c>
      <c r="K17" s="3" t="str">
        <f>[13]Agosto!$C$14</f>
        <v>**</v>
      </c>
      <c r="L17" s="3" t="str">
        <f>[13]Agosto!$C$15</f>
        <v>**</v>
      </c>
      <c r="M17" s="3" t="str">
        <f>[13]Agosto!$C$16</f>
        <v>**</v>
      </c>
      <c r="N17" s="3" t="str">
        <f>[13]Agosto!$C$17</f>
        <v>**</v>
      </c>
      <c r="O17" s="3" t="str">
        <f>[13]Agosto!$C$18</f>
        <v>**</v>
      </c>
      <c r="P17" s="3" t="str">
        <f>[13]Agosto!$C$19</f>
        <v>**</v>
      </c>
      <c r="Q17" s="3" t="str">
        <f>[13]Agosto!$C$20</f>
        <v>**</v>
      </c>
      <c r="R17" s="3" t="str">
        <f>[13]Agosto!$C$21</f>
        <v>**</v>
      </c>
      <c r="S17" s="3" t="str">
        <f>[13]Agosto!$C$22</f>
        <v>**</v>
      </c>
      <c r="T17" s="3" t="str">
        <f>[13]Agosto!$C$23</f>
        <v>**</v>
      </c>
      <c r="U17" s="3" t="str">
        <f>[13]Agosto!$C$24</f>
        <v>**</v>
      </c>
      <c r="V17" s="3" t="str">
        <f>[13]Agosto!$C$25</f>
        <v>**</v>
      </c>
      <c r="W17" s="3" t="str">
        <f>[13]Agosto!$C$26</f>
        <v>**</v>
      </c>
      <c r="X17" s="3">
        <f>[13]Agosto!$C$27</f>
        <v>34</v>
      </c>
      <c r="Y17" s="3">
        <f>[13]Agosto!$C$28</f>
        <v>34.200000000000003</v>
      </c>
      <c r="Z17" s="3">
        <f>[13]Agosto!$C$29</f>
        <v>27</v>
      </c>
      <c r="AA17" s="3">
        <f>[13]Agosto!$C$30</f>
        <v>19.7</v>
      </c>
      <c r="AB17" s="3">
        <f>[13]Agosto!$C$31</f>
        <v>17.3</v>
      </c>
      <c r="AC17" s="3">
        <f>[13]Agosto!$C$32</f>
        <v>20.5</v>
      </c>
      <c r="AD17" s="3">
        <f>[13]Agosto!$C$33</f>
        <v>28.1</v>
      </c>
      <c r="AE17" s="3">
        <f>[13]Agosto!$C$34</f>
        <v>33.299999999999997</v>
      </c>
      <c r="AF17" s="3">
        <f>[13]Agosto!$C$35</f>
        <v>34.6</v>
      </c>
      <c r="AG17" s="16">
        <f t="shared" ref="AG17:AG18" si="7">MAX(B17:AF17)</f>
        <v>34.6</v>
      </c>
      <c r="AH17" s="25">
        <f t="shared" ref="AH17:AH18" si="8">AVERAGE(B17:AF17)</f>
        <v>27.633333333333336</v>
      </c>
    </row>
    <row r="18" spans="1:34" ht="17.100000000000001" customHeight="1" x14ac:dyDescent="0.2">
      <c r="A18" s="9" t="s">
        <v>10</v>
      </c>
      <c r="B18" s="3">
        <f>[14]Agosto!$C$5</f>
        <v>29.3</v>
      </c>
      <c r="C18" s="3">
        <f>[14]Agosto!$C$6</f>
        <v>30.6</v>
      </c>
      <c r="D18" s="3">
        <f>[14]Agosto!$C$7</f>
        <v>31.4</v>
      </c>
      <c r="E18" s="3">
        <f>[14]Agosto!$C$8</f>
        <v>32.200000000000003</v>
      </c>
      <c r="F18" s="3">
        <f>[14]Agosto!$C$9</f>
        <v>32.1</v>
      </c>
      <c r="G18" s="3">
        <f>[14]Agosto!$C$10</f>
        <v>30.6</v>
      </c>
      <c r="H18" s="3">
        <f>[14]Agosto!$C$11</f>
        <v>29.5</v>
      </c>
      <c r="I18" s="3">
        <f>[14]Agosto!$C$12</f>
        <v>32.200000000000003</v>
      </c>
      <c r="J18" s="3">
        <f>[14]Agosto!$C$13</f>
        <v>32</v>
      </c>
      <c r="K18" s="3">
        <f>[14]Agosto!$C$14</f>
        <v>31.5</v>
      </c>
      <c r="L18" s="3">
        <f>[14]Agosto!$C$15</f>
        <v>31.7</v>
      </c>
      <c r="M18" s="3">
        <f>[14]Agosto!$C$16</f>
        <v>32.700000000000003</v>
      </c>
      <c r="N18" s="3">
        <f>[14]Agosto!$C$17</f>
        <v>32.299999999999997</v>
      </c>
      <c r="O18" s="3">
        <f>[14]Agosto!$C$18</f>
        <v>31</v>
      </c>
      <c r="P18" s="3">
        <f>[14]Agosto!$C$19</f>
        <v>31.9</v>
      </c>
      <c r="Q18" s="3">
        <f>[14]Agosto!$C$20</f>
        <v>25</v>
      </c>
      <c r="R18" s="3">
        <f>[14]Agosto!$C$21</f>
        <v>31.7</v>
      </c>
      <c r="S18" s="3">
        <f>[14]Agosto!$C$22</f>
        <v>31.7</v>
      </c>
      <c r="T18" s="3">
        <f>[14]Agosto!$C$23</f>
        <v>30.4</v>
      </c>
      <c r="U18" s="3">
        <f>[14]Agosto!$C$24</f>
        <v>31.1</v>
      </c>
      <c r="V18" s="3">
        <f>[14]Agosto!$C$25</f>
        <v>32.200000000000003</v>
      </c>
      <c r="W18" s="3">
        <f>[14]Agosto!$C$26</f>
        <v>31.6</v>
      </c>
      <c r="X18" s="3">
        <f>[14]Agosto!$C$27</f>
        <v>32.4</v>
      </c>
      <c r="Y18" s="3">
        <f>[14]Agosto!$C$28</f>
        <v>32.200000000000003</v>
      </c>
      <c r="Z18" s="3">
        <f>[14]Agosto!$C$29</f>
        <v>25.2</v>
      </c>
      <c r="AA18" s="3">
        <f>[14]Agosto!$C$30</f>
        <v>23</v>
      </c>
      <c r="AB18" s="3">
        <f>[14]Agosto!$C$31</f>
        <v>19.399999999999999</v>
      </c>
      <c r="AC18" s="3">
        <f>[14]Agosto!$C$32</f>
        <v>15.1</v>
      </c>
      <c r="AD18" s="3">
        <f>[14]Agosto!$C$33</f>
        <v>26.2</v>
      </c>
      <c r="AE18" s="3">
        <f>[14]Agosto!$C$34</f>
        <v>30.2</v>
      </c>
      <c r="AF18" s="3">
        <f>[14]Agosto!$C$35</f>
        <v>30.7</v>
      </c>
      <c r="AG18" s="16">
        <f t="shared" si="7"/>
        <v>32.700000000000003</v>
      </c>
      <c r="AH18" s="25">
        <f t="shared" si="8"/>
        <v>29.648387096774204</v>
      </c>
    </row>
    <row r="19" spans="1:34" ht="17.100000000000001" customHeight="1" x14ac:dyDescent="0.2">
      <c r="A19" s="9" t="s">
        <v>11</v>
      </c>
      <c r="B19" s="3">
        <f>[15]Agosto!$C$5</f>
        <v>30.9</v>
      </c>
      <c r="C19" s="3">
        <f>[15]Agosto!$C$6</f>
        <v>32.1</v>
      </c>
      <c r="D19" s="3">
        <f>[15]Agosto!$C$7</f>
        <v>32.1</v>
      </c>
      <c r="E19" s="3">
        <f>[15]Agosto!$C$8</f>
        <v>32.799999999999997</v>
      </c>
      <c r="F19" s="3">
        <f>[15]Agosto!$C$9</f>
        <v>31.1</v>
      </c>
      <c r="G19" s="3">
        <f>[15]Agosto!$C$10</f>
        <v>30.3</v>
      </c>
      <c r="H19" s="3">
        <f>[15]Agosto!$C$11</f>
        <v>32.299999999999997</v>
      </c>
      <c r="I19" s="3">
        <f>[15]Agosto!$C$12</f>
        <v>34</v>
      </c>
      <c r="J19" s="3">
        <f>[15]Agosto!$C$13</f>
        <v>32.9</v>
      </c>
      <c r="K19" s="3">
        <f>[15]Agosto!$C$14</f>
        <v>32.200000000000003</v>
      </c>
      <c r="L19" s="3">
        <f>[15]Agosto!$C$15</f>
        <v>33.6</v>
      </c>
      <c r="M19" s="3">
        <f>[15]Agosto!$C$16</f>
        <v>34</v>
      </c>
      <c r="N19" s="3">
        <f>[15]Agosto!$C$17</f>
        <v>32.5</v>
      </c>
      <c r="O19" s="3">
        <f>[15]Agosto!$C$18</f>
        <v>31.2</v>
      </c>
      <c r="P19" s="3">
        <f>[15]Agosto!$C$19</f>
        <v>32.4</v>
      </c>
      <c r="Q19" s="3">
        <f>[15]Agosto!$C$20</f>
        <v>26.1</v>
      </c>
      <c r="R19" s="3">
        <f>[15]Agosto!$C$21</f>
        <v>33.700000000000003</v>
      </c>
      <c r="S19" s="3">
        <f>[15]Agosto!$C$22</f>
        <v>33.6</v>
      </c>
      <c r="T19" s="3">
        <f>[15]Agosto!$C$23</f>
        <v>32.700000000000003</v>
      </c>
      <c r="U19" s="3">
        <f>[15]Agosto!$C$24</f>
        <v>33.6</v>
      </c>
      <c r="V19" s="3">
        <f>[15]Agosto!$C$25</f>
        <v>33.9</v>
      </c>
      <c r="W19" s="3">
        <f>[15]Agosto!$C$26</f>
        <v>32.1</v>
      </c>
      <c r="X19" s="3">
        <f>[15]Agosto!$C$27</f>
        <v>33</v>
      </c>
      <c r="Y19" s="3">
        <f>[15]Agosto!$C$28</f>
        <v>33.5</v>
      </c>
      <c r="Z19" s="3">
        <f>[15]Agosto!$C$29</f>
        <v>25.9</v>
      </c>
      <c r="AA19" s="3">
        <f>[15]Agosto!$C$30</f>
        <v>25.1</v>
      </c>
      <c r="AB19" s="3">
        <f>[15]Agosto!$C$31</f>
        <v>20.9</v>
      </c>
      <c r="AC19" s="3">
        <f>[15]Agosto!$C$32</f>
        <v>22.1</v>
      </c>
      <c r="AD19" s="3">
        <f>[15]Agosto!$C$33</f>
        <v>27.6</v>
      </c>
      <c r="AE19" s="3">
        <f>[15]Agosto!$C$34</f>
        <v>32.1</v>
      </c>
      <c r="AF19" s="3">
        <f>[15]Agosto!$C$35</f>
        <v>32.299999999999997</v>
      </c>
      <c r="AG19" s="16">
        <f t="shared" ref="AG19:AG28" si="9">MAX(B19:AF19)</f>
        <v>34</v>
      </c>
      <c r="AH19" s="25">
        <f t="shared" ref="AH19:AH28" si="10">AVERAGE(B19:AF19)</f>
        <v>31.051612903225809</v>
      </c>
    </row>
    <row r="20" spans="1:34" ht="17.100000000000001" customHeight="1" x14ac:dyDescent="0.2">
      <c r="A20" s="9" t="s">
        <v>12</v>
      </c>
      <c r="B20" s="3">
        <f>[16]Agosto!$C$5</f>
        <v>31.8</v>
      </c>
      <c r="C20" s="3">
        <f>[16]Agosto!$C$6</f>
        <v>33.1</v>
      </c>
      <c r="D20" s="3">
        <f>[16]Agosto!$C$7</f>
        <v>33.1</v>
      </c>
      <c r="E20" s="3">
        <f>[16]Agosto!$C$8</f>
        <v>33.9</v>
      </c>
      <c r="F20" s="3">
        <f>[16]Agosto!$C$9</f>
        <v>32.700000000000003</v>
      </c>
      <c r="G20" s="3">
        <f>[16]Agosto!$C$10</f>
        <v>32.4</v>
      </c>
      <c r="H20" s="3">
        <f>[16]Agosto!$C$11</f>
        <v>33.799999999999997</v>
      </c>
      <c r="I20" s="3">
        <f>[16]Agosto!$C$12</f>
        <v>33.799999999999997</v>
      </c>
      <c r="J20" s="3">
        <f>[16]Agosto!$C$13</f>
        <v>34</v>
      </c>
      <c r="K20" s="3">
        <f>[16]Agosto!$C$14</f>
        <v>34.700000000000003</v>
      </c>
      <c r="L20" s="3">
        <f>[16]Agosto!$C$15</f>
        <v>34.4</v>
      </c>
      <c r="M20" s="3">
        <f>[16]Agosto!$C$16</f>
        <v>34.6</v>
      </c>
      <c r="N20" s="3">
        <f>[16]Agosto!$C$17</f>
        <v>34.6</v>
      </c>
      <c r="O20" s="3">
        <f>[16]Agosto!$C$18</f>
        <v>33.1</v>
      </c>
      <c r="P20" s="3">
        <f>[16]Agosto!$C$19</f>
        <v>34.4</v>
      </c>
      <c r="Q20" s="3">
        <f>[16]Agosto!$C$20</f>
        <v>34.1</v>
      </c>
      <c r="R20" s="3">
        <f>[16]Agosto!$C$21</f>
        <v>35.6</v>
      </c>
      <c r="S20" s="3">
        <f>[16]Agosto!$C$22</f>
        <v>34.1</v>
      </c>
      <c r="T20" s="3">
        <f>[16]Agosto!$C$23</f>
        <v>34.6</v>
      </c>
      <c r="U20" s="3">
        <f>[16]Agosto!$C$24</f>
        <v>34.799999999999997</v>
      </c>
      <c r="V20" s="3">
        <f>[16]Agosto!$C$25</f>
        <v>34.299999999999997</v>
      </c>
      <c r="W20" s="3">
        <f>[16]Agosto!$C$26</f>
        <v>34.9</v>
      </c>
      <c r="X20" s="3">
        <f>[16]Agosto!$C$27</f>
        <v>35.200000000000003</v>
      </c>
      <c r="Y20" s="3">
        <f>[16]Agosto!$C$28</f>
        <v>35.1</v>
      </c>
      <c r="Z20" s="3">
        <f>[16]Agosto!$C$29</f>
        <v>25.7</v>
      </c>
      <c r="AA20" s="3">
        <f>[16]Agosto!$C$30</f>
        <v>24.1</v>
      </c>
      <c r="AB20" s="3">
        <f>[16]Agosto!$C$31</f>
        <v>22.2</v>
      </c>
      <c r="AC20" s="3">
        <f>[16]Agosto!$C$32</f>
        <v>23.5</v>
      </c>
      <c r="AD20" s="3">
        <f>[16]Agosto!$C$33</f>
        <v>28.8</v>
      </c>
      <c r="AE20" s="3">
        <f>[16]Agosto!$C$34</f>
        <v>34.1</v>
      </c>
      <c r="AF20" s="3">
        <f>[16]Agosto!$C$35</f>
        <v>35.5</v>
      </c>
      <c r="AG20" s="16">
        <f t="shared" si="9"/>
        <v>35.6</v>
      </c>
      <c r="AH20" s="25">
        <f t="shared" si="10"/>
        <v>32.612903225806456</v>
      </c>
    </row>
    <row r="21" spans="1:34" ht="17.100000000000001" customHeight="1" x14ac:dyDescent="0.2">
      <c r="A21" s="9" t="s">
        <v>13</v>
      </c>
      <c r="B21" s="3">
        <f>[17]Agosto!$C$5</f>
        <v>33.799999999999997</v>
      </c>
      <c r="C21" s="3">
        <f>[17]Agosto!$C$6</f>
        <v>34.4</v>
      </c>
      <c r="D21" s="3">
        <f>[17]Agosto!$C$7</f>
        <v>34.200000000000003</v>
      </c>
      <c r="E21" s="3">
        <f>[17]Agosto!$C$8</f>
        <v>35.5</v>
      </c>
      <c r="F21" s="3">
        <f>[17]Agosto!$C$9</f>
        <v>33.299999999999997</v>
      </c>
      <c r="G21" s="3">
        <f>[17]Agosto!$C$10</f>
        <v>34</v>
      </c>
      <c r="H21" s="3">
        <f>[17]Agosto!$C$11</f>
        <v>35.700000000000003</v>
      </c>
      <c r="I21" s="3">
        <f>[17]Agosto!$C$12</f>
        <v>36.1</v>
      </c>
      <c r="J21" s="3">
        <f>[17]Agosto!$C$13</f>
        <v>36.1</v>
      </c>
      <c r="K21" s="3">
        <f>[17]Agosto!$C$14</f>
        <v>36.200000000000003</v>
      </c>
      <c r="L21" s="3">
        <f>[17]Agosto!$C$15</f>
        <v>36.1</v>
      </c>
      <c r="M21" s="3">
        <f>[17]Agosto!$C$16</f>
        <v>36.200000000000003</v>
      </c>
      <c r="N21" s="3">
        <f>[17]Agosto!$C$17</f>
        <v>35.9</v>
      </c>
      <c r="O21" s="3">
        <f>[17]Agosto!$C$18</f>
        <v>34.9</v>
      </c>
      <c r="P21" s="3">
        <f>[17]Agosto!$C$19</f>
        <v>36.299999999999997</v>
      </c>
      <c r="Q21" s="3">
        <f>[17]Agosto!$C$20</f>
        <v>36.6</v>
      </c>
      <c r="R21" s="3">
        <f>[17]Agosto!$C$21</f>
        <v>37.1</v>
      </c>
      <c r="S21" s="3">
        <f>[17]Agosto!$C$22</f>
        <v>36.5</v>
      </c>
      <c r="T21" s="3">
        <f>[17]Agosto!$C$23</f>
        <v>36.5</v>
      </c>
      <c r="U21" s="3">
        <f>[17]Agosto!$C$24</f>
        <v>36</v>
      </c>
      <c r="V21" s="3">
        <f>[17]Agosto!$C$25</f>
        <v>36</v>
      </c>
      <c r="W21" s="3">
        <f>[17]Agosto!$C$26</f>
        <v>35.6</v>
      </c>
      <c r="X21" s="3">
        <f>[17]Agosto!$C$27</f>
        <v>36</v>
      </c>
      <c r="Y21" s="3">
        <f>[17]Agosto!$C$28</f>
        <v>36.5</v>
      </c>
      <c r="Z21" s="3">
        <f>[17]Agosto!$C$29</f>
        <v>25.7</v>
      </c>
      <c r="AA21" s="3">
        <f>[17]Agosto!$C$30</f>
        <v>22.8</v>
      </c>
      <c r="AB21" s="3">
        <f>[17]Agosto!$C$31</f>
        <v>21</v>
      </c>
      <c r="AC21" s="3">
        <f>[17]Agosto!$C$32</f>
        <v>22.5</v>
      </c>
      <c r="AD21" s="3">
        <f>[17]Agosto!$C$33</f>
        <v>31</v>
      </c>
      <c r="AE21" s="3">
        <f>[17]Agosto!$C$34</f>
        <v>36.1</v>
      </c>
      <c r="AF21" s="3">
        <f>[17]Agosto!$C$35</f>
        <v>38.299999999999997</v>
      </c>
      <c r="AG21" s="16">
        <f t="shared" ref="AG21" si="11">MAX(B21:AF21)</f>
        <v>38.299999999999997</v>
      </c>
      <c r="AH21" s="25">
        <f t="shared" ref="AH21" si="12">AVERAGE(B21:AF21)</f>
        <v>33.964516129032262</v>
      </c>
    </row>
    <row r="22" spans="1:34" ht="17.100000000000001" customHeight="1" x14ac:dyDescent="0.2">
      <c r="A22" s="9" t="s">
        <v>14</v>
      </c>
      <c r="B22" s="3">
        <f>[18]Agosto!$C$5</f>
        <v>28.2</v>
      </c>
      <c r="C22" s="3">
        <f>[18]Agosto!$C$6</f>
        <v>29.1</v>
      </c>
      <c r="D22" s="3">
        <f>[18]Agosto!$C$7</f>
        <v>29.4</v>
      </c>
      <c r="E22" s="3">
        <f>[18]Agosto!$C$8</f>
        <v>30.1</v>
      </c>
      <c r="F22" s="3">
        <f>[18]Agosto!$C$9</f>
        <v>29.3</v>
      </c>
      <c r="G22" s="3">
        <f>[18]Agosto!$C$10</f>
        <v>29.5</v>
      </c>
      <c r="H22" s="3">
        <f>[18]Agosto!$C$11</f>
        <v>28.8</v>
      </c>
      <c r="I22" s="3">
        <f>[18]Agosto!$C$12</f>
        <v>31.3</v>
      </c>
      <c r="J22" s="3">
        <f>[18]Agosto!$C$13</f>
        <v>30.4</v>
      </c>
      <c r="K22" s="3">
        <f>[18]Agosto!$C$14</f>
        <v>30.2</v>
      </c>
      <c r="L22" s="3">
        <f>[18]Agosto!$C$15</f>
        <v>30.2</v>
      </c>
      <c r="M22" s="3">
        <f>[18]Agosto!$C$16</f>
        <v>30</v>
      </c>
      <c r="N22" s="3">
        <f>[18]Agosto!$C$17</f>
        <v>30.4</v>
      </c>
      <c r="O22" s="3">
        <f>[18]Agosto!$C$18</f>
        <v>29.7</v>
      </c>
      <c r="P22" s="3">
        <f>[18]Agosto!$C$19</f>
        <v>30.3</v>
      </c>
      <c r="Q22" s="3">
        <f>[18]Agosto!$C$20</f>
        <v>30.9</v>
      </c>
      <c r="R22" s="3">
        <f>[18]Agosto!$C$21</f>
        <v>30.9</v>
      </c>
      <c r="S22" s="3">
        <f>[18]Agosto!$C$22</f>
        <v>31.6</v>
      </c>
      <c r="T22" s="3">
        <f>[18]Agosto!$C$23</f>
        <v>31.1</v>
      </c>
      <c r="U22" s="3">
        <f>[18]Agosto!$C$24</f>
        <v>31</v>
      </c>
      <c r="V22" s="3">
        <f>[18]Agosto!$C$25</f>
        <v>31.2</v>
      </c>
      <c r="W22" s="3">
        <f>[18]Agosto!$C$26</f>
        <v>30.8</v>
      </c>
      <c r="X22" s="3">
        <f>[18]Agosto!$C$27</f>
        <v>31.1</v>
      </c>
      <c r="Y22" s="3">
        <f>[18]Agosto!$C$28</f>
        <v>29.5</v>
      </c>
      <c r="Z22" s="3">
        <f>[18]Agosto!$C$29</f>
        <v>32.1</v>
      </c>
      <c r="AA22" s="3">
        <f>[18]Agosto!$C$30</f>
        <v>30.8</v>
      </c>
      <c r="AB22" s="3">
        <f>[18]Agosto!$C$31</f>
        <v>31.3</v>
      </c>
      <c r="AC22" s="3">
        <f>[18]Agosto!$C$32</f>
        <v>28.4</v>
      </c>
      <c r="AD22" s="3">
        <f>[18]Agosto!$C$33</f>
        <v>29.3</v>
      </c>
      <c r="AE22" s="3">
        <f>[18]Agosto!$C$34</f>
        <v>31.3</v>
      </c>
      <c r="AF22" s="3">
        <f>[18]Agosto!$C$35</f>
        <v>31.7</v>
      </c>
      <c r="AG22" s="16">
        <f t="shared" si="9"/>
        <v>32.1</v>
      </c>
      <c r="AH22" s="25">
        <f t="shared" si="10"/>
        <v>30.319354838709675</v>
      </c>
    </row>
    <row r="23" spans="1:34" ht="17.100000000000001" customHeight="1" x14ac:dyDescent="0.2">
      <c r="A23" s="9" t="s">
        <v>15</v>
      </c>
      <c r="B23" s="3">
        <f>[19]Agosto!$C$5</f>
        <v>27.7</v>
      </c>
      <c r="C23" s="3">
        <f>[19]Agosto!$C$6</f>
        <v>29.5</v>
      </c>
      <c r="D23" s="3">
        <f>[19]Agosto!$C$7</f>
        <v>29.5</v>
      </c>
      <c r="E23" s="3">
        <f>[19]Agosto!$C$8</f>
        <v>30.1</v>
      </c>
      <c r="F23" s="3">
        <f>[19]Agosto!$C$9</f>
        <v>30.1</v>
      </c>
      <c r="G23" s="3">
        <f>[19]Agosto!$C$10</f>
        <v>28.8</v>
      </c>
      <c r="H23" s="3">
        <f>[19]Agosto!$C$11</f>
        <v>28.5</v>
      </c>
      <c r="I23" s="3">
        <f>[19]Agosto!$C$12</f>
        <v>30.5</v>
      </c>
      <c r="J23" s="3">
        <f>[19]Agosto!$C$13</f>
        <v>30.8</v>
      </c>
      <c r="K23" s="3">
        <f>[19]Agosto!$C$14</f>
        <v>30.4</v>
      </c>
      <c r="L23" s="3">
        <f>[19]Agosto!$C$15</f>
        <v>30.1</v>
      </c>
      <c r="M23" s="3">
        <f>[19]Agosto!$C$16</f>
        <v>31.3</v>
      </c>
      <c r="N23" s="3">
        <f>[19]Agosto!$C$17</f>
        <v>30.6</v>
      </c>
      <c r="O23" s="3">
        <f>[19]Agosto!$C$18</f>
        <v>28.6</v>
      </c>
      <c r="P23" s="3">
        <f>[19]Agosto!$C$19</f>
        <v>29.6</v>
      </c>
      <c r="Q23" s="3">
        <f>[19]Agosto!$C$20</f>
        <v>23.8</v>
      </c>
      <c r="R23" s="3">
        <f>[19]Agosto!$C$21</f>
        <v>30.7</v>
      </c>
      <c r="S23" s="3">
        <f>[19]Agosto!$C$22</f>
        <v>30.4</v>
      </c>
      <c r="T23" s="3">
        <f>[19]Agosto!$C$23</f>
        <v>28.8</v>
      </c>
      <c r="U23" s="3">
        <f>[19]Agosto!$C$24</f>
        <v>28.8</v>
      </c>
      <c r="V23" s="3">
        <f>[19]Agosto!$C$25</f>
        <v>31.1</v>
      </c>
      <c r="W23" s="3">
        <f>[19]Agosto!$C$26</f>
        <v>29.4</v>
      </c>
      <c r="X23" s="3">
        <f>[19]Agosto!$C$27</f>
        <v>30.4</v>
      </c>
      <c r="Y23" s="3">
        <f>[19]Agosto!$C$28</f>
        <v>30.8</v>
      </c>
      <c r="Z23" s="3">
        <f>[19]Agosto!$C$29</f>
        <v>23.7</v>
      </c>
      <c r="AA23" s="3">
        <f>[19]Agosto!$C$30</f>
        <v>13.2</v>
      </c>
      <c r="AB23" s="3">
        <f>[19]Agosto!$C$31</f>
        <v>12.9</v>
      </c>
      <c r="AC23" s="3">
        <f>[19]Agosto!$C$32</f>
        <v>13.3</v>
      </c>
      <c r="AD23" s="3">
        <f>[19]Agosto!$C$33</f>
        <v>25.2</v>
      </c>
      <c r="AE23" s="3">
        <f>[19]Agosto!$C$34</f>
        <v>29.2</v>
      </c>
      <c r="AF23" s="3">
        <f>[19]Agosto!$C$35</f>
        <v>30.2</v>
      </c>
      <c r="AG23" s="16">
        <f t="shared" si="9"/>
        <v>31.3</v>
      </c>
      <c r="AH23" s="25">
        <f t="shared" si="10"/>
        <v>27.677419354838712</v>
      </c>
    </row>
    <row r="24" spans="1:34" ht="17.100000000000001" customHeight="1" x14ac:dyDescent="0.2">
      <c r="A24" s="9" t="s">
        <v>16</v>
      </c>
      <c r="B24" s="3">
        <f>[20]Agosto!$C$5</f>
        <v>32.9</v>
      </c>
      <c r="C24" s="3">
        <f>[20]Agosto!$C$6</f>
        <v>33.1</v>
      </c>
      <c r="D24" s="3">
        <f>[20]Agosto!$C$7</f>
        <v>32.9</v>
      </c>
      <c r="E24" s="3">
        <f>[20]Agosto!$C$8</f>
        <v>34</v>
      </c>
      <c r="F24" s="3">
        <f>[20]Agosto!$C$9</f>
        <v>26.9</v>
      </c>
      <c r="G24" s="3">
        <f>[20]Agosto!$C$10</f>
        <v>32.4</v>
      </c>
      <c r="H24" s="3">
        <f>[20]Agosto!$C$11</f>
        <v>33.799999999999997</v>
      </c>
      <c r="I24" s="3">
        <f>[20]Agosto!$C$12</f>
        <v>31.6</v>
      </c>
      <c r="J24" s="3">
        <f>[20]Agosto!$C$13</f>
        <v>30.4</v>
      </c>
      <c r="K24" s="3">
        <f>[20]Agosto!$C$14</f>
        <v>35.6</v>
      </c>
      <c r="L24" s="3">
        <f>[20]Agosto!$C$15</f>
        <v>35.5</v>
      </c>
      <c r="M24" s="3">
        <f>[20]Agosto!$C$16</f>
        <v>35.200000000000003</v>
      </c>
      <c r="N24" s="3">
        <f>[20]Agosto!$C$17</f>
        <v>31.6</v>
      </c>
      <c r="O24" s="3">
        <f>[20]Agosto!$C$18</f>
        <v>33.799999999999997</v>
      </c>
      <c r="P24" s="3">
        <f>[20]Agosto!$C$19</f>
        <v>33.799999999999997</v>
      </c>
      <c r="Q24" s="3">
        <f>[20]Agosto!$C$20</f>
        <v>35.5</v>
      </c>
      <c r="R24" s="3">
        <f>[20]Agosto!$C$21</f>
        <v>36.5</v>
      </c>
      <c r="S24" s="3">
        <f>[20]Agosto!$C$22</f>
        <v>35.200000000000003</v>
      </c>
      <c r="T24" s="3">
        <f>[20]Agosto!$C$23</f>
        <v>31.3</v>
      </c>
      <c r="U24" s="3">
        <f>[20]Agosto!$C$24</f>
        <v>34.299999999999997</v>
      </c>
      <c r="V24" s="3">
        <f>[20]Agosto!$C$25</f>
        <v>33.9</v>
      </c>
      <c r="W24" s="3">
        <f>[20]Agosto!$C$26</f>
        <v>35.9</v>
      </c>
      <c r="X24" s="3">
        <f>[20]Agosto!$C$27</f>
        <v>35.9</v>
      </c>
      <c r="Y24" s="3">
        <f>[20]Agosto!$C$28</f>
        <v>36.299999999999997</v>
      </c>
      <c r="Z24" s="3">
        <f>[20]Agosto!$C$29</f>
        <v>26.2</v>
      </c>
      <c r="AA24" s="3">
        <f>[20]Agosto!$C$30</f>
        <v>16.7</v>
      </c>
      <c r="AB24" s="3">
        <f>[20]Agosto!$C$31</f>
        <v>17.399999999999999</v>
      </c>
      <c r="AC24" s="3">
        <f>[20]Agosto!$C$32</f>
        <v>20.3</v>
      </c>
      <c r="AD24" s="3">
        <f>[20]Agosto!$C$33</f>
        <v>27.7</v>
      </c>
      <c r="AE24" s="3">
        <f>[20]Agosto!$C$34</f>
        <v>34.1</v>
      </c>
      <c r="AF24" s="3">
        <f>[20]Agosto!$C$35</f>
        <v>36.5</v>
      </c>
      <c r="AG24" s="16">
        <f t="shared" si="9"/>
        <v>36.5</v>
      </c>
      <c r="AH24" s="25">
        <f t="shared" si="10"/>
        <v>31.845161290322579</v>
      </c>
    </row>
    <row r="25" spans="1:34" ht="17.100000000000001" customHeight="1" x14ac:dyDescent="0.2">
      <c r="A25" s="9" t="s">
        <v>17</v>
      </c>
      <c r="B25" s="3">
        <f>[21]Agosto!$C$5</f>
        <v>30.9</v>
      </c>
      <c r="C25" s="3">
        <f>[21]Agosto!$C$6</f>
        <v>32.200000000000003</v>
      </c>
      <c r="D25" s="3">
        <f>[21]Agosto!$C$7</f>
        <v>32.9</v>
      </c>
      <c r="E25" s="3">
        <f>[21]Agosto!$C$8</f>
        <v>32.5</v>
      </c>
      <c r="F25" s="3">
        <f>[21]Agosto!$C$9</f>
        <v>31.5</v>
      </c>
      <c r="G25" s="3">
        <f>[21]Agosto!$C$10</f>
        <v>30.9</v>
      </c>
      <c r="H25" s="3">
        <f>[21]Agosto!$C$11</f>
        <v>31.2</v>
      </c>
      <c r="I25" s="3">
        <f>[21]Agosto!$C$12</f>
        <v>34.299999999999997</v>
      </c>
      <c r="J25" s="3">
        <f>[21]Agosto!$C$13</f>
        <v>33.4</v>
      </c>
      <c r="K25" s="3">
        <f>[21]Agosto!$C$14</f>
        <v>32.4</v>
      </c>
      <c r="L25" s="3">
        <f>[21]Agosto!$C$15</f>
        <v>33.299999999999997</v>
      </c>
      <c r="M25" s="3">
        <f>[21]Agosto!$C$16</f>
        <v>33.700000000000003</v>
      </c>
      <c r="N25" s="3">
        <f>[21]Agosto!$C$17</f>
        <v>32.9</v>
      </c>
      <c r="O25" s="3">
        <f>[21]Agosto!$C$18</f>
        <v>31.6</v>
      </c>
      <c r="P25" s="3">
        <f>[21]Agosto!$C$19</f>
        <v>33.200000000000003</v>
      </c>
      <c r="Q25" s="3">
        <f>[21]Agosto!$C$20</f>
        <v>26.9</v>
      </c>
      <c r="R25" s="3">
        <f>[21]Agosto!$C$21</f>
        <v>33.299999999999997</v>
      </c>
      <c r="S25" s="3">
        <f>[21]Agosto!$C$22</f>
        <v>33.6</v>
      </c>
      <c r="T25" s="3">
        <f>[21]Agosto!$C$23</f>
        <v>32.6</v>
      </c>
      <c r="U25" s="3">
        <f>[21]Agosto!$C$24</f>
        <v>33</v>
      </c>
      <c r="V25" s="3">
        <f>[21]Agosto!$C$25</f>
        <v>33.9</v>
      </c>
      <c r="W25" s="3">
        <f>[21]Agosto!$C$26</f>
        <v>32.5</v>
      </c>
      <c r="X25" s="3">
        <f>[21]Agosto!$C$27</f>
        <v>33.4</v>
      </c>
      <c r="Y25" s="3">
        <f>[21]Agosto!$C$28</f>
        <v>33.200000000000003</v>
      </c>
      <c r="Z25" s="3">
        <f>[21]Agosto!$C$29</f>
        <v>29.2</v>
      </c>
      <c r="AA25" s="3">
        <f>[21]Agosto!$C$30</f>
        <v>26.6</v>
      </c>
      <c r="AB25" s="3">
        <f>[21]Agosto!$C$31</f>
        <v>21.7</v>
      </c>
      <c r="AC25" s="3">
        <f>[21]Agosto!$C$32</f>
        <v>21.7</v>
      </c>
      <c r="AD25" s="3">
        <f>[21]Agosto!$C$33</f>
        <v>27.6</v>
      </c>
      <c r="AE25" s="3">
        <f>[21]Agosto!$C$34</f>
        <v>32.6</v>
      </c>
      <c r="AF25" s="3">
        <f>[21]Agosto!$C$35</f>
        <v>32.5</v>
      </c>
      <c r="AG25" s="16">
        <f t="shared" si="9"/>
        <v>34.299999999999997</v>
      </c>
      <c r="AH25" s="25">
        <f t="shared" si="10"/>
        <v>31.329032258064522</v>
      </c>
    </row>
    <row r="26" spans="1:34" ht="17.100000000000001" customHeight="1" x14ac:dyDescent="0.2">
      <c r="A26" s="9" t="s">
        <v>18</v>
      </c>
      <c r="B26" s="3">
        <f>[22]Agosto!$C$5</f>
        <v>29.3</v>
      </c>
      <c r="C26" s="3">
        <f>[22]Agosto!$C$6</f>
        <v>30</v>
      </c>
      <c r="D26" s="3">
        <f>[22]Agosto!$C$7</f>
        <v>30.1</v>
      </c>
      <c r="E26" s="3">
        <f>[22]Agosto!$C$8</f>
        <v>31.4</v>
      </c>
      <c r="F26" s="3">
        <f>[22]Agosto!$C$9</f>
        <v>30.4</v>
      </c>
      <c r="G26" s="3">
        <f>[22]Agosto!$C$10</f>
        <v>29.6</v>
      </c>
      <c r="H26" s="3">
        <f>[22]Agosto!$C$11</f>
        <v>30.8</v>
      </c>
      <c r="I26" s="3">
        <f>[22]Agosto!$C$12</f>
        <v>33.5</v>
      </c>
      <c r="J26" s="3">
        <f>[22]Agosto!$C$13</f>
        <v>31.8</v>
      </c>
      <c r="K26" s="3">
        <f>[22]Agosto!$C$14</f>
        <v>31.5</v>
      </c>
      <c r="L26" s="3">
        <f>[22]Agosto!$C$15</f>
        <v>31.1</v>
      </c>
      <c r="M26" s="3">
        <f>[22]Agosto!$C$16</f>
        <v>30.8</v>
      </c>
      <c r="N26" s="3">
        <f>[22]Agosto!$C$17</f>
        <v>29.8</v>
      </c>
      <c r="O26" s="3">
        <f>[22]Agosto!$C$18</f>
        <v>30.1</v>
      </c>
      <c r="P26" s="3">
        <f>[22]Agosto!$C$19</f>
        <v>31.3</v>
      </c>
      <c r="Q26" s="3">
        <f>[22]Agosto!$C$20</f>
        <v>32.5</v>
      </c>
      <c r="R26" s="3">
        <f>[22]Agosto!$C$21</f>
        <v>32</v>
      </c>
      <c r="S26" s="3">
        <f>[22]Agosto!$C$22</f>
        <v>32</v>
      </c>
      <c r="T26" s="3">
        <f>[22]Agosto!$C$23</f>
        <v>31.3</v>
      </c>
      <c r="U26" s="3">
        <f>[22]Agosto!$C$24</f>
        <v>31.9</v>
      </c>
      <c r="V26" s="3">
        <f>[22]Agosto!$C$25</f>
        <v>31.6</v>
      </c>
      <c r="W26" s="3">
        <f>[22]Agosto!$C$26</f>
        <v>30.3</v>
      </c>
      <c r="X26" s="3">
        <f>[22]Agosto!$C$27</f>
        <v>31.7</v>
      </c>
      <c r="Y26" s="3">
        <f>[22]Agosto!$C$28</f>
        <v>32.6</v>
      </c>
      <c r="Z26" s="3">
        <f>[22]Agosto!$C$29</f>
        <v>31.8</v>
      </c>
      <c r="AA26" s="3">
        <f>[22]Agosto!$C$30</f>
        <v>27.4</v>
      </c>
      <c r="AB26" s="3">
        <f>[22]Agosto!$C$31</f>
        <v>21.4</v>
      </c>
      <c r="AC26" s="3">
        <f>[22]Agosto!$C$32</f>
        <v>24.5</v>
      </c>
      <c r="AD26" s="3">
        <f>[22]Agosto!$C$33</f>
        <v>28.8</v>
      </c>
      <c r="AE26" s="3">
        <f>[22]Agosto!$C$34</f>
        <v>31.2</v>
      </c>
      <c r="AF26" s="3">
        <f>[22]Agosto!$C$35</f>
        <v>32.6</v>
      </c>
      <c r="AG26" s="16">
        <f t="shared" si="9"/>
        <v>33.5</v>
      </c>
      <c r="AH26" s="25">
        <f t="shared" si="10"/>
        <v>30.487096774193549</v>
      </c>
    </row>
    <row r="27" spans="1:34" ht="17.100000000000001" customHeight="1" x14ac:dyDescent="0.2">
      <c r="A27" s="9" t="s">
        <v>19</v>
      </c>
      <c r="B27" s="3">
        <f>[23]Agosto!$C$5</f>
        <v>27.6</v>
      </c>
      <c r="C27" s="3">
        <f>[23]Agosto!$C$6</f>
        <v>29.2</v>
      </c>
      <c r="D27" s="3">
        <f>[23]Agosto!$C$7</f>
        <v>30.5</v>
      </c>
      <c r="E27" s="3">
        <f>[23]Agosto!$C$8</f>
        <v>31.7</v>
      </c>
      <c r="F27" s="3">
        <f>[23]Agosto!$C$9</f>
        <v>28.8</v>
      </c>
      <c r="G27" s="3">
        <f>[23]Agosto!$C$10</f>
        <v>28.9</v>
      </c>
      <c r="H27" s="3">
        <f>[23]Agosto!$C$11</f>
        <v>27.8</v>
      </c>
      <c r="I27" s="3">
        <f>[23]Agosto!$C$12</f>
        <v>30.3</v>
      </c>
      <c r="J27" s="3">
        <f>[23]Agosto!$C$13</f>
        <v>30.2</v>
      </c>
      <c r="K27" s="3">
        <f>[23]Agosto!$C$14</f>
        <v>30.4</v>
      </c>
      <c r="L27" s="3">
        <f>[23]Agosto!$C$15</f>
        <v>30.7</v>
      </c>
      <c r="M27" s="3">
        <f>[23]Agosto!$C$16</f>
        <v>31.5</v>
      </c>
      <c r="N27" s="3">
        <f>[23]Agosto!$C$17</f>
        <v>29.8</v>
      </c>
      <c r="O27" s="3">
        <f>[23]Agosto!$C$18</f>
        <v>29.6</v>
      </c>
      <c r="P27" s="3">
        <f>[23]Agosto!$C$19</f>
        <v>30</v>
      </c>
      <c r="Q27" s="3">
        <f>[23]Agosto!$C$20</f>
        <v>25.1</v>
      </c>
      <c r="R27" s="3">
        <f>[23]Agosto!$C$21</f>
        <v>30.9</v>
      </c>
      <c r="S27" s="3">
        <f>[23]Agosto!$C$22</f>
        <v>30.2</v>
      </c>
      <c r="T27" s="3">
        <f>[23]Agosto!$C$23</f>
        <v>30.1</v>
      </c>
      <c r="U27" s="3">
        <f>[23]Agosto!$C$24</f>
        <v>30</v>
      </c>
      <c r="V27" s="3">
        <f>[23]Agosto!$C$25</f>
        <v>31.6</v>
      </c>
      <c r="W27" s="3">
        <f>[23]Agosto!$C$26</f>
        <v>31.4</v>
      </c>
      <c r="X27" s="3">
        <f>[23]Agosto!$C$27</f>
        <v>31.4</v>
      </c>
      <c r="Y27" s="3">
        <f>[23]Agosto!$C$28</f>
        <v>30.2</v>
      </c>
      <c r="Z27" s="3">
        <f>[23]Agosto!$C$29</f>
        <v>24.5</v>
      </c>
      <c r="AA27" s="3">
        <f>[23]Agosto!$C$30</f>
        <v>16.7</v>
      </c>
      <c r="AB27" s="3">
        <f>[23]Agosto!$C$31</f>
        <v>13.7</v>
      </c>
      <c r="AC27" s="3">
        <f>[23]Agosto!$C$32</f>
        <v>15.2</v>
      </c>
      <c r="AD27" s="3">
        <f>[23]Agosto!$C$33</f>
        <v>24.3</v>
      </c>
      <c r="AE27" s="3">
        <f>[23]Agosto!$C$34</f>
        <v>29</v>
      </c>
      <c r="AF27" s="3">
        <f>[23]Agosto!$C$35</f>
        <v>29.9</v>
      </c>
      <c r="AG27" s="16">
        <f t="shared" si="9"/>
        <v>31.7</v>
      </c>
      <c r="AH27" s="25">
        <f t="shared" si="10"/>
        <v>28.103225806451618</v>
      </c>
    </row>
    <row r="28" spans="1:34" ht="17.100000000000001" customHeight="1" x14ac:dyDescent="0.2">
      <c r="A28" s="9" t="s">
        <v>31</v>
      </c>
      <c r="B28" s="3">
        <f>[24]Agosto!$C$5</f>
        <v>30.5</v>
      </c>
      <c r="C28" s="3">
        <f>[24]Agosto!$C$6</f>
        <v>31.1</v>
      </c>
      <c r="D28" s="3">
        <f>[24]Agosto!$C$7</f>
        <v>31.4</v>
      </c>
      <c r="E28" s="3">
        <f>[24]Agosto!$C$8</f>
        <v>31.5</v>
      </c>
      <c r="F28" s="3">
        <f>[24]Agosto!$C$9</f>
        <v>31</v>
      </c>
      <c r="G28" s="3">
        <f>[24]Agosto!$C$10</f>
        <v>30.5</v>
      </c>
      <c r="H28" s="3">
        <f>[24]Agosto!$C$11</f>
        <v>27.8</v>
      </c>
      <c r="I28" s="3">
        <f>[24]Agosto!$C$12</f>
        <v>30.3</v>
      </c>
      <c r="J28" s="3">
        <f>[24]Agosto!$C$13</f>
        <v>30.2</v>
      </c>
      <c r="K28" s="3">
        <f>[24]Agosto!$C$14</f>
        <v>30.4</v>
      </c>
      <c r="L28" s="3">
        <f>[24]Agosto!$C$15</f>
        <v>30.7</v>
      </c>
      <c r="M28" s="3">
        <f>[24]Agosto!$C$16</f>
        <v>31.5</v>
      </c>
      <c r="N28" s="3">
        <f>[24]Agosto!$C$17</f>
        <v>29.8</v>
      </c>
      <c r="O28" s="3">
        <f>[24]Agosto!$C$18</f>
        <v>29.6</v>
      </c>
      <c r="P28" s="3">
        <f>[24]Agosto!$C$19</f>
        <v>30</v>
      </c>
      <c r="Q28" s="3">
        <f>[24]Agosto!$C$20</f>
        <v>25.1</v>
      </c>
      <c r="R28" s="3">
        <f>[24]Agosto!$C$21</f>
        <v>33.6</v>
      </c>
      <c r="S28" s="3">
        <f>[24]Agosto!$C$22</f>
        <v>33.6</v>
      </c>
      <c r="T28" s="3">
        <f>[24]Agosto!$C$23</f>
        <v>32.4</v>
      </c>
      <c r="U28" s="3">
        <f>[24]Agosto!$C$24</f>
        <v>33</v>
      </c>
      <c r="V28" s="3">
        <f>[24]Agosto!$C$25</f>
        <v>33.799999999999997</v>
      </c>
      <c r="W28" s="3">
        <f>[24]Agosto!$C$26</f>
        <v>31.6</v>
      </c>
      <c r="X28" s="3">
        <f>[24]Agosto!$C$27</f>
        <v>33.200000000000003</v>
      </c>
      <c r="Y28" s="3">
        <f>[24]Agosto!$C$28</f>
        <v>33.9</v>
      </c>
      <c r="Z28" s="3">
        <f>[24]Agosto!$C$29</f>
        <v>28</v>
      </c>
      <c r="AA28" s="3">
        <f>[24]Agosto!$C$30</f>
        <v>24.4</v>
      </c>
      <c r="AB28" s="3">
        <f>[24]Agosto!$C$31</f>
        <v>20.8</v>
      </c>
      <c r="AC28" s="3">
        <f>[24]Agosto!$C$32</f>
        <v>22.5</v>
      </c>
      <c r="AD28" s="3">
        <f>[24]Agosto!$C$33</f>
        <v>27.5</v>
      </c>
      <c r="AE28" s="3">
        <f>[24]Agosto!$C$34</f>
        <v>31.7</v>
      </c>
      <c r="AF28" s="3">
        <f>[24]Agosto!$C$35</f>
        <v>32.700000000000003</v>
      </c>
      <c r="AG28" s="16">
        <f t="shared" si="9"/>
        <v>33.9</v>
      </c>
      <c r="AH28" s="25">
        <f t="shared" si="10"/>
        <v>30.13225806451613</v>
      </c>
    </row>
    <row r="29" spans="1:34" ht="17.100000000000001" customHeight="1" x14ac:dyDescent="0.2">
      <c r="A29" s="9" t="s">
        <v>20</v>
      </c>
      <c r="B29" s="3">
        <f>[25]Agosto!$C$5</f>
        <v>30.3</v>
      </c>
      <c r="C29" s="3">
        <f>[25]Agosto!$C$6</f>
        <v>31</v>
      </c>
      <c r="D29" s="3">
        <f>[25]Agosto!$C$7</f>
        <v>31.8</v>
      </c>
      <c r="E29" s="3">
        <f>[25]Agosto!$C$8</f>
        <v>33</v>
      </c>
      <c r="F29" s="3">
        <f>[25]Agosto!$C$9</f>
        <v>32.6</v>
      </c>
      <c r="G29" s="3">
        <f>[25]Agosto!$C$10</f>
        <v>32.200000000000003</v>
      </c>
      <c r="H29" s="3">
        <f>[25]Agosto!$C$11</f>
        <v>32.5</v>
      </c>
      <c r="I29" s="3">
        <f>[25]Agosto!$C$12</f>
        <v>32.799999999999997</v>
      </c>
      <c r="J29" s="3">
        <f>[25]Agosto!$C$13</f>
        <v>33</v>
      </c>
      <c r="K29" s="3">
        <f>[25]Agosto!$C$14</f>
        <v>32.200000000000003</v>
      </c>
      <c r="L29" s="3">
        <f>[25]Agosto!$C$15</f>
        <v>32.5</v>
      </c>
      <c r="M29" s="3">
        <f>[25]Agosto!$C$16</f>
        <v>32.700000000000003</v>
      </c>
      <c r="N29" s="3">
        <f>[25]Agosto!$C$17</f>
        <v>32.1</v>
      </c>
      <c r="O29" s="3">
        <f>[25]Agosto!$C$18</f>
        <v>31.5</v>
      </c>
      <c r="P29" s="3">
        <f>[25]Agosto!$C$19</f>
        <v>31.9</v>
      </c>
      <c r="Q29" s="3">
        <f>[25]Agosto!$C$20</f>
        <v>32.200000000000003</v>
      </c>
      <c r="R29" s="3">
        <f>[25]Agosto!$C$21</f>
        <v>31.9</v>
      </c>
      <c r="S29" s="3">
        <f>[25]Agosto!$C$22</f>
        <v>32.4</v>
      </c>
      <c r="T29" s="3">
        <f>[25]Agosto!$C$23</f>
        <v>31.9</v>
      </c>
      <c r="U29" s="3">
        <f>[25]Agosto!$C$24</f>
        <v>32.1</v>
      </c>
      <c r="V29" s="3">
        <f>[25]Agosto!$C$25</f>
        <v>32.5</v>
      </c>
      <c r="W29" s="3">
        <f>[25]Agosto!$C$26</f>
        <v>31.6</v>
      </c>
      <c r="X29" s="3">
        <f>[25]Agosto!$C$27</f>
        <v>32.1</v>
      </c>
      <c r="Y29" s="3">
        <f>[25]Agosto!$C$28</f>
        <v>31</v>
      </c>
      <c r="Z29" s="3">
        <f>[25]Agosto!$C$29</f>
        <v>33.6</v>
      </c>
      <c r="AA29" s="3">
        <f>[25]Agosto!$C$30</f>
        <v>33.1</v>
      </c>
      <c r="AB29" s="3">
        <f>[25]Agosto!$C$31</f>
        <v>29.9</v>
      </c>
      <c r="AC29" s="3">
        <f>[25]Agosto!$C$32</f>
        <v>28.4</v>
      </c>
      <c r="AD29" s="3">
        <f>[25]Agosto!$C$33</f>
        <v>29.6</v>
      </c>
      <c r="AE29" s="3">
        <f>[25]Agosto!$C$34</f>
        <v>32.799999999999997</v>
      </c>
      <c r="AF29" s="3">
        <f>[25]Agosto!$C$35</f>
        <v>32</v>
      </c>
      <c r="AG29" s="16">
        <f t="shared" ref="AG29" si="13">MAX(B29:AF29)</f>
        <v>33.6</v>
      </c>
      <c r="AH29" s="25">
        <f t="shared" ref="AH29" si="14">AVERAGE(B29:AF29)</f>
        <v>31.909677419354836</v>
      </c>
    </row>
    <row r="30" spans="1:34" s="5" customFormat="1" ht="17.100000000000001" customHeight="1" x14ac:dyDescent="0.2">
      <c r="A30" s="13" t="s">
        <v>33</v>
      </c>
      <c r="B30" s="21">
        <f t="shared" ref="B30:AG30" si="15">MAX(B5:B29)</f>
        <v>33.799999999999997</v>
      </c>
      <c r="C30" s="21">
        <f t="shared" si="15"/>
        <v>34.4</v>
      </c>
      <c r="D30" s="21">
        <f t="shared" si="15"/>
        <v>34.200000000000003</v>
      </c>
      <c r="E30" s="21">
        <f t="shared" si="15"/>
        <v>35.5</v>
      </c>
      <c r="F30" s="21">
        <f t="shared" si="15"/>
        <v>33.299999999999997</v>
      </c>
      <c r="G30" s="21">
        <f t="shared" si="15"/>
        <v>34</v>
      </c>
      <c r="H30" s="21">
        <f t="shared" si="15"/>
        <v>35.700000000000003</v>
      </c>
      <c r="I30" s="21">
        <f t="shared" si="15"/>
        <v>36.1</v>
      </c>
      <c r="J30" s="21">
        <f t="shared" si="15"/>
        <v>36.1</v>
      </c>
      <c r="K30" s="21">
        <f t="shared" si="15"/>
        <v>36.200000000000003</v>
      </c>
      <c r="L30" s="21">
        <f t="shared" si="15"/>
        <v>36.1</v>
      </c>
      <c r="M30" s="21">
        <f t="shared" si="15"/>
        <v>36.200000000000003</v>
      </c>
      <c r="N30" s="21">
        <f t="shared" si="15"/>
        <v>35.9</v>
      </c>
      <c r="O30" s="21">
        <f t="shared" si="15"/>
        <v>34.9</v>
      </c>
      <c r="P30" s="21">
        <f t="shared" si="15"/>
        <v>36.299999999999997</v>
      </c>
      <c r="Q30" s="21">
        <f t="shared" si="15"/>
        <v>36.6</v>
      </c>
      <c r="R30" s="21">
        <f t="shared" si="15"/>
        <v>37.1</v>
      </c>
      <c r="S30" s="21">
        <f t="shared" si="15"/>
        <v>36.5</v>
      </c>
      <c r="T30" s="21">
        <f t="shared" si="15"/>
        <v>36.5</v>
      </c>
      <c r="U30" s="21">
        <f t="shared" si="15"/>
        <v>36</v>
      </c>
      <c r="V30" s="21">
        <f t="shared" si="15"/>
        <v>36</v>
      </c>
      <c r="W30" s="21">
        <f t="shared" si="15"/>
        <v>35.9</v>
      </c>
      <c r="X30" s="21">
        <f t="shared" si="15"/>
        <v>36</v>
      </c>
      <c r="Y30" s="21">
        <f t="shared" si="15"/>
        <v>36.5</v>
      </c>
      <c r="Z30" s="21">
        <f t="shared" si="15"/>
        <v>34</v>
      </c>
      <c r="AA30" s="21">
        <f t="shared" si="15"/>
        <v>37.799999999999997</v>
      </c>
      <c r="AB30" s="21">
        <f t="shared" si="15"/>
        <v>31.3</v>
      </c>
      <c r="AC30" s="21">
        <f t="shared" si="15"/>
        <v>28.9</v>
      </c>
      <c r="AD30" s="21">
        <f t="shared" si="15"/>
        <v>31.3</v>
      </c>
      <c r="AE30" s="21">
        <f t="shared" si="15"/>
        <v>36.1</v>
      </c>
      <c r="AF30" s="21">
        <f t="shared" si="15"/>
        <v>38.299999999999997</v>
      </c>
      <c r="AG30" s="17">
        <f t="shared" si="15"/>
        <v>38.299999999999997</v>
      </c>
      <c r="AH30" s="28">
        <f>AVERAGE(AH5:AH29)</f>
        <v>30.608890937019975</v>
      </c>
    </row>
    <row r="31" spans="1:34" x14ac:dyDescent="0.2"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25"/>
      <c r="AH31" s="34"/>
    </row>
  </sheetData>
  <mergeCells count="34">
    <mergeCell ref="A1:AH1"/>
    <mergeCell ref="AA3:AA4"/>
    <mergeCell ref="AB3:AB4"/>
    <mergeCell ref="AC3:AC4"/>
    <mergeCell ref="AD3:AD4"/>
    <mergeCell ref="W3:W4"/>
    <mergeCell ref="X3:X4"/>
    <mergeCell ref="Y3:Y4"/>
    <mergeCell ref="P3:P4"/>
    <mergeCell ref="Q3:Q4"/>
    <mergeCell ref="R3:R4"/>
    <mergeCell ref="Z3:Z4"/>
    <mergeCell ref="I3:I4"/>
    <mergeCell ref="O3:O4"/>
    <mergeCell ref="D3:D4"/>
    <mergeCell ref="B3:B4"/>
    <mergeCell ref="A2:A4"/>
    <mergeCell ref="C3:C4"/>
    <mergeCell ref="AE3:AE4"/>
    <mergeCell ref="V3:V4"/>
    <mergeCell ref="B2:AH2"/>
    <mergeCell ref="E3:E4"/>
    <mergeCell ref="K3:K4"/>
    <mergeCell ref="U3:U4"/>
    <mergeCell ref="L3:L4"/>
    <mergeCell ref="M3:M4"/>
    <mergeCell ref="G3:G4"/>
    <mergeCell ref="T3:T4"/>
    <mergeCell ref="S3:S4"/>
    <mergeCell ref="J3:J4"/>
    <mergeCell ref="AF3:AF4"/>
    <mergeCell ref="F3:F4"/>
    <mergeCell ref="N3:N4"/>
    <mergeCell ref="H3:H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0"/>
  <sheetViews>
    <sheetView topLeftCell="C1" workbookViewId="0">
      <selection activeCell="AH30" sqref="AH30"/>
    </sheetView>
  </sheetViews>
  <sheetFormatPr defaultRowHeight="12.75" x14ac:dyDescent="0.2"/>
  <cols>
    <col min="1" max="1" width="19.140625" style="2" customWidth="1"/>
    <col min="2" max="30" width="5.42578125" style="2" bestFit="1" customWidth="1"/>
    <col min="31" max="32" width="5.5703125" style="2" customWidth="1"/>
    <col min="33" max="33" width="7" style="18" bestFit="1" customWidth="1"/>
    <col min="34" max="34" width="7.28515625" style="1" bestFit="1" customWidth="1"/>
  </cols>
  <sheetData>
    <row r="1" spans="1:34" ht="20.100000000000001" customHeight="1" thickBot="1" x14ac:dyDescent="0.25">
      <c r="A1" s="65" t="s">
        <v>24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65"/>
      <c r="AE1" s="65"/>
      <c r="AF1" s="65"/>
      <c r="AG1" s="65"/>
      <c r="AH1" s="65"/>
    </row>
    <row r="2" spans="1:34" s="4" customFormat="1" ht="20.100000000000001" customHeight="1" x14ac:dyDescent="0.2">
      <c r="A2" s="62" t="s">
        <v>21</v>
      </c>
      <c r="B2" s="59" t="s">
        <v>53</v>
      </c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0"/>
      <c r="AE2" s="60"/>
      <c r="AF2" s="60"/>
      <c r="AG2" s="60"/>
      <c r="AH2" s="60"/>
    </row>
    <row r="3" spans="1:34" s="5" customFormat="1" ht="20.100000000000001" customHeight="1" x14ac:dyDescent="0.2">
      <c r="A3" s="63"/>
      <c r="B3" s="57">
        <v>1</v>
      </c>
      <c r="C3" s="57">
        <f>SUM(B3+1)</f>
        <v>2</v>
      </c>
      <c r="D3" s="57">
        <f t="shared" ref="D3:AD3" si="0">SUM(C3+1)</f>
        <v>3</v>
      </c>
      <c r="E3" s="57">
        <f t="shared" si="0"/>
        <v>4</v>
      </c>
      <c r="F3" s="57">
        <f t="shared" si="0"/>
        <v>5</v>
      </c>
      <c r="G3" s="57">
        <f t="shared" si="0"/>
        <v>6</v>
      </c>
      <c r="H3" s="57">
        <f t="shared" si="0"/>
        <v>7</v>
      </c>
      <c r="I3" s="57">
        <f t="shared" si="0"/>
        <v>8</v>
      </c>
      <c r="J3" s="57">
        <f t="shared" si="0"/>
        <v>9</v>
      </c>
      <c r="K3" s="57">
        <f t="shared" si="0"/>
        <v>10</v>
      </c>
      <c r="L3" s="57">
        <f t="shared" si="0"/>
        <v>11</v>
      </c>
      <c r="M3" s="57">
        <f t="shared" si="0"/>
        <v>12</v>
      </c>
      <c r="N3" s="57">
        <f t="shared" si="0"/>
        <v>13</v>
      </c>
      <c r="O3" s="57">
        <f t="shared" si="0"/>
        <v>14</v>
      </c>
      <c r="P3" s="57">
        <f t="shared" si="0"/>
        <v>15</v>
      </c>
      <c r="Q3" s="57">
        <f t="shared" si="0"/>
        <v>16</v>
      </c>
      <c r="R3" s="57">
        <f t="shared" si="0"/>
        <v>17</v>
      </c>
      <c r="S3" s="57">
        <f t="shared" si="0"/>
        <v>18</v>
      </c>
      <c r="T3" s="57">
        <f t="shared" si="0"/>
        <v>19</v>
      </c>
      <c r="U3" s="57">
        <f t="shared" si="0"/>
        <v>20</v>
      </c>
      <c r="V3" s="57">
        <f t="shared" si="0"/>
        <v>21</v>
      </c>
      <c r="W3" s="57">
        <f t="shared" si="0"/>
        <v>22</v>
      </c>
      <c r="X3" s="57">
        <f t="shared" si="0"/>
        <v>23</v>
      </c>
      <c r="Y3" s="57">
        <f t="shared" si="0"/>
        <v>24</v>
      </c>
      <c r="Z3" s="57">
        <f t="shared" si="0"/>
        <v>25</v>
      </c>
      <c r="AA3" s="57">
        <f t="shared" si="0"/>
        <v>26</v>
      </c>
      <c r="AB3" s="57">
        <f t="shared" si="0"/>
        <v>27</v>
      </c>
      <c r="AC3" s="57">
        <f t="shared" si="0"/>
        <v>28</v>
      </c>
      <c r="AD3" s="57">
        <f t="shared" si="0"/>
        <v>29</v>
      </c>
      <c r="AE3" s="57">
        <v>30</v>
      </c>
      <c r="AF3" s="57">
        <v>31</v>
      </c>
      <c r="AG3" s="31" t="s">
        <v>42</v>
      </c>
      <c r="AH3" s="33" t="s">
        <v>40</v>
      </c>
    </row>
    <row r="4" spans="1:34" s="5" customFormat="1" ht="20.100000000000001" customHeight="1" thickBot="1" x14ac:dyDescent="0.25">
      <c r="A4" s="64"/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30" t="s">
        <v>39</v>
      </c>
      <c r="AH4" s="30" t="s">
        <v>39</v>
      </c>
    </row>
    <row r="5" spans="1:34" s="5" customFormat="1" ht="20.100000000000001" customHeight="1" thickTop="1" x14ac:dyDescent="0.2">
      <c r="A5" s="8" t="s">
        <v>46</v>
      </c>
      <c r="B5" s="45">
        <f>[1]Agosto!$D$5</f>
        <v>13</v>
      </c>
      <c r="C5" s="45">
        <f>[1]Agosto!$D$6</f>
        <v>11.9</v>
      </c>
      <c r="D5" s="45">
        <f>[1]Agosto!$D$7</f>
        <v>13.4</v>
      </c>
      <c r="E5" s="45">
        <f>[1]Agosto!$D$8</f>
        <v>12.1</v>
      </c>
      <c r="F5" s="45">
        <f>[1]Agosto!$D$9</f>
        <v>12.1</v>
      </c>
      <c r="G5" s="45">
        <f>[1]Agosto!$D$10</f>
        <v>11.9</v>
      </c>
      <c r="H5" s="45">
        <f>[1]Agosto!$D$11</f>
        <v>16.2</v>
      </c>
      <c r="I5" s="45">
        <f>[1]Agosto!$D$12</f>
        <v>13.3</v>
      </c>
      <c r="J5" s="45">
        <f>[1]Agosto!$D$13</f>
        <v>14.4</v>
      </c>
      <c r="K5" s="45">
        <f>[1]Agosto!$D$14</f>
        <v>13.6</v>
      </c>
      <c r="L5" s="45">
        <f>[1]Agosto!$D$15</f>
        <v>11.7</v>
      </c>
      <c r="M5" s="45">
        <f>[1]Agosto!$D$16</f>
        <v>15.3</v>
      </c>
      <c r="N5" s="45">
        <f>[1]Agosto!$D$17</f>
        <v>12.6</v>
      </c>
      <c r="O5" s="45">
        <f>[1]Agosto!$D$18</f>
        <v>13.8</v>
      </c>
      <c r="P5" s="45">
        <f>[1]Agosto!$D$19</f>
        <v>17.5</v>
      </c>
      <c r="Q5" s="45">
        <f>[1]Agosto!$D$20</f>
        <v>18</v>
      </c>
      <c r="R5" s="45">
        <f>[1]Agosto!$D$21</f>
        <v>15.1</v>
      </c>
      <c r="S5" s="45">
        <f>[1]Agosto!$D$22</f>
        <v>15.9</v>
      </c>
      <c r="T5" s="45">
        <f>[1]Agosto!$D$23</f>
        <v>15.3</v>
      </c>
      <c r="U5" s="45">
        <f>[1]Agosto!$D$24</f>
        <v>15.9</v>
      </c>
      <c r="V5" s="45">
        <f>[1]Agosto!$D$25</f>
        <v>14.5</v>
      </c>
      <c r="W5" s="45">
        <f>[1]Agosto!$D$26</f>
        <v>13.8</v>
      </c>
      <c r="X5" s="45">
        <f>[1]Agosto!$D$27</f>
        <v>19.3</v>
      </c>
      <c r="Y5" s="45">
        <f>[1]Agosto!$D$28</f>
        <v>18.899999999999999</v>
      </c>
      <c r="Z5" s="45">
        <f>[1]Agosto!$D$29</f>
        <v>14.3</v>
      </c>
      <c r="AA5" s="45">
        <f>[1]Agosto!$D$30</f>
        <v>15.2</v>
      </c>
      <c r="AB5" s="45">
        <f>[1]Agosto!$D$31</f>
        <v>14.3</v>
      </c>
      <c r="AC5" s="45">
        <f>[1]Agosto!$D$32</f>
        <v>13.4</v>
      </c>
      <c r="AD5" s="45">
        <f>[1]Agosto!$D$33</f>
        <v>15.4</v>
      </c>
      <c r="AE5" s="45">
        <f>[1]Agosto!$D$34</f>
        <v>12.8</v>
      </c>
      <c r="AF5" s="45">
        <f>[1]Agosto!$D$35</f>
        <v>13.4</v>
      </c>
      <c r="AG5" s="46">
        <f>MIN(B5:AF5)</f>
        <v>11.7</v>
      </c>
      <c r="AH5" s="47">
        <f>AVERAGE(B5:AF5)</f>
        <v>14.461290322580643</v>
      </c>
    </row>
    <row r="6" spans="1:34" ht="17.100000000000001" customHeight="1" x14ac:dyDescent="0.2">
      <c r="A6" s="9" t="s">
        <v>0</v>
      </c>
      <c r="B6" s="3">
        <f>[2]Agosto!$D$5</f>
        <v>14.4</v>
      </c>
      <c r="C6" s="3">
        <f>[2]Agosto!$D$6</f>
        <v>10.9</v>
      </c>
      <c r="D6" s="3">
        <f>[2]Agosto!$D$7</f>
        <v>11.9</v>
      </c>
      <c r="E6" s="3">
        <f>[2]Agosto!$D$8</f>
        <v>10.3</v>
      </c>
      <c r="F6" s="3">
        <f>[2]Agosto!$D$9</f>
        <v>13.9</v>
      </c>
      <c r="G6" s="3">
        <f>[2]Agosto!$D$10</f>
        <v>13.6</v>
      </c>
      <c r="H6" s="3">
        <f>[2]Agosto!$D$11</f>
        <v>13.6</v>
      </c>
      <c r="I6" s="3">
        <f>[2]Agosto!$D$12</f>
        <v>13.1</v>
      </c>
      <c r="J6" s="3">
        <f>[2]Agosto!$D$13</f>
        <v>15.4</v>
      </c>
      <c r="K6" s="3">
        <f>[2]Agosto!$D$14</f>
        <v>13.5</v>
      </c>
      <c r="L6" s="3">
        <f>[2]Agosto!$D$15</f>
        <v>12.2</v>
      </c>
      <c r="M6" s="3">
        <f>[2]Agosto!$D$16</f>
        <v>14</v>
      </c>
      <c r="N6" s="3">
        <f>[2]Agosto!$D$17</f>
        <v>14.6</v>
      </c>
      <c r="O6" s="3">
        <f>[2]Agosto!$D$18</f>
        <v>11</v>
      </c>
      <c r="P6" s="3">
        <f>[2]Agosto!$D$19</f>
        <v>11.5</v>
      </c>
      <c r="Q6" s="3">
        <f>[2]Agosto!$D$20</f>
        <v>16.899999999999999</v>
      </c>
      <c r="R6" s="3">
        <f>[2]Agosto!$D$21</f>
        <v>13.5</v>
      </c>
      <c r="S6" s="3">
        <f>[2]Agosto!$D$22</f>
        <v>15.3</v>
      </c>
      <c r="T6" s="3">
        <f>[2]Agosto!$D$23</f>
        <v>16.7</v>
      </c>
      <c r="U6" s="3">
        <f>[2]Agosto!$D$24</f>
        <v>15.2</v>
      </c>
      <c r="V6" s="3">
        <f>[2]Agosto!$D$25</f>
        <v>18.100000000000001</v>
      </c>
      <c r="W6" s="3">
        <f>[2]Agosto!$D$26</f>
        <v>13.6</v>
      </c>
      <c r="X6" s="3">
        <f>[2]Agosto!$D$27</f>
        <v>10.5</v>
      </c>
      <c r="Y6" s="3">
        <f>[2]Agosto!$D$28</f>
        <v>12.1</v>
      </c>
      <c r="Z6" s="3">
        <f>[2]Agosto!$D$29</f>
        <v>14.7</v>
      </c>
      <c r="AA6" s="3">
        <f>[2]Agosto!$D$30</f>
        <v>11</v>
      </c>
      <c r="AB6" s="3">
        <f>[2]Agosto!$D$31</f>
        <v>8.8000000000000007</v>
      </c>
      <c r="AC6" s="3">
        <f>[2]Agosto!$D$32</f>
        <v>9.5</v>
      </c>
      <c r="AD6" s="3">
        <f>[2]Agosto!$D$33</f>
        <v>7.5</v>
      </c>
      <c r="AE6" s="3">
        <f>[2]Agosto!$D$34</f>
        <v>10.5</v>
      </c>
      <c r="AF6" s="3">
        <f>[2]Agosto!$D$35</f>
        <v>10.3</v>
      </c>
      <c r="AG6" s="16">
        <f t="shared" ref="AG6:AG14" si="1">MIN(B6:AF6)</f>
        <v>7.5</v>
      </c>
      <c r="AH6" s="25">
        <f>AVERAGE(B6:AF6)</f>
        <v>12.841935483870971</v>
      </c>
    </row>
    <row r="7" spans="1:34" ht="17.100000000000001" customHeight="1" x14ac:dyDescent="0.2">
      <c r="A7" s="9" t="s">
        <v>1</v>
      </c>
      <c r="B7" s="3">
        <f>[3]Agosto!$D$5</f>
        <v>16.3</v>
      </c>
      <c r="C7" s="3">
        <f>[3]Agosto!$D$6</f>
        <v>13.3</v>
      </c>
      <c r="D7" s="3">
        <f>[3]Agosto!$D$7</f>
        <v>14</v>
      </c>
      <c r="E7" s="3">
        <f>[3]Agosto!$D$8</f>
        <v>14.1</v>
      </c>
      <c r="F7" s="3">
        <f>[3]Agosto!$D$9</f>
        <v>14.3</v>
      </c>
      <c r="G7" s="3">
        <f>[3]Agosto!$D$10</f>
        <v>15.2</v>
      </c>
      <c r="H7" s="3">
        <f>[3]Agosto!$D$11</f>
        <v>14.4</v>
      </c>
      <c r="I7" s="3">
        <f>[3]Agosto!$D$12</f>
        <v>15.3</v>
      </c>
      <c r="J7" s="3">
        <f>[3]Agosto!$D$13</f>
        <v>16.2</v>
      </c>
      <c r="K7" s="3">
        <f>[3]Agosto!$D$14</f>
        <v>16.399999999999999</v>
      </c>
      <c r="L7" s="3">
        <f>[3]Agosto!$D$15</f>
        <v>17</v>
      </c>
      <c r="M7" s="3">
        <f>[3]Agosto!$D$16</f>
        <v>15.4</v>
      </c>
      <c r="N7" s="3">
        <f>[3]Agosto!$D$17</f>
        <v>16.2</v>
      </c>
      <c r="O7" s="3">
        <f>[3]Agosto!$D$18</f>
        <v>18.3</v>
      </c>
      <c r="P7" s="3">
        <f>[3]Agosto!$D$19</f>
        <v>19.2</v>
      </c>
      <c r="Q7" s="3">
        <f>[3]Agosto!$D$20</f>
        <v>21.1</v>
      </c>
      <c r="R7" s="3">
        <f>[3]Agosto!$D$21</f>
        <v>24.1</v>
      </c>
      <c r="S7" s="3">
        <f>[3]Agosto!$D$22</f>
        <v>22.8</v>
      </c>
      <c r="T7" s="3">
        <f>[3]Agosto!$D$23</f>
        <v>21.2</v>
      </c>
      <c r="U7" s="3">
        <f>[3]Agosto!$D$24</f>
        <v>21.8</v>
      </c>
      <c r="V7" s="3">
        <f>[3]Agosto!$D$25</f>
        <v>19.3</v>
      </c>
      <c r="W7" s="3">
        <f>[3]Agosto!$D$26</f>
        <v>17</v>
      </c>
      <c r="X7" s="3">
        <f>[3]Agosto!$D$27</f>
        <v>18.7</v>
      </c>
      <c r="Y7" s="3">
        <f>[3]Agosto!$D$28</f>
        <v>20.3</v>
      </c>
      <c r="Z7" s="3">
        <f>[3]Agosto!$D$29</f>
        <v>16.600000000000001</v>
      </c>
      <c r="AA7" s="3">
        <f>[3]Agosto!$D$30</f>
        <v>13.6</v>
      </c>
      <c r="AB7" s="3">
        <f>[3]Agosto!$D$31</f>
        <v>12.4</v>
      </c>
      <c r="AC7" s="3">
        <f>[3]Agosto!$D$32</f>
        <v>11.4</v>
      </c>
      <c r="AD7" s="3">
        <f>[3]Agosto!$D$33</f>
        <v>10.9</v>
      </c>
      <c r="AE7" s="3">
        <f>[3]Agosto!$D$34</f>
        <v>13.5</v>
      </c>
      <c r="AF7" s="3">
        <f>[3]Agosto!$D$35</f>
        <v>14.5</v>
      </c>
      <c r="AG7" s="16">
        <f t="shared" si="1"/>
        <v>10.9</v>
      </c>
      <c r="AH7" s="25">
        <f t="shared" ref="AH7:AH13" si="2">AVERAGE(B7:AF7)</f>
        <v>16.606451612903225</v>
      </c>
    </row>
    <row r="8" spans="1:34" ht="17.100000000000001" customHeight="1" x14ac:dyDescent="0.2">
      <c r="A8" s="9" t="s">
        <v>49</v>
      </c>
      <c r="B8" s="3">
        <f>[4]Agosto!$D$5</f>
        <v>13.5</v>
      </c>
      <c r="C8" s="3">
        <f>[4]Agosto!$D$6</f>
        <v>11.9</v>
      </c>
      <c r="D8" s="3">
        <f>[4]Agosto!$D$7</f>
        <v>12.8</v>
      </c>
      <c r="E8" s="3">
        <f>[4]Agosto!$D$8</f>
        <v>14.9</v>
      </c>
      <c r="F8" s="3">
        <f>[4]Agosto!$D$9</f>
        <v>15.6</v>
      </c>
      <c r="G8" s="3">
        <f>[4]Agosto!$D$10</f>
        <v>15.4</v>
      </c>
      <c r="H8" s="3">
        <f>[4]Agosto!$D$11</f>
        <v>12.1</v>
      </c>
      <c r="I8" s="3">
        <f>[4]Agosto!$D$12</f>
        <v>15.4</v>
      </c>
      <c r="J8" s="3">
        <f>[4]Agosto!$D$13</f>
        <v>15.7</v>
      </c>
      <c r="K8" s="3">
        <f>[4]Agosto!$D$14</f>
        <v>14.6</v>
      </c>
      <c r="L8" s="3">
        <f>[4]Agosto!$D$15</f>
        <v>13.6</v>
      </c>
      <c r="M8" s="3">
        <f>[4]Agosto!$D$16</f>
        <v>13.2</v>
      </c>
      <c r="N8" s="3">
        <f>[4]Agosto!$D$17</f>
        <v>15.3</v>
      </c>
      <c r="O8" s="3">
        <f>[4]Agosto!$D$18</f>
        <v>11.8</v>
      </c>
      <c r="P8" s="3">
        <f>[4]Agosto!$D$19</f>
        <v>12.4</v>
      </c>
      <c r="Q8" s="3">
        <f>[4]Agosto!$D$20</f>
        <v>18.3</v>
      </c>
      <c r="R8" s="3">
        <f>[4]Agosto!$D$21</f>
        <v>16.7</v>
      </c>
      <c r="S8" s="3">
        <f>[4]Agosto!$D$22</f>
        <v>20.2</v>
      </c>
      <c r="T8" s="3">
        <f>[4]Agosto!$D$23</f>
        <v>19.8</v>
      </c>
      <c r="U8" s="3">
        <f>[4]Agosto!$D$24</f>
        <v>17.100000000000001</v>
      </c>
      <c r="V8" s="3">
        <f>[4]Agosto!$D$25</f>
        <v>17.7</v>
      </c>
      <c r="W8" s="3">
        <f>[4]Agosto!$D$26</f>
        <v>15.9</v>
      </c>
      <c r="X8" s="3">
        <f>[4]Agosto!$D$27</f>
        <v>12.9</v>
      </c>
      <c r="Y8" s="3">
        <f>[4]Agosto!$D$28</f>
        <v>15.1</v>
      </c>
      <c r="Z8" s="3">
        <f>[4]Agosto!$D$29</f>
        <v>13.2</v>
      </c>
      <c r="AA8" s="3">
        <f>[4]Agosto!$D$30</f>
        <v>11.1</v>
      </c>
      <c r="AB8" s="3">
        <f>[4]Agosto!$D$31</f>
        <v>10.6</v>
      </c>
      <c r="AC8" s="3">
        <f>[4]Agosto!$D$32</f>
        <v>9.5</v>
      </c>
      <c r="AD8" s="3">
        <f>[4]Agosto!$D$33</f>
        <v>7.3</v>
      </c>
      <c r="AE8" s="3">
        <f>[4]Agosto!$D$34</f>
        <v>9.4</v>
      </c>
      <c r="AF8" s="3">
        <f>[4]Agosto!$D$35</f>
        <v>10.1</v>
      </c>
      <c r="AG8" s="16">
        <f t="shared" ref="AG8" si="3">MIN(B8:AF8)</f>
        <v>7.3</v>
      </c>
      <c r="AH8" s="25">
        <f t="shared" ref="AH8" si="4">AVERAGE(B8:AF8)</f>
        <v>13.970967741935487</v>
      </c>
    </row>
    <row r="9" spans="1:34" ht="17.100000000000001" customHeight="1" x14ac:dyDescent="0.2">
      <c r="A9" s="9" t="s">
        <v>2</v>
      </c>
      <c r="B9" s="3">
        <f>[5]Agosto!$D$5</f>
        <v>18.2</v>
      </c>
      <c r="C9" s="3">
        <f>[5]Agosto!$D$6</f>
        <v>18.899999999999999</v>
      </c>
      <c r="D9" s="3">
        <f>[5]Agosto!$D$7</f>
        <v>18.8</v>
      </c>
      <c r="E9" s="3">
        <f>[5]Agosto!$D$8</f>
        <v>15</v>
      </c>
      <c r="F9" s="3">
        <f>[5]Agosto!$D$9</f>
        <v>15.5</v>
      </c>
      <c r="G9" s="3">
        <f>[5]Agosto!$D$10</f>
        <v>14.8</v>
      </c>
      <c r="H9" s="3">
        <f>[5]Agosto!$D$11</f>
        <v>19.7</v>
      </c>
      <c r="I9" s="3">
        <f>[5]Agosto!$D$12</f>
        <v>18.2</v>
      </c>
      <c r="J9" s="3">
        <f>[5]Agosto!$D$13</f>
        <v>16.399999999999999</v>
      </c>
      <c r="K9" s="3">
        <f>[5]Agosto!$D$14</f>
        <v>19.8</v>
      </c>
      <c r="L9" s="3">
        <f>[5]Agosto!$D$15</f>
        <v>20.5</v>
      </c>
      <c r="M9" s="3">
        <f>[5]Agosto!$D$16</f>
        <v>20.3</v>
      </c>
      <c r="N9" s="3">
        <f>[5]Agosto!$D$17</f>
        <v>19.3</v>
      </c>
      <c r="O9" s="3">
        <f>[5]Agosto!$D$18</f>
        <v>19</v>
      </c>
      <c r="P9" s="3">
        <f>[5]Agosto!$D$19</f>
        <v>20.6</v>
      </c>
      <c r="Q9" s="3">
        <f>[5]Agosto!$D$20</f>
        <v>17.899999999999999</v>
      </c>
      <c r="R9" s="3">
        <f>[5]Agosto!$D$21</f>
        <v>21.6</v>
      </c>
      <c r="S9" s="3">
        <f>[5]Agosto!$D$22</f>
        <v>22.1</v>
      </c>
      <c r="T9" s="3">
        <f>[5]Agosto!$D$23</f>
        <v>20.6</v>
      </c>
      <c r="U9" s="3">
        <f>[5]Agosto!$D$24</f>
        <v>21.1</v>
      </c>
      <c r="V9" s="3">
        <f>[5]Agosto!$D$25</f>
        <v>21.3</v>
      </c>
      <c r="W9" s="3">
        <f>[5]Agosto!$D$26</f>
        <v>19.399999999999999</v>
      </c>
      <c r="X9" s="3">
        <f>[5]Agosto!$D$27</f>
        <v>20.2</v>
      </c>
      <c r="Y9" s="3">
        <f>[5]Agosto!$D$28</f>
        <v>21.4</v>
      </c>
      <c r="Z9" s="3">
        <f>[5]Agosto!$D$29</f>
        <v>17.8</v>
      </c>
      <c r="AA9" s="3">
        <f>[5]Agosto!$D$30</f>
        <v>12</v>
      </c>
      <c r="AB9" s="3">
        <f>[5]Agosto!$D$31</f>
        <v>10.9</v>
      </c>
      <c r="AC9" s="3">
        <f>[5]Agosto!$D$32</f>
        <v>9.1</v>
      </c>
      <c r="AD9" s="3">
        <f>[5]Agosto!$D$33</f>
        <v>12.2</v>
      </c>
      <c r="AE9" s="3">
        <f>[5]Agosto!$D$34</f>
        <v>15.9</v>
      </c>
      <c r="AF9" s="3">
        <f>[5]Agosto!$D$35</f>
        <v>19.399999999999999</v>
      </c>
      <c r="AG9" s="16">
        <f t="shared" si="1"/>
        <v>9.1</v>
      </c>
      <c r="AH9" s="25">
        <f t="shared" si="2"/>
        <v>17.99677419354839</v>
      </c>
    </row>
    <row r="10" spans="1:34" ht="17.100000000000001" customHeight="1" x14ac:dyDescent="0.2">
      <c r="A10" s="9" t="s">
        <v>3</v>
      </c>
      <c r="B10" s="3">
        <f>[6]Agosto!$D$5</f>
        <v>13.5</v>
      </c>
      <c r="C10" s="3">
        <f>[6]Agosto!$D$6</f>
        <v>14</v>
      </c>
      <c r="D10" s="3">
        <f>[6]Agosto!$D$7</f>
        <v>14.3</v>
      </c>
      <c r="E10" s="3">
        <f>[6]Agosto!$D$8</f>
        <v>12.9</v>
      </c>
      <c r="F10" s="3">
        <f>[6]Agosto!$D$9</f>
        <v>12.8</v>
      </c>
      <c r="G10" s="3">
        <f>[6]Agosto!$D$10</f>
        <v>13</v>
      </c>
      <c r="H10" s="3">
        <f>[6]Agosto!$D$11</f>
        <v>15.3</v>
      </c>
      <c r="I10" s="3">
        <f>[6]Agosto!$D$12</f>
        <v>16.3</v>
      </c>
      <c r="J10" s="3">
        <f>[6]Agosto!$D$13</f>
        <v>15.6</v>
      </c>
      <c r="K10" s="3">
        <f>[6]Agosto!$D$14</f>
        <v>12</v>
      </c>
      <c r="L10" s="3">
        <f>[6]Agosto!$D$15</f>
        <v>12.4</v>
      </c>
      <c r="M10" s="3">
        <f>[6]Agosto!$D$16</f>
        <v>14.8</v>
      </c>
      <c r="N10" s="3">
        <f>[6]Agosto!$D$17</f>
        <v>12.1</v>
      </c>
      <c r="O10" s="3">
        <f>[6]Agosto!$D$18</f>
        <v>14.6</v>
      </c>
      <c r="P10" s="3">
        <f>[6]Agosto!$D$19</f>
        <v>16.2</v>
      </c>
      <c r="Q10" s="3">
        <f>[6]Agosto!$D$20</f>
        <v>16.2</v>
      </c>
      <c r="R10" s="3">
        <f>[6]Agosto!$D$21</f>
        <v>15.5</v>
      </c>
      <c r="S10" s="3">
        <f>[6]Agosto!$D$22</f>
        <v>14.8</v>
      </c>
      <c r="T10" s="3">
        <f>[6]Agosto!$D$23</f>
        <v>15.4</v>
      </c>
      <c r="U10" s="3">
        <f>[6]Agosto!$D$24</f>
        <v>14.2</v>
      </c>
      <c r="V10" s="3">
        <f>[6]Agosto!$D$25</f>
        <v>13.7</v>
      </c>
      <c r="W10" s="3">
        <f>[6]Agosto!$D$26</f>
        <v>12.7</v>
      </c>
      <c r="X10" s="3">
        <f>[6]Agosto!$D$27</f>
        <v>15.2</v>
      </c>
      <c r="Y10" s="3">
        <f>[6]Agosto!$D$28</f>
        <v>18.5</v>
      </c>
      <c r="Z10" s="3">
        <f>[6]Agosto!$D$29</f>
        <v>13.5</v>
      </c>
      <c r="AA10" s="3">
        <f>[6]Agosto!$D$30</f>
        <v>17</v>
      </c>
      <c r="AB10" s="3">
        <f>[6]Agosto!$D$31</f>
        <v>18.8</v>
      </c>
      <c r="AC10" s="3">
        <f>[6]Agosto!$D$32</f>
        <v>17.399999999999999</v>
      </c>
      <c r="AD10" s="3">
        <f>[6]Agosto!$D$33</f>
        <v>14.2</v>
      </c>
      <c r="AE10" s="3">
        <f>[6]Agosto!$D$34</f>
        <v>14.3</v>
      </c>
      <c r="AF10" s="3">
        <f>[6]Agosto!$D$35</f>
        <v>14.8</v>
      </c>
      <c r="AG10" s="16">
        <f t="shared" si="1"/>
        <v>12</v>
      </c>
      <c r="AH10" s="25">
        <f>AVERAGE(B10:AF10)</f>
        <v>14.709677419354835</v>
      </c>
    </row>
    <row r="11" spans="1:34" ht="17.100000000000001" customHeight="1" x14ac:dyDescent="0.2">
      <c r="A11" s="9" t="s">
        <v>4</v>
      </c>
      <c r="B11" s="3">
        <f>[7]Agosto!$D$5</f>
        <v>14.4</v>
      </c>
      <c r="C11" s="3">
        <f>[7]Agosto!$D$6</f>
        <v>14</v>
      </c>
      <c r="D11" s="3">
        <f>[7]Agosto!$D$7</f>
        <v>14.2</v>
      </c>
      <c r="E11" s="3">
        <f>[7]Agosto!$D$8</f>
        <v>15.8</v>
      </c>
      <c r="F11" s="3">
        <f>[7]Agosto!$D$9</f>
        <v>18.399999999999999</v>
      </c>
      <c r="G11" s="3">
        <f>[7]Agosto!$D$10</f>
        <v>17.100000000000001</v>
      </c>
      <c r="H11" s="3">
        <f>[7]Agosto!$D$11</f>
        <v>15.7</v>
      </c>
      <c r="I11" s="3">
        <f>[7]Agosto!$D$12</f>
        <v>16.899999999999999</v>
      </c>
      <c r="J11" s="3">
        <f>[7]Agosto!$D$13</f>
        <v>17.3</v>
      </c>
      <c r="K11" s="3">
        <f>[7]Agosto!$D$14</f>
        <v>15.9</v>
      </c>
      <c r="L11" s="3">
        <f>[7]Agosto!$D$15</f>
        <v>14.6</v>
      </c>
      <c r="M11" s="3">
        <f>[7]Agosto!$D$16</f>
        <v>15.6</v>
      </c>
      <c r="N11" s="3">
        <f>[7]Agosto!$D$17</f>
        <v>15.3</v>
      </c>
      <c r="O11" s="3">
        <f>[7]Agosto!$D$18</f>
        <v>16.399999999999999</v>
      </c>
      <c r="P11" s="3">
        <f>[7]Agosto!$D$19</f>
        <v>16.5</v>
      </c>
      <c r="Q11" s="3">
        <f>[7]Agosto!$D$20</f>
        <v>16.399999999999999</v>
      </c>
      <c r="R11" s="3">
        <f>[7]Agosto!$D$21</f>
        <v>15.3</v>
      </c>
      <c r="S11" s="3">
        <f>[7]Agosto!$D$22</f>
        <v>16.2</v>
      </c>
      <c r="T11" s="3">
        <f>[7]Agosto!$D$23</f>
        <v>16</v>
      </c>
      <c r="U11" s="3">
        <f>[7]Agosto!$D$24</f>
        <v>15.3</v>
      </c>
      <c r="V11" s="3">
        <f>[7]Agosto!$D$25</f>
        <v>16.2</v>
      </c>
      <c r="W11" s="3">
        <f>[7]Agosto!$D$26</f>
        <v>15.7</v>
      </c>
      <c r="X11" s="3">
        <f>[7]Agosto!$D$27</f>
        <v>17.100000000000001</v>
      </c>
      <c r="Y11" s="3">
        <f>[7]Agosto!$D$28</f>
        <v>18.399999999999999</v>
      </c>
      <c r="Z11" s="3">
        <f>[7]Agosto!$D$29</f>
        <v>17.100000000000001</v>
      </c>
      <c r="AA11" s="3">
        <f>[7]Agosto!$D$30</f>
        <v>16.600000000000001</v>
      </c>
      <c r="AB11" s="3">
        <f>[7]Agosto!$D$31</f>
        <v>16.600000000000001</v>
      </c>
      <c r="AC11" s="3">
        <f>[7]Agosto!$D$32</f>
        <v>13</v>
      </c>
      <c r="AD11" s="3">
        <f>[7]Agosto!$D$33</f>
        <v>13.3</v>
      </c>
      <c r="AE11" s="3">
        <f>[7]Agosto!$D$34</f>
        <v>15.7</v>
      </c>
      <c r="AF11" s="3">
        <f>[7]Agosto!$D$35</f>
        <v>15.5</v>
      </c>
      <c r="AG11" s="16">
        <f t="shared" si="1"/>
        <v>13</v>
      </c>
      <c r="AH11" s="25">
        <f t="shared" si="2"/>
        <v>15.88709677419355</v>
      </c>
    </row>
    <row r="12" spans="1:34" ht="17.100000000000001" customHeight="1" x14ac:dyDescent="0.2">
      <c r="A12" s="9" t="s">
        <v>5</v>
      </c>
      <c r="B12" s="3">
        <f>[8]Agosto!$D$5</f>
        <v>16.600000000000001</v>
      </c>
      <c r="C12" s="3">
        <f>[8]Agosto!$D$6</f>
        <v>22.5</v>
      </c>
      <c r="D12" s="14">
        <f>[8]Agosto!$D$7</f>
        <v>21.1</v>
      </c>
      <c r="E12" s="14">
        <f>[8]Agosto!$D$8</f>
        <v>19</v>
      </c>
      <c r="F12" s="14">
        <f>[8]Agosto!$D$9</f>
        <v>19.399999999999999</v>
      </c>
      <c r="G12" s="14">
        <f>[8]Agosto!$D$10</f>
        <v>17.8</v>
      </c>
      <c r="H12" s="14">
        <f>[8]Agosto!$D$11</f>
        <v>22.3</v>
      </c>
      <c r="I12" s="14">
        <f>[8]Agosto!$D$12</f>
        <v>22</v>
      </c>
      <c r="J12" s="14">
        <f>[8]Agosto!$D$13</f>
        <v>20.6</v>
      </c>
      <c r="K12" s="14">
        <f>[8]Agosto!$D$14</f>
        <v>19.600000000000001</v>
      </c>
      <c r="L12" s="14">
        <f>[8]Agosto!$D$15</f>
        <v>23.7</v>
      </c>
      <c r="M12" s="14">
        <f>[8]Agosto!$D$16</f>
        <v>23.5</v>
      </c>
      <c r="N12" s="14">
        <f>[8]Agosto!$D$17</f>
        <v>23</v>
      </c>
      <c r="O12" s="14">
        <f>[8]Agosto!$D$18</f>
        <v>21.9</v>
      </c>
      <c r="P12" s="3">
        <f>[8]Agosto!$D$19</f>
        <v>23.6</v>
      </c>
      <c r="Q12" s="3">
        <f>[8]Agosto!$D$20</f>
        <v>25.8</v>
      </c>
      <c r="R12" s="3">
        <f>[8]Agosto!$D$21</f>
        <v>25.1</v>
      </c>
      <c r="S12" s="3">
        <f>[8]Agosto!$D$22</f>
        <v>23.9</v>
      </c>
      <c r="T12" s="3">
        <f>[8]Agosto!$D$23</f>
        <v>23.2</v>
      </c>
      <c r="U12" s="3">
        <f>[8]Agosto!$D$24</f>
        <v>21.2</v>
      </c>
      <c r="V12" s="3">
        <f>[8]Agosto!$D$25</f>
        <v>24.8</v>
      </c>
      <c r="W12" s="3">
        <f>[8]Agosto!$D$26</f>
        <v>22.4</v>
      </c>
      <c r="X12" s="3">
        <f>[8]Agosto!$D$27</f>
        <v>21.2</v>
      </c>
      <c r="Y12" s="3">
        <f>[8]Agosto!$D$28</f>
        <v>25.2</v>
      </c>
      <c r="Z12" s="3">
        <f>[8]Agosto!$D$29</f>
        <v>15.3</v>
      </c>
      <c r="AA12" s="3">
        <f>[8]Agosto!$D$30</f>
        <v>12.2</v>
      </c>
      <c r="AB12" s="3">
        <f>[8]Agosto!$D$31</f>
        <v>12</v>
      </c>
      <c r="AC12" s="3">
        <f>[8]Agosto!$D$32</f>
        <v>10.6</v>
      </c>
      <c r="AD12" s="3">
        <f>[8]Agosto!$D$33</f>
        <v>11.7</v>
      </c>
      <c r="AE12" s="3">
        <f>[8]Agosto!$D$34</f>
        <v>16.3</v>
      </c>
      <c r="AF12" s="3">
        <f>[8]Agosto!$D$35</f>
        <v>18.2</v>
      </c>
      <c r="AG12" s="16">
        <f t="shared" si="1"/>
        <v>10.6</v>
      </c>
      <c r="AH12" s="25">
        <f>AVERAGE(B12:AF12)</f>
        <v>20.183870967741935</v>
      </c>
    </row>
    <row r="13" spans="1:34" ht="17.100000000000001" customHeight="1" x14ac:dyDescent="0.2">
      <c r="A13" s="9" t="s">
        <v>6</v>
      </c>
      <c r="B13" s="14">
        <f>[9]Agosto!$D$5</f>
        <v>13.6</v>
      </c>
      <c r="C13" s="14">
        <f>[9]Agosto!$D$6</f>
        <v>12.4</v>
      </c>
      <c r="D13" s="14">
        <f>[9]Agosto!$D$7</f>
        <v>13.1</v>
      </c>
      <c r="E13" s="14">
        <f>[9]Agosto!$D$8</f>
        <v>13.3</v>
      </c>
      <c r="F13" s="14">
        <f>[9]Agosto!$D$9</f>
        <v>15.5</v>
      </c>
      <c r="G13" s="14">
        <f>[9]Agosto!$D$10</f>
        <v>14</v>
      </c>
      <c r="H13" s="14">
        <f>[9]Agosto!$D$11</f>
        <v>14.1</v>
      </c>
      <c r="I13" s="14">
        <f>[9]Agosto!$D$12</f>
        <v>15.1</v>
      </c>
      <c r="J13" s="14">
        <f>[9]Agosto!$D$13</f>
        <v>16.5</v>
      </c>
      <c r="K13" s="14">
        <f>[9]Agosto!$D$14</f>
        <v>17.7</v>
      </c>
      <c r="L13" s="14">
        <f>[9]Agosto!$D$15</f>
        <v>16.399999999999999</v>
      </c>
      <c r="M13" s="14">
        <f>[9]Agosto!$D$16</f>
        <v>14.9</v>
      </c>
      <c r="N13" s="14">
        <f>[9]Agosto!$D$17</f>
        <v>14.9</v>
      </c>
      <c r="O13" s="14">
        <f>[9]Agosto!$D$18</f>
        <v>14.6</v>
      </c>
      <c r="P13" s="14">
        <f>[9]Agosto!$D$19</f>
        <v>16.600000000000001</v>
      </c>
      <c r="Q13" s="14">
        <f>[9]Agosto!$D$20</f>
        <v>18.8</v>
      </c>
      <c r="R13" s="14">
        <f>[9]Agosto!$D$21</f>
        <v>20.2</v>
      </c>
      <c r="S13" s="14">
        <f>[9]Agosto!$D$22</f>
        <v>19.100000000000001</v>
      </c>
      <c r="T13" s="14">
        <f>[9]Agosto!$D$23</f>
        <v>19.7</v>
      </c>
      <c r="U13" s="14">
        <f>[9]Agosto!$D$24</f>
        <v>18.899999999999999</v>
      </c>
      <c r="V13" s="14">
        <f>[9]Agosto!$D$25</f>
        <v>19.600000000000001</v>
      </c>
      <c r="W13" s="14">
        <f>[9]Agosto!$D$26</f>
        <v>19.5</v>
      </c>
      <c r="X13" s="14">
        <f>[9]Agosto!$D$27</f>
        <v>18.5</v>
      </c>
      <c r="Y13" s="14">
        <f>[9]Agosto!$D$28</f>
        <v>21.8</v>
      </c>
      <c r="Z13" s="14">
        <f>[9]Agosto!$D$29</f>
        <v>22.1</v>
      </c>
      <c r="AA13" s="14">
        <f>[9]Agosto!$D$30</f>
        <v>17.600000000000001</v>
      </c>
      <c r="AB13" s="14">
        <f>[9]Agosto!$D$31</f>
        <v>16.899999999999999</v>
      </c>
      <c r="AC13" s="14">
        <f>[9]Agosto!$D$32</f>
        <v>12</v>
      </c>
      <c r="AD13" s="14">
        <f>[9]Agosto!$D$33</f>
        <v>14.2</v>
      </c>
      <c r="AE13" s="14">
        <f>[9]Agosto!$D$34</f>
        <v>17.899999999999999</v>
      </c>
      <c r="AF13" s="14">
        <f>[9]Agosto!$D$35</f>
        <v>17.899999999999999</v>
      </c>
      <c r="AG13" s="16">
        <f t="shared" si="1"/>
        <v>12</v>
      </c>
      <c r="AH13" s="25">
        <f t="shared" si="2"/>
        <v>16.690322580645162</v>
      </c>
    </row>
    <row r="14" spans="1:34" ht="17.100000000000001" customHeight="1" x14ac:dyDescent="0.2">
      <c r="A14" s="9" t="s">
        <v>7</v>
      </c>
      <c r="B14" s="14">
        <f>[10]Agosto!$D$5</f>
        <v>15.4</v>
      </c>
      <c r="C14" s="14">
        <f>[10]Agosto!$D$6</f>
        <v>15.2</v>
      </c>
      <c r="D14" s="14">
        <f>[10]Agosto!$D$7</f>
        <v>16.3</v>
      </c>
      <c r="E14" s="14">
        <f>[10]Agosto!$D$8</f>
        <v>15.4</v>
      </c>
      <c r="F14" s="14">
        <f>[10]Agosto!$D$9</f>
        <v>15.9</v>
      </c>
      <c r="G14" s="14">
        <f>[10]Agosto!$D$10</f>
        <v>15.1</v>
      </c>
      <c r="H14" s="14">
        <f>[10]Agosto!$D$11</f>
        <v>16.2</v>
      </c>
      <c r="I14" s="14">
        <f>[10]Agosto!$D$12</f>
        <v>16.899999999999999</v>
      </c>
      <c r="J14" s="14">
        <f>[10]Agosto!$D$13</f>
        <v>16.5</v>
      </c>
      <c r="K14" s="14">
        <f>[10]Agosto!$D$14</f>
        <v>17.3</v>
      </c>
      <c r="L14" s="14">
        <f>[10]Agosto!$D$15</f>
        <v>17.5</v>
      </c>
      <c r="M14" s="14">
        <f>[10]Agosto!$D$16</f>
        <v>15</v>
      </c>
      <c r="N14" s="14">
        <f>[10]Agosto!$D$17</f>
        <v>18.399999999999999</v>
      </c>
      <c r="O14" s="14">
        <f>[10]Agosto!$D$18</f>
        <v>17.399999999999999</v>
      </c>
      <c r="P14" s="14">
        <f>[10]Agosto!$D$19</f>
        <v>16.7</v>
      </c>
      <c r="Q14" s="14">
        <f>[10]Agosto!$D$20</f>
        <v>18.899999999999999</v>
      </c>
      <c r="R14" s="14">
        <f>[10]Agosto!$D$21</f>
        <v>17.7</v>
      </c>
      <c r="S14" s="14">
        <f>[10]Agosto!$D$22</f>
        <v>18.8</v>
      </c>
      <c r="T14" s="14">
        <f>[10]Agosto!$D$23</f>
        <v>18.8</v>
      </c>
      <c r="U14" s="14">
        <f>[10]Agosto!$D$24</f>
        <v>18.3</v>
      </c>
      <c r="V14" s="14">
        <f>[10]Agosto!$D$25</f>
        <v>19.2</v>
      </c>
      <c r="W14" s="14">
        <f>[10]Agosto!$D$26</f>
        <v>18.600000000000001</v>
      </c>
      <c r="X14" s="14">
        <f>[10]Agosto!$D$27</f>
        <v>16.899999999999999</v>
      </c>
      <c r="Y14" s="14">
        <f>[10]Agosto!$D$28</f>
        <v>18.600000000000001</v>
      </c>
      <c r="Z14" s="14">
        <f>[10]Agosto!$D$29</f>
        <v>14.4</v>
      </c>
      <c r="AA14" s="14">
        <f>[10]Agosto!$D$30</f>
        <v>10.9</v>
      </c>
      <c r="AB14" s="14">
        <f>[10]Agosto!$D$31</f>
        <v>9.1999999999999993</v>
      </c>
      <c r="AC14" s="14">
        <f>[10]Agosto!$D$32</f>
        <v>10.1</v>
      </c>
      <c r="AD14" s="14">
        <f>[10]Agosto!$D$33</f>
        <v>8.8000000000000007</v>
      </c>
      <c r="AE14" s="14">
        <f>[10]Agosto!$D$34</f>
        <v>13.6</v>
      </c>
      <c r="AF14" s="14">
        <f>[10]Agosto!$D$35</f>
        <v>15.7</v>
      </c>
      <c r="AG14" s="16">
        <f t="shared" si="1"/>
        <v>8.8000000000000007</v>
      </c>
      <c r="AH14" s="25">
        <f>AVERAGE(B14:AF14)</f>
        <v>15.925806451612905</v>
      </c>
    </row>
    <row r="15" spans="1:34" ht="17.100000000000001" customHeight="1" x14ac:dyDescent="0.2">
      <c r="A15" s="9" t="s">
        <v>8</v>
      </c>
      <c r="B15" s="14">
        <f>[11]Agosto!$D$5</f>
        <v>16.2</v>
      </c>
      <c r="C15" s="14">
        <f>[11]Agosto!$D$6</f>
        <v>14.9</v>
      </c>
      <c r="D15" s="14">
        <f>[11]Agosto!$D$7</f>
        <v>15.8</v>
      </c>
      <c r="E15" s="14">
        <f>[11]Agosto!$D$8</f>
        <v>14.7</v>
      </c>
      <c r="F15" s="14" t="str">
        <f>[11]Agosto!$D$9</f>
        <v>**</v>
      </c>
      <c r="G15" s="14" t="str">
        <f>[11]Agosto!$D$10</f>
        <v>**</v>
      </c>
      <c r="H15" s="14" t="str">
        <f>[11]Agosto!$D$11</f>
        <v>**</v>
      </c>
      <c r="I15" s="14" t="str">
        <f>[11]Agosto!$D$12</f>
        <v>**</v>
      </c>
      <c r="J15" s="14" t="str">
        <f>[11]Agosto!$D$13</f>
        <v>**</v>
      </c>
      <c r="K15" s="14" t="str">
        <f>[11]Agosto!$D$14</f>
        <v>**</v>
      </c>
      <c r="L15" s="14" t="str">
        <f>[11]Agosto!$D$15</f>
        <v>**</v>
      </c>
      <c r="M15" s="14" t="str">
        <f>[11]Agosto!$D$16</f>
        <v>**</v>
      </c>
      <c r="N15" s="14" t="str">
        <f>[11]Agosto!$D$17</f>
        <v>**</v>
      </c>
      <c r="O15" s="14" t="str">
        <f>[11]Agosto!$D$18</f>
        <v>**</v>
      </c>
      <c r="P15" s="14" t="str">
        <f>[11]Agosto!$D$19</f>
        <v>**</v>
      </c>
      <c r="Q15" s="14" t="str">
        <f>[11]Agosto!$D$20</f>
        <v>**</v>
      </c>
      <c r="R15" s="14" t="str">
        <f>[11]Agosto!$D$21</f>
        <v>**</v>
      </c>
      <c r="S15" s="14" t="str">
        <f>[11]Agosto!$D$22</f>
        <v>**</v>
      </c>
      <c r="T15" s="14" t="str">
        <f>[11]Agosto!$D$23</f>
        <v>**</v>
      </c>
      <c r="U15" s="14" t="str">
        <f>[11]Agosto!$D$24</f>
        <v>**</v>
      </c>
      <c r="V15" s="14" t="str">
        <f>[11]Agosto!$D$25</f>
        <v>**</v>
      </c>
      <c r="W15" s="14">
        <f>[11]Agosto!$D$26</f>
        <v>17.8</v>
      </c>
      <c r="X15" s="14">
        <f>[11]Agosto!$D$27</f>
        <v>15.8</v>
      </c>
      <c r="Y15" s="14">
        <f>[11]Agosto!$D$28</f>
        <v>18.5</v>
      </c>
      <c r="Z15" s="14">
        <f>[11]Agosto!$D$29</f>
        <v>17.5</v>
      </c>
      <c r="AA15" s="14">
        <f>[11]Agosto!$D$30</f>
        <v>11.3</v>
      </c>
      <c r="AB15" s="14">
        <f>[11]Agosto!$D$31</f>
        <v>9.9</v>
      </c>
      <c r="AC15" s="14">
        <f>[11]Agosto!$D$32</f>
        <v>10.9</v>
      </c>
      <c r="AD15" s="14">
        <f>[11]Agosto!$D$33</f>
        <v>11.3</v>
      </c>
      <c r="AE15" s="14">
        <f>[11]Agosto!$D$34</f>
        <v>13.5</v>
      </c>
      <c r="AF15" s="14">
        <f>[11]Agosto!$D$35</f>
        <v>14.2</v>
      </c>
      <c r="AG15" s="16">
        <f t="shared" ref="AG15" si="5">MIN(B15:AF15)</f>
        <v>9.9</v>
      </c>
      <c r="AH15" s="25">
        <f>AVERAGE(B15:AF15)</f>
        <v>14.450000000000001</v>
      </c>
    </row>
    <row r="16" spans="1:34" ht="17.100000000000001" customHeight="1" x14ac:dyDescent="0.2">
      <c r="A16" s="9" t="s">
        <v>9</v>
      </c>
      <c r="B16" s="14">
        <f>[12]Agosto!$D$5</f>
        <v>16.600000000000001</v>
      </c>
      <c r="C16" s="14">
        <f>[12]Agosto!$D$6</f>
        <v>16.3</v>
      </c>
      <c r="D16" s="14">
        <f>[12]Agosto!$D$7</f>
        <v>16.600000000000001</v>
      </c>
      <c r="E16" s="14">
        <f>[12]Agosto!$D$8</f>
        <v>16.7</v>
      </c>
      <c r="F16" s="14">
        <f>[12]Agosto!$D$9</f>
        <v>16.899999999999999</v>
      </c>
      <c r="G16" s="14">
        <f>[12]Agosto!$D$10</f>
        <v>17.399999999999999</v>
      </c>
      <c r="H16" s="14">
        <f>[12]Agosto!$D$11</f>
        <v>17</v>
      </c>
      <c r="I16" s="14">
        <f>[12]Agosto!$D$12</f>
        <v>16.8</v>
      </c>
      <c r="J16" s="14">
        <f>[12]Agosto!$D$13</f>
        <v>19.2</v>
      </c>
      <c r="K16" s="14">
        <f>[12]Agosto!$D$14</f>
        <v>19.3</v>
      </c>
      <c r="L16" s="14">
        <f>[12]Agosto!$D$15</f>
        <v>18.5</v>
      </c>
      <c r="M16" s="14">
        <f>[12]Agosto!$D$16</f>
        <v>17</v>
      </c>
      <c r="N16" s="14">
        <f>[12]Agosto!$D$17</f>
        <v>17.7</v>
      </c>
      <c r="O16" s="14">
        <f>[12]Agosto!$D$18</f>
        <v>17.100000000000001</v>
      </c>
      <c r="P16" s="14">
        <f>[12]Agosto!$D$19</f>
        <v>18.600000000000001</v>
      </c>
      <c r="Q16" s="14">
        <f>[12]Agosto!$D$20</f>
        <v>19.600000000000001</v>
      </c>
      <c r="R16" s="14">
        <f>[12]Agosto!$D$21</f>
        <v>19.600000000000001</v>
      </c>
      <c r="S16" s="14">
        <f>[12]Agosto!$D$22</f>
        <v>18.3</v>
      </c>
      <c r="T16" s="14">
        <f>[12]Agosto!$D$23</f>
        <v>18.600000000000001</v>
      </c>
      <c r="U16" s="14">
        <f>[12]Agosto!$D$24</f>
        <v>18.600000000000001</v>
      </c>
      <c r="V16" s="14">
        <f>[12]Agosto!$D$25</f>
        <v>20.399999999999999</v>
      </c>
      <c r="W16" s="14">
        <f>[12]Agosto!$D$26</f>
        <v>18.600000000000001</v>
      </c>
      <c r="X16" s="14">
        <f>[12]Agosto!$D$27</f>
        <v>18.100000000000001</v>
      </c>
      <c r="Y16" s="14">
        <f>[12]Agosto!$D$28</f>
        <v>20.100000000000001</v>
      </c>
      <c r="Z16" s="14">
        <f>[12]Agosto!$D$29</f>
        <v>18.399999999999999</v>
      </c>
      <c r="AA16" s="14">
        <f>[12]Agosto!$D$30</f>
        <v>12</v>
      </c>
      <c r="AB16" s="14">
        <f>[12]Agosto!$D$31</f>
        <v>10.5</v>
      </c>
      <c r="AC16" s="14">
        <f>[12]Agosto!$D$32</f>
        <v>11.4</v>
      </c>
      <c r="AD16" s="14">
        <f>[12]Agosto!$D$33</f>
        <v>12.9</v>
      </c>
      <c r="AE16" s="14">
        <f>[12]Agosto!$D$34</f>
        <v>15.7</v>
      </c>
      <c r="AF16" s="14">
        <f>[12]Agosto!$D$35</f>
        <v>16.399999999999999</v>
      </c>
      <c r="AG16" s="16">
        <f t="shared" ref="AG16:AG28" si="6">MIN(B16:AF16)</f>
        <v>10.5</v>
      </c>
      <c r="AH16" s="25">
        <f t="shared" ref="AH16:AH28" si="7">AVERAGE(B16:AF16)</f>
        <v>17.125806451612906</v>
      </c>
    </row>
    <row r="17" spans="1:34" ht="17.100000000000001" customHeight="1" x14ac:dyDescent="0.2">
      <c r="A17" s="9" t="s">
        <v>48</v>
      </c>
      <c r="B17" s="14" t="str">
        <f>[13]Agosto!$D$5</f>
        <v>**</v>
      </c>
      <c r="C17" s="14" t="str">
        <f>[13]Agosto!$D$6</f>
        <v>**</v>
      </c>
      <c r="D17" s="14" t="str">
        <f>[13]Agosto!$D$7</f>
        <v>**</v>
      </c>
      <c r="E17" s="14" t="str">
        <f>[13]Agosto!$D$8</f>
        <v>**</v>
      </c>
      <c r="F17" s="14" t="str">
        <f>[13]Agosto!$D$9</f>
        <v>**</v>
      </c>
      <c r="G17" s="14" t="str">
        <f>[13]Agosto!$D$10</f>
        <v>**</v>
      </c>
      <c r="H17" s="14" t="str">
        <f>[13]Agosto!$D$11</f>
        <v>**</v>
      </c>
      <c r="I17" s="14" t="str">
        <f>[13]Agosto!$D$12</f>
        <v>**</v>
      </c>
      <c r="J17" s="14" t="str">
        <f>[13]Agosto!$D$13</f>
        <v>**</v>
      </c>
      <c r="K17" s="14" t="str">
        <f>[13]Agosto!$D$14</f>
        <v>**</v>
      </c>
      <c r="L17" s="14" t="str">
        <f>[13]Agosto!$D$15</f>
        <v>**</v>
      </c>
      <c r="M17" s="14" t="str">
        <f>[13]Agosto!$D$16</f>
        <v>**</v>
      </c>
      <c r="N17" s="14" t="str">
        <f>[13]Agosto!$D$17</f>
        <v>**</v>
      </c>
      <c r="O17" s="14" t="str">
        <f>[13]Agosto!$D$18</f>
        <v>**</v>
      </c>
      <c r="P17" s="14" t="str">
        <f>[13]Agosto!$D$19</f>
        <v>**</v>
      </c>
      <c r="Q17" s="14" t="str">
        <f>[13]Agosto!$D$20</f>
        <v>**</v>
      </c>
      <c r="R17" s="14" t="str">
        <f>[13]Agosto!$D$21</f>
        <v>**</v>
      </c>
      <c r="S17" s="14" t="str">
        <f>[13]Agosto!$D$22</f>
        <v>**</v>
      </c>
      <c r="T17" s="14" t="str">
        <f>[13]Agosto!$D$23</f>
        <v>**</v>
      </c>
      <c r="U17" s="14" t="str">
        <f>[13]Agosto!$D$24</f>
        <v>**</v>
      </c>
      <c r="V17" s="14" t="str">
        <f>[13]Agosto!$D$25</f>
        <v>**</v>
      </c>
      <c r="W17" s="14" t="str">
        <f>[13]Agosto!$D$26</f>
        <v>**</v>
      </c>
      <c r="X17" s="14">
        <f>[13]Agosto!$D$27</f>
        <v>13.8</v>
      </c>
      <c r="Y17" s="14">
        <f>[13]Agosto!$D$28</f>
        <v>19.5</v>
      </c>
      <c r="Z17" s="14">
        <f>[13]Agosto!$D$29</f>
        <v>14.6</v>
      </c>
      <c r="AA17" s="14">
        <f>[13]Agosto!$D$30</f>
        <v>11.7</v>
      </c>
      <c r="AB17" s="14">
        <f>[13]Agosto!$D$31</f>
        <v>11.2</v>
      </c>
      <c r="AC17" s="14">
        <f>[13]Agosto!$D$32</f>
        <v>10.6</v>
      </c>
      <c r="AD17" s="14">
        <f>[13]Agosto!$D$33</f>
        <v>8.4</v>
      </c>
      <c r="AE17" s="14">
        <f>[13]Agosto!$D$34</f>
        <v>11.6</v>
      </c>
      <c r="AF17" s="14">
        <f>[13]Agosto!$D$35</f>
        <v>11.4</v>
      </c>
      <c r="AG17" s="16">
        <f t="shared" ref="AG17" si="8">MIN(B17:AF17)</f>
        <v>8.4</v>
      </c>
      <c r="AH17" s="25">
        <f t="shared" ref="AH17" si="9">AVERAGE(B17:AF17)</f>
        <v>12.533333333333333</v>
      </c>
    </row>
    <row r="18" spans="1:34" ht="17.100000000000001" customHeight="1" x14ac:dyDescent="0.2">
      <c r="A18" s="9" t="s">
        <v>10</v>
      </c>
      <c r="B18" s="14">
        <f>[14]Agosto!$D$5</f>
        <v>16.2</v>
      </c>
      <c r="C18" s="14">
        <f>[14]Agosto!$D$6</f>
        <v>15.7</v>
      </c>
      <c r="D18" s="14">
        <f>[14]Agosto!$D$7</f>
        <v>17.5</v>
      </c>
      <c r="E18" s="14">
        <f>[14]Agosto!$D$8</f>
        <v>14.2</v>
      </c>
      <c r="F18" s="14">
        <f>[14]Agosto!$D$9</f>
        <v>15</v>
      </c>
      <c r="G18" s="14">
        <f>[14]Agosto!$D$10</f>
        <v>15.5</v>
      </c>
      <c r="H18" s="14">
        <f>[14]Agosto!$D$11</f>
        <v>17.600000000000001</v>
      </c>
      <c r="I18" s="14">
        <f>[14]Agosto!$D$12</f>
        <v>14.7</v>
      </c>
      <c r="J18" s="14">
        <f>[14]Agosto!$D$13</f>
        <v>17.100000000000001</v>
      </c>
      <c r="K18" s="14">
        <f>[14]Agosto!$D$14</f>
        <v>15</v>
      </c>
      <c r="L18" s="14">
        <f>[14]Agosto!$D$15</f>
        <v>14.8</v>
      </c>
      <c r="M18" s="14">
        <f>[14]Agosto!$D$16</f>
        <v>18.7</v>
      </c>
      <c r="N18" s="14">
        <f>[14]Agosto!$D$17</f>
        <v>16.3</v>
      </c>
      <c r="O18" s="14">
        <f>[14]Agosto!$D$18</f>
        <v>16.8</v>
      </c>
      <c r="P18" s="14">
        <f>[14]Agosto!$D$19</f>
        <v>18.3</v>
      </c>
      <c r="Q18" s="14">
        <f>[14]Agosto!$D$20</f>
        <v>18.100000000000001</v>
      </c>
      <c r="R18" s="14">
        <f>[14]Agosto!$D$21</f>
        <v>15.9</v>
      </c>
      <c r="S18" s="14">
        <f>[14]Agosto!$D$22</f>
        <v>19.3</v>
      </c>
      <c r="T18" s="14">
        <f>[14]Agosto!$D$23</f>
        <v>18.7</v>
      </c>
      <c r="U18" s="14">
        <f>[14]Agosto!$D$24</f>
        <v>19</v>
      </c>
      <c r="V18" s="14">
        <f>[14]Agosto!$D$25</f>
        <v>20.3</v>
      </c>
      <c r="W18" s="14">
        <f>[14]Agosto!$D$26</f>
        <v>19</v>
      </c>
      <c r="X18" s="14">
        <f>[14]Agosto!$D$27</f>
        <v>14.6</v>
      </c>
      <c r="Y18" s="14">
        <f>[14]Agosto!$D$28</f>
        <v>18.100000000000001</v>
      </c>
      <c r="Z18" s="14">
        <f>[14]Agosto!$D$29</f>
        <v>15.2</v>
      </c>
      <c r="AA18" s="14">
        <f>[14]Agosto!$D$30</f>
        <v>11.5</v>
      </c>
      <c r="AB18" s="14">
        <f>[14]Agosto!$D$31</f>
        <v>10</v>
      </c>
      <c r="AC18" s="14">
        <f>[14]Agosto!$D$32</f>
        <v>10.7</v>
      </c>
      <c r="AD18" s="14">
        <f>[14]Agosto!$D$33</f>
        <v>10.8</v>
      </c>
      <c r="AE18" s="14">
        <f>[14]Agosto!$D$34</f>
        <v>13.7</v>
      </c>
      <c r="AF18" s="14">
        <f>[14]Agosto!$D$35</f>
        <v>15.6</v>
      </c>
      <c r="AG18" s="16">
        <f t="shared" si="6"/>
        <v>10</v>
      </c>
      <c r="AH18" s="25">
        <f t="shared" si="7"/>
        <v>15.932258064516132</v>
      </c>
    </row>
    <row r="19" spans="1:34" ht="17.100000000000001" customHeight="1" x14ac:dyDescent="0.2">
      <c r="A19" s="9" t="s">
        <v>11</v>
      </c>
      <c r="B19" s="14">
        <f>[15]Agosto!$D$5</f>
        <v>11.5</v>
      </c>
      <c r="C19" s="14">
        <f>[15]Agosto!$D$6</f>
        <v>9.6</v>
      </c>
      <c r="D19" s="14">
        <f>[15]Agosto!$D$7</f>
        <v>10.5</v>
      </c>
      <c r="E19" s="14">
        <f>[15]Agosto!$D$8</f>
        <v>11.2</v>
      </c>
      <c r="F19" s="14">
        <f>[15]Agosto!$D$9</f>
        <v>13.3</v>
      </c>
      <c r="G19" s="14">
        <f>[15]Agosto!$D$10</f>
        <v>13.8</v>
      </c>
      <c r="H19" s="14">
        <f>[15]Agosto!$D$11</f>
        <v>11.5</v>
      </c>
      <c r="I19" s="14">
        <f>[15]Agosto!$D$12</f>
        <v>11.6</v>
      </c>
      <c r="J19" s="14">
        <f>[15]Agosto!$D$13</f>
        <v>14.6</v>
      </c>
      <c r="K19" s="14">
        <f>[15]Agosto!$D$14</f>
        <v>12.9</v>
      </c>
      <c r="L19" s="14">
        <f>[15]Agosto!$D$15</f>
        <v>11.3</v>
      </c>
      <c r="M19" s="14">
        <f>[15]Agosto!$D$16</f>
        <v>12.2</v>
      </c>
      <c r="N19" s="14">
        <f>[15]Agosto!$D$17</f>
        <v>11.2</v>
      </c>
      <c r="O19" s="14">
        <f>[15]Agosto!$D$18</f>
        <v>10</v>
      </c>
      <c r="P19" s="14">
        <f>[15]Agosto!$D$19</f>
        <v>11.7</v>
      </c>
      <c r="Q19" s="14">
        <f>[15]Agosto!$D$20</f>
        <v>15.1</v>
      </c>
      <c r="R19" s="14">
        <f>[15]Agosto!$D$21</f>
        <v>12.5</v>
      </c>
      <c r="S19" s="14">
        <f>[15]Agosto!$D$22</f>
        <v>12.4</v>
      </c>
      <c r="T19" s="14">
        <f>[15]Agosto!$D$23</f>
        <v>13.4</v>
      </c>
      <c r="U19" s="14">
        <f>[15]Agosto!$D$24</f>
        <v>12.6</v>
      </c>
      <c r="V19" s="14">
        <f>[15]Agosto!$D$25</f>
        <v>15.2</v>
      </c>
      <c r="W19" s="14">
        <f>[15]Agosto!$D$26</f>
        <v>11.9</v>
      </c>
      <c r="X19" s="14">
        <f>[15]Agosto!$D$27</f>
        <v>9.8000000000000007</v>
      </c>
      <c r="Y19" s="14">
        <f>[15]Agosto!$D$28</f>
        <v>12.6</v>
      </c>
      <c r="Z19" s="14">
        <f>[15]Agosto!$D$29</f>
        <v>13.2</v>
      </c>
      <c r="AA19" s="14">
        <f>[15]Agosto!$D$30</f>
        <v>11.3</v>
      </c>
      <c r="AB19" s="14">
        <f>[15]Agosto!$D$31</f>
        <v>10.4</v>
      </c>
      <c r="AC19" s="14">
        <f>[15]Agosto!$D$32</f>
        <v>10.8</v>
      </c>
      <c r="AD19" s="14">
        <f>[15]Agosto!$D$33</f>
        <v>8.1999999999999993</v>
      </c>
      <c r="AE19" s="14">
        <f>[15]Agosto!$D$34</f>
        <v>10.1</v>
      </c>
      <c r="AF19" s="14">
        <f>[15]Agosto!$D$35</f>
        <v>9.4</v>
      </c>
      <c r="AG19" s="16">
        <f t="shared" si="6"/>
        <v>8.1999999999999993</v>
      </c>
      <c r="AH19" s="25">
        <f t="shared" si="7"/>
        <v>11.799999999999999</v>
      </c>
    </row>
    <row r="20" spans="1:34" ht="17.100000000000001" customHeight="1" x14ac:dyDescent="0.2">
      <c r="A20" s="9" t="s">
        <v>12</v>
      </c>
      <c r="B20" s="14">
        <f>[16]Agosto!$D$5</f>
        <v>16</v>
      </c>
      <c r="C20" s="14">
        <f>[16]Agosto!$D$6</f>
        <v>13.7</v>
      </c>
      <c r="D20" s="14">
        <f>[16]Agosto!$D$7</f>
        <v>14.6</v>
      </c>
      <c r="E20" s="14">
        <f>[16]Agosto!$D$8</f>
        <v>14.7</v>
      </c>
      <c r="F20" s="14">
        <f>[16]Agosto!$D$9</f>
        <v>17.3</v>
      </c>
      <c r="G20" s="14">
        <f>[16]Agosto!$D$10</f>
        <v>17.7</v>
      </c>
      <c r="H20" s="14">
        <f>[16]Agosto!$D$11</f>
        <v>12.8</v>
      </c>
      <c r="I20" s="14">
        <f>[16]Agosto!$D$12</f>
        <v>16.100000000000001</v>
      </c>
      <c r="J20" s="14">
        <f>[16]Agosto!$D$13</f>
        <v>18.399999999999999</v>
      </c>
      <c r="K20" s="14">
        <f>[16]Agosto!$D$14</f>
        <v>17.600000000000001</v>
      </c>
      <c r="L20" s="14">
        <f>[16]Agosto!$D$15</f>
        <v>15.2</v>
      </c>
      <c r="M20" s="14">
        <f>[16]Agosto!$D$16</f>
        <v>14.3</v>
      </c>
      <c r="N20" s="14">
        <f>[16]Agosto!$D$17</f>
        <v>15.5</v>
      </c>
      <c r="O20" s="14">
        <f>[16]Agosto!$D$18</f>
        <v>15.6</v>
      </c>
      <c r="P20" s="14">
        <f>[16]Agosto!$D$19</f>
        <v>16.600000000000001</v>
      </c>
      <c r="Q20" s="14">
        <f>[16]Agosto!$D$20</f>
        <v>19.7</v>
      </c>
      <c r="R20" s="14">
        <f>[16]Agosto!$D$21</f>
        <v>19.600000000000001</v>
      </c>
      <c r="S20" s="14">
        <f>[16]Agosto!$D$22</f>
        <v>17.899999999999999</v>
      </c>
      <c r="T20" s="14">
        <f>[16]Agosto!$D$23</f>
        <v>20.3</v>
      </c>
      <c r="U20" s="14">
        <f>[16]Agosto!$D$24</f>
        <v>18.7</v>
      </c>
      <c r="V20" s="14">
        <f>[16]Agosto!$D$25</f>
        <v>21.6</v>
      </c>
      <c r="W20" s="14">
        <f>[16]Agosto!$D$26</f>
        <v>19.600000000000001</v>
      </c>
      <c r="X20" s="14">
        <f>[16]Agosto!$D$27</f>
        <v>16.5</v>
      </c>
      <c r="Y20" s="14">
        <f>[16]Agosto!$D$28</f>
        <v>16.3</v>
      </c>
      <c r="Z20" s="14">
        <f>[16]Agosto!$D$29</f>
        <v>16.3</v>
      </c>
      <c r="AA20" s="14">
        <f>[16]Agosto!$D$30</f>
        <v>14.1</v>
      </c>
      <c r="AB20" s="14">
        <f>[16]Agosto!$D$31</f>
        <v>13</v>
      </c>
      <c r="AC20" s="14">
        <f>[16]Agosto!$D$32</f>
        <v>12.2</v>
      </c>
      <c r="AD20" s="14">
        <f>[16]Agosto!$D$33</f>
        <v>11.7</v>
      </c>
      <c r="AE20" s="14">
        <f>[16]Agosto!$D$34</f>
        <v>14</v>
      </c>
      <c r="AF20" s="14">
        <f>[16]Agosto!$D$35</f>
        <v>14.2</v>
      </c>
      <c r="AG20" s="16">
        <f t="shared" si="6"/>
        <v>11.7</v>
      </c>
      <c r="AH20" s="25">
        <f t="shared" si="7"/>
        <v>16.187096774193549</v>
      </c>
    </row>
    <row r="21" spans="1:34" ht="17.100000000000001" customHeight="1" x14ac:dyDescent="0.2">
      <c r="A21" s="9" t="s">
        <v>13</v>
      </c>
      <c r="B21" s="14">
        <f>[17]Agosto!$D$5</f>
        <v>11.6</v>
      </c>
      <c r="C21" s="14">
        <f>[17]Agosto!$D$6</f>
        <v>13.3</v>
      </c>
      <c r="D21" s="14">
        <f>[17]Agosto!$D$7</f>
        <v>16</v>
      </c>
      <c r="E21" s="14">
        <f>[17]Agosto!$D$8</f>
        <v>13</v>
      </c>
      <c r="F21" s="14">
        <f>[17]Agosto!$D$9</f>
        <v>15.6</v>
      </c>
      <c r="G21" s="14">
        <f>[17]Agosto!$D$10</f>
        <v>13.9</v>
      </c>
      <c r="H21" s="14">
        <f>[17]Agosto!$D$11</f>
        <v>13.4</v>
      </c>
      <c r="I21" s="14">
        <f>[17]Agosto!$D$12</f>
        <v>14.3</v>
      </c>
      <c r="J21" s="14">
        <f>[17]Agosto!$D$13</f>
        <v>17.100000000000001</v>
      </c>
      <c r="K21" s="14">
        <f>[17]Agosto!$D$14</f>
        <v>15.3</v>
      </c>
      <c r="L21" s="14">
        <f>[17]Agosto!$D$15</f>
        <v>14.7</v>
      </c>
      <c r="M21" s="14">
        <f>[17]Agosto!$D$16</f>
        <v>16.100000000000001</v>
      </c>
      <c r="N21" s="14">
        <f>[17]Agosto!$D$17</f>
        <v>16.8</v>
      </c>
      <c r="O21" s="14">
        <f>[17]Agosto!$D$18</f>
        <v>15</v>
      </c>
      <c r="P21" s="14">
        <f>[17]Agosto!$D$19</f>
        <v>15</v>
      </c>
      <c r="Q21" s="14">
        <f>[17]Agosto!$D$20</f>
        <v>22.7</v>
      </c>
      <c r="R21" s="14">
        <f>[17]Agosto!$D$21</f>
        <v>20.100000000000001</v>
      </c>
      <c r="S21" s="14">
        <f>[17]Agosto!$D$22</f>
        <v>18.5</v>
      </c>
      <c r="T21" s="14">
        <f>[17]Agosto!$D$23</f>
        <v>19.399999999999999</v>
      </c>
      <c r="U21" s="14">
        <f>[17]Agosto!$D$24</f>
        <v>18.899999999999999</v>
      </c>
      <c r="V21" s="14">
        <f>[17]Agosto!$D$25</f>
        <v>19.5</v>
      </c>
      <c r="W21" s="14">
        <f>[17]Agosto!$D$26</f>
        <v>14.5</v>
      </c>
      <c r="X21" s="14">
        <f>[17]Agosto!$D$27</f>
        <v>15.3</v>
      </c>
      <c r="Y21" s="14">
        <f>[17]Agosto!$D$28</f>
        <v>14.5</v>
      </c>
      <c r="Z21" s="14">
        <f>[17]Agosto!$D$29</f>
        <v>15.6</v>
      </c>
      <c r="AA21" s="14">
        <f>[17]Agosto!$D$30</f>
        <v>13.6</v>
      </c>
      <c r="AB21" s="14">
        <f>[17]Agosto!$D$31</f>
        <v>11.1</v>
      </c>
      <c r="AC21" s="14">
        <f>[17]Agosto!$D$32</f>
        <v>10.5</v>
      </c>
      <c r="AD21" s="14">
        <f>[17]Agosto!$D$33</f>
        <v>8.8000000000000007</v>
      </c>
      <c r="AE21" s="14">
        <f>[17]Agosto!$D$34</f>
        <v>10.5</v>
      </c>
      <c r="AF21" s="14">
        <f>[17]Agosto!$D$35</f>
        <v>13.8</v>
      </c>
      <c r="AG21" s="16">
        <f t="shared" ref="AG21" si="10">MIN(B21:AF21)</f>
        <v>8.8000000000000007</v>
      </c>
      <c r="AH21" s="25">
        <f t="shared" ref="AH21" si="11">AVERAGE(B21:AF21)</f>
        <v>15.109677419354842</v>
      </c>
    </row>
    <row r="22" spans="1:34" ht="17.100000000000001" customHeight="1" x14ac:dyDescent="0.2">
      <c r="A22" s="9" t="s">
        <v>14</v>
      </c>
      <c r="B22" s="14">
        <f>[18]Agosto!$D$5</f>
        <v>15.1</v>
      </c>
      <c r="C22" s="14">
        <f>[18]Agosto!$D$6</f>
        <v>15.4</v>
      </c>
      <c r="D22" s="14">
        <f>[18]Agosto!$D$7</f>
        <v>16.2</v>
      </c>
      <c r="E22" s="14">
        <f>[18]Agosto!$D$8</f>
        <v>13.6</v>
      </c>
      <c r="F22" s="14">
        <f>[18]Agosto!$D$9</f>
        <v>13.7</v>
      </c>
      <c r="G22" s="14">
        <f>[18]Agosto!$D$10</f>
        <v>14</v>
      </c>
      <c r="H22" s="14">
        <f>[18]Agosto!$D$11</f>
        <v>16.7</v>
      </c>
      <c r="I22" s="14">
        <f>[18]Agosto!$D$12</f>
        <v>15.5</v>
      </c>
      <c r="J22" s="14">
        <f>[18]Agosto!$D$13</f>
        <v>17.399999999999999</v>
      </c>
      <c r="K22" s="14">
        <f>[18]Agosto!$D$14</f>
        <v>12.9</v>
      </c>
      <c r="L22" s="14">
        <f>[18]Agosto!$D$15</f>
        <v>12.8</v>
      </c>
      <c r="M22" s="14">
        <f>[18]Agosto!$D$16</f>
        <v>16</v>
      </c>
      <c r="N22" s="14">
        <f>[18]Agosto!$D$17</f>
        <v>14.3</v>
      </c>
      <c r="O22" s="14">
        <f>[18]Agosto!$D$18</f>
        <v>16.600000000000001</v>
      </c>
      <c r="P22" s="14">
        <f>[18]Agosto!$D$19</f>
        <v>18.8</v>
      </c>
      <c r="Q22" s="14">
        <f>[18]Agosto!$D$20</f>
        <v>18</v>
      </c>
      <c r="R22" s="14">
        <f>[18]Agosto!$D$21</f>
        <v>17.2</v>
      </c>
      <c r="S22" s="14">
        <f>[18]Agosto!$D$22</f>
        <v>16.8</v>
      </c>
      <c r="T22" s="14">
        <f>[18]Agosto!$D$23</f>
        <v>16.100000000000001</v>
      </c>
      <c r="U22" s="14">
        <f>[18]Agosto!$D$24</f>
        <v>17.899999999999999</v>
      </c>
      <c r="V22" s="14">
        <f>[18]Agosto!$D$25</f>
        <v>15.9</v>
      </c>
      <c r="W22" s="14">
        <f>[18]Agosto!$D$26</f>
        <v>14.1</v>
      </c>
      <c r="X22" s="14">
        <f>[18]Agosto!$D$27</f>
        <v>14.9</v>
      </c>
      <c r="Y22" s="14">
        <f>[18]Agosto!$D$28</f>
        <v>20.399999999999999</v>
      </c>
      <c r="Z22" s="14">
        <f>[18]Agosto!$D$29</f>
        <v>14.4</v>
      </c>
      <c r="AA22" s="14">
        <f>[18]Agosto!$D$30</f>
        <v>19.899999999999999</v>
      </c>
      <c r="AB22" s="14">
        <f>[18]Agosto!$D$31</f>
        <v>19.8</v>
      </c>
      <c r="AC22" s="14">
        <f>[18]Agosto!$D$32</f>
        <v>16.899999999999999</v>
      </c>
      <c r="AD22" s="14">
        <f>[18]Agosto!$D$33</f>
        <v>14.2</v>
      </c>
      <c r="AE22" s="14">
        <f>[18]Agosto!$D$34</f>
        <v>15.7</v>
      </c>
      <c r="AF22" s="14">
        <f>[18]Agosto!$D$35</f>
        <v>14.4</v>
      </c>
      <c r="AG22" s="16">
        <f t="shared" si="6"/>
        <v>12.8</v>
      </c>
      <c r="AH22" s="25">
        <f t="shared" si="7"/>
        <v>15.987096774193546</v>
      </c>
    </row>
    <row r="23" spans="1:34" ht="17.100000000000001" customHeight="1" x14ac:dyDescent="0.2">
      <c r="A23" s="9" t="s">
        <v>15</v>
      </c>
      <c r="B23" s="14">
        <f>[19]Agosto!$D$5</f>
        <v>14.3</v>
      </c>
      <c r="C23" s="14">
        <f>[19]Agosto!$D$6</f>
        <v>13.2</v>
      </c>
      <c r="D23" s="14">
        <f>[19]Agosto!$D$7</f>
        <v>14.7</v>
      </c>
      <c r="E23" s="14">
        <f>[19]Agosto!$D$8</f>
        <v>20.5</v>
      </c>
      <c r="F23" s="14">
        <f>[19]Agosto!$D$9</f>
        <v>17.3</v>
      </c>
      <c r="G23" s="14">
        <f>[19]Agosto!$D$10</f>
        <v>18</v>
      </c>
      <c r="H23" s="14">
        <f>[19]Agosto!$D$11</f>
        <v>14.8</v>
      </c>
      <c r="I23" s="14">
        <f>[19]Agosto!$D$12</f>
        <v>14.1</v>
      </c>
      <c r="J23" s="14">
        <f>[19]Agosto!$D$13</f>
        <v>18.899999999999999</v>
      </c>
      <c r="K23" s="14">
        <f>[19]Agosto!$D$14</f>
        <v>17.7</v>
      </c>
      <c r="L23" s="14">
        <f>[19]Agosto!$D$15</f>
        <v>15.8</v>
      </c>
      <c r="M23" s="14">
        <f>[19]Agosto!$D$16</f>
        <v>15.3</v>
      </c>
      <c r="N23" s="14">
        <f>[19]Agosto!$D$17</f>
        <v>15.7</v>
      </c>
      <c r="O23" s="14">
        <f>[19]Agosto!$D$18</f>
        <v>13.3</v>
      </c>
      <c r="P23" s="14">
        <f>[19]Agosto!$D$19</f>
        <v>14.5</v>
      </c>
      <c r="Q23" s="14">
        <f>[19]Agosto!$D$20</f>
        <v>15.9</v>
      </c>
      <c r="R23" s="14">
        <f>[19]Agosto!$D$21</f>
        <v>15.9</v>
      </c>
      <c r="S23" s="14">
        <f>[19]Agosto!$D$22</f>
        <v>16.100000000000001</v>
      </c>
      <c r="T23" s="14">
        <f>[19]Agosto!$D$23</f>
        <v>18</v>
      </c>
      <c r="U23" s="14">
        <f>[19]Agosto!$D$24</f>
        <v>15.8</v>
      </c>
      <c r="V23" s="14">
        <f>[19]Agosto!$D$25</f>
        <v>18.100000000000001</v>
      </c>
      <c r="W23" s="14">
        <f>[19]Agosto!$D$26</f>
        <v>15.5</v>
      </c>
      <c r="X23" s="14">
        <f>[19]Agosto!$D$27</f>
        <v>13.6</v>
      </c>
      <c r="Y23" s="14">
        <f>[19]Agosto!$D$28</f>
        <v>15.4</v>
      </c>
      <c r="Z23" s="14">
        <f>[19]Agosto!$D$29</f>
        <v>11.9</v>
      </c>
      <c r="AA23" s="14">
        <f>[19]Agosto!$D$30</f>
        <v>8.8000000000000007</v>
      </c>
      <c r="AB23" s="14">
        <f>[19]Agosto!$D$31</f>
        <v>6.8</v>
      </c>
      <c r="AC23" s="14">
        <f>[19]Agosto!$D$32</f>
        <v>7.7</v>
      </c>
      <c r="AD23" s="14">
        <f>[19]Agosto!$D$33</f>
        <v>9.6</v>
      </c>
      <c r="AE23" s="14">
        <f>[19]Agosto!$D$34</f>
        <v>12.5</v>
      </c>
      <c r="AF23" s="14">
        <f>[19]Agosto!$D$35</f>
        <v>14.1</v>
      </c>
      <c r="AG23" s="16">
        <f t="shared" si="6"/>
        <v>6.8</v>
      </c>
      <c r="AH23" s="25">
        <f t="shared" si="7"/>
        <v>14.638709677419357</v>
      </c>
    </row>
    <row r="24" spans="1:34" ht="17.100000000000001" customHeight="1" x14ac:dyDescent="0.2">
      <c r="A24" s="9" t="s">
        <v>16</v>
      </c>
      <c r="B24" s="14">
        <f>[20]Agosto!$D$5</f>
        <v>13.5</v>
      </c>
      <c r="C24" s="14">
        <f>[20]Agosto!$D$6</f>
        <v>16.8</v>
      </c>
      <c r="D24" s="14">
        <f>[20]Agosto!$D$7</f>
        <v>18.600000000000001</v>
      </c>
      <c r="E24" s="14">
        <f>[20]Agosto!$D$8</f>
        <v>19.5</v>
      </c>
      <c r="F24" s="14">
        <f>[20]Agosto!$D$9</f>
        <v>18.399999999999999</v>
      </c>
      <c r="G24" s="14">
        <f>[20]Agosto!$D$10</f>
        <v>15.3</v>
      </c>
      <c r="H24" s="14">
        <f>[20]Agosto!$D$11</f>
        <v>17.5</v>
      </c>
      <c r="I24" s="14">
        <f>[20]Agosto!$D$12</f>
        <v>18.2</v>
      </c>
      <c r="J24" s="14">
        <f>[20]Agosto!$D$13</f>
        <v>17.2</v>
      </c>
      <c r="K24" s="14">
        <f>[20]Agosto!$D$14</f>
        <v>17.5</v>
      </c>
      <c r="L24" s="14">
        <f>[20]Agosto!$D$15</f>
        <v>17.399999999999999</v>
      </c>
      <c r="M24" s="14">
        <f>[20]Agosto!$D$16</f>
        <v>21.5</v>
      </c>
      <c r="N24" s="14">
        <f>[20]Agosto!$D$17</f>
        <v>18.600000000000001</v>
      </c>
      <c r="O24" s="14">
        <f>[20]Agosto!$D$18</f>
        <v>15.3</v>
      </c>
      <c r="P24" s="14">
        <f>[20]Agosto!$D$19</f>
        <v>20.2</v>
      </c>
      <c r="Q24" s="14">
        <f>[20]Agosto!$D$20</f>
        <v>21.8</v>
      </c>
      <c r="R24" s="14">
        <f>[20]Agosto!$D$21</f>
        <v>24.7</v>
      </c>
      <c r="S24" s="14">
        <f>[20]Agosto!$D$22</f>
        <v>22.8</v>
      </c>
      <c r="T24" s="14">
        <f>[20]Agosto!$D$23</f>
        <v>21.5</v>
      </c>
      <c r="U24" s="14">
        <f>[20]Agosto!$D$24</f>
        <v>20.100000000000001</v>
      </c>
      <c r="V24" s="14">
        <f>[20]Agosto!$D$25</f>
        <v>20.2</v>
      </c>
      <c r="W24" s="14">
        <f>[20]Agosto!$D$26</f>
        <v>18</v>
      </c>
      <c r="X24" s="14">
        <f>[20]Agosto!$D$27</f>
        <v>17.600000000000001</v>
      </c>
      <c r="Y24" s="14">
        <f>[20]Agosto!$D$28</f>
        <v>18.3</v>
      </c>
      <c r="Z24" s="14">
        <f>[20]Agosto!$D$29</f>
        <v>13.4</v>
      </c>
      <c r="AA24" s="14">
        <f>[20]Agosto!$D$30</f>
        <v>11.6</v>
      </c>
      <c r="AB24" s="14">
        <f>[20]Agosto!$D$31</f>
        <v>12.2</v>
      </c>
      <c r="AC24" s="14">
        <f>[20]Agosto!$D$32</f>
        <v>9.6999999999999993</v>
      </c>
      <c r="AD24" s="14">
        <f>[20]Agosto!$D$33</f>
        <v>8.1</v>
      </c>
      <c r="AE24" s="14">
        <f>[20]Agosto!$D$34</f>
        <v>11.7</v>
      </c>
      <c r="AF24" s="14">
        <f>[20]Agosto!$D$35</f>
        <v>13.7</v>
      </c>
      <c r="AG24" s="16">
        <f t="shared" si="6"/>
        <v>8.1</v>
      </c>
      <c r="AH24" s="25">
        <f t="shared" si="7"/>
        <v>17.125806451612906</v>
      </c>
    </row>
    <row r="25" spans="1:34" ht="17.100000000000001" customHeight="1" x14ac:dyDescent="0.2">
      <c r="A25" s="9" t="s">
        <v>17</v>
      </c>
      <c r="B25" s="14">
        <f>[21]Agosto!$D$5</f>
        <v>15.6</v>
      </c>
      <c r="C25" s="14">
        <f>[21]Agosto!$D$6</f>
        <v>14.5</v>
      </c>
      <c r="D25" s="14">
        <f>[21]Agosto!$D$7</f>
        <v>15.1</v>
      </c>
      <c r="E25" s="14">
        <f>[21]Agosto!$D$8</f>
        <v>10.5</v>
      </c>
      <c r="F25" s="14">
        <f>[21]Agosto!$D$9</f>
        <v>12.3</v>
      </c>
      <c r="G25" s="14">
        <f>[21]Agosto!$D$10</f>
        <v>11.3</v>
      </c>
      <c r="H25" s="14">
        <f>[21]Agosto!$D$11</f>
        <v>16.399999999999999</v>
      </c>
      <c r="I25" s="14">
        <f>[21]Agosto!$D$12</f>
        <v>12.9</v>
      </c>
      <c r="J25" s="14">
        <f>[21]Agosto!$D$13</f>
        <v>14</v>
      </c>
      <c r="K25" s="14">
        <f>[21]Agosto!$D$14</f>
        <v>13.8</v>
      </c>
      <c r="L25" s="14">
        <f>[21]Agosto!$D$15</f>
        <v>13.1</v>
      </c>
      <c r="M25" s="14">
        <f>[21]Agosto!$D$16</f>
        <v>15</v>
      </c>
      <c r="N25" s="14">
        <f>[21]Agosto!$D$17</f>
        <v>16.100000000000001</v>
      </c>
      <c r="O25" s="14">
        <f>[21]Agosto!$D$18</f>
        <v>11.9</v>
      </c>
      <c r="P25" s="14">
        <f>[21]Agosto!$D$19</f>
        <v>16.2</v>
      </c>
      <c r="Q25" s="14">
        <f>[21]Agosto!$D$20</f>
        <v>19.3</v>
      </c>
      <c r="R25" s="14">
        <f>[21]Agosto!$D$21</f>
        <v>16.7</v>
      </c>
      <c r="S25" s="14">
        <f>[21]Agosto!$D$22</f>
        <v>16.100000000000001</v>
      </c>
      <c r="T25" s="14">
        <f>[21]Agosto!$D$23</f>
        <v>17.600000000000001</v>
      </c>
      <c r="U25" s="14">
        <f>[21]Agosto!$D$24</f>
        <v>16.7</v>
      </c>
      <c r="V25" s="14">
        <f>[21]Agosto!$D$25</f>
        <v>16.600000000000001</v>
      </c>
      <c r="W25" s="14">
        <f>[21]Agosto!$D$26</f>
        <v>16.600000000000001</v>
      </c>
      <c r="X25" s="14">
        <f>[21]Agosto!$D$27</f>
        <v>16</v>
      </c>
      <c r="Y25" s="14">
        <f>[21]Agosto!$D$28</f>
        <v>19.5</v>
      </c>
      <c r="Z25" s="14">
        <f>[21]Agosto!$D$29</f>
        <v>13.5</v>
      </c>
      <c r="AA25" s="14">
        <f>[21]Agosto!$D$30</f>
        <v>11.7</v>
      </c>
      <c r="AB25" s="14">
        <f>[21]Agosto!$D$31</f>
        <v>11.3</v>
      </c>
      <c r="AC25" s="14">
        <f>[21]Agosto!$D$32</f>
        <v>11.5</v>
      </c>
      <c r="AD25" s="14">
        <f>[21]Agosto!$D$33</f>
        <v>10.7</v>
      </c>
      <c r="AE25" s="14">
        <f>[21]Agosto!$D$34</f>
        <v>12.7</v>
      </c>
      <c r="AF25" s="14">
        <f>[21]Agosto!$D$35</f>
        <v>15.1</v>
      </c>
      <c r="AG25" s="16">
        <f t="shared" si="6"/>
        <v>10.5</v>
      </c>
      <c r="AH25" s="25">
        <f t="shared" si="7"/>
        <v>14.525806451612905</v>
      </c>
    </row>
    <row r="26" spans="1:34" ht="17.100000000000001" customHeight="1" x14ac:dyDescent="0.2">
      <c r="A26" s="9" t="s">
        <v>18</v>
      </c>
      <c r="B26" s="14">
        <f>[22]Agosto!$D$5</f>
        <v>13.3</v>
      </c>
      <c r="C26" s="14">
        <f>[22]Agosto!$D$6</f>
        <v>13.4</v>
      </c>
      <c r="D26" s="14">
        <f>[22]Agosto!$D$7</f>
        <v>14.5</v>
      </c>
      <c r="E26" s="14">
        <f>[22]Agosto!$D$8</f>
        <v>13.3</v>
      </c>
      <c r="F26" s="14">
        <f>[22]Agosto!$D$9</f>
        <v>13.8</v>
      </c>
      <c r="G26" s="14">
        <f>[22]Agosto!$D$10</f>
        <v>14.4</v>
      </c>
      <c r="H26" s="14">
        <f>[22]Agosto!$D$11</f>
        <v>14.7</v>
      </c>
      <c r="I26" s="14">
        <f>[22]Agosto!$D$12</f>
        <v>15.5</v>
      </c>
      <c r="J26" s="14">
        <f>[22]Agosto!$D$13</f>
        <v>16.399999999999999</v>
      </c>
      <c r="K26" s="14">
        <f>[22]Agosto!$D$14</f>
        <v>15.1</v>
      </c>
      <c r="L26" s="14">
        <f>[22]Agosto!$D$15</f>
        <v>14.2</v>
      </c>
      <c r="M26" s="14">
        <f>[22]Agosto!$D$16</f>
        <v>14.8</v>
      </c>
      <c r="N26" s="14">
        <f>[22]Agosto!$D$17</f>
        <v>14.2</v>
      </c>
      <c r="O26" s="14">
        <f>[22]Agosto!$D$18</f>
        <v>14.8</v>
      </c>
      <c r="P26" s="14">
        <f>[22]Agosto!$D$19</f>
        <v>16</v>
      </c>
      <c r="Q26" s="14">
        <f>[22]Agosto!$D$20</f>
        <v>17.2</v>
      </c>
      <c r="R26" s="14">
        <f>[22]Agosto!$D$21</f>
        <v>16.2</v>
      </c>
      <c r="S26" s="14">
        <f>[22]Agosto!$D$22</f>
        <v>15.9</v>
      </c>
      <c r="T26" s="14">
        <f>[22]Agosto!$D$23</f>
        <v>15.6</v>
      </c>
      <c r="U26" s="14">
        <f>[22]Agosto!$D$24</f>
        <v>15.2</v>
      </c>
      <c r="V26" s="14">
        <f>[22]Agosto!$D$25</f>
        <v>16.5</v>
      </c>
      <c r="W26" s="14">
        <f>[22]Agosto!$D$26</f>
        <v>14.4</v>
      </c>
      <c r="X26" s="14">
        <f>[22]Agosto!$D$27</f>
        <v>15.7</v>
      </c>
      <c r="Y26" s="14">
        <f>[22]Agosto!$D$28</f>
        <v>18.100000000000001</v>
      </c>
      <c r="Z26" s="14">
        <f>[22]Agosto!$D$29</f>
        <v>16</v>
      </c>
      <c r="AA26" s="14">
        <f>[22]Agosto!$D$30</f>
        <v>11.9</v>
      </c>
      <c r="AB26" s="14">
        <f>[22]Agosto!$D$31</f>
        <v>11.5</v>
      </c>
      <c r="AC26" s="14">
        <f>[22]Agosto!$D$32</f>
        <v>8.1</v>
      </c>
      <c r="AD26" s="14">
        <f>[22]Agosto!$D$33</f>
        <v>11.4</v>
      </c>
      <c r="AE26" s="14">
        <f>[22]Agosto!$D$34</f>
        <v>15</v>
      </c>
      <c r="AF26" s="14">
        <f>[22]Agosto!$D$35</f>
        <v>16.399999999999999</v>
      </c>
      <c r="AG26" s="16">
        <f t="shared" si="6"/>
        <v>8.1</v>
      </c>
      <c r="AH26" s="25">
        <f t="shared" si="7"/>
        <v>14.629032258064514</v>
      </c>
    </row>
    <row r="27" spans="1:34" ht="17.100000000000001" customHeight="1" x14ac:dyDescent="0.2">
      <c r="A27" s="9" t="s">
        <v>19</v>
      </c>
      <c r="B27" s="14">
        <f>[23]Agosto!$D$5</f>
        <v>16</v>
      </c>
      <c r="C27" s="14">
        <f>[23]Agosto!$D$6</f>
        <v>14.8</v>
      </c>
      <c r="D27" s="14">
        <f>[23]Agosto!$D$7</f>
        <v>15.7</v>
      </c>
      <c r="E27" s="14">
        <f>[23]Agosto!$D$8</f>
        <v>15.5</v>
      </c>
      <c r="F27" s="14">
        <f>[23]Agosto!$D$9</f>
        <v>15.2</v>
      </c>
      <c r="G27" s="14">
        <f>[23]Agosto!$D$10</f>
        <v>16.399999999999999</v>
      </c>
      <c r="H27" s="14">
        <f>[23]Agosto!$D$11</f>
        <v>16.5</v>
      </c>
      <c r="I27" s="14">
        <f>[23]Agosto!$D$12</f>
        <v>15.1</v>
      </c>
      <c r="J27" s="14">
        <f>[23]Agosto!$D$13</f>
        <v>17.5</v>
      </c>
      <c r="K27" s="14">
        <f>[23]Agosto!$D$14</f>
        <v>17.7</v>
      </c>
      <c r="L27" s="14">
        <f>[23]Agosto!$D$15</f>
        <v>16.100000000000001</v>
      </c>
      <c r="M27" s="14">
        <f>[23]Agosto!$D$16</f>
        <v>15.7</v>
      </c>
      <c r="N27" s="14">
        <f>[23]Agosto!$D$17</f>
        <v>16.8</v>
      </c>
      <c r="O27" s="14">
        <f>[23]Agosto!$D$18</f>
        <v>15.7</v>
      </c>
      <c r="P27" s="14">
        <f>[23]Agosto!$D$19</f>
        <v>17.5</v>
      </c>
      <c r="Q27" s="14">
        <f>[23]Agosto!$D$20</f>
        <v>17.5</v>
      </c>
      <c r="R27" s="14">
        <f>[23]Agosto!$D$21</f>
        <v>17.399999999999999</v>
      </c>
      <c r="S27" s="14">
        <f>[23]Agosto!$D$22</f>
        <v>18.399999999999999</v>
      </c>
      <c r="T27" s="14">
        <f>[23]Agosto!$D$23</f>
        <v>19.399999999999999</v>
      </c>
      <c r="U27" s="14">
        <f>[23]Agosto!$D$24</f>
        <v>18.7</v>
      </c>
      <c r="V27" s="14">
        <f>[23]Agosto!$D$25</f>
        <v>19.7</v>
      </c>
      <c r="W27" s="14">
        <f>[23]Agosto!$D$26</f>
        <v>18.600000000000001</v>
      </c>
      <c r="X27" s="14">
        <f>[23]Agosto!$D$27</f>
        <v>13.8</v>
      </c>
      <c r="Y27" s="14">
        <f>[23]Agosto!$D$28</f>
        <v>17.5</v>
      </c>
      <c r="Z27" s="14">
        <f>[23]Agosto!$D$29</f>
        <v>14.2</v>
      </c>
      <c r="AA27" s="14">
        <f>[23]Agosto!$D$30</f>
        <v>9.8000000000000007</v>
      </c>
      <c r="AB27" s="14">
        <f>[23]Agosto!$D$31</f>
        <v>8.8000000000000007</v>
      </c>
      <c r="AC27" s="14">
        <f>[23]Agosto!$D$32</f>
        <v>9.1</v>
      </c>
      <c r="AD27" s="14">
        <f>[23]Agosto!$D$33</f>
        <v>9.3000000000000007</v>
      </c>
      <c r="AE27" s="14">
        <f>[23]Agosto!$D$34</f>
        <v>12.9</v>
      </c>
      <c r="AF27" s="14">
        <f>[23]Agosto!$D$35</f>
        <v>14.2</v>
      </c>
      <c r="AG27" s="16">
        <f t="shared" si="6"/>
        <v>8.8000000000000007</v>
      </c>
      <c r="AH27" s="25">
        <f t="shared" si="7"/>
        <v>15.532258064516125</v>
      </c>
    </row>
    <row r="28" spans="1:34" ht="17.100000000000001" customHeight="1" x14ac:dyDescent="0.2">
      <c r="A28" s="9" t="s">
        <v>31</v>
      </c>
      <c r="B28" s="14">
        <f>[24]Agosto!$D$5</f>
        <v>18.2</v>
      </c>
      <c r="C28" s="14">
        <f>[24]Agosto!$D$6</f>
        <v>16.5</v>
      </c>
      <c r="D28" s="14">
        <f>[24]Agosto!$D$7</f>
        <v>15.5</v>
      </c>
      <c r="E28" s="14">
        <f>[24]Agosto!$D$8</f>
        <v>14.6</v>
      </c>
      <c r="F28" s="14">
        <f>[24]Agosto!$D$9</f>
        <v>16.2</v>
      </c>
      <c r="G28" s="14">
        <f>[24]Agosto!$D$10</f>
        <v>14</v>
      </c>
      <c r="H28" s="14">
        <f>[24]Agosto!$D$11</f>
        <v>16.5</v>
      </c>
      <c r="I28" s="14">
        <f>[24]Agosto!$D$12</f>
        <v>15.1</v>
      </c>
      <c r="J28" s="14">
        <f>[24]Agosto!$D$13</f>
        <v>17.5</v>
      </c>
      <c r="K28" s="14">
        <f>[24]Agosto!$D$14</f>
        <v>17.7</v>
      </c>
      <c r="L28" s="14">
        <f>[24]Agosto!$D$15</f>
        <v>16.100000000000001</v>
      </c>
      <c r="M28" s="14">
        <f>[24]Agosto!$D$16</f>
        <v>15.7</v>
      </c>
      <c r="N28" s="14">
        <f>[24]Agosto!$D$17</f>
        <v>16.8</v>
      </c>
      <c r="O28" s="14">
        <f>[24]Agosto!$D$18</f>
        <v>15.7</v>
      </c>
      <c r="P28" s="14">
        <f>[24]Agosto!$D$19</f>
        <v>17.5</v>
      </c>
      <c r="Q28" s="14">
        <f>[24]Agosto!$D$20</f>
        <v>17.5</v>
      </c>
      <c r="R28" s="14">
        <f>[24]Agosto!$D$21</f>
        <v>19.7</v>
      </c>
      <c r="S28" s="14">
        <f>[24]Agosto!$D$22</f>
        <v>20.399999999999999</v>
      </c>
      <c r="T28" s="14">
        <f>[24]Agosto!$D$23</f>
        <v>19.600000000000001</v>
      </c>
      <c r="U28" s="14">
        <f>[24]Agosto!$D$24</f>
        <v>20</v>
      </c>
      <c r="V28" s="14">
        <f>[24]Agosto!$D$25</f>
        <v>20.7</v>
      </c>
      <c r="W28" s="14">
        <f>[24]Agosto!$D$26</f>
        <v>16.899999999999999</v>
      </c>
      <c r="X28" s="14">
        <f>[24]Agosto!$D$27</f>
        <v>19.100000000000001</v>
      </c>
      <c r="Y28" s="14">
        <f>[24]Agosto!$D$28</f>
        <v>20.2</v>
      </c>
      <c r="Z28" s="14">
        <f>[24]Agosto!$D$29</f>
        <v>17.2</v>
      </c>
      <c r="AA28" s="14">
        <f>[24]Agosto!$D$30</f>
        <v>11.1</v>
      </c>
      <c r="AB28" s="14">
        <f>[24]Agosto!$D$31</f>
        <v>10.8</v>
      </c>
      <c r="AC28" s="14">
        <f>[24]Agosto!$D$32</f>
        <v>10.199999999999999</v>
      </c>
      <c r="AD28" s="14">
        <f>[24]Agosto!$D$33</f>
        <v>10.3</v>
      </c>
      <c r="AE28" s="14">
        <f>[24]Agosto!$D$34</f>
        <v>14.4</v>
      </c>
      <c r="AF28" s="14">
        <f>[24]Agosto!$D$35</f>
        <v>17.3</v>
      </c>
      <c r="AG28" s="16">
        <f t="shared" si="6"/>
        <v>10.199999999999999</v>
      </c>
      <c r="AH28" s="25">
        <f t="shared" si="7"/>
        <v>16.419354838709676</v>
      </c>
    </row>
    <row r="29" spans="1:34" ht="17.100000000000001" customHeight="1" x14ac:dyDescent="0.2">
      <c r="A29" s="9" t="s">
        <v>20</v>
      </c>
      <c r="B29" s="14">
        <f>[25]Agosto!$D$5</f>
        <v>16.100000000000001</v>
      </c>
      <c r="C29" s="14">
        <f>[25]Agosto!$D$6</f>
        <v>16.2</v>
      </c>
      <c r="D29" s="14">
        <f>[25]Agosto!$D$7</f>
        <v>18</v>
      </c>
      <c r="E29" s="14">
        <f>[25]Agosto!$D$8</f>
        <v>15.8</v>
      </c>
      <c r="F29" s="14">
        <f>[25]Agosto!$D$9</f>
        <v>15.8</v>
      </c>
      <c r="G29" s="14">
        <f>[25]Agosto!$D$10</f>
        <v>16.3</v>
      </c>
      <c r="H29" s="14">
        <f>[25]Agosto!$D$11</f>
        <v>17.5</v>
      </c>
      <c r="I29" s="14">
        <f>[25]Agosto!$D$12</f>
        <v>16.8</v>
      </c>
      <c r="J29" s="14">
        <f>[25]Agosto!$D$13</f>
        <v>18.100000000000001</v>
      </c>
      <c r="K29" s="14">
        <f>[25]Agosto!$D$14</f>
        <v>17.600000000000001</v>
      </c>
      <c r="L29" s="14">
        <f>[25]Agosto!$D$15</f>
        <v>17.399999999999999</v>
      </c>
      <c r="M29" s="14">
        <f>[25]Agosto!$D$16</f>
        <v>17</v>
      </c>
      <c r="N29" s="14">
        <f>[25]Agosto!$D$17</f>
        <v>15.5</v>
      </c>
      <c r="O29" s="14">
        <f>[25]Agosto!$D$18</f>
        <v>19.2</v>
      </c>
      <c r="P29" s="14">
        <f>[25]Agosto!$D$19</f>
        <v>20.5</v>
      </c>
      <c r="Q29" s="14">
        <f>[25]Agosto!$D$20</f>
        <v>20</v>
      </c>
      <c r="R29" s="14">
        <f>[25]Agosto!$D$21</f>
        <v>19.100000000000001</v>
      </c>
      <c r="S29" s="14">
        <f>[25]Agosto!$D$22</f>
        <v>20.5</v>
      </c>
      <c r="T29" s="14">
        <f>[25]Agosto!$D$23</f>
        <v>19.600000000000001</v>
      </c>
      <c r="U29" s="14">
        <f>[25]Agosto!$D$24</f>
        <v>19.899999999999999</v>
      </c>
      <c r="V29" s="14">
        <f>[25]Agosto!$D$25</f>
        <v>18.600000000000001</v>
      </c>
      <c r="W29" s="14">
        <f>[25]Agosto!$D$26</f>
        <v>18.399999999999999</v>
      </c>
      <c r="X29" s="14">
        <f>[25]Agosto!$D$27</f>
        <v>17.5</v>
      </c>
      <c r="Y29" s="14">
        <f>[25]Agosto!$D$28</f>
        <v>20.8</v>
      </c>
      <c r="Z29" s="14">
        <f>[25]Agosto!$D$29</f>
        <v>19.100000000000001</v>
      </c>
      <c r="AA29" s="14">
        <f>[25]Agosto!$D$30</f>
        <v>17.7</v>
      </c>
      <c r="AB29" s="14">
        <f>[25]Agosto!$D$31</f>
        <v>16.899999999999999</v>
      </c>
      <c r="AC29" s="14">
        <f>[25]Agosto!$D$32</f>
        <v>15.2</v>
      </c>
      <c r="AD29" s="14">
        <f>[25]Agosto!$D$33</f>
        <v>16.3</v>
      </c>
      <c r="AE29" s="14">
        <f>[25]Agosto!$D$34</f>
        <v>15.2</v>
      </c>
      <c r="AF29" s="14">
        <f>[25]Agosto!$D$35</f>
        <v>15.8</v>
      </c>
      <c r="AG29" s="16">
        <f t="shared" ref="AG29" si="12">MIN(B29:AF29)</f>
        <v>15.2</v>
      </c>
      <c r="AH29" s="25">
        <f t="shared" ref="AH29" si="13">AVERAGE(B29:AF29)</f>
        <v>17.690322580645162</v>
      </c>
    </row>
    <row r="30" spans="1:34" s="5" customFormat="1" ht="17.100000000000001" customHeight="1" x14ac:dyDescent="0.2">
      <c r="A30" s="13" t="s">
        <v>35</v>
      </c>
      <c r="B30" s="21">
        <f t="shared" ref="B30:AG30" si="14">MIN(B5:B29)</f>
        <v>11.5</v>
      </c>
      <c r="C30" s="21">
        <f t="shared" si="14"/>
        <v>9.6</v>
      </c>
      <c r="D30" s="21">
        <f t="shared" si="14"/>
        <v>10.5</v>
      </c>
      <c r="E30" s="21">
        <f t="shared" si="14"/>
        <v>10.3</v>
      </c>
      <c r="F30" s="21">
        <f t="shared" si="14"/>
        <v>12.1</v>
      </c>
      <c r="G30" s="21">
        <f t="shared" si="14"/>
        <v>11.3</v>
      </c>
      <c r="H30" s="21">
        <f t="shared" si="14"/>
        <v>11.5</v>
      </c>
      <c r="I30" s="21">
        <f t="shared" si="14"/>
        <v>11.6</v>
      </c>
      <c r="J30" s="21">
        <f t="shared" si="14"/>
        <v>14</v>
      </c>
      <c r="K30" s="21">
        <f t="shared" si="14"/>
        <v>12</v>
      </c>
      <c r="L30" s="21">
        <f t="shared" si="14"/>
        <v>11.3</v>
      </c>
      <c r="M30" s="21">
        <f t="shared" si="14"/>
        <v>12.2</v>
      </c>
      <c r="N30" s="21">
        <f t="shared" si="14"/>
        <v>11.2</v>
      </c>
      <c r="O30" s="21">
        <f t="shared" si="14"/>
        <v>10</v>
      </c>
      <c r="P30" s="21">
        <f t="shared" si="14"/>
        <v>11.5</v>
      </c>
      <c r="Q30" s="21">
        <f t="shared" si="14"/>
        <v>15.1</v>
      </c>
      <c r="R30" s="21">
        <f t="shared" si="14"/>
        <v>12.5</v>
      </c>
      <c r="S30" s="21">
        <f t="shared" si="14"/>
        <v>12.4</v>
      </c>
      <c r="T30" s="21">
        <f t="shared" si="14"/>
        <v>13.4</v>
      </c>
      <c r="U30" s="21">
        <f t="shared" si="14"/>
        <v>12.6</v>
      </c>
      <c r="V30" s="21">
        <f t="shared" si="14"/>
        <v>13.7</v>
      </c>
      <c r="W30" s="21">
        <f t="shared" si="14"/>
        <v>11.9</v>
      </c>
      <c r="X30" s="21">
        <f t="shared" si="14"/>
        <v>9.8000000000000007</v>
      </c>
      <c r="Y30" s="21">
        <f t="shared" si="14"/>
        <v>12.1</v>
      </c>
      <c r="Z30" s="21">
        <f t="shared" si="14"/>
        <v>11.9</v>
      </c>
      <c r="AA30" s="21">
        <f t="shared" si="14"/>
        <v>8.8000000000000007</v>
      </c>
      <c r="AB30" s="21">
        <f t="shared" si="14"/>
        <v>6.8</v>
      </c>
      <c r="AC30" s="21">
        <f t="shared" si="14"/>
        <v>7.7</v>
      </c>
      <c r="AD30" s="21">
        <f t="shared" si="14"/>
        <v>7.3</v>
      </c>
      <c r="AE30" s="21">
        <f t="shared" si="14"/>
        <v>9.4</v>
      </c>
      <c r="AF30" s="21">
        <f t="shared" si="14"/>
        <v>9.4</v>
      </c>
      <c r="AG30" s="17">
        <f t="shared" si="14"/>
        <v>6.8</v>
      </c>
      <c r="AH30" s="28">
        <f>AVERAGE(AH5:AH29)</f>
        <v>15.558430107526881</v>
      </c>
    </row>
  </sheetData>
  <mergeCells count="34">
    <mergeCell ref="B2:AH2"/>
    <mergeCell ref="AF3:AF4"/>
    <mergeCell ref="T3:T4"/>
    <mergeCell ref="AE3:AE4"/>
    <mergeCell ref="B3:B4"/>
    <mergeCell ref="C3:C4"/>
    <mergeCell ref="D3:D4"/>
    <mergeCell ref="E3:E4"/>
    <mergeCell ref="F3:F4"/>
    <mergeCell ref="G3:G4"/>
    <mergeCell ref="H3:H4"/>
    <mergeCell ref="U3:U4"/>
    <mergeCell ref="V3:V4"/>
    <mergeCell ref="K3:K4"/>
    <mergeCell ref="L3:L4"/>
    <mergeCell ref="I3:I4"/>
    <mergeCell ref="J3:J4"/>
    <mergeCell ref="N3:N4"/>
    <mergeCell ref="A1:AH1"/>
    <mergeCell ref="AA3:AA4"/>
    <mergeCell ref="AB3:AB4"/>
    <mergeCell ref="AC3:AC4"/>
    <mergeCell ref="AD3:AD4"/>
    <mergeCell ref="W3:W4"/>
    <mergeCell ref="X3:X4"/>
    <mergeCell ref="Y3:Y4"/>
    <mergeCell ref="R3:R4"/>
    <mergeCell ref="O3:O4"/>
    <mergeCell ref="P3:P4"/>
    <mergeCell ref="Q3:Q4"/>
    <mergeCell ref="Z3:Z4"/>
    <mergeCell ref="M3:M4"/>
    <mergeCell ref="A2:A4"/>
    <mergeCell ref="S3:S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0"/>
  <sheetViews>
    <sheetView workbookViewId="0">
      <selection activeCell="AD30" sqref="AD30"/>
    </sheetView>
  </sheetViews>
  <sheetFormatPr defaultRowHeight="12.75" x14ac:dyDescent="0.2"/>
  <cols>
    <col min="1" max="1" width="19.140625" style="2" bestFit="1" customWidth="1"/>
    <col min="2" max="31" width="5.42578125" style="2" bestFit="1" customWidth="1"/>
    <col min="32" max="32" width="5.42578125" style="2" customWidth="1"/>
    <col min="33" max="33" width="6.5703125" style="18" bestFit="1" customWidth="1"/>
    <col min="34" max="34" width="9.140625" style="1"/>
  </cols>
  <sheetData>
    <row r="1" spans="1:34" ht="20.100000000000001" customHeight="1" thickBot="1" x14ac:dyDescent="0.25">
      <c r="A1" s="65" t="s">
        <v>25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65"/>
      <c r="AE1" s="65"/>
      <c r="AF1" s="65"/>
      <c r="AG1" s="65"/>
    </row>
    <row r="2" spans="1:34" s="4" customFormat="1" ht="20.100000000000001" customHeight="1" x14ac:dyDescent="0.2">
      <c r="A2" s="62" t="s">
        <v>21</v>
      </c>
      <c r="B2" s="59" t="s">
        <v>53</v>
      </c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0"/>
      <c r="AE2" s="60"/>
      <c r="AF2" s="60"/>
      <c r="AG2" s="60"/>
      <c r="AH2" s="11"/>
    </row>
    <row r="3" spans="1:34" s="5" customFormat="1" ht="20.100000000000001" customHeight="1" x14ac:dyDescent="0.2">
      <c r="A3" s="63"/>
      <c r="B3" s="57">
        <v>1</v>
      </c>
      <c r="C3" s="57">
        <f>SUM(B3+1)</f>
        <v>2</v>
      </c>
      <c r="D3" s="57">
        <f t="shared" ref="D3:AD3" si="0">SUM(C3+1)</f>
        <v>3</v>
      </c>
      <c r="E3" s="57">
        <f t="shared" si="0"/>
        <v>4</v>
      </c>
      <c r="F3" s="57">
        <f t="shared" si="0"/>
        <v>5</v>
      </c>
      <c r="G3" s="57">
        <f t="shared" si="0"/>
        <v>6</v>
      </c>
      <c r="H3" s="57">
        <f t="shared" si="0"/>
        <v>7</v>
      </c>
      <c r="I3" s="57">
        <f t="shared" si="0"/>
        <v>8</v>
      </c>
      <c r="J3" s="57">
        <f t="shared" si="0"/>
        <v>9</v>
      </c>
      <c r="K3" s="57">
        <f t="shared" si="0"/>
        <v>10</v>
      </c>
      <c r="L3" s="57">
        <f t="shared" si="0"/>
        <v>11</v>
      </c>
      <c r="M3" s="57">
        <f t="shared" si="0"/>
        <v>12</v>
      </c>
      <c r="N3" s="57">
        <f t="shared" si="0"/>
        <v>13</v>
      </c>
      <c r="O3" s="57">
        <f t="shared" si="0"/>
        <v>14</v>
      </c>
      <c r="P3" s="57">
        <f t="shared" si="0"/>
        <v>15</v>
      </c>
      <c r="Q3" s="57">
        <f t="shared" si="0"/>
        <v>16</v>
      </c>
      <c r="R3" s="57">
        <f t="shared" si="0"/>
        <v>17</v>
      </c>
      <c r="S3" s="57">
        <f t="shared" si="0"/>
        <v>18</v>
      </c>
      <c r="T3" s="57">
        <f t="shared" si="0"/>
        <v>19</v>
      </c>
      <c r="U3" s="57">
        <f t="shared" si="0"/>
        <v>20</v>
      </c>
      <c r="V3" s="57">
        <f t="shared" si="0"/>
        <v>21</v>
      </c>
      <c r="W3" s="57">
        <f t="shared" si="0"/>
        <v>22</v>
      </c>
      <c r="X3" s="57">
        <f t="shared" si="0"/>
        <v>23</v>
      </c>
      <c r="Y3" s="57">
        <f t="shared" si="0"/>
        <v>24</v>
      </c>
      <c r="Z3" s="57">
        <f t="shared" si="0"/>
        <v>25</v>
      </c>
      <c r="AA3" s="57">
        <f t="shared" si="0"/>
        <v>26</v>
      </c>
      <c r="AB3" s="57">
        <f t="shared" si="0"/>
        <v>27</v>
      </c>
      <c r="AC3" s="57">
        <f t="shared" si="0"/>
        <v>28</v>
      </c>
      <c r="AD3" s="57">
        <f t="shared" si="0"/>
        <v>29</v>
      </c>
      <c r="AE3" s="57">
        <v>30</v>
      </c>
      <c r="AF3" s="57">
        <v>31</v>
      </c>
      <c r="AG3" s="31" t="s">
        <v>40</v>
      </c>
      <c r="AH3" s="12"/>
    </row>
    <row r="4" spans="1:34" s="5" customFormat="1" ht="20.100000000000001" customHeight="1" thickBot="1" x14ac:dyDescent="0.25">
      <c r="A4" s="64"/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30" t="s">
        <v>39</v>
      </c>
      <c r="AH4" s="12"/>
    </row>
    <row r="5" spans="1:34" s="5" customFormat="1" ht="20.100000000000001" customHeight="1" thickTop="1" x14ac:dyDescent="0.2">
      <c r="A5" s="8" t="s">
        <v>46</v>
      </c>
      <c r="B5" s="45">
        <f>[1]Agosto!$E$5</f>
        <v>56.458333333333336</v>
      </c>
      <c r="C5" s="45">
        <f>[1]Agosto!$E$6</f>
        <v>51.875</v>
      </c>
      <c r="D5" s="45">
        <f>[1]Agosto!$E$7</f>
        <v>45.833333333333336</v>
      </c>
      <c r="E5" s="45">
        <f>[1]Agosto!$E$8</f>
        <v>57.041666666666664</v>
      </c>
      <c r="F5" s="45">
        <f>[1]Agosto!$E$9</f>
        <v>61</v>
      </c>
      <c r="G5" s="45">
        <f>[1]Agosto!$E$10</f>
        <v>63.708333333333336</v>
      </c>
      <c r="H5" s="45">
        <f>[1]Agosto!$E$11</f>
        <v>58</v>
      </c>
      <c r="I5" s="45">
        <f>[1]Agosto!$E$12</f>
        <v>57.291666666666664</v>
      </c>
      <c r="J5" s="45">
        <f>[1]Agosto!$E$13</f>
        <v>54.666666666666664</v>
      </c>
      <c r="K5" s="45">
        <f>[1]Agosto!$E$14</f>
        <v>56</v>
      </c>
      <c r="L5" s="45">
        <f>[1]Agosto!$E$15</f>
        <v>52.583333333333336</v>
      </c>
      <c r="M5" s="45">
        <f>[1]Agosto!$E$16</f>
        <v>35.375</v>
      </c>
      <c r="N5" s="45">
        <f>[1]Agosto!$E$17</f>
        <v>46.041666666666664</v>
      </c>
      <c r="O5" s="45">
        <f>[1]Agosto!$E$18</f>
        <v>44.708333333333336</v>
      </c>
      <c r="P5" s="45">
        <f>[1]Agosto!$E$19</f>
        <v>40.166666666666664</v>
      </c>
      <c r="Q5" s="45">
        <f>[1]Agosto!$E$20</f>
        <v>43</v>
      </c>
      <c r="R5" s="45">
        <f>[1]Agosto!$E$21</f>
        <v>51.208333333333336</v>
      </c>
      <c r="S5" s="45">
        <f>[1]Agosto!$E$22</f>
        <v>48.25</v>
      </c>
      <c r="T5" s="45">
        <f>[1]Agosto!$E$23</f>
        <v>48.666666666666664</v>
      </c>
      <c r="U5" s="45">
        <f>[1]Agosto!$E$24</f>
        <v>39.916666666666664</v>
      </c>
      <c r="V5" s="45">
        <f>[1]Agosto!$E$25</f>
        <v>46.583333333333336</v>
      </c>
      <c r="W5" s="45">
        <f>[1]Agosto!$E$26</f>
        <v>42.5</v>
      </c>
      <c r="X5" s="45">
        <f>[1]Agosto!$E$27</f>
        <v>33.625</v>
      </c>
      <c r="Y5" s="45">
        <f>[1]Agosto!$E$28</f>
        <v>38.708333333333336</v>
      </c>
      <c r="Z5" s="45">
        <f>[1]Agosto!$E$29</f>
        <v>46.958333333333336</v>
      </c>
      <c r="AA5" s="45">
        <f>[1]Agosto!$E$30</f>
        <v>54.791666666666664</v>
      </c>
      <c r="AB5" s="45">
        <f>[1]Agosto!$E$31</f>
        <v>58.708333333333336</v>
      </c>
      <c r="AC5" s="45">
        <f>[1]Agosto!$E$32</f>
        <v>60.291666666666664</v>
      </c>
      <c r="AD5" s="45">
        <f>[1]Agosto!$E$33</f>
        <v>70.142857142857139</v>
      </c>
      <c r="AE5" s="45">
        <f>[1]Agosto!$E$34</f>
        <v>59</v>
      </c>
      <c r="AF5" s="45">
        <f>[1]Agosto!$E$35</f>
        <v>50.5</v>
      </c>
      <c r="AG5" s="46">
        <f>AVERAGE(B5:AF5)</f>
        <v>50.761328725038396</v>
      </c>
      <c r="AH5" s="12"/>
    </row>
    <row r="6" spans="1:34" ht="17.100000000000001" customHeight="1" x14ac:dyDescent="0.2">
      <c r="A6" s="9" t="s">
        <v>0</v>
      </c>
      <c r="B6" s="3">
        <f>[2]Agosto!$E$5</f>
        <v>70.375</v>
      </c>
      <c r="C6" s="3">
        <f>[2]Agosto!$E$6</f>
        <v>61.92</v>
      </c>
      <c r="D6" s="3">
        <f>[2]Agosto!$E$7</f>
        <v>55.521739130434781</v>
      </c>
      <c r="E6" s="3">
        <f>[2]Agosto!$E$8</f>
        <v>59.125</v>
      </c>
      <c r="F6" s="3">
        <f>[2]Agosto!$E$9</f>
        <v>67.375</v>
      </c>
      <c r="G6" s="3">
        <f>[2]Agosto!$E$10</f>
        <v>73.333333333333329</v>
      </c>
      <c r="H6" s="3">
        <f>[2]Agosto!$E$11</f>
        <v>68</v>
      </c>
      <c r="I6" s="3">
        <f>[2]Agosto!$E$12</f>
        <v>63.833333333333336</v>
      </c>
      <c r="J6" s="3">
        <f>[2]Agosto!$E$13</f>
        <v>64.708333333333329</v>
      </c>
      <c r="K6" s="3">
        <f>[2]Agosto!$E$14</f>
        <v>66.291666666666671</v>
      </c>
      <c r="L6" s="3">
        <f>[2]Agosto!$E$15</f>
        <v>57.25</v>
      </c>
      <c r="M6" s="3">
        <f>[2]Agosto!$E$16</f>
        <v>52.958333333333336</v>
      </c>
      <c r="N6" s="3">
        <f>[2]Agosto!$E$17</f>
        <v>52.291666666666664</v>
      </c>
      <c r="O6" s="3">
        <f>[2]Agosto!$E$18</f>
        <v>56</v>
      </c>
      <c r="P6" s="3">
        <f>[2]Agosto!$E$19</f>
        <v>57.375</v>
      </c>
      <c r="Q6" s="3">
        <f>[2]Agosto!$E$20</f>
        <v>73.416666666666671</v>
      </c>
      <c r="R6" s="3">
        <f>[2]Agosto!$E$21</f>
        <v>68.125</v>
      </c>
      <c r="S6" s="3">
        <f>[2]Agosto!$E$22</f>
        <v>58.791666666666664</v>
      </c>
      <c r="T6" s="3">
        <f>[2]Agosto!$E$23</f>
        <v>58.583333333333336</v>
      </c>
      <c r="U6" s="3">
        <f>[2]Agosto!$E$24</f>
        <v>60.625</v>
      </c>
      <c r="V6" s="3">
        <f>[2]Agosto!$E$25</f>
        <v>57.25</v>
      </c>
      <c r="W6" s="3">
        <f>[2]Agosto!$E$26</f>
        <v>52.708333333333336</v>
      </c>
      <c r="X6" s="3">
        <f>[2]Agosto!$E$27</f>
        <v>49.625</v>
      </c>
      <c r="Y6" s="3">
        <f>[2]Agosto!$E$28</f>
        <v>54.458333333333336</v>
      </c>
      <c r="Z6" s="3">
        <f>[2]Agosto!$E$29</f>
        <v>79.333333333333329</v>
      </c>
      <c r="AA6" s="3">
        <f>[2]Agosto!$E$30</f>
        <v>81.916666666666671</v>
      </c>
      <c r="AB6" s="3">
        <f>[2]Agosto!$E$31</f>
        <v>81.416666666666671</v>
      </c>
      <c r="AC6" s="3">
        <f>[2]Agosto!$E$32</f>
        <v>87.291666666666671</v>
      </c>
      <c r="AD6" s="3">
        <f>[2]Agosto!$E$33</f>
        <v>79.333333333333329</v>
      </c>
      <c r="AE6" s="3">
        <f>[2]Agosto!$E$34</f>
        <v>68.625</v>
      </c>
      <c r="AF6" s="3">
        <f>[2]Agosto!$E$35</f>
        <v>62.333333333333336</v>
      </c>
      <c r="AG6" s="16">
        <f t="shared" ref="AG6:AG29" si="1">AVERAGE(B6:AF6)</f>
        <v>64.522314165497889</v>
      </c>
    </row>
    <row r="7" spans="1:34" ht="17.100000000000001" customHeight="1" x14ac:dyDescent="0.2">
      <c r="A7" s="9" t="s">
        <v>1</v>
      </c>
      <c r="B7" s="3">
        <f>[3]Agosto!$E$5</f>
        <v>57.333333333333336</v>
      </c>
      <c r="C7" s="3">
        <f>[3]Agosto!$E$6</f>
        <v>61.416666666666664</v>
      </c>
      <c r="D7" s="3">
        <f>[3]Agosto!$E$7</f>
        <v>57.833333333333336</v>
      </c>
      <c r="E7" s="3">
        <f>[3]Agosto!$E$8</f>
        <v>61.166666666666664</v>
      </c>
      <c r="F7" s="3">
        <f>[3]Agosto!$E$9</f>
        <v>65.375</v>
      </c>
      <c r="G7" s="3">
        <f>[3]Agosto!$E$10</f>
        <v>67.625</v>
      </c>
      <c r="H7" s="3">
        <f>[3]Agosto!$E$11</f>
        <v>61.5</v>
      </c>
      <c r="I7" s="3">
        <f>[3]Agosto!$E$12</f>
        <v>57.791666666666664</v>
      </c>
      <c r="J7" s="3">
        <f>[3]Agosto!$E$13</f>
        <v>62.916666666666664</v>
      </c>
      <c r="K7" s="3">
        <f>[3]Agosto!$E$14</f>
        <v>58.25</v>
      </c>
      <c r="L7" s="3">
        <f>[3]Agosto!$E$15</f>
        <v>46.333333333333336</v>
      </c>
      <c r="M7" s="3">
        <f>[3]Agosto!$E$16</f>
        <v>52.125</v>
      </c>
      <c r="N7" s="3">
        <f>[3]Agosto!$E$17</f>
        <v>50.875</v>
      </c>
      <c r="O7" s="3">
        <f>[3]Agosto!$E$18</f>
        <v>38.125</v>
      </c>
      <c r="P7" s="3">
        <f>[3]Agosto!$E$19</f>
        <v>42.791666666666664</v>
      </c>
      <c r="Q7" s="3">
        <f>[3]Agosto!$E$20</f>
        <v>49.083333333333336</v>
      </c>
      <c r="R7" s="3">
        <f>[3]Agosto!$E$21</f>
        <v>37.458333333333336</v>
      </c>
      <c r="S7" s="3">
        <f>[3]Agosto!$E$22</f>
        <v>36.5</v>
      </c>
      <c r="T7" s="3">
        <f>[3]Agosto!$E$23</f>
        <v>45.583333333333336</v>
      </c>
      <c r="U7" s="3">
        <f>[3]Agosto!$E$24</f>
        <v>37.291666666666664</v>
      </c>
      <c r="V7" s="3">
        <f>[3]Agosto!$E$25</f>
        <v>49.791666666666664</v>
      </c>
      <c r="W7" s="3">
        <f>[3]Agosto!$E$26</f>
        <v>48.083333333333336</v>
      </c>
      <c r="X7" s="3">
        <f>[3]Agosto!$E$27</f>
        <v>32.291666666666664</v>
      </c>
      <c r="Y7" s="3">
        <f>[3]Agosto!$E$28</f>
        <v>40.708333333333336</v>
      </c>
      <c r="Z7" s="3">
        <f>[3]Agosto!$E$29</f>
        <v>67.208333333333329</v>
      </c>
      <c r="AA7" s="3">
        <f>[3]Agosto!$E$30</f>
        <v>72.25</v>
      </c>
      <c r="AB7" s="3">
        <f>[3]Agosto!$E$31</f>
        <v>72.458333333333329</v>
      </c>
      <c r="AC7" s="3">
        <f>[3]Agosto!$E$32</f>
        <v>67.791666666666671</v>
      </c>
      <c r="AD7" s="3">
        <f>[3]Agosto!$E$33</f>
        <v>69.857142857142861</v>
      </c>
      <c r="AE7" s="3">
        <f>[3]Agosto!$E$34</f>
        <v>58.958333333333336</v>
      </c>
      <c r="AF7" s="3">
        <f>[3]Agosto!$E$35</f>
        <v>48.791666666666664</v>
      </c>
      <c r="AG7" s="16">
        <f t="shared" si="1"/>
        <v>54.050499231950852</v>
      </c>
    </row>
    <row r="8" spans="1:34" ht="17.100000000000001" customHeight="1" x14ac:dyDescent="0.2">
      <c r="A8" s="9" t="s">
        <v>49</v>
      </c>
      <c r="B8" s="3">
        <f>[4]Agosto!$E$5</f>
        <v>69.625</v>
      </c>
      <c r="C8" s="3">
        <f>[4]Agosto!$E$6</f>
        <v>63.458333333333336</v>
      </c>
      <c r="D8" s="3">
        <f>[4]Agosto!$E$7</f>
        <v>57.708333333333336</v>
      </c>
      <c r="E8" s="3">
        <f>[4]Agosto!$E$8</f>
        <v>63.958333333333336</v>
      </c>
      <c r="F8" s="3">
        <f>[4]Agosto!$E$9</f>
        <v>77.64</v>
      </c>
      <c r="G8" s="3">
        <f>[4]Agosto!$E$10</f>
        <v>76.347826086956516</v>
      </c>
      <c r="H8" s="3">
        <f>[4]Agosto!$E$11</f>
        <v>64.208333333333329</v>
      </c>
      <c r="I8" s="3">
        <f>[4]Agosto!$E$12</f>
        <v>61.75</v>
      </c>
      <c r="J8" s="3">
        <f>[4]Agosto!$E$13</f>
        <v>75.869565217391298</v>
      </c>
      <c r="K8" s="3">
        <f>[4]Agosto!$E$14</f>
        <v>69.166666666666671</v>
      </c>
      <c r="L8" s="3">
        <f>[4]Agosto!$E$15</f>
        <v>54.75</v>
      </c>
      <c r="M8" s="3">
        <f>[4]Agosto!$E$16</f>
        <v>54.041666666666664</v>
      </c>
      <c r="N8" s="3">
        <f>[4]Agosto!$E$17</f>
        <v>58.583333333333336</v>
      </c>
      <c r="O8" s="3">
        <f>[4]Agosto!$E$18</f>
        <v>57.041666666666664</v>
      </c>
      <c r="P8" s="3">
        <f>[4]Agosto!$E$19</f>
        <v>58.25</v>
      </c>
      <c r="Q8" s="3">
        <f>[4]Agosto!$E$20</f>
        <v>59.5</v>
      </c>
      <c r="R8" s="3">
        <f>[4]Agosto!$E$21</f>
        <v>54.666666666666664</v>
      </c>
      <c r="S8" s="3">
        <f>[4]Agosto!$E$22</f>
        <v>51.666666666666664</v>
      </c>
      <c r="T8" s="3">
        <f>[4]Agosto!$E$23</f>
        <v>53.625</v>
      </c>
      <c r="U8" s="3">
        <f>[4]Agosto!$E$24</f>
        <v>59.041666666666664</v>
      </c>
      <c r="V8" s="3">
        <f>[4]Agosto!$E$25</f>
        <v>61.375</v>
      </c>
      <c r="W8" s="3">
        <f>[4]Agosto!$E$26</f>
        <v>54.875</v>
      </c>
      <c r="X8" s="3">
        <f>[4]Agosto!$E$27</f>
        <v>51.041666666666664</v>
      </c>
      <c r="Y8" s="3">
        <f>[4]Agosto!$E$28</f>
        <v>52.375</v>
      </c>
      <c r="Z8" s="3">
        <f>[4]Agosto!$E$29</f>
        <v>76.958333333333329</v>
      </c>
      <c r="AA8" s="3">
        <f>[4]Agosto!$E$30</f>
        <v>79.208333333333329</v>
      </c>
      <c r="AB8" s="3">
        <f>[4]Agosto!$E$31</f>
        <v>75.375</v>
      </c>
      <c r="AC8" s="3">
        <f>[4]Agosto!$E$32</f>
        <v>79.166666666666671</v>
      </c>
      <c r="AD8" s="3">
        <f>[4]Agosto!$E$33</f>
        <v>75.142857142857139</v>
      </c>
      <c r="AE8" s="3">
        <f>[4]Agosto!$E$34</f>
        <v>65.333333333333329</v>
      </c>
      <c r="AF8" s="3">
        <f>[4]Agosto!$E$35</f>
        <v>58.75</v>
      </c>
      <c r="AG8" s="16">
        <f t="shared" si="1"/>
        <v>63.564524143458222</v>
      </c>
    </row>
    <row r="9" spans="1:34" ht="17.100000000000001" customHeight="1" x14ac:dyDescent="0.2">
      <c r="A9" s="9" t="s">
        <v>2</v>
      </c>
      <c r="B9" s="3">
        <f>[5]Agosto!$E$5</f>
        <v>41.625</v>
      </c>
      <c r="C9" s="3">
        <f>[5]Agosto!$E$6</f>
        <v>39.458333333333336</v>
      </c>
      <c r="D9" s="3">
        <f>[5]Agosto!$E$7</f>
        <v>41.625</v>
      </c>
      <c r="E9" s="3">
        <f>[5]Agosto!$E$8</f>
        <v>43.916666666666664</v>
      </c>
      <c r="F9" s="3">
        <f>[5]Agosto!$E$9</f>
        <v>48.625</v>
      </c>
      <c r="G9" s="3">
        <f>[5]Agosto!$E$10</f>
        <v>49.166666666666664</v>
      </c>
      <c r="H9" s="3">
        <f>[5]Agosto!$E$11</f>
        <v>46.833333333333336</v>
      </c>
      <c r="I9" s="3">
        <f>[5]Agosto!$E$12</f>
        <v>39.916666666666664</v>
      </c>
      <c r="J9" s="3">
        <f>[5]Agosto!$E$13</f>
        <v>42.958333333333336</v>
      </c>
      <c r="K9" s="3">
        <f>[5]Agosto!$E$14</f>
        <v>35.666666666666664</v>
      </c>
      <c r="L9" s="3">
        <f>[5]Agosto!$E$15</f>
        <v>31.208333333333332</v>
      </c>
      <c r="M9" s="3">
        <f>[5]Agosto!$E$16</f>
        <v>33.166666666666664</v>
      </c>
      <c r="N9" s="3">
        <f>[5]Agosto!$E$17</f>
        <v>32.833333333333336</v>
      </c>
      <c r="O9" s="3">
        <f>[5]Agosto!$E$18</f>
        <v>38.416666666666664</v>
      </c>
      <c r="P9" s="3">
        <f>[5]Agosto!$E$19</f>
        <v>36.708333333333336</v>
      </c>
      <c r="Q9" s="3">
        <f>[5]Agosto!$E$20</f>
        <v>45.541666666666664</v>
      </c>
      <c r="R9" s="3">
        <f>[5]Agosto!$E$21</f>
        <v>37.333333333333336</v>
      </c>
      <c r="S9" s="3">
        <f>[5]Agosto!$E$22</f>
        <v>34.166666666666664</v>
      </c>
      <c r="T9" s="3">
        <f>[5]Agosto!$E$23</f>
        <v>36.458333333333336</v>
      </c>
      <c r="U9" s="3">
        <f>[5]Agosto!$E$24</f>
        <v>33.208333333333336</v>
      </c>
      <c r="V9" s="3">
        <f>[5]Agosto!$E$25</f>
        <v>33.041666666666664</v>
      </c>
      <c r="W9" s="3">
        <f>[5]Agosto!$E$26</f>
        <v>29.625</v>
      </c>
      <c r="X9" s="3">
        <f>[5]Agosto!$E$27</f>
        <v>30.666666666666668</v>
      </c>
      <c r="Y9" s="3">
        <f>[5]Agosto!$E$28</f>
        <v>33.041666666666664</v>
      </c>
      <c r="Z9" s="3">
        <f>[5]Agosto!$E$29</f>
        <v>47</v>
      </c>
      <c r="AA9" s="3">
        <f>[5]Agosto!$E$30</f>
        <v>78.041666666666671</v>
      </c>
      <c r="AB9" s="3">
        <f>[5]Agosto!$E$31</f>
        <v>78.708333333333329</v>
      </c>
      <c r="AC9" s="3">
        <f>[5]Agosto!$E$32</f>
        <v>70.625</v>
      </c>
      <c r="AD9" s="3">
        <f>[5]Agosto!$E$33</f>
        <v>73.523809523809518</v>
      </c>
      <c r="AE9" s="3">
        <f>[5]Agosto!$E$34</f>
        <v>50.541666666666664</v>
      </c>
      <c r="AF9" s="3">
        <f>[5]Agosto!$E$35</f>
        <v>35.583333333333336</v>
      </c>
      <c r="AG9" s="16">
        <f t="shared" si="1"/>
        <v>43.523617511520733</v>
      </c>
    </row>
    <row r="10" spans="1:34" ht="17.100000000000001" customHeight="1" x14ac:dyDescent="0.2">
      <c r="A10" s="9" t="s">
        <v>3</v>
      </c>
      <c r="B10" s="3">
        <f>[6]Agosto!$E$5</f>
        <v>51.041666666666664</v>
      </c>
      <c r="C10" s="3">
        <f>[6]Agosto!$E$6</f>
        <v>53.666666666666664</v>
      </c>
      <c r="D10" s="3">
        <f>[6]Agosto!$E$7</f>
        <v>50</v>
      </c>
      <c r="E10" s="3">
        <f>[6]Agosto!$E$8</f>
        <v>53.541666666666664</v>
      </c>
      <c r="F10" s="3">
        <f>[6]Agosto!$E$9</f>
        <v>54.916666666666664</v>
      </c>
      <c r="G10" s="3">
        <f>[6]Agosto!$E$10</f>
        <v>57.041666666666664</v>
      </c>
      <c r="H10" s="3">
        <f>[6]Agosto!$E$11</f>
        <v>53.916666666666664</v>
      </c>
      <c r="I10" s="3">
        <f>[6]Agosto!$E$12</f>
        <v>48.708333333333336</v>
      </c>
      <c r="J10" s="3">
        <f>[6]Agosto!$E$13</f>
        <v>48.75</v>
      </c>
      <c r="K10" s="3">
        <f>[6]Agosto!$E$14</f>
        <v>49.291666666666664</v>
      </c>
      <c r="L10" s="3">
        <f>[6]Agosto!$E$15</f>
        <v>45.625</v>
      </c>
      <c r="M10" s="3">
        <f>[6]Agosto!$E$16</f>
        <v>44.875</v>
      </c>
      <c r="N10" s="3">
        <f>[6]Agosto!$E$17</f>
        <v>46.5</v>
      </c>
      <c r="O10" s="3">
        <f>[6]Agosto!$E$18</f>
        <v>46.125</v>
      </c>
      <c r="P10" s="3">
        <f>[6]Agosto!$E$19</f>
        <v>46.291666666666664</v>
      </c>
      <c r="Q10" s="3">
        <f>[6]Agosto!$E$20</f>
        <v>45.291666666666664</v>
      </c>
      <c r="R10" s="3">
        <f>[6]Agosto!$E$21</f>
        <v>45.958333333333336</v>
      </c>
      <c r="S10" s="3">
        <f>[6]Agosto!$E$22</f>
        <v>47.208333333333336</v>
      </c>
      <c r="T10" s="3">
        <f>[6]Agosto!$E$23</f>
        <v>48.416666666666664</v>
      </c>
      <c r="U10" s="3">
        <f>[6]Agosto!$E$24</f>
        <v>43.916666666666664</v>
      </c>
      <c r="V10" s="3">
        <f>[6]Agosto!$E$25</f>
        <v>46</v>
      </c>
      <c r="W10" s="3">
        <f>[6]Agosto!$E$26</f>
        <v>41.583333333333336</v>
      </c>
      <c r="X10" s="3">
        <f>[6]Agosto!$E$27</f>
        <v>46.583333333333336</v>
      </c>
      <c r="Y10" s="3">
        <f>[6]Agosto!$E$28</f>
        <v>41</v>
      </c>
      <c r="Z10" s="3">
        <f>[6]Agosto!$E$29</f>
        <v>49.083333333333336</v>
      </c>
      <c r="AA10" s="3">
        <f>[6]Agosto!$E$30</f>
        <v>47.333333333333336</v>
      </c>
      <c r="AB10" s="3">
        <f>[6]Agosto!$E$31</f>
        <v>45.875</v>
      </c>
      <c r="AC10" s="3">
        <f>[6]Agosto!$E$32</f>
        <v>51.916666666666664</v>
      </c>
      <c r="AD10" s="3">
        <f>[6]Agosto!$E$33</f>
        <v>58.38095238095238</v>
      </c>
      <c r="AE10" s="3">
        <f>[6]Agosto!$E$34</f>
        <v>48.916666666666664</v>
      </c>
      <c r="AF10" s="3">
        <f>[6]Agosto!$E$35</f>
        <v>42.416666666666664</v>
      </c>
      <c r="AG10" s="16">
        <f t="shared" si="1"/>
        <v>48.392665130568346</v>
      </c>
    </row>
    <row r="11" spans="1:34" ht="17.100000000000001" customHeight="1" x14ac:dyDescent="0.2">
      <c r="A11" s="9" t="s">
        <v>4</v>
      </c>
      <c r="B11" s="3">
        <f>[7]Agosto!$E$5</f>
        <v>44.666666666666664</v>
      </c>
      <c r="C11" s="3">
        <f>[7]Agosto!$E$6</f>
        <v>46.791666666666664</v>
      </c>
      <c r="D11" s="3">
        <f>[7]Agosto!$E$7</f>
        <v>46.791666666666664</v>
      </c>
      <c r="E11" s="3">
        <f>[7]Agosto!$E$8</f>
        <v>41.375</v>
      </c>
      <c r="F11" s="3">
        <f>[7]Agosto!$E$9</f>
        <v>40.583333333333336</v>
      </c>
      <c r="G11" s="3">
        <f>[7]Agosto!$E$10</f>
        <v>43.958333333333336</v>
      </c>
      <c r="H11" s="3">
        <f>[7]Agosto!$E$11</f>
        <v>48.416666666666664</v>
      </c>
      <c r="I11" s="3">
        <f>[7]Agosto!$E$12</f>
        <v>40</v>
      </c>
      <c r="J11" s="3">
        <f>[7]Agosto!$E$13</f>
        <v>42.041666666666664</v>
      </c>
      <c r="K11" s="3">
        <f>[7]Agosto!$E$14</f>
        <v>36.833333333333336</v>
      </c>
      <c r="L11" s="3">
        <f>[7]Agosto!$E$15</f>
        <v>36.958333333333336</v>
      </c>
      <c r="M11" s="3">
        <f>[7]Agosto!$E$16</f>
        <v>39.375</v>
      </c>
      <c r="N11" s="3">
        <f>[7]Agosto!$E$17</f>
        <v>40.333333333333336</v>
      </c>
      <c r="O11" s="3">
        <f>[7]Agosto!$E$18</f>
        <v>44.916666666666664</v>
      </c>
      <c r="P11" s="3">
        <f>[7]Agosto!$E$19</f>
        <v>44.666666666666664</v>
      </c>
      <c r="Q11" s="3">
        <f>[7]Agosto!$E$20</f>
        <v>42.791666666666664</v>
      </c>
      <c r="R11" s="3">
        <f>[7]Agosto!$E$21</f>
        <v>40.916666666666664</v>
      </c>
      <c r="S11" s="3">
        <f>[7]Agosto!$E$22</f>
        <v>45.458333333333336</v>
      </c>
      <c r="T11" s="3">
        <f>[7]Agosto!$E$23</f>
        <v>44.75</v>
      </c>
      <c r="U11" s="3">
        <f>[7]Agosto!$E$24</f>
        <v>41</v>
      </c>
      <c r="V11" s="3">
        <f>[7]Agosto!$E$25</f>
        <v>42</v>
      </c>
      <c r="W11" s="3">
        <f>[7]Agosto!$E$26</f>
        <v>32.75</v>
      </c>
      <c r="X11" s="3">
        <f>[7]Agosto!$E$27</f>
        <v>39.75</v>
      </c>
      <c r="Y11" s="3">
        <f>[7]Agosto!$E$28</f>
        <v>38.583333333333336</v>
      </c>
      <c r="Z11" s="3">
        <f>[7]Agosto!$E$29</f>
        <v>39.083333333333336</v>
      </c>
      <c r="AA11" s="3">
        <f>[7]Agosto!$E$30</f>
        <v>38.666666666666664</v>
      </c>
      <c r="AB11" s="3">
        <f>[7]Agosto!$E$31</f>
        <v>52.625</v>
      </c>
      <c r="AC11" s="3">
        <f>[7]Agosto!$E$32</f>
        <v>59.833333333333336</v>
      </c>
      <c r="AD11" s="3">
        <f>[7]Agosto!$E$33</f>
        <v>66</v>
      </c>
      <c r="AE11" s="3">
        <f>[7]Agosto!$E$34</f>
        <v>46.75</v>
      </c>
      <c r="AF11" s="3">
        <f>[7]Agosto!$E$35</f>
        <v>38.125</v>
      </c>
      <c r="AG11" s="16">
        <f t="shared" si="1"/>
        <v>43.444892473118273</v>
      </c>
    </row>
    <row r="12" spans="1:34" ht="17.100000000000001" customHeight="1" x14ac:dyDescent="0.2">
      <c r="A12" s="9" t="s">
        <v>5</v>
      </c>
      <c r="B12" s="3">
        <f>[8]Agosto!$E$5</f>
        <v>65.333333333333329</v>
      </c>
      <c r="C12" s="3">
        <f>[8]Agosto!$E$6</f>
        <v>46.541666666666664</v>
      </c>
      <c r="D12" s="3">
        <f>[8]Agosto!$E$7</f>
        <v>48.083333333333336</v>
      </c>
      <c r="E12" s="3">
        <f>[8]Agosto!$E$8</f>
        <v>46.541666666666664</v>
      </c>
      <c r="F12" s="3">
        <f>[8]Agosto!$E$9</f>
        <v>50.416666666666664</v>
      </c>
      <c r="G12" s="3">
        <f>[8]Agosto!$E$10</f>
        <v>58.666666666666664</v>
      </c>
      <c r="H12" s="3">
        <f>[8]Agosto!$E$11</f>
        <v>47.916666666666664</v>
      </c>
      <c r="I12" s="3">
        <f>[8]Agosto!$E$12</f>
        <v>48.625</v>
      </c>
      <c r="J12" s="3">
        <f>[8]Agosto!$E$13</f>
        <v>51.333333333333336</v>
      </c>
      <c r="K12" s="3">
        <f>[8]Agosto!$E$14</f>
        <v>50.416666666666664</v>
      </c>
      <c r="L12" s="3">
        <f>[8]Agosto!$E$15</f>
        <v>39.208333333333336</v>
      </c>
      <c r="M12" s="3">
        <f>[8]Agosto!$E$16</f>
        <v>38.583333333333336</v>
      </c>
      <c r="N12" s="3">
        <f>[8]Agosto!$E$17</f>
        <v>36.291666666666664</v>
      </c>
      <c r="O12" s="3">
        <f>[8]Agosto!$E$18</f>
        <v>43.625</v>
      </c>
      <c r="P12" s="3">
        <f>[8]Agosto!$E$19</f>
        <v>40.791666666666664</v>
      </c>
      <c r="Q12" s="3">
        <f>[8]Agosto!$E$20</f>
        <v>44.75</v>
      </c>
      <c r="R12" s="3">
        <f>[8]Agosto!$E$21</f>
        <v>43.708333333333336</v>
      </c>
      <c r="S12" s="3">
        <f>[8]Agosto!$E$22</f>
        <v>40.75</v>
      </c>
      <c r="T12" s="3">
        <f>[8]Agosto!$E$23</f>
        <v>44.291666666666664</v>
      </c>
      <c r="U12" s="3">
        <f>[8]Agosto!$E$24</f>
        <v>48.25</v>
      </c>
      <c r="V12" s="3">
        <f>[8]Agosto!$E$25</f>
        <v>38.291666666666664</v>
      </c>
      <c r="W12" s="3">
        <f>[8]Agosto!$E$26</f>
        <v>36.708333333333336</v>
      </c>
      <c r="X12" s="3">
        <f>[8]Agosto!$E$27</f>
        <v>37.5</v>
      </c>
      <c r="Y12" s="3">
        <f>[8]Agosto!$E$28</f>
        <v>34.958333333333336</v>
      </c>
      <c r="Z12" s="3">
        <f>[8]Agosto!$E$29</f>
        <v>53.791666666666664</v>
      </c>
      <c r="AA12" s="3">
        <f>[8]Agosto!$E$30</f>
        <v>69</v>
      </c>
      <c r="AB12" s="3">
        <f>[8]Agosto!$E$31</f>
        <v>60.875</v>
      </c>
      <c r="AC12" s="3">
        <f>[8]Agosto!$E$32</f>
        <v>58.041666666666664</v>
      </c>
      <c r="AD12" s="3">
        <f>[8]Agosto!$E$33</f>
        <v>57.714285714285715</v>
      </c>
      <c r="AE12" s="3">
        <f>[8]Agosto!$E$34</f>
        <v>51.6</v>
      </c>
      <c r="AF12" s="3">
        <f>[8]Agosto!$E$35</f>
        <v>35.652173913043477</v>
      </c>
      <c r="AG12" s="16">
        <f t="shared" si="1"/>
        <v>47.363165364322448</v>
      </c>
    </row>
    <row r="13" spans="1:34" ht="17.100000000000001" customHeight="1" x14ac:dyDescent="0.2">
      <c r="A13" s="9" t="s">
        <v>6</v>
      </c>
      <c r="B13" s="3">
        <f>[9]Agosto!$E$5</f>
        <v>55.708333333333336</v>
      </c>
      <c r="C13" s="3">
        <f>[9]Agosto!$E$6</f>
        <v>56.80952380952381</v>
      </c>
      <c r="D13" s="3">
        <f>[9]Agosto!$E$7</f>
        <v>51.722222222222221</v>
      </c>
      <c r="E13" s="3">
        <f>[9]Agosto!$E$8</f>
        <v>55.10526315789474</v>
      </c>
      <c r="F13" s="3">
        <f>[9]Agosto!$E$9</f>
        <v>58.25</v>
      </c>
      <c r="G13" s="3">
        <f>[9]Agosto!$E$10</f>
        <v>56.608695652173914</v>
      </c>
      <c r="H13" s="3">
        <f>[9]Agosto!$E$11</f>
        <v>54.6</v>
      </c>
      <c r="I13" s="3">
        <f>[9]Agosto!$E$12</f>
        <v>58.083333333333336</v>
      </c>
      <c r="J13" s="3">
        <f>[9]Agosto!$E$13</f>
        <v>55.583333333333336</v>
      </c>
      <c r="K13" s="3">
        <f>[9]Agosto!$E$14</f>
        <v>52.25</v>
      </c>
      <c r="L13" s="3">
        <f>[9]Agosto!$E$15</f>
        <v>52.583333333333336</v>
      </c>
      <c r="M13" s="3">
        <f>[9]Agosto!$E$16</f>
        <v>52.478260869565219</v>
      </c>
      <c r="N13" s="3">
        <f>[9]Agosto!$E$17</f>
        <v>50.958333333333336</v>
      </c>
      <c r="O13" s="3">
        <f>[9]Agosto!$E$18</f>
        <v>51.958333333333336</v>
      </c>
      <c r="P13" s="3">
        <f>[9]Agosto!$E$19</f>
        <v>53.583333333333336</v>
      </c>
      <c r="Q13" s="3">
        <f>[9]Agosto!$E$20</f>
        <v>54.208333333333336</v>
      </c>
      <c r="R13" s="3">
        <f>[9]Agosto!$E$21</f>
        <v>50.166666666666664</v>
      </c>
      <c r="S13" s="3">
        <f>[9]Agosto!$E$22</f>
        <v>48.5</v>
      </c>
      <c r="T13" s="3">
        <f>[9]Agosto!$E$23</f>
        <v>49.125</v>
      </c>
      <c r="U13" s="3">
        <f>[9]Agosto!$E$24</f>
        <v>48.375</v>
      </c>
      <c r="V13" s="3">
        <f>[9]Agosto!$E$25</f>
        <v>49.583333333333336</v>
      </c>
      <c r="W13" s="3">
        <f>[9]Agosto!$E$26</f>
        <v>44.208333333333336</v>
      </c>
      <c r="X13" s="3">
        <f>[9]Agosto!$E$27</f>
        <v>45.75</v>
      </c>
      <c r="Y13" s="3">
        <f>[9]Agosto!$E$28</f>
        <v>46.333333333333336</v>
      </c>
      <c r="Z13" s="3">
        <f>[9]Agosto!$E$29</f>
        <v>49.5</v>
      </c>
      <c r="AA13" s="3">
        <f>[9]Agosto!$E$30</f>
        <v>61.571428571428569</v>
      </c>
      <c r="AB13" s="3">
        <f>[9]Agosto!$E$31</f>
        <v>65.875</v>
      </c>
      <c r="AC13" s="3">
        <f>[9]Agosto!$E$32</f>
        <v>60.409090909090907</v>
      </c>
      <c r="AD13" s="3">
        <f>[9]Agosto!$E$33</f>
        <v>61.75</v>
      </c>
      <c r="AE13" s="3">
        <f>[9]Agosto!$E$34</f>
        <v>51.521739130434781</v>
      </c>
      <c r="AF13" s="3">
        <f>[9]Agosto!$E$35</f>
        <v>42.875</v>
      </c>
      <c r="AG13" s="16">
        <f t="shared" si="1"/>
        <v>53.097888956634442</v>
      </c>
    </row>
    <row r="14" spans="1:34" ht="17.100000000000001" customHeight="1" x14ac:dyDescent="0.2">
      <c r="A14" s="9" t="s">
        <v>7</v>
      </c>
      <c r="B14" s="3">
        <f>[10]Agosto!$E$5</f>
        <v>55.083333333333336</v>
      </c>
      <c r="C14" s="3">
        <f>[10]Agosto!$E$6</f>
        <v>50.541666666666664</v>
      </c>
      <c r="D14" s="3">
        <f>[10]Agosto!$E$7</f>
        <v>48.458333333333336</v>
      </c>
      <c r="E14" s="3">
        <f>[10]Agosto!$E$8</f>
        <v>46.166666666666664</v>
      </c>
      <c r="F14" s="3">
        <f>[10]Agosto!$E$9</f>
        <v>48.208333333333336</v>
      </c>
      <c r="G14" s="3">
        <f>[10]Agosto!$E$10</f>
        <v>65.75</v>
      </c>
      <c r="H14" s="3">
        <f>[10]Agosto!$E$11</f>
        <v>60.5</v>
      </c>
      <c r="I14" s="3">
        <f>[10]Agosto!$E$12</f>
        <v>50.958333333333336</v>
      </c>
      <c r="J14" s="3">
        <f>[10]Agosto!$E$13</f>
        <v>50.208333333333336</v>
      </c>
      <c r="K14" s="3">
        <f>[10]Agosto!$E$14</f>
        <v>45.458333333333336</v>
      </c>
      <c r="L14" s="3">
        <f>[10]Agosto!$E$15</f>
        <v>42.958333333333336</v>
      </c>
      <c r="M14" s="3">
        <f>[10]Agosto!$E$16</f>
        <v>44.125</v>
      </c>
      <c r="N14" s="3">
        <f>[10]Agosto!$E$17</f>
        <v>39.291666666666664</v>
      </c>
      <c r="O14" s="3">
        <f>[10]Agosto!$E$18</f>
        <v>43.958333333333336</v>
      </c>
      <c r="P14" s="3">
        <f>[10]Agosto!$E$19</f>
        <v>45.166666666666664</v>
      </c>
      <c r="Q14" s="3">
        <f>[10]Agosto!$E$20</f>
        <v>59.541666666666664</v>
      </c>
      <c r="R14" s="3">
        <f>[10]Agosto!$E$21</f>
        <v>50.375</v>
      </c>
      <c r="S14" s="3">
        <f>[10]Agosto!$E$22</f>
        <v>45.5</v>
      </c>
      <c r="T14" s="3">
        <f>[10]Agosto!$E$23</f>
        <v>45.291666666666664</v>
      </c>
      <c r="U14" s="3">
        <f>[10]Agosto!$E$24</f>
        <v>43.25</v>
      </c>
      <c r="V14" s="3">
        <f>[10]Agosto!$E$25</f>
        <v>41.166666666666664</v>
      </c>
      <c r="W14" s="3">
        <f>[10]Agosto!$E$26</f>
        <v>35.833333333333336</v>
      </c>
      <c r="X14" s="3">
        <f>[10]Agosto!$E$27</f>
        <v>35.708333333333336</v>
      </c>
      <c r="Y14" s="3">
        <f>[10]Agosto!$E$28</f>
        <v>38.75</v>
      </c>
      <c r="Z14" s="3">
        <f>[10]Agosto!$E$29</f>
        <v>65.5</v>
      </c>
      <c r="AA14" s="3">
        <f>[10]Agosto!$E$30</f>
        <v>80.208333333333329</v>
      </c>
      <c r="AB14" s="3">
        <f>[10]Agosto!$E$31</f>
        <v>80.333333333333329</v>
      </c>
      <c r="AC14" s="3">
        <f>[10]Agosto!$E$32</f>
        <v>81.875</v>
      </c>
      <c r="AD14" s="3">
        <f>[10]Agosto!$E$33</f>
        <v>75.952380952380949</v>
      </c>
      <c r="AE14" s="3">
        <f>[10]Agosto!$E$34</f>
        <v>55.958333333333336</v>
      </c>
      <c r="AF14" s="3">
        <f>[10]Agosto!$E$35</f>
        <v>46.333333333333336</v>
      </c>
      <c r="AG14" s="16">
        <f t="shared" si="1"/>
        <v>52.206797235023025</v>
      </c>
    </row>
    <row r="15" spans="1:34" ht="17.100000000000001" customHeight="1" x14ac:dyDescent="0.2">
      <c r="A15" s="9" t="s">
        <v>8</v>
      </c>
      <c r="B15" s="3">
        <f>[11]Agosto!$E$5</f>
        <v>69.958333333333329</v>
      </c>
      <c r="C15" s="3">
        <f>[11]Agosto!$E$6</f>
        <v>61.375</v>
      </c>
      <c r="D15" s="3">
        <f>[11]Agosto!$E$7</f>
        <v>57.208333333333336</v>
      </c>
      <c r="E15" s="3">
        <f>[11]Agosto!$E$8</f>
        <v>59.047619047619051</v>
      </c>
      <c r="F15" s="3" t="str">
        <f>[11]Agosto!$E$9</f>
        <v>**</v>
      </c>
      <c r="G15" s="3" t="str">
        <f>[11]Agosto!$E$10</f>
        <v>**</v>
      </c>
      <c r="H15" s="3" t="str">
        <f>[11]Agosto!$E$11</f>
        <v>**</v>
      </c>
      <c r="I15" s="3" t="str">
        <f>[11]Agosto!$E$12</f>
        <v>**</v>
      </c>
      <c r="J15" s="3" t="str">
        <f>[11]Agosto!$E$13</f>
        <v>**</v>
      </c>
      <c r="K15" s="3" t="str">
        <f>[11]Agosto!$E$14</f>
        <v>**</v>
      </c>
      <c r="L15" s="3" t="str">
        <f>[11]Agosto!$E$15</f>
        <v>**</v>
      </c>
      <c r="M15" s="3" t="str">
        <f>[11]Agosto!$E$16</f>
        <v>**</v>
      </c>
      <c r="N15" s="3" t="str">
        <f>[11]Agosto!$E$17</f>
        <v>**</v>
      </c>
      <c r="O15" s="3" t="str">
        <f>[11]Agosto!$E$18</f>
        <v>**</v>
      </c>
      <c r="P15" s="3" t="str">
        <f>[11]Agosto!$E$19</f>
        <v>**</v>
      </c>
      <c r="Q15" s="3" t="str">
        <f>[11]Agosto!$E$20</f>
        <v>**</v>
      </c>
      <c r="R15" s="3" t="str">
        <f>[11]Agosto!$E$21</f>
        <v>**</v>
      </c>
      <c r="S15" s="3" t="str">
        <f>[11]Agosto!$E$22</f>
        <v>**</v>
      </c>
      <c r="T15" s="3" t="str">
        <f>[11]Agosto!$E$23</f>
        <v>**</v>
      </c>
      <c r="U15" s="3" t="str">
        <f>[11]Agosto!$E$24</f>
        <v>**</v>
      </c>
      <c r="V15" s="3" t="str">
        <f>[11]Agosto!$E$25</f>
        <v>**</v>
      </c>
      <c r="W15" s="3">
        <f>[11]Agosto!$E$26</f>
        <v>42.125</v>
      </c>
      <c r="X15" s="3">
        <f>[11]Agosto!$E$27</f>
        <v>48.083333333333336</v>
      </c>
      <c r="Y15" s="3">
        <f>[11]Agosto!$E$28</f>
        <v>45.5</v>
      </c>
      <c r="Z15" s="3">
        <f>[11]Agosto!$E$29</f>
        <v>62.826086956521742</v>
      </c>
      <c r="AA15" s="3">
        <f>[11]Agosto!$E$30</f>
        <v>78.625</v>
      </c>
      <c r="AB15" s="3">
        <f>[11]Agosto!$E$31</f>
        <v>77</v>
      </c>
      <c r="AC15" s="3">
        <f>[11]Agosto!$E$32</f>
        <v>86.833333333333329</v>
      </c>
      <c r="AD15" s="3">
        <f>[11]Agosto!$E$33</f>
        <v>74.833333333333329</v>
      </c>
      <c r="AE15" s="3">
        <f>[11]Agosto!$E$34</f>
        <v>64.375</v>
      </c>
      <c r="AF15" s="3">
        <f>[11]Agosto!$E$35</f>
        <v>55.166666666666664</v>
      </c>
      <c r="AG15" s="16">
        <f t="shared" si="1"/>
        <v>63.068359952676722</v>
      </c>
    </row>
    <row r="16" spans="1:34" ht="17.100000000000001" customHeight="1" x14ac:dyDescent="0.2">
      <c r="A16" s="9" t="s">
        <v>9</v>
      </c>
      <c r="B16" s="3">
        <f>[12]Agosto!$E$5</f>
        <v>59.416666666666664</v>
      </c>
      <c r="C16" s="3">
        <f>[12]Agosto!$E$6</f>
        <v>51.875</v>
      </c>
      <c r="D16" s="3">
        <f>[12]Agosto!$E$7</f>
        <v>50.791666666666664</v>
      </c>
      <c r="E16" s="3">
        <f>[12]Agosto!$E$8</f>
        <v>47.625</v>
      </c>
      <c r="F16" s="3">
        <f>[12]Agosto!$E$9</f>
        <v>44.583333333333336</v>
      </c>
      <c r="G16" s="3">
        <f>[12]Agosto!$E$10</f>
        <v>54.083333333333336</v>
      </c>
      <c r="H16" s="3">
        <f>[12]Agosto!$E$11</f>
        <v>60.166666666666664</v>
      </c>
      <c r="I16" s="3">
        <f>[12]Agosto!$E$12</f>
        <v>51.833333333333336</v>
      </c>
      <c r="J16" s="3">
        <f>[12]Agosto!$E$13</f>
        <v>51.333333333333336</v>
      </c>
      <c r="K16" s="3">
        <f>[12]Agosto!$E$14</f>
        <v>43.458333333333336</v>
      </c>
      <c r="L16" s="3">
        <f>[12]Agosto!$E$15</f>
        <v>41.791666666666664</v>
      </c>
      <c r="M16" s="3">
        <f>[12]Agosto!$E$16</f>
        <v>42.916666666666664</v>
      </c>
      <c r="N16" s="3">
        <f>[12]Agosto!$E$17</f>
        <v>40.583333333333336</v>
      </c>
      <c r="O16" s="3">
        <f>[12]Agosto!$E$18</f>
        <v>46.625</v>
      </c>
      <c r="P16" s="3">
        <f>[12]Agosto!$E$19</f>
        <v>46.916666666666664</v>
      </c>
      <c r="Q16" s="3">
        <f>[12]Agosto!$E$20</f>
        <v>51.708333333333336</v>
      </c>
      <c r="R16" s="3">
        <f>[12]Agosto!$E$21</f>
        <v>49.458333333333336</v>
      </c>
      <c r="S16" s="3">
        <f>[12]Agosto!$E$22</f>
        <v>49</v>
      </c>
      <c r="T16" s="3">
        <f>[12]Agosto!$E$23</f>
        <v>45.583333333333336</v>
      </c>
      <c r="U16" s="3">
        <f>[12]Agosto!$E$24</f>
        <v>42.416666666666664</v>
      </c>
      <c r="V16" s="3">
        <f>[12]Agosto!$E$25</f>
        <v>39.583333333333336</v>
      </c>
      <c r="W16" s="3">
        <f>[12]Agosto!$E$26</f>
        <v>36.75</v>
      </c>
      <c r="X16" s="3">
        <f>[12]Agosto!$E$27</f>
        <v>40.5</v>
      </c>
      <c r="Y16" s="3">
        <f>[12]Agosto!$E$28</f>
        <v>38.083333333333336</v>
      </c>
      <c r="Z16" s="3">
        <f>[12]Agosto!$E$29</f>
        <v>51.083333333333336</v>
      </c>
      <c r="AA16" s="3">
        <f>[12]Agosto!$E$30</f>
        <v>72.291666666666671</v>
      </c>
      <c r="AB16" s="3">
        <f>[12]Agosto!$E$31</f>
        <v>72.833333333333329</v>
      </c>
      <c r="AC16" s="3">
        <f>[12]Agosto!$E$32</f>
        <v>79.5</v>
      </c>
      <c r="AD16" s="3">
        <f>[12]Agosto!$E$33</f>
        <v>71.857142857142861</v>
      </c>
      <c r="AE16" s="3">
        <f>[12]Agosto!$E$34</f>
        <v>56.041666666666664</v>
      </c>
      <c r="AF16" s="3">
        <f>[12]Agosto!$E$35</f>
        <v>48.958333333333336</v>
      </c>
      <c r="AG16" s="16">
        <f t="shared" si="1"/>
        <v>50.956413210445461</v>
      </c>
    </row>
    <row r="17" spans="1:34" ht="17.100000000000001" customHeight="1" x14ac:dyDescent="0.2">
      <c r="A17" s="9" t="s">
        <v>48</v>
      </c>
      <c r="B17" s="3" t="str">
        <f>[13]Agosto!$E$5</f>
        <v>**</v>
      </c>
      <c r="C17" s="3" t="str">
        <f>[13]Agosto!$E$6</f>
        <v>**</v>
      </c>
      <c r="D17" s="3" t="str">
        <f>[13]Agosto!$E$7</f>
        <v>**</v>
      </c>
      <c r="E17" s="3" t="str">
        <f>[13]Agosto!$E$8</f>
        <v>**</v>
      </c>
      <c r="F17" s="3" t="str">
        <f>[13]Agosto!$E$9</f>
        <v>**</v>
      </c>
      <c r="G17" s="3" t="str">
        <f>[13]Agosto!$E$10</f>
        <v>**</v>
      </c>
      <c r="H17" s="3" t="str">
        <f>[13]Agosto!$E$11</f>
        <v>**</v>
      </c>
      <c r="I17" s="3" t="str">
        <f>[13]Agosto!$E$12</f>
        <v>**</v>
      </c>
      <c r="J17" s="3" t="str">
        <f>[13]Agosto!$E$13</f>
        <v>**</v>
      </c>
      <c r="K17" s="3" t="str">
        <f>[13]Agosto!$E$14</f>
        <v>**</v>
      </c>
      <c r="L17" s="3" t="str">
        <f>[13]Agosto!$E$15</f>
        <v>**</v>
      </c>
      <c r="M17" s="3" t="str">
        <f>[13]Agosto!$E$16</f>
        <v>**</v>
      </c>
      <c r="N17" s="3" t="str">
        <f>[13]Agosto!$E$17</f>
        <v>**</v>
      </c>
      <c r="O17" s="3" t="str">
        <f>[13]Agosto!$E$18</f>
        <v>**</v>
      </c>
      <c r="P17" s="3" t="str">
        <f>[13]Agosto!$E$19</f>
        <v>**</v>
      </c>
      <c r="Q17" s="3" t="str">
        <f>[13]Agosto!$E$20</f>
        <v>**</v>
      </c>
      <c r="R17" s="3" t="str">
        <f>[13]Agosto!$E$21</f>
        <v>**</v>
      </c>
      <c r="S17" s="3" t="str">
        <f>[13]Agosto!$E$22</f>
        <v>**</v>
      </c>
      <c r="T17" s="3" t="str">
        <f>[13]Agosto!$E$23</f>
        <v>**</v>
      </c>
      <c r="U17" s="3" t="str">
        <f>[13]Agosto!$E$24</f>
        <v>**</v>
      </c>
      <c r="V17" s="3" t="str">
        <f>[13]Agosto!$E$25</f>
        <v>**</v>
      </c>
      <c r="W17" s="3" t="str">
        <f>[13]Agosto!$E$26</f>
        <v>**</v>
      </c>
      <c r="X17" s="3">
        <f>[13]Agosto!$E$27</f>
        <v>33.541666666666664</v>
      </c>
      <c r="Y17" s="3">
        <f>[13]Agosto!$E$28</f>
        <v>37.958333333333336</v>
      </c>
      <c r="Z17" s="3">
        <f>[13]Agosto!$E$29</f>
        <v>75.333333333333329</v>
      </c>
      <c r="AA17" s="3">
        <f>[13]Agosto!$E$30</f>
        <v>77.458333333333329</v>
      </c>
      <c r="AB17" s="3">
        <f>[13]Agosto!$E$31</f>
        <v>74.875</v>
      </c>
      <c r="AC17" s="3">
        <f>[13]Agosto!$E$32</f>
        <v>72.75</v>
      </c>
      <c r="AD17" s="3">
        <f>[13]Agosto!$E$33</f>
        <v>69.166666666666671</v>
      </c>
      <c r="AE17" s="3">
        <f>[13]Agosto!$E$34</f>
        <v>58.416666666666664</v>
      </c>
      <c r="AF17" s="3">
        <f>[13]Agosto!$E$35</f>
        <v>51.666666666666664</v>
      </c>
      <c r="AG17" s="16">
        <f t="shared" si="1"/>
        <v>61.240740740740733</v>
      </c>
    </row>
    <row r="18" spans="1:34" ht="17.100000000000001" customHeight="1" x14ac:dyDescent="0.2">
      <c r="A18" s="9" t="s">
        <v>10</v>
      </c>
      <c r="B18" s="3">
        <f>[14]Agosto!$E$5</f>
        <v>61.916666666666664</v>
      </c>
      <c r="C18" s="3">
        <f>[14]Agosto!$E$6</f>
        <v>50.75</v>
      </c>
      <c r="D18" s="3">
        <f>[14]Agosto!$E$7</f>
        <v>47.958333333333336</v>
      </c>
      <c r="E18" s="3">
        <f>[14]Agosto!$E$8</f>
        <v>51.083333333333336</v>
      </c>
      <c r="F18" s="3">
        <f>[14]Agosto!$E$9</f>
        <v>56.458333333333336</v>
      </c>
      <c r="G18" s="3">
        <f>[14]Agosto!$E$10</f>
        <v>70.208333333333329</v>
      </c>
      <c r="H18" s="3">
        <f>[14]Agosto!$E$11</f>
        <v>59.708333333333336</v>
      </c>
      <c r="I18" s="3">
        <f>[14]Agosto!$E$12</f>
        <v>54.541666666666664</v>
      </c>
      <c r="J18" s="3">
        <f>[14]Agosto!$E$13</f>
        <v>58.041666666666664</v>
      </c>
      <c r="K18" s="3">
        <f>[14]Agosto!$E$14</f>
        <v>48.458333333333336</v>
      </c>
      <c r="L18" s="3">
        <f>[14]Agosto!$E$15</f>
        <v>48.041666666666664</v>
      </c>
      <c r="M18" s="3">
        <f>[14]Agosto!$E$16</f>
        <v>40.375</v>
      </c>
      <c r="N18" s="3">
        <f>[14]Agosto!$E$17</f>
        <v>45.75</v>
      </c>
      <c r="O18" s="3">
        <f>[14]Agosto!$E$18</f>
        <v>43.833333333333336</v>
      </c>
      <c r="P18" s="3">
        <f>[14]Agosto!$E$19</f>
        <v>44.958333333333336</v>
      </c>
      <c r="Q18" s="3">
        <f>[14]Agosto!$E$20</f>
        <v>65.458333333333329</v>
      </c>
      <c r="R18" s="3">
        <f>[14]Agosto!$E$21</f>
        <v>60.291666666666664</v>
      </c>
      <c r="S18" s="3">
        <f>[14]Agosto!$E$22</f>
        <v>47</v>
      </c>
      <c r="T18" s="3">
        <f>[14]Agosto!$E$23</f>
        <v>46.666666666666664</v>
      </c>
      <c r="U18" s="3">
        <f>[14]Agosto!$E$24</f>
        <v>46.666666666666664</v>
      </c>
      <c r="V18" s="3">
        <f>[14]Agosto!$E$25</f>
        <v>41.375</v>
      </c>
      <c r="W18" s="3">
        <f>[14]Agosto!$E$26</f>
        <v>37</v>
      </c>
      <c r="X18" s="3">
        <f>[14]Agosto!$E$27</f>
        <v>37.708333333333336</v>
      </c>
      <c r="Y18" s="3">
        <f>[14]Agosto!$E$28</f>
        <v>38.833333333333336</v>
      </c>
      <c r="Z18" s="3">
        <f>[14]Agosto!$E$29</f>
        <v>68.5</v>
      </c>
      <c r="AA18" s="3">
        <f>[14]Agosto!$E$30</f>
        <v>75.666666666666671</v>
      </c>
      <c r="AB18" s="3">
        <f>[14]Agosto!$E$31</f>
        <v>74.25</v>
      </c>
      <c r="AC18" s="3">
        <f>[14]Agosto!$E$32</f>
        <v>86</v>
      </c>
      <c r="AD18" s="3">
        <f>[14]Agosto!$E$33</f>
        <v>77.19047619047619</v>
      </c>
      <c r="AE18" s="3">
        <f>[14]Agosto!$E$34</f>
        <v>62.166666666666664</v>
      </c>
      <c r="AF18" s="3">
        <f>[14]Agosto!$E$35</f>
        <v>51.75</v>
      </c>
      <c r="AG18" s="16">
        <f t="shared" si="1"/>
        <v>54.793778801843317</v>
      </c>
    </row>
    <row r="19" spans="1:34" ht="17.100000000000001" customHeight="1" x14ac:dyDescent="0.2">
      <c r="A19" s="9" t="s">
        <v>11</v>
      </c>
      <c r="B19" s="3">
        <f>[15]Agosto!$E$5</f>
        <v>63.541666666666664</v>
      </c>
      <c r="C19" s="3">
        <f>[15]Agosto!$E$6</f>
        <v>63.958333333333336</v>
      </c>
      <c r="D19" s="3">
        <f>[15]Agosto!$E$7</f>
        <v>58.291666666666664</v>
      </c>
      <c r="E19" s="3">
        <f>[15]Agosto!$E$8</f>
        <v>63.583333333333336</v>
      </c>
      <c r="F19" s="3">
        <f>[15]Agosto!$E$9</f>
        <v>57.375</v>
      </c>
      <c r="G19" s="3">
        <f>[15]Agosto!$E$10</f>
        <v>67.695652173913047</v>
      </c>
      <c r="H19" s="3">
        <f>[15]Agosto!$E$11</f>
        <v>65.583333333333329</v>
      </c>
      <c r="I19" s="3">
        <f>[15]Agosto!$E$12</f>
        <v>60.916666666666664</v>
      </c>
      <c r="J19" s="3">
        <f>[15]Agosto!$E$13</f>
        <v>58.5</v>
      </c>
      <c r="K19" s="3">
        <f>[15]Agosto!$E$14</f>
        <v>59.666666666666664</v>
      </c>
      <c r="L19" s="3">
        <f>[15]Agosto!$E$15</f>
        <v>58.125</v>
      </c>
      <c r="M19" s="3">
        <f>[15]Agosto!$E$16</f>
        <v>54.458333333333336</v>
      </c>
      <c r="N19" s="3">
        <f>[15]Agosto!$E$17</f>
        <v>55.416666666666664</v>
      </c>
      <c r="O19" s="3">
        <f>[15]Agosto!$E$18</f>
        <v>55.375</v>
      </c>
      <c r="P19" s="3">
        <f>[15]Agosto!$E$19</f>
        <v>57.208333333333336</v>
      </c>
      <c r="Q19" s="3">
        <f>[15]Agosto!$E$20</f>
        <v>62.958333333333336</v>
      </c>
      <c r="R19" s="3">
        <f>[15]Agosto!$E$21</f>
        <v>63.958333333333336</v>
      </c>
      <c r="S19" s="3">
        <f>[15]Agosto!$E$22</f>
        <v>52.333333333333336</v>
      </c>
      <c r="T19" s="3">
        <f>[15]Agosto!$E$23</f>
        <v>56.291666666666664</v>
      </c>
      <c r="U19" s="3">
        <f>[15]Agosto!$E$24</f>
        <v>54.416666666666664</v>
      </c>
      <c r="V19" s="3">
        <f>[15]Agosto!$E$25</f>
        <v>56.958333333333336</v>
      </c>
      <c r="W19" s="3">
        <f>[15]Agosto!$E$26</f>
        <v>53.208333333333336</v>
      </c>
      <c r="X19" s="3">
        <f>[15]Agosto!$E$27</f>
        <v>51.25</v>
      </c>
      <c r="Y19" s="3">
        <f>[15]Agosto!$E$28</f>
        <v>52.583333333333336</v>
      </c>
      <c r="Z19" s="3">
        <f>[15]Agosto!$E$29</f>
        <v>68.916666666666671</v>
      </c>
      <c r="AA19" s="3">
        <f>[15]Agosto!$E$30</f>
        <v>78.333333333333329</v>
      </c>
      <c r="AB19" s="3">
        <f>[15]Agosto!$E$31</f>
        <v>76.958333333333329</v>
      </c>
      <c r="AC19" s="3">
        <f>[15]Agosto!$E$32</f>
        <v>71.25</v>
      </c>
      <c r="AD19" s="3">
        <f>[15]Agosto!$E$33</f>
        <v>77.571428571428569</v>
      </c>
      <c r="AE19" s="3">
        <f>[15]Agosto!$E$34</f>
        <v>64.541666666666671</v>
      </c>
      <c r="AF19" s="3">
        <f>[15]Agosto!$E$35</f>
        <v>57.041666666666664</v>
      </c>
      <c r="AG19" s="16">
        <f t="shared" si="1"/>
        <v>61.234421959527154</v>
      </c>
    </row>
    <row r="20" spans="1:34" ht="17.100000000000001" customHeight="1" x14ac:dyDescent="0.2">
      <c r="A20" s="9" t="s">
        <v>12</v>
      </c>
      <c r="B20" s="3">
        <f>[16]Agosto!$E$5</f>
        <v>65.083333333333329</v>
      </c>
      <c r="C20" s="3">
        <f>[16]Agosto!$E$6</f>
        <v>58.666666666666664</v>
      </c>
      <c r="D20" s="3">
        <f>[16]Agosto!$E$7</f>
        <v>57.25</v>
      </c>
      <c r="E20" s="3">
        <f>[16]Agosto!$E$8</f>
        <v>59.333333333333336</v>
      </c>
      <c r="F20" s="3">
        <f>[16]Agosto!$E$9</f>
        <v>61.333333333333336</v>
      </c>
      <c r="G20" s="3">
        <f>[16]Agosto!$E$10</f>
        <v>62.916666666666664</v>
      </c>
      <c r="H20" s="3">
        <f>[16]Agosto!$E$11</f>
        <v>63.916666666666664</v>
      </c>
      <c r="I20" s="3">
        <f>[16]Agosto!$E$12</f>
        <v>60.25</v>
      </c>
      <c r="J20" s="3">
        <f>[16]Agosto!$E$13</f>
        <v>60.875</v>
      </c>
      <c r="K20" s="3">
        <f>[16]Agosto!$E$14</f>
        <v>57.583333333333336</v>
      </c>
      <c r="L20" s="3">
        <f>[16]Agosto!$E$15</f>
        <v>55.5</v>
      </c>
      <c r="M20" s="3">
        <f>[16]Agosto!$E$16</f>
        <v>53.25</v>
      </c>
      <c r="N20" s="3">
        <f>[16]Agosto!$E$17</f>
        <v>54.625</v>
      </c>
      <c r="O20" s="3">
        <f>[16]Agosto!$E$18</f>
        <v>51.166666666666664</v>
      </c>
      <c r="P20" s="3">
        <f>[16]Agosto!$E$19</f>
        <v>49.12</v>
      </c>
      <c r="Q20" s="3">
        <f>[16]Agosto!$E$20</f>
        <v>59.260869565217391</v>
      </c>
      <c r="R20" s="3">
        <f>[16]Agosto!$E$21</f>
        <v>50.083333333333336</v>
      </c>
      <c r="S20" s="3">
        <f>[16]Agosto!$E$22</f>
        <v>49.333333333333336</v>
      </c>
      <c r="T20" s="3">
        <f>[16]Agosto!$E$23</f>
        <v>51</v>
      </c>
      <c r="U20" s="3">
        <f>[16]Agosto!$E$24</f>
        <v>49.833333333333336</v>
      </c>
      <c r="V20" s="3">
        <f>[16]Agosto!$E$25</f>
        <v>49</v>
      </c>
      <c r="W20" s="3">
        <f>[16]Agosto!$E$26</f>
        <v>47.416666666666664</v>
      </c>
      <c r="X20" s="3">
        <f>[16]Agosto!$E$27</f>
        <v>36</v>
      </c>
      <c r="Y20" s="3">
        <f>[16]Agosto!$E$28</f>
        <v>44.791666666666664</v>
      </c>
      <c r="Z20" s="3">
        <f>[16]Agosto!$E$29</f>
        <v>63.875</v>
      </c>
      <c r="AA20" s="3">
        <f>[16]Agosto!$E$30</f>
        <v>66.333333333333329</v>
      </c>
      <c r="AB20" s="3">
        <f>[16]Agosto!$E$31</f>
        <v>67</v>
      </c>
      <c r="AC20" s="3">
        <f>[16]Agosto!$E$32</f>
        <v>61.75</v>
      </c>
      <c r="AD20" s="3">
        <f>[16]Agosto!$E$33</f>
        <v>66.333333333333329</v>
      </c>
      <c r="AE20" s="3">
        <f>[16]Agosto!$E$34</f>
        <v>57.375</v>
      </c>
      <c r="AF20" s="3">
        <f>[16]Agosto!$E$35</f>
        <v>47.416666666666664</v>
      </c>
      <c r="AG20" s="16">
        <f t="shared" si="1"/>
        <v>56.053952781673679</v>
      </c>
    </row>
    <row r="21" spans="1:34" ht="17.100000000000001" customHeight="1" x14ac:dyDescent="0.2">
      <c r="A21" s="9" t="s">
        <v>13</v>
      </c>
      <c r="B21" s="3">
        <f>[17]Agosto!$E$5</f>
        <v>66.333333333333329</v>
      </c>
      <c r="C21" s="3">
        <f>[17]Agosto!$E$6</f>
        <v>55.791666666666664</v>
      </c>
      <c r="D21" s="3">
        <f>[17]Agosto!$E$7</f>
        <v>48.125</v>
      </c>
      <c r="E21" s="3">
        <f>[17]Agosto!$E$8</f>
        <v>59.583333333333336</v>
      </c>
      <c r="F21" s="3">
        <f>[17]Agosto!$E$9</f>
        <v>63.458333333333336</v>
      </c>
      <c r="G21" s="3">
        <f>[17]Agosto!$E$10</f>
        <v>61.833333333333336</v>
      </c>
      <c r="H21" s="3">
        <f>[17]Agosto!$E$11</f>
        <v>58</v>
      </c>
      <c r="I21" s="3">
        <f>[17]Agosto!$E$12</f>
        <v>59.291666666666664</v>
      </c>
      <c r="J21" s="3">
        <f>[17]Agosto!$E$13</f>
        <v>61.458333333333336</v>
      </c>
      <c r="K21" s="3">
        <f>[17]Agosto!$E$14</f>
        <v>55.625</v>
      </c>
      <c r="L21" s="3">
        <f>[17]Agosto!$E$15</f>
        <v>48.625</v>
      </c>
      <c r="M21" s="3">
        <f>[17]Agosto!$E$16</f>
        <v>44.708333333333336</v>
      </c>
      <c r="N21" s="3">
        <f>[17]Agosto!$E$17</f>
        <v>43.166666666666664</v>
      </c>
      <c r="O21" s="3">
        <f>[17]Agosto!$E$18</f>
        <v>48.75</v>
      </c>
      <c r="P21" s="3">
        <f>[17]Agosto!$E$19</f>
        <v>48.958333333333336</v>
      </c>
      <c r="Q21" s="3">
        <f>[17]Agosto!$E$20</f>
        <v>43.583333333333336</v>
      </c>
      <c r="R21" s="3">
        <f>[17]Agosto!$E$21</f>
        <v>47.083333333333336</v>
      </c>
      <c r="S21" s="3">
        <f>[17]Agosto!$E$22</f>
        <v>42.5</v>
      </c>
      <c r="T21" s="3">
        <f>[17]Agosto!$E$23</f>
        <v>46.833333333333336</v>
      </c>
      <c r="U21" s="3">
        <f>[17]Agosto!$E$24</f>
        <v>45.25</v>
      </c>
      <c r="V21" s="3">
        <f>[17]Agosto!$E$25</f>
        <v>46.625</v>
      </c>
      <c r="W21" s="3">
        <f>[17]Agosto!$E$26</f>
        <v>48.708333333333336</v>
      </c>
      <c r="X21" s="3">
        <f>[17]Agosto!$E$27</f>
        <v>44.958333333333336</v>
      </c>
      <c r="Y21" s="3">
        <f>[17]Agosto!$E$28</f>
        <v>48.708333333333336</v>
      </c>
      <c r="Z21" s="3">
        <f>[17]Agosto!$E$29</f>
        <v>60.625</v>
      </c>
      <c r="AA21" s="3">
        <f>[17]Agosto!$E$30</f>
        <v>71.375</v>
      </c>
      <c r="AB21" s="3">
        <f>[17]Agosto!$E$31</f>
        <v>73.291666666666671</v>
      </c>
      <c r="AC21" s="3">
        <f>[17]Agosto!$E$32</f>
        <v>68.375</v>
      </c>
      <c r="AD21" s="3">
        <f>[17]Agosto!$E$33</f>
        <v>67.19047619047619</v>
      </c>
      <c r="AE21" s="3">
        <f>[17]Agosto!$E$34</f>
        <v>57.75</v>
      </c>
      <c r="AF21" s="3">
        <f>[17]Agosto!$E$35</f>
        <v>45.333333333333336</v>
      </c>
      <c r="AG21" s="16">
        <f t="shared" si="1"/>
        <v>54.254800307219661</v>
      </c>
    </row>
    <row r="22" spans="1:34" ht="17.100000000000001" customHeight="1" x14ac:dyDescent="0.2">
      <c r="A22" s="9" t="s">
        <v>14</v>
      </c>
      <c r="B22" s="3">
        <f>[18]Agosto!$E$5</f>
        <v>57.588235294117645</v>
      </c>
      <c r="C22" s="3">
        <f>[18]Agosto!$E$6</f>
        <v>62.705882352941174</v>
      </c>
      <c r="D22" s="3">
        <f>[18]Agosto!$E$7</f>
        <v>60.117647058823529</v>
      </c>
      <c r="E22" s="3">
        <f>[18]Agosto!$E$8</f>
        <v>63.764705882352942</v>
      </c>
      <c r="F22" s="3">
        <f>[18]Agosto!$E$9</f>
        <v>65.764705882352942</v>
      </c>
      <c r="G22" s="3">
        <f>[18]Agosto!$E$10</f>
        <v>66.470588235294116</v>
      </c>
      <c r="H22" s="3">
        <f>[18]Agosto!$E$11</f>
        <v>62.75</v>
      </c>
      <c r="I22" s="3">
        <f>[18]Agosto!$E$12</f>
        <v>58.235294117647058</v>
      </c>
      <c r="J22" s="3">
        <f>[18]Agosto!$E$13</f>
        <v>58.058823529411768</v>
      </c>
      <c r="K22" s="3">
        <f>[18]Agosto!$E$14</f>
        <v>60.666666666666664</v>
      </c>
      <c r="L22" s="3">
        <f>[18]Agosto!$E$15</f>
        <v>55.578947368421055</v>
      </c>
      <c r="M22" s="3">
        <f>[18]Agosto!$E$16</f>
        <v>50.823529411764703</v>
      </c>
      <c r="N22" s="3">
        <f>[18]Agosto!$E$17</f>
        <v>51.722222222222221</v>
      </c>
      <c r="O22" s="3">
        <f>[18]Agosto!$E$18</f>
        <v>52.210526315789473</v>
      </c>
      <c r="P22" s="3">
        <f>[18]Agosto!$E$19</f>
        <v>47.736842105263158</v>
      </c>
      <c r="Q22" s="3">
        <f>[18]Agosto!$E$20</f>
        <v>48.333333333333336</v>
      </c>
      <c r="R22" s="3">
        <f>[18]Agosto!$E$21</f>
        <v>52.75</v>
      </c>
      <c r="S22" s="3">
        <f>[18]Agosto!$E$22</f>
        <v>49.545454545454547</v>
      </c>
      <c r="T22" s="3">
        <f>[18]Agosto!$E$23</f>
        <v>48</v>
      </c>
      <c r="U22" s="3">
        <f>[18]Agosto!$E$24</f>
        <v>45.541666666666664</v>
      </c>
      <c r="V22" s="3">
        <f>[18]Agosto!$E$25</f>
        <v>50.8</v>
      </c>
      <c r="W22" s="3">
        <f>[18]Agosto!$E$26</f>
        <v>41.208333333333336</v>
      </c>
      <c r="X22" s="3">
        <f>[18]Agosto!$E$27</f>
        <v>47.416666666666664</v>
      </c>
      <c r="Y22" s="3">
        <f>[18]Agosto!$E$28</f>
        <v>41.5</v>
      </c>
      <c r="Z22" s="3">
        <f>[18]Agosto!$E$29</f>
        <v>52.260869565217391</v>
      </c>
      <c r="AA22" s="3">
        <f>[18]Agosto!$E$30</f>
        <v>44.80952380952381</v>
      </c>
      <c r="AB22" s="3">
        <f>[18]Agosto!$E$31</f>
        <v>51.5</v>
      </c>
      <c r="AC22" s="3">
        <f>[18]Agosto!$E$32</f>
        <v>61.166666666666664</v>
      </c>
      <c r="AD22" s="3">
        <f>[18]Agosto!$E$33</f>
        <v>65.285714285714292</v>
      </c>
      <c r="AE22" s="3">
        <f>[18]Agosto!$E$34</f>
        <v>55.904761904761905</v>
      </c>
      <c r="AF22" s="3">
        <f>[18]Agosto!$E$35</f>
        <v>50.10526315789474</v>
      </c>
      <c r="AG22" s="16">
        <f t="shared" si="1"/>
        <v>54.203963560590388</v>
      </c>
    </row>
    <row r="23" spans="1:34" ht="17.100000000000001" customHeight="1" x14ac:dyDescent="0.2">
      <c r="A23" s="9" t="s">
        <v>15</v>
      </c>
      <c r="B23" s="3">
        <f>[19]Agosto!$E$5</f>
        <v>64.041666666666671</v>
      </c>
      <c r="C23" s="3">
        <f>[19]Agosto!$E$6</f>
        <v>54.083333333333336</v>
      </c>
      <c r="D23" s="3">
        <f>[19]Agosto!$E$7</f>
        <v>47.291666666666664</v>
      </c>
      <c r="E23" s="3">
        <f>[19]Agosto!$E$8</f>
        <v>40.875</v>
      </c>
      <c r="F23" s="3">
        <f>[19]Agosto!$E$9</f>
        <v>53.75</v>
      </c>
      <c r="G23" s="3">
        <f>[19]Agosto!$E$10</f>
        <v>65.541666666666671</v>
      </c>
      <c r="H23" s="3">
        <f>[19]Agosto!$E$11</f>
        <v>64.458333333333329</v>
      </c>
      <c r="I23" s="3">
        <f>[19]Agosto!$E$12</f>
        <v>59.166666666666664</v>
      </c>
      <c r="J23" s="3">
        <f>[19]Agosto!$E$13</f>
        <v>55</v>
      </c>
      <c r="K23" s="3">
        <f>[19]Agosto!$E$14</f>
        <v>50</v>
      </c>
      <c r="L23" s="3">
        <f>[19]Agosto!$E$15</f>
        <v>46.875</v>
      </c>
      <c r="M23" s="3">
        <f>[19]Agosto!$E$16</f>
        <v>44.708333333333336</v>
      </c>
      <c r="N23" s="3">
        <f>[19]Agosto!$E$17</f>
        <v>42.833333333333336</v>
      </c>
      <c r="O23" s="3">
        <f>[19]Agosto!$E$18</f>
        <v>50.166666666666664</v>
      </c>
      <c r="P23" s="3">
        <f>[19]Agosto!$E$19</f>
        <v>50.75</v>
      </c>
      <c r="Q23" s="3">
        <f>[19]Agosto!$E$20</f>
        <v>69.583333333333329</v>
      </c>
      <c r="R23" s="3">
        <f>[19]Agosto!$E$21</f>
        <v>58.5</v>
      </c>
      <c r="S23" s="3">
        <f>[19]Agosto!$E$22</f>
        <v>53.083333333333336</v>
      </c>
      <c r="T23" s="3">
        <f>[19]Agosto!$E$23</f>
        <v>52.166666666666664</v>
      </c>
      <c r="U23" s="3">
        <f>[19]Agosto!$E$24</f>
        <v>54.625</v>
      </c>
      <c r="V23" s="3">
        <f>[19]Agosto!$E$25</f>
        <v>45.541666666666664</v>
      </c>
      <c r="W23" s="3">
        <f>[19]Agosto!$E$26</f>
        <v>44.75</v>
      </c>
      <c r="X23" s="3">
        <f>[19]Agosto!$E$27</f>
        <v>43.666666666666664</v>
      </c>
      <c r="Y23" s="3">
        <f>[19]Agosto!$E$28</f>
        <v>46.125</v>
      </c>
      <c r="Z23" s="3">
        <f>[19]Agosto!$E$29</f>
        <v>83.541666666666671</v>
      </c>
      <c r="AA23" s="3">
        <f>[19]Agosto!$E$30</f>
        <v>95.5</v>
      </c>
      <c r="AB23" s="3">
        <f>[19]Agosto!$E$31</f>
        <v>91.458333333333329</v>
      </c>
      <c r="AC23" s="3">
        <f>[19]Agosto!$E$32</f>
        <v>92.583333333333329</v>
      </c>
      <c r="AD23" s="3">
        <f>[19]Agosto!$E$33</f>
        <v>73.761904761904759</v>
      </c>
      <c r="AE23" s="3">
        <f>[19]Agosto!$E$34</f>
        <v>62.166666666666664</v>
      </c>
      <c r="AF23" s="3">
        <f>[19]Agosto!$E$35</f>
        <v>50.5</v>
      </c>
      <c r="AG23" s="16">
        <f t="shared" si="1"/>
        <v>58.293394777265753</v>
      </c>
    </row>
    <row r="24" spans="1:34" ht="17.100000000000001" customHeight="1" x14ac:dyDescent="0.2">
      <c r="A24" s="9" t="s">
        <v>16</v>
      </c>
      <c r="B24" s="3">
        <f>[20]Agosto!$E$5</f>
        <v>67.291666666666671</v>
      </c>
      <c r="C24" s="3">
        <f>[20]Agosto!$E$6</f>
        <v>50</v>
      </c>
      <c r="D24" s="3">
        <f>[20]Agosto!$E$7</f>
        <v>48.833333333333336</v>
      </c>
      <c r="E24" s="3">
        <f>[20]Agosto!$E$8</f>
        <v>50.625</v>
      </c>
      <c r="F24" s="3">
        <f>[20]Agosto!$E$9</f>
        <v>70.666666666666671</v>
      </c>
      <c r="G24" s="3">
        <f>[20]Agosto!$E$10</f>
        <v>69.541666666666671</v>
      </c>
      <c r="H24" s="3">
        <f>[20]Agosto!$E$11</f>
        <v>48.875</v>
      </c>
      <c r="I24" s="3">
        <f>[20]Agosto!$E$12</f>
        <v>60.875</v>
      </c>
      <c r="J24" s="3">
        <f>[20]Agosto!$E$13</f>
        <v>66.25</v>
      </c>
      <c r="K24" s="3">
        <f>[20]Agosto!$E$14</f>
        <v>59.916666666666664</v>
      </c>
      <c r="L24" s="3">
        <f>[20]Agosto!$E$15</f>
        <v>46.5</v>
      </c>
      <c r="M24" s="3">
        <f>[20]Agosto!$E$16</f>
        <v>37.416666666666664</v>
      </c>
      <c r="N24" s="3">
        <f>[20]Agosto!$E$17</f>
        <v>61.083333333333336</v>
      </c>
      <c r="O24" s="3">
        <f>[20]Agosto!$E$18</f>
        <v>54.291666666666664</v>
      </c>
      <c r="P24" s="3">
        <f>[20]Agosto!$E$19</f>
        <v>36.208333333333336</v>
      </c>
      <c r="Q24" s="3">
        <f>[20]Agosto!$E$20</f>
        <v>44.375</v>
      </c>
      <c r="R24" s="3">
        <f>[20]Agosto!$E$21</f>
        <v>37.708333333333336</v>
      </c>
      <c r="S24" s="3">
        <f>[20]Agosto!$E$22</f>
        <v>37.333333333333336</v>
      </c>
      <c r="T24" s="3">
        <f>[20]Agosto!$E$23</f>
        <v>64.25</v>
      </c>
      <c r="U24" s="3">
        <f>[20]Agosto!$E$24</f>
        <v>56.791666666666664</v>
      </c>
      <c r="V24" s="3">
        <f>[20]Agosto!$E$25</f>
        <v>67.875</v>
      </c>
      <c r="W24" s="3">
        <f>[20]Agosto!$E$26</f>
        <v>48.166666666666664</v>
      </c>
      <c r="X24" s="3">
        <f>[20]Agosto!$E$27</f>
        <v>37.739130434782609</v>
      </c>
      <c r="Y24" s="3">
        <f>[20]Agosto!$E$28</f>
        <v>40.916666666666664</v>
      </c>
      <c r="Z24" s="3">
        <f>[20]Agosto!$E$29</f>
        <v>70.75</v>
      </c>
      <c r="AA24" s="3">
        <f>[20]Agosto!$E$30</f>
        <v>70.571428571428569</v>
      </c>
      <c r="AB24" s="3">
        <f>[20]Agosto!$E$31</f>
        <v>66.777777777777771</v>
      </c>
      <c r="AC24" s="3">
        <f>[20]Agosto!$E$32</f>
        <v>71.25</v>
      </c>
      <c r="AD24" s="3">
        <f>[20]Agosto!$E$33</f>
        <v>70.761904761904759</v>
      </c>
      <c r="AE24" s="3">
        <f>[20]Agosto!$E$34</f>
        <v>57.791666666666664</v>
      </c>
      <c r="AF24" s="3">
        <f>[20]Agosto!$E$35</f>
        <v>48.333333333333336</v>
      </c>
      <c r="AG24" s="16">
        <f t="shared" si="1"/>
        <v>55.476351877824541</v>
      </c>
    </row>
    <row r="25" spans="1:34" ht="17.100000000000001" customHeight="1" x14ac:dyDescent="0.2">
      <c r="A25" s="9" t="s">
        <v>17</v>
      </c>
      <c r="B25" s="3">
        <f>[21]Agosto!$E$5</f>
        <v>55.416666666666664</v>
      </c>
      <c r="C25" s="3">
        <f>[21]Agosto!$E$6</f>
        <v>54.791666666666664</v>
      </c>
      <c r="D25" s="3">
        <f>[21]Agosto!$E$7</f>
        <v>52.083333333333336</v>
      </c>
      <c r="E25" s="3">
        <f>[21]Agosto!$E$8</f>
        <v>56.25</v>
      </c>
      <c r="F25" s="3">
        <f>[21]Agosto!$E$9</f>
        <v>63.782608695652172</v>
      </c>
      <c r="G25" s="3">
        <f>[21]Agosto!$E$10</f>
        <v>67.208333333333329</v>
      </c>
      <c r="H25" s="3">
        <f>[21]Agosto!$E$11</f>
        <v>62.041666666666664</v>
      </c>
      <c r="I25" s="3">
        <f>[21]Agosto!$E$12</f>
        <v>56.416666666666664</v>
      </c>
      <c r="J25" s="3">
        <f>[21]Agosto!$E$13</f>
        <v>57.208333333333336</v>
      </c>
      <c r="K25" s="3">
        <f>[21]Agosto!$E$14</f>
        <v>53.333333333333336</v>
      </c>
      <c r="L25" s="3">
        <f>[21]Agosto!$E$15</f>
        <v>46.208333333333336</v>
      </c>
      <c r="M25" s="3">
        <f>[21]Agosto!$E$16</f>
        <v>47.791666666666664</v>
      </c>
      <c r="N25" s="3">
        <f>[21]Agosto!$E$17</f>
        <v>44.375</v>
      </c>
      <c r="O25" s="3">
        <f>[21]Agosto!$E$18</f>
        <v>52.208333333333336</v>
      </c>
      <c r="P25" s="3">
        <f>[21]Agosto!$E$19</f>
        <v>49</v>
      </c>
      <c r="Q25" s="3">
        <f>[21]Agosto!$E$20</f>
        <v>61.458333333333336</v>
      </c>
      <c r="R25" s="3">
        <f>[21]Agosto!$E$21</f>
        <v>57.25</v>
      </c>
      <c r="S25" s="3">
        <f>[21]Agosto!$E$22</f>
        <v>49</v>
      </c>
      <c r="T25" s="3">
        <f>[21]Agosto!$E$23</f>
        <v>48.125</v>
      </c>
      <c r="U25" s="3">
        <f>[21]Agosto!$E$24</f>
        <v>46.166666666666664</v>
      </c>
      <c r="V25" s="3">
        <f>[21]Agosto!$E$25</f>
        <v>45.458333333333336</v>
      </c>
      <c r="W25" s="3">
        <f>[21]Agosto!$E$26</f>
        <v>40.375</v>
      </c>
      <c r="X25" s="3">
        <f>[21]Agosto!$E$27</f>
        <v>42</v>
      </c>
      <c r="Y25" s="3">
        <f>[21]Agosto!$E$28</f>
        <v>39.458333333333336</v>
      </c>
      <c r="Z25" s="3">
        <f>[21]Agosto!$E$29</f>
        <v>62.083333333333336</v>
      </c>
      <c r="AA25" s="3">
        <f>[21]Agosto!$E$30</f>
        <v>75.75</v>
      </c>
      <c r="AB25" s="3">
        <f>[21]Agosto!$E$31</f>
        <v>74.291666666666671</v>
      </c>
      <c r="AC25" s="3">
        <f>[21]Agosto!$E$32</f>
        <v>73.5</v>
      </c>
      <c r="AD25" s="3">
        <f>[21]Agosto!$E$33</f>
        <v>72.61904761904762</v>
      </c>
      <c r="AE25" s="3">
        <f>[21]Agosto!$E$34</f>
        <v>59.791666666666664</v>
      </c>
      <c r="AF25" s="3">
        <f>[21]Agosto!$E$35</f>
        <v>49.5</v>
      </c>
      <c r="AG25" s="16">
        <f t="shared" si="1"/>
        <v>55.320752354237634</v>
      </c>
    </row>
    <row r="26" spans="1:34" ht="17.100000000000001" customHeight="1" x14ac:dyDescent="0.2">
      <c r="A26" s="9" t="s">
        <v>18</v>
      </c>
      <c r="B26" s="3">
        <f>[22]Agosto!$E$5</f>
        <v>48.75</v>
      </c>
      <c r="C26" s="3">
        <f>[22]Agosto!$E$6</f>
        <v>48.125</v>
      </c>
      <c r="D26" s="3">
        <f>[22]Agosto!$E$7</f>
        <v>46.166666666666664</v>
      </c>
      <c r="E26" s="3">
        <f>[22]Agosto!$E$8</f>
        <v>47.083333333333336</v>
      </c>
      <c r="F26" s="3">
        <f>[22]Agosto!$E$9</f>
        <v>49.791666666666664</v>
      </c>
      <c r="G26" s="3">
        <f>[22]Agosto!$E$10</f>
        <v>45.458333333333336</v>
      </c>
      <c r="H26" s="3">
        <f>[22]Agosto!$E$11</f>
        <v>53.083333333333336</v>
      </c>
      <c r="I26" s="3">
        <f>[22]Agosto!$E$12</f>
        <v>44.208333333333336</v>
      </c>
      <c r="J26" s="3">
        <f>[22]Agosto!$E$13</f>
        <v>44.333333333333336</v>
      </c>
      <c r="K26" s="3">
        <f>[22]Agosto!$E$14</f>
        <v>42.416666666666664</v>
      </c>
      <c r="L26" s="3">
        <f>[22]Agosto!$E$15</f>
        <v>38.208333333333336</v>
      </c>
      <c r="M26" s="3">
        <f>[22]Agosto!$E$16</f>
        <v>40.291666666666664</v>
      </c>
      <c r="N26" s="3">
        <f>[22]Agosto!$E$17</f>
        <v>42.875</v>
      </c>
      <c r="O26" s="3">
        <f>[22]Agosto!$E$18</f>
        <v>43.958333333333336</v>
      </c>
      <c r="P26" s="3">
        <f>[22]Agosto!$E$19</f>
        <v>45.375</v>
      </c>
      <c r="Q26" s="3">
        <f>[22]Agosto!$E$20</f>
        <v>44.625</v>
      </c>
      <c r="R26" s="3">
        <f>[22]Agosto!$E$21</f>
        <v>44.791666666666664</v>
      </c>
      <c r="S26" s="3">
        <f>[22]Agosto!$E$22</f>
        <v>42.75</v>
      </c>
      <c r="T26" s="3">
        <f>[22]Agosto!$E$23</f>
        <v>42.916666666666664</v>
      </c>
      <c r="U26" s="3">
        <f>[22]Agosto!$E$24</f>
        <v>42.458333333333336</v>
      </c>
      <c r="V26" s="3">
        <f>[22]Agosto!$E$25</f>
        <v>39.791666666666664</v>
      </c>
      <c r="W26" s="3">
        <f>[22]Agosto!$E$26</f>
        <v>37.791666666666664</v>
      </c>
      <c r="X26" s="3">
        <f>[22]Agosto!$E$27</f>
        <v>34.791666666666664</v>
      </c>
      <c r="Y26" s="3">
        <f>[22]Agosto!$E$28</f>
        <v>36.916666666666664</v>
      </c>
      <c r="Z26" s="3">
        <f>[22]Agosto!$E$29</f>
        <v>44.68</v>
      </c>
      <c r="AA26" s="3">
        <f>[22]Agosto!$E$30</f>
        <v>73.260869565217391</v>
      </c>
      <c r="AB26" s="3">
        <f>[22]Agosto!$E$31</f>
        <v>74</v>
      </c>
      <c r="AC26" s="3">
        <f>[22]Agosto!$E$32</f>
        <v>69.166666666666671</v>
      </c>
      <c r="AD26" s="3">
        <f>[22]Agosto!$E$33</f>
        <v>70.095238095238102</v>
      </c>
      <c r="AE26" s="3">
        <f>[22]Agosto!$E$34</f>
        <v>52.833333333333336</v>
      </c>
      <c r="AF26" s="3">
        <f>[22]Agosto!$E$35</f>
        <v>37.625</v>
      </c>
      <c r="AG26" s="16">
        <f t="shared" si="1"/>
        <v>47.374820677218999</v>
      </c>
    </row>
    <row r="27" spans="1:34" ht="17.100000000000001" customHeight="1" x14ac:dyDescent="0.2">
      <c r="A27" s="9" t="s">
        <v>19</v>
      </c>
      <c r="B27" s="3">
        <f>[23]Agosto!$E$5</f>
        <v>69.375</v>
      </c>
      <c r="C27" s="3">
        <f>[23]Agosto!$E$6</f>
        <v>59.541666666666664</v>
      </c>
      <c r="D27" s="3">
        <f>[23]Agosto!$E$7</f>
        <v>55.166666666666664</v>
      </c>
      <c r="E27" s="3">
        <f>[23]Agosto!$E$8</f>
        <v>52.833333333333336</v>
      </c>
      <c r="F27" s="3">
        <f>[23]Agosto!$E$9</f>
        <v>68.291666666666671</v>
      </c>
      <c r="G27" s="3">
        <f>[23]Agosto!$E$10</f>
        <v>72.583333333333329</v>
      </c>
      <c r="H27" s="3">
        <f>[23]Agosto!$E$11</f>
        <v>67.166666666666671</v>
      </c>
      <c r="I27" s="3">
        <f>[23]Agosto!$E$12</f>
        <v>59.375</v>
      </c>
      <c r="J27" s="3">
        <f>[23]Agosto!$E$13</f>
        <v>61.083333333333336</v>
      </c>
      <c r="K27" s="3">
        <f>[23]Agosto!$E$14</f>
        <v>57.208333333333336</v>
      </c>
      <c r="L27" s="3">
        <f>[23]Agosto!$E$15</f>
        <v>49.541666666666664</v>
      </c>
      <c r="M27" s="3">
        <f>[23]Agosto!$E$16</f>
        <v>50.083333333333336</v>
      </c>
      <c r="N27" s="3">
        <f>[23]Agosto!$E$17</f>
        <v>52.041666666666664</v>
      </c>
      <c r="O27" s="3">
        <f>[23]Agosto!$E$18</f>
        <v>56.125</v>
      </c>
      <c r="P27" s="3">
        <f>[23]Agosto!$E$19</f>
        <v>53.916666666666664</v>
      </c>
      <c r="Q27" s="3">
        <f>[23]Agosto!$E$20</f>
        <v>66.625</v>
      </c>
      <c r="R27" s="3">
        <f>[23]Agosto!$E$21</f>
        <v>57.916666666666664</v>
      </c>
      <c r="S27" s="3">
        <f>[23]Agosto!$E$22</f>
        <v>51.75</v>
      </c>
      <c r="T27" s="3">
        <f>[23]Agosto!$E$23</f>
        <v>46.5</v>
      </c>
      <c r="U27" s="3">
        <f>[23]Agosto!$E$24</f>
        <v>47.083333333333336</v>
      </c>
      <c r="V27" s="3">
        <f>[23]Agosto!$E$25</f>
        <v>48.375</v>
      </c>
      <c r="W27" s="3">
        <f>[23]Agosto!$E$26</f>
        <v>40.916666666666664</v>
      </c>
      <c r="X27" s="3">
        <f>[23]Agosto!$E$27</f>
        <v>43.083333333333336</v>
      </c>
      <c r="Y27" s="3">
        <f>[23]Agosto!$E$28</f>
        <v>44.125</v>
      </c>
      <c r="Z27" s="3">
        <f>[23]Agosto!$E$29</f>
        <v>72.75</v>
      </c>
      <c r="AA27" s="3">
        <f>[23]Agosto!$E$30</f>
        <v>83.416666666666671</v>
      </c>
      <c r="AB27" s="3">
        <f>[23]Agosto!$E$31</f>
        <v>80.541666666666671</v>
      </c>
      <c r="AC27" s="3">
        <f>[23]Agosto!$E$32</f>
        <v>88.333333333333329</v>
      </c>
      <c r="AD27" s="3">
        <f>[23]Agosto!$E$33</f>
        <v>78.095238095238102</v>
      </c>
      <c r="AE27" s="3">
        <f>[23]Agosto!$E$34</f>
        <v>63.083333333333336</v>
      </c>
      <c r="AF27" s="3">
        <f>[23]Agosto!$E$35</f>
        <v>54.125</v>
      </c>
      <c r="AG27" s="16">
        <f t="shared" si="1"/>
        <v>59.711405529953915</v>
      </c>
    </row>
    <row r="28" spans="1:34" ht="17.100000000000001" customHeight="1" x14ac:dyDescent="0.2">
      <c r="A28" s="9" t="s">
        <v>31</v>
      </c>
      <c r="B28" s="3">
        <f>[24]Agosto!$E$5</f>
        <v>48.125</v>
      </c>
      <c r="C28" s="3">
        <f>[24]Agosto!$E$6</f>
        <v>42.541666666666664</v>
      </c>
      <c r="D28" s="3">
        <f>[24]Agosto!$E$7</f>
        <v>43.958333333333336</v>
      </c>
      <c r="E28" s="3">
        <f>[24]Agosto!$E$8</f>
        <v>45.708333333333336</v>
      </c>
      <c r="F28" s="3">
        <f>[24]Agosto!$E$9</f>
        <v>49.125</v>
      </c>
      <c r="G28" s="3">
        <f>[24]Agosto!$E$10</f>
        <v>53.166666666666664</v>
      </c>
      <c r="H28" s="3">
        <f>[24]Agosto!$E$11</f>
        <v>67.166666666666671</v>
      </c>
      <c r="I28" s="3">
        <f>[24]Agosto!$E$12</f>
        <v>59.375</v>
      </c>
      <c r="J28" s="3">
        <f>[24]Agosto!$E$13</f>
        <v>61.083333333333336</v>
      </c>
      <c r="K28" s="3">
        <f>[24]Agosto!$E$14</f>
        <v>57.208333333333336</v>
      </c>
      <c r="L28" s="3">
        <f>[24]Agosto!$E$15</f>
        <v>49.541666666666664</v>
      </c>
      <c r="M28" s="3">
        <f>[24]Agosto!$E$16</f>
        <v>50.083333333333336</v>
      </c>
      <c r="N28" s="3">
        <f>[24]Agosto!$E$17</f>
        <v>52.041666666666664</v>
      </c>
      <c r="O28" s="3">
        <f>[24]Agosto!$E$18</f>
        <v>56.125</v>
      </c>
      <c r="P28" s="3">
        <f>[24]Agosto!$E$19</f>
        <v>53.916666666666664</v>
      </c>
      <c r="Q28" s="3">
        <f>[24]Agosto!$E$20</f>
        <v>66.625</v>
      </c>
      <c r="R28" s="3">
        <f>[24]Agosto!$E$21</f>
        <v>43.333333333333336</v>
      </c>
      <c r="S28" s="3">
        <f>[24]Agosto!$E$22</f>
        <v>39.416666666666664</v>
      </c>
      <c r="T28" s="3">
        <f>[24]Agosto!$E$23</f>
        <v>40.75</v>
      </c>
      <c r="U28" s="3">
        <f>[24]Agosto!$E$24</f>
        <v>36.833333333333336</v>
      </c>
      <c r="V28" s="3">
        <f>[24]Agosto!$E$25</f>
        <v>35.916666666666664</v>
      </c>
      <c r="W28" s="3">
        <f>[24]Agosto!$E$26</f>
        <v>33.583333333333336</v>
      </c>
      <c r="X28" s="3">
        <f>[24]Agosto!$E$27</f>
        <v>33.666666666666664</v>
      </c>
      <c r="Y28" s="3">
        <f>[24]Agosto!$E$28</f>
        <v>35.375</v>
      </c>
      <c r="Z28" s="3">
        <f>[24]Agosto!$E$29</f>
        <v>53.916666666666664</v>
      </c>
      <c r="AA28" s="3">
        <f>[24]Agosto!$E$30</f>
        <v>77.75</v>
      </c>
      <c r="AB28" s="3">
        <f>[24]Agosto!$E$31</f>
        <v>76.708333333333329</v>
      </c>
      <c r="AC28" s="3">
        <f>[24]Agosto!$E$32</f>
        <v>70.708333333333329</v>
      </c>
      <c r="AD28" s="3">
        <f>[24]Agosto!$E$33</f>
        <v>74.952380952380949</v>
      </c>
      <c r="AE28" s="3">
        <f>[24]Agosto!$E$34</f>
        <v>51.375</v>
      </c>
      <c r="AF28" s="3">
        <f>[24]Agosto!$E$35</f>
        <v>36.875</v>
      </c>
      <c r="AG28" s="16">
        <f t="shared" si="1"/>
        <v>51.514592933947775</v>
      </c>
    </row>
    <row r="29" spans="1:34" ht="17.100000000000001" customHeight="1" x14ac:dyDescent="0.2">
      <c r="A29" s="9" t="s">
        <v>20</v>
      </c>
      <c r="B29" s="3">
        <f>[25]Agosto!$E$5</f>
        <v>51.166666666666664</v>
      </c>
      <c r="C29" s="3">
        <f>[25]Agosto!$E$6</f>
        <v>57.958333333333336</v>
      </c>
      <c r="D29" s="3">
        <f>[25]Agosto!$E$7</f>
        <v>56.208333333333336</v>
      </c>
      <c r="E29" s="3">
        <f>[25]Agosto!$E$8</f>
        <v>59.041666666666664</v>
      </c>
      <c r="F29" s="3">
        <f>[25]Agosto!$E$9</f>
        <v>52.458333333333336</v>
      </c>
      <c r="G29" s="3">
        <f>[25]Agosto!$E$10</f>
        <v>57.708333333333336</v>
      </c>
      <c r="H29" s="3">
        <f>[25]Agosto!$E$11</f>
        <v>51.583333333333336</v>
      </c>
      <c r="I29" s="3">
        <f>[25]Agosto!$E$12</f>
        <v>51.333333333333336</v>
      </c>
      <c r="J29" s="3">
        <f>[25]Agosto!$E$13</f>
        <v>47.625</v>
      </c>
      <c r="K29" s="3">
        <f>[25]Agosto!$E$14</f>
        <v>49.583333333333336</v>
      </c>
      <c r="L29" s="3">
        <f>[25]Agosto!$E$15</f>
        <v>48.916666666666664</v>
      </c>
      <c r="M29" s="3">
        <f>[25]Agosto!$E$16</f>
        <v>48.833333333333336</v>
      </c>
      <c r="N29" s="3">
        <f>[25]Agosto!$E$17</f>
        <v>47.375</v>
      </c>
      <c r="O29" s="3">
        <f>[25]Agosto!$E$18</f>
        <v>42.5</v>
      </c>
      <c r="P29" s="3">
        <f>[25]Agosto!$E$19</f>
        <v>46.791666666666664</v>
      </c>
      <c r="Q29" s="3">
        <f>[25]Agosto!$E$20</f>
        <v>42.666666666666664</v>
      </c>
      <c r="R29" s="3">
        <f>[25]Agosto!$E$21</f>
        <v>45.916666666666664</v>
      </c>
      <c r="S29" s="3">
        <f>[25]Agosto!$E$22</f>
        <v>44.375</v>
      </c>
      <c r="T29" s="3">
        <f>[25]Agosto!$E$23</f>
        <v>43.375</v>
      </c>
      <c r="U29" s="3">
        <f>[25]Agosto!$E$24</f>
        <v>43.458333333333336</v>
      </c>
      <c r="V29" s="3">
        <f>[25]Agosto!$E$25</f>
        <v>46.75</v>
      </c>
      <c r="W29" s="3">
        <f>[25]Agosto!$E$26</f>
        <v>38.833333333333336</v>
      </c>
      <c r="X29" s="3">
        <f>[25]Agosto!$E$27</f>
        <v>48.916666666666664</v>
      </c>
      <c r="Y29" s="3">
        <f>[25]Agosto!$E$28</f>
        <v>38.583333333333336</v>
      </c>
      <c r="Z29" s="3">
        <f>[25]Agosto!$E$29</f>
        <v>46.25</v>
      </c>
      <c r="AA29" s="3">
        <f>[25]Agosto!$E$30</f>
        <v>47.541666666666664</v>
      </c>
      <c r="AB29" s="3">
        <f>[25]Agosto!$E$31</f>
        <v>66.590909090909093</v>
      </c>
      <c r="AC29" s="3">
        <f>[25]Agosto!$E$32</f>
        <v>65</v>
      </c>
      <c r="AD29" s="3">
        <f>[25]Agosto!$E$33</f>
        <v>67.285714285714292</v>
      </c>
      <c r="AE29" s="3">
        <f>[25]Agosto!$E$34</f>
        <v>53.041666666666664</v>
      </c>
      <c r="AF29" s="3">
        <f>[25]Agosto!$E$35</f>
        <v>44.333333333333336</v>
      </c>
      <c r="AG29" s="16">
        <f t="shared" si="1"/>
        <v>50.064568496020101</v>
      </c>
    </row>
    <row r="30" spans="1:34" s="5" customFormat="1" ht="17.100000000000001" customHeight="1" x14ac:dyDescent="0.2">
      <c r="A30" s="13" t="s">
        <v>34</v>
      </c>
      <c r="B30" s="21">
        <f t="shared" ref="B30:AG30" si="2">AVERAGE(B5:B29)</f>
        <v>58.968954248366032</v>
      </c>
      <c r="C30" s="21">
        <f t="shared" si="2"/>
        <v>54.360155812324933</v>
      </c>
      <c r="D30" s="21">
        <f t="shared" si="2"/>
        <v>51.376178128256129</v>
      </c>
      <c r="E30" s="21">
        <f t="shared" si="2"/>
        <v>53.515663392550003</v>
      </c>
      <c r="F30" s="21">
        <f t="shared" si="2"/>
        <v>57.792564401942265</v>
      </c>
      <c r="G30" s="21">
        <f t="shared" si="2"/>
        <v>62.027076615145113</v>
      </c>
      <c r="H30" s="21">
        <f t="shared" si="2"/>
        <v>58.625724637681159</v>
      </c>
      <c r="I30" s="21">
        <f t="shared" si="2"/>
        <v>54.903346121057105</v>
      </c>
      <c r="J30" s="21">
        <f t="shared" si="2"/>
        <v>56.082031394788523</v>
      </c>
      <c r="K30" s="21">
        <f t="shared" si="2"/>
        <v>52.815217391304351</v>
      </c>
      <c r="L30" s="21">
        <f t="shared" si="2"/>
        <v>47.517925247902369</v>
      </c>
      <c r="M30" s="21">
        <f t="shared" si="2"/>
        <v>45.775802475999853</v>
      </c>
      <c r="N30" s="21">
        <f t="shared" si="2"/>
        <v>47.299516908212553</v>
      </c>
      <c r="O30" s="21">
        <f t="shared" si="2"/>
        <v>48.617848970251714</v>
      </c>
      <c r="P30" s="21">
        <f t="shared" si="2"/>
        <v>47.680369946605651</v>
      </c>
      <c r="Q30" s="21">
        <f t="shared" si="2"/>
        <v>54.103733459357294</v>
      </c>
      <c r="R30" s="21">
        <f t="shared" si="2"/>
        <v>49.954710144927546</v>
      </c>
      <c r="S30" s="21">
        <f t="shared" si="2"/>
        <v>46.270092226613968</v>
      </c>
      <c r="T30" s="21">
        <f t="shared" si="2"/>
        <v>48.141304347826086</v>
      </c>
      <c r="U30" s="21">
        <f t="shared" si="2"/>
        <v>46.365942028985508</v>
      </c>
      <c r="V30" s="21">
        <f t="shared" si="2"/>
        <v>46.918840579710142</v>
      </c>
      <c r="W30" s="21">
        <f t="shared" si="2"/>
        <v>42.071180555555557</v>
      </c>
      <c r="X30" s="21">
        <f t="shared" si="2"/>
        <v>41.034565217391304</v>
      </c>
      <c r="Y30" s="21">
        <f t="shared" si="2"/>
        <v>41.935000000000002</v>
      </c>
      <c r="Z30" s="21">
        <f t="shared" si="2"/>
        <v>60.472344927536241</v>
      </c>
      <c r="AA30" s="21">
        <f t="shared" si="2"/>
        <v>70.066863354037281</v>
      </c>
      <c r="AB30" s="21">
        <f t="shared" si="2"/>
        <v>70.813080808080812</v>
      </c>
      <c r="AC30" s="21">
        <f t="shared" si="2"/>
        <v>71.816363636363633</v>
      </c>
      <c r="AD30" s="21">
        <f t="shared" si="2"/>
        <v>70.591904761904757</v>
      </c>
      <c r="AE30" s="21">
        <f t="shared" si="2"/>
        <v>57.3543933747412</v>
      </c>
      <c r="AF30" s="21">
        <f t="shared" si="2"/>
        <v>47.603630816170856</v>
      </c>
      <c r="AG30" s="17">
        <f t="shared" si="2"/>
        <v>54.179600435932741</v>
      </c>
      <c r="AH30" s="12"/>
    </row>
  </sheetData>
  <mergeCells count="34">
    <mergeCell ref="Z3:Z4"/>
    <mergeCell ref="AE3:AE4"/>
    <mergeCell ref="AA3:AA4"/>
    <mergeCell ref="AB3:AB4"/>
    <mergeCell ref="AC3:AC4"/>
    <mergeCell ref="AD3:AD4"/>
    <mergeCell ref="Y3:Y4"/>
    <mergeCell ref="N3:N4"/>
    <mergeCell ref="O3:O4"/>
    <mergeCell ref="P3:P4"/>
    <mergeCell ref="Q3:Q4"/>
    <mergeCell ref="R3:R4"/>
    <mergeCell ref="S3:S4"/>
    <mergeCell ref="T3:T4"/>
    <mergeCell ref="U3:U4"/>
    <mergeCell ref="V3:V4"/>
    <mergeCell ref="W3:W4"/>
    <mergeCell ref="X3:X4"/>
    <mergeCell ref="M3:M4"/>
    <mergeCell ref="AF3:AF4"/>
    <mergeCell ref="A1:AG1"/>
    <mergeCell ref="A2:A4"/>
    <mergeCell ref="B2:AG2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0"/>
  <sheetViews>
    <sheetView topLeftCell="H1" workbookViewId="0">
      <selection activeCell="AH4" sqref="AH4"/>
    </sheetView>
  </sheetViews>
  <sheetFormatPr defaultRowHeight="12.75" x14ac:dyDescent="0.2"/>
  <cols>
    <col min="1" max="1" width="19.140625" style="2" bestFit="1" customWidth="1"/>
    <col min="2" max="32" width="6.42578125" style="2" customWidth="1"/>
    <col min="33" max="33" width="7.5703125" style="18" bestFit="1" customWidth="1"/>
    <col min="34" max="34" width="7.28515625" style="1" bestFit="1" customWidth="1"/>
    <col min="35" max="35" width="9.140625" style="1"/>
  </cols>
  <sheetData>
    <row r="1" spans="1:35" ht="20.100000000000001" customHeight="1" thickBot="1" x14ac:dyDescent="0.25">
      <c r="A1" s="65" t="s">
        <v>26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65"/>
      <c r="AE1" s="65"/>
      <c r="AF1" s="65"/>
      <c r="AG1" s="65"/>
      <c r="AH1" s="65"/>
    </row>
    <row r="2" spans="1:35" s="4" customFormat="1" ht="20.100000000000001" customHeight="1" x14ac:dyDescent="0.2">
      <c r="A2" s="62" t="s">
        <v>21</v>
      </c>
      <c r="B2" s="59" t="s">
        <v>53</v>
      </c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0"/>
      <c r="AE2" s="60"/>
      <c r="AF2" s="60"/>
      <c r="AG2" s="60"/>
      <c r="AH2" s="60"/>
      <c r="AI2" s="11"/>
    </row>
    <row r="3" spans="1:35" s="5" customFormat="1" ht="20.100000000000001" customHeight="1" x14ac:dyDescent="0.2">
      <c r="A3" s="63"/>
      <c r="B3" s="57">
        <v>1</v>
      </c>
      <c r="C3" s="57">
        <f>SUM(B3+1)</f>
        <v>2</v>
      </c>
      <c r="D3" s="57">
        <f t="shared" ref="D3:AD3" si="0">SUM(C3+1)</f>
        <v>3</v>
      </c>
      <c r="E3" s="57">
        <f t="shared" si="0"/>
        <v>4</v>
      </c>
      <c r="F3" s="57">
        <f t="shared" si="0"/>
        <v>5</v>
      </c>
      <c r="G3" s="57">
        <f t="shared" si="0"/>
        <v>6</v>
      </c>
      <c r="H3" s="57">
        <f t="shared" si="0"/>
        <v>7</v>
      </c>
      <c r="I3" s="57">
        <f t="shared" si="0"/>
        <v>8</v>
      </c>
      <c r="J3" s="57">
        <f t="shared" si="0"/>
        <v>9</v>
      </c>
      <c r="K3" s="57">
        <f t="shared" si="0"/>
        <v>10</v>
      </c>
      <c r="L3" s="57">
        <f t="shared" si="0"/>
        <v>11</v>
      </c>
      <c r="M3" s="57">
        <f t="shared" si="0"/>
        <v>12</v>
      </c>
      <c r="N3" s="57">
        <f t="shared" si="0"/>
        <v>13</v>
      </c>
      <c r="O3" s="57">
        <f t="shared" si="0"/>
        <v>14</v>
      </c>
      <c r="P3" s="57">
        <f t="shared" si="0"/>
        <v>15</v>
      </c>
      <c r="Q3" s="57">
        <f t="shared" si="0"/>
        <v>16</v>
      </c>
      <c r="R3" s="57">
        <f t="shared" si="0"/>
        <v>17</v>
      </c>
      <c r="S3" s="57">
        <f t="shared" si="0"/>
        <v>18</v>
      </c>
      <c r="T3" s="57">
        <f t="shared" si="0"/>
        <v>19</v>
      </c>
      <c r="U3" s="57">
        <f t="shared" si="0"/>
        <v>20</v>
      </c>
      <c r="V3" s="57">
        <f t="shared" si="0"/>
        <v>21</v>
      </c>
      <c r="W3" s="57">
        <f t="shared" si="0"/>
        <v>22</v>
      </c>
      <c r="X3" s="57">
        <f t="shared" si="0"/>
        <v>23</v>
      </c>
      <c r="Y3" s="57">
        <f t="shared" si="0"/>
        <v>24</v>
      </c>
      <c r="Z3" s="57">
        <f t="shared" si="0"/>
        <v>25</v>
      </c>
      <c r="AA3" s="57">
        <f t="shared" si="0"/>
        <v>26</v>
      </c>
      <c r="AB3" s="57">
        <f t="shared" si="0"/>
        <v>27</v>
      </c>
      <c r="AC3" s="57">
        <f t="shared" si="0"/>
        <v>28</v>
      </c>
      <c r="AD3" s="57">
        <f t="shared" si="0"/>
        <v>29</v>
      </c>
      <c r="AE3" s="57">
        <v>30</v>
      </c>
      <c r="AF3" s="57">
        <v>31</v>
      </c>
      <c r="AG3" s="31" t="s">
        <v>41</v>
      </c>
      <c r="AH3" s="33" t="s">
        <v>40</v>
      </c>
      <c r="AI3" s="12"/>
    </row>
    <row r="4" spans="1:35" s="5" customFormat="1" ht="20.100000000000001" customHeight="1" thickBot="1" x14ac:dyDescent="0.25">
      <c r="A4" s="64"/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30" t="s">
        <v>39</v>
      </c>
      <c r="AH4" s="30" t="s">
        <v>39</v>
      </c>
      <c r="AI4" s="12"/>
    </row>
    <row r="5" spans="1:35" s="5" customFormat="1" ht="20.100000000000001" customHeight="1" thickTop="1" x14ac:dyDescent="0.2">
      <c r="A5" s="8" t="s">
        <v>46</v>
      </c>
      <c r="B5" s="45">
        <f>[1]Agosto!$F$5</f>
        <v>94</v>
      </c>
      <c r="C5" s="45">
        <f>[1]Agosto!$F$6</f>
        <v>90</v>
      </c>
      <c r="D5" s="45">
        <f>[1]Agosto!$F$7</f>
        <v>85</v>
      </c>
      <c r="E5" s="45">
        <f>[1]Agosto!$F$8</f>
        <v>95</v>
      </c>
      <c r="F5" s="45">
        <f>[1]Agosto!$F$9</f>
        <v>96</v>
      </c>
      <c r="G5" s="45">
        <f>[1]Agosto!$F$10</f>
        <v>94</v>
      </c>
      <c r="H5" s="45">
        <f>[1]Agosto!$F$11</f>
        <v>91</v>
      </c>
      <c r="I5" s="45">
        <f>[1]Agosto!$F$12</f>
        <v>93</v>
      </c>
      <c r="J5" s="45">
        <f>[1]Agosto!$F$13</f>
        <v>91</v>
      </c>
      <c r="K5" s="45">
        <f>[1]Agosto!$F$14</f>
        <v>94</v>
      </c>
      <c r="L5" s="45">
        <f>[1]Agosto!$F$15</f>
        <v>92</v>
      </c>
      <c r="M5" s="45">
        <f>[1]Agosto!$F$16</f>
        <v>73</v>
      </c>
      <c r="N5" s="45">
        <f>[1]Agosto!$F$17</f>
        <v>85</v>
      </c>
      <c r="O5" s="45">
        <f>[1]Agosto!$F$18</f>
        <v>84</v>
      </c>
      <c r="P5" s="45">
        <f>[1]Agosto!$F$19</f>
        <v>67</v>
      </c>
      <c r="Q5" s="45">
        <f>[1]Agosto!$F$20</f>
        <v>68</v>
      </c>
      <c r="R5" s="45">
        <f>[1]Agosto!$F$21</f>
        <v>87</v>
      </c>
      <c r="S5" s="45">
        <f>[1]Agosto!$F$22</f>
        <v>80</v>
      </c>
      <c r="T5" s="45">
        <f>[1]Agosto!$F$23</f>
        <v>83</v>
      </c>
      <c r="U5" s="45">
        <f>[1]Agosto!$F$24</f>
        <v>69</v>
      </c>
      <c r="V5" s="45">
        <f>[1]Agosto!$F$25</f>
        <v>88</v>
      </c>
      <c r="W5" s="45">
        <f>[1]Agosto!$F$26</f>
        <v>80</v>
      </c>
      <c r="X5" s="45">
        <f>[1]Agosto!$F$27</f>
        <v>55</v>
      </c>
      <c r="Y5" s="45">
        <f>[1]Agosto!$F$28</f>
        <v>63</v>
      </c>
      <c r="Z5" s="45">
        <f>[1]Agosto!$F$29</f>
        <v>90</v>
      </c>
      <c r="AA5" s="45">
        <f>[1]Agosto!$F$30</f>
        <v>86</v>
      </c>
      <c r="AB5" s="45">
        <f>[1]Agosto!$F$31</f>
        <v>80</v>
      </c>
      <c r="AC5" s="45">
        <f>[1]Agosto!$F$32</f>
        <v>77</v>
      </c>
      <c r="AD5" s="45">
        <f>[1]Agosto!$F$33</f>
        <v>93</v>
      </c>
      <c r="AE5" s="45">
        <f>[1]Agosto!$F$34</f>
        <v>95</v>
      </c>
      <c r="AF5" s="45">
        <f>[1]Agosto!$F$35</f>
        <v>82</v>
      </c>
      <c r="AG5" s="46">
        <f>MAX(B5:AF5)</f>
        <v>96</v>
      </c>
      <c r="AH5" s="47">
        <f>AVERAGE(B5:AF5)</f>
        <v>83.870967741935488</v>
      </c>
      <c r="AI5" s="12"/>
    </row>
    <row r="6" spans="1:35" ht="17.100000000000001" customHeight="1" x14ac:dyDescent="0.2">
      <c r="A6" s="9" t="s">
        <v>0</v>
      </c>
      <c r="B6" s="3">
        <f>[2]Agosto!$F$5</f>
        <v>96</v>
      </c>
      <c r="C6" s="3">
        <f>[2]Agosto!$F$6</f>
        <v>92</v>
      </c>
      <c r="D6" s="3">
        <f>[2]Agosto!$F$7</f>
        <v>89</v>
      </c>
      <c r="E6" s="3">
        <f>[2]Agosto!$F$8</f>
        <v>94</v>
      </c>
      <c r="F6" s="3">
        <f>[2]Agosto!$F$9</f>
        <v>93</v>
      </c>
      <c r="G6" s="3">
        <f>[2]Agosto!$F$10</f>
        <v>97</v>
      </c>
      <c r="H6" s="3">
        <f>[2]Agosto!$F$11</f>
        <v>95</v>
      </c>
      <c r="I6" s="3">
        <f>[2]Agosto!$F$12</f>
        <v>91</v>
      </c>
      <c r="J6" s="3">
        <f>[2]Agosto!$F$13</f>
        <v>91</v>
      </c>
      <c r="K6" s="3">
        <f>[2]Agosto!$F$14</f>
        <v>96</v>
      </c>
      <c r="L6" s="3">
        <f>[2]Agosto!$F$15</f>
        <v>91</v>
      </c>
      <c r="M6" s="3">
        <f>[2]Agosto!$F$16</f>
        <v>80</v>
      </c>
      <c r="N6" s="3">
        <f>[2]Agosto!$F$17</f>
        <v>86</v>
      </c>
      <c r="O6" s="3">
        <f>[2]Agosto!$F$18</f>
        <v>88</v>
      </c>
      <c r="P6" s="3">
        <f>[2]Agosto!$F$19</f>
        <v>88</v>
      </c>
      <c r="Q6" s="3">
        <f>[2]Agosto!$F$20</f>
        <v>96</v>
      </c>
      <c r="R6" s="3">
        <f>[2]Agosto!$F$21</f>
        <v>97</v>
      </c>
      <c r="S6" s="3">
        <f>[2]Agosto!$F$22</f>
        <v>80</v>
      </c>
      <c r="T6" s="3">
        <f>[2]Agosto!$F$23</f>
        <v>79</v>
      </c>
      <c r="U6" s="3">
        <f>[2]Agosto!$F$24</f>
        <v>83</v>
      </c>
      <c r="V6" s="3">
        <f>[2]Agosto!$F$25</f>
        <v>89</v>
      </c>
      <c r="W6" s="3">
        <f>[2]Agosto!$F$26</f>
        <v>92</v>
      </c>
      <c r="X6" s="3">
        <f>[2]Agosto!$F$27</f>
        <v>85</v>
      </c>
      <c r="Y6" s="3">
        <f>[2]Agosto!$F$28</f>
        <v>88</v>
      </c>
      <c r="Z6" s="3">
        <f>[2]Agosto!$F$29</f>
        <v>94</v>
      </c>
      <c r="AA6" s="3">
        <f>[2]Agosto!$F$30</f>
        <v>92</v>
      </c>
      <c r="AB6" s="3">
        <f>[2]Agosto!$F$31</f>
        <v>92</v>
      </c>
      <c r="AC6" s="3">
        <f>[2]Agosto!$F$32</f>
        <v>96</v>
      </c>
      <c r="AD6" s="3">
        <f>[2]Agosto!$F$33</f>
        <v>97</v>
      </c>
      <c r="AE6" s="3">
        <f>[2]Agosto!$F$34</f>
        <v>97</v>
      </c>
      <c r="AF6" s="3">
        <f>[2]Agosto!$F$35</f>
        <v>95</v>
      </c>
      <c r="AG6" s="46">
        <f t="shared" ref="AG6:AG29" si="1">MAX(B6:AF6)</f>
        <v>97</v>
      </c>
      <c r="AH6" s="47">
        <f t="shared" ref="AH6:AH29" si="2">AVERAGE(B6:AF6)</f>
        <v>90.935483870967744</v>
      </c>
    </row>
    <row r="7" spans="1:35" ht="17.100000000000001" customHeight="1" x14ac:dyDescent="0.2">
      <c r="A7" s="9" t="s">
        <v>1</v>
      </c>
      <c r="B7" s="3">
        <f>[3]Agosto!$F$5</f>
        <v>90</v>
      </c>
      <c r="C7" s="3">
        <f>[3]Agosto!$F$6</f>
        <v>92</v>
      </c>
      <c r="D7" s="3">
        <f>[3]Agosto!$F$7</f>
        <v>91</v>
      </c>
      <c r="E7" s="3">
        <f>[3]Agosto!$F$8</f>
        <v>92</v>
      </c>
      <c r="F7" s="3">
        <f>[3]Agosto!$F$9</f>
        <v>93</v>
      </c>
      <c r="G7" s="3">
        <f>[3]Agosto!$F$10</f>
        <v>96</v>
      </c>
      <c r="H7" s="3">
        <f>[3]Agosto!$F$11</f>
        <v>94</v>
      </c>
      <c r="I7" s="3">
        <f>[3]Agosto!$F$12</f>
        <v>91</v>
      </c>
      <c r="J7" s="3">
        <f>[3]Agosto!$F$13</f>
        <v>92</v>
      </c>
      <c r="K7" s="3">
        <f>[3]Agosto!$F$14</f>
        <v>88</v>
      </c>
      <c r="L7" s="3">
        <f>[3]Agosto!$F$15</f>
        <v>82</v>
      </c>
      <c r="M7" s="3">
        <f>[3]Agosto!$F$16</f>
        <v>84</v>
      </c>
      <c r="N7" s="3">
        <f>[3]Agosto!$F$17</f>
        <v>87</v>
      </c>
      <c r="O7" s="3">
        <f>[3]Agosto!$F$18</f>
        <v>67</v>
      </c>
      <c r="P7" s="3">
        <f>[3]Agosto!$F$19</f>
        <v>64</v>
      </c>
      <c r="Q7" s="3">
        <f>[3]Agosto!$F$20</f>
        <v>71</v>
      </c>
      <c r="R7" s="3">
        <f>[3]Agosto!$F$21</f>
        <v>55</v>
      </c>
      <c r="S7" s="3">
        <f>[3]Agosto!$F$22</f>
        <v>63</v>
      </c>
      <c r="T7" s="3">
        <f>[3]Agosto!$F$23</f>
        <v>74</v>
      </c>
      <c r="U7" s="3">
        <f>[3]Agosto!$F$24</f>
        <v>60</v>
      </c>
      <c r="V7" s="3">
        <f>[3]Agosto!$F$25</f>
        <v>78</v>
      </c>
      <c r="W7" s="3">
        <f>[3]Agosto!$F$26</f>
        <v>82</v>
      </c>
      <c r="X7" s="3">
        <f>[3]Agosto!$F$27</f>
        <v>65</v>
      </c>
      <c r="Y7" s="3">
        <f>[3]Agosto!$F$28</f>
        <v>67</v>
      </c>
      <c r="Z7" s="3">
        <f>[3]Agosto!$F$29</f>
        <v>78</v>
      </c>
      <c r="AA7" s="3">
        <f>[3]Agosto!$F$30</f>
        <v>86</v>
      </c>
      <c r="AB7" s="3">
        <f>[3]Agosto!$F$31</f>
        <v>86</v>
      </c>
      <c r="AC7" s="3">
        <f>[3]Agosto!$F$32</f>
        <v>84</v>
      </c>
      <c r="AD7" s="3">
        <f>[3]Agosto!$F$33</f>
        <v>92</v>
      </c>
      <c r="AE7" s="3">
        <f>[3]Agosto!$F$34</f>
        <v>93</v>
      </c>
      <c r="AF7" s="3">
        <f>[3]Agosto!$F$35</f>
        <v>80</v>
      </c>
      <c r="AG7" s="46">
        <f t="shared" si="1"/>
        <v>96</v>
      </c>
      <c r="AH7" s="47">
        <f t="shared" si="2"/>
        <v>81.193548387096769</v>
      </c>
    </row>
    <row r="8" spans="1:35" ht="17.100000000000001" customHeight="1" x14ac:dyDescent="0.2">
      <c r="A8" s="9" t="s">
        <v>49</v>
      </c>
      <c r="B8" s="3">
        <f>[4]Agosto!$F$5</f>
        <v>93</v>
      </c>
      <c r="C8" s="3">
        <f>[4]Agosto!$F$6</f>
        <v>90</v>
      </c>
      <c r="D8" s="3">
        <f>[4]Agosto!$F$7</f>
        <v>88</v>
      </c>
      <c r="E8" s="3">
        <f>[4]Agosto!$F$8</f>
        <v>85</v>
      </c>
      <c r="F8" s="3">
        <f>[4]Agosto!$F$9</f>
        <v>92</v>
      </c>
      <c r="G8" s="3">
        <f>[4]Agosto!$F$10</f>
        <v>95</v>
      </c>
      <c r="H8" s="3">
        <f>[4]Agosto!$F$11</f>
        <v>89</v>
      </c>
      <c r="I8" s="3">
        <f>[4]Agosto!$F$12</f>
        <v>84</v>
      </c>
      <c r="J8" s="3">
        <f>[4]Agosto!$F$13</f>
        <v>92</v>
      </c>
      <c r="K8" s="3">
        <f>[4]Agosto!$F$14</f>
        <v>92</v>
      </c>
      <c r="L8" s="3">
        <f>[4]Agosto!$F$15</f>
        <v>83</v>
      </c>
      <c r="M8" s="3">
        <f>[4]Agosto!$F$16</f>
        <v>78</v>
      </c>
      <c r="N8" s="3">
        <f>[4]Agosto!$F$17</f>
        <v>80</v>
      </c>
      <c r="O8" s="3">
        <f>[4]Agosto!$F$18</f>
        <v>84</v>
      </c>
      <c r="P8" s="3">
        <f>[4]Agosto!$F$19</f>
        <v>82</v>
      </c>
      <c r="Q8" s="3">
        <f>[4]Agosto!$F$20</f>
        <v>86</v>
      </c>
      <c r="R8" s="3">
        <f>[4]Agosto!$F$21</f>
        <v>78</v>
      </c>
      <c r="S8" s="3">
        <f>[4]Agosto!$F$22</f>
        <v>67</v>
      </c>
      <c r="T8" s="3">
        <f>[4]Agosto!$F$23</f>
        <v>73</v>
      </c>
      <c r="U8" s="3">
        <f>[4]Agosto!$F$24</f>
        <v>79</v>
      </c>
      <c r="V8" s="3">
        <f>[4]Agosto!$F$25</f>
        <v>84</v>
      </c>
      <c r="W8" s="3">
        <f>[4]Agosto!$F$26</f>
        <v>79</v>
      </c>
      <c r="X8" s="3">
        <f>[4]Agosto!$F$27</f>
        <v>76</v>
      </c>
      <c r="Y8" s="3">
        <f>[4]Agosto!$F$28</f>
        <v>73</v>
      </c>
      <c r="Z8" s="3">
        <f>[4]Agosto!$F$29</f>
        <v>86</v>
      </c>
      <c r="AA8" s="3">
        <f>[4]Agosto!$F$30</f>
        <v>89</v>
      </c>
      <c r="AB8" s="3">
        <f>[4]Agosto!$F$31</f>
        <v>80</v>
      </c>
      <c r="AC8" s="3">
        <f>[4]Agosto!$F$32</f>
        <v>90</v>
      </c>
      <c r="AD8" s="3">
        <f>[4]Agosto!$F$33</f>
        <v>92</v>
      </c>
      <c r="AE8" s="3">
        <f>[4]Agosto!$F$34</f>
        <v>91</v>
      </c>
      <c r="AF8" s="3">
        <f>[4]Agosto!$F$35</f>
        <v>87</v>
      </c>
      <c r="AG8" s="46">
        <f t="shared" si="1"/>
        <v>95</v>
      </c>
      <c r="AH8" s="47">
        <f t="shared" si="2"/>
        <v>84.41935483870968</v>
      </c>
    </row>
    <row r="9" spans="1:35" ht="17.100000000000001" customHeight="1" x14ac:dyDescent="0.2">
      <c r="A9" s="9" t="s">
        <v>2</v>
      </c>
      <c r="B9" s="3">
        <f>[5]Agosto!$F$5</f>
        <v>60</v>
      </c>
      <c r="C9" s="3">
        <f>[5]Agosto!$F$6</f>
        <v>56</v>
      </c>
      <c r="D9" s="3">
        <f>[5]Agosto!$F$7</f>
        <v>57</v>
      </c>
      <c r="E9" s="3">
        <f>[5]Agosto!$F$8</f>
        <v>72</v>
      </c>
      <c r="F9" s="3">
        <f>[5]Agosto!$F$9</f>
        <v>75</v>
      </c>
      <c r="G9" s="3">
        <f>[5]Agosto!$F$10</f>
        <v>78</v>
      </c>
      <c r="H9" s="3">
        <f>[5]Agosto!$F$11</f>
        <v>67</v>
      </c>
      <c r="I9" s="3">
        <f>[5]Agosto!$F$12</f>
        <v>61</v>
      </c>
      <c r="J9" s="3">
        <f>[5]Agosto!$F$13</f>
        <v>72</v>
      </c>
      <c r="K9" s="3">
        <f>[5]Agosto!$F$14</f>
        <v>59</v>
      </c>
      <c r="L9" s="3">
        <f>[5]Agosto!$F$15</f>
        <v>46</v>
      </c>
      <c r="M9" s="3">
        <f>[5]Agosto!$F$16</f>
        <v>47</v>
      </c>
      <c r="N9" s="3">
        <f>[5]Agosto!$F$17</f>
        <v>49</v>
      </c>
      <c r="O9" s="3">
        <f>[5]Agosto!$F$18</f>
        <v>54</v>
      </c>
      <c r="P9" s="3">
        <f>[5]Agosto!$F$19</f>
        <v>48</v>
      </c>
      <c r="Q9" s="3">
        <f>[5]Agosto!$F$20</f>
        <v>85</v>
      </c>
      <c r="R9" s="3">
        <f>[5]Agosto!$F$21</f>
        <v>55</v>
      </c>
      <c r="S9" s="3">
        <f>[5]Agosto!$F$22</f>
        <v>50</v>
      </c>
      <c r="T9" s="3">
        <f>[5]Agosto!$F$23</f>
        <v>51</v>
      </c>
      <c r="U9" s="3">
        <f>[5]Agosto!$F$24</f>
        <v>50</v>
      </c>
      <c r="V9" s="3">
        <f>[5]Agosto!$F$25</f>
        <v>52</v>
      </c>
      <c r="W9" s="3">
        <f>[5]Agosto!$F$26</f>
        <v>45</v>
      </c>
      <c r="X9" s="3">
        <f>[5]Agosto!$F$27</f>
        <v>46</v>
      </c>
      <c r="Y9" s="3">
        <f>[5]Agosto!$F$28</f>
        <v>45</v>
      </c>
      <c r="Z9" s="3">
        <f>[5]Agosto!$F$29</f>
        <v>71</v>
      </c>
      <c r="AA9" s="3">
        <f>[5]Agosto!$F$30</f>
        <v>95</v>
      </c>
      <c r="AB9" s="3">
        <f>[5]Agosto!$F$31</f>
        <v>93</v>
      </c>
      <c r="AC9" s="3">
        <f>[5]Agosto!$F$32</f>
        <v>90</v>
      </c>
      <c r="AD9" s="3">
        <f>[5]Agosto!$F$33</f>
        <v>94</v>
      </c>
      <c r="AE9" s="3">
        <f>[5]Agosto!$F$34</f>
        <v>78</v>
      </c>
      <c r="AF9" s="3">
        <f>[5]Agosto!$F$35</f>
        <v>50</v>
      </c>
      <c r="AG9" s="46">
        <f t="shared" si="1"/>
        <v>95</v>
      </c>
      <c r="AH9" s="47">
        <f t="shared" si="2"/>
        <v>62.935483870967744</v>
      </c>
    </row>
    <row r="10" spans="1:35" ht="17.100000000000001" customHeight="1" x14ac:dyDescent="0.2">
      <c r="A10" s="9" t="s">
        <v>3</v>
      </c>
      <c r="B10" s="3">
        <f>[6]Agosto!$F$5</f>
        <v>80</v>
      </c>
      <c r="C10" s="3">
        <f>[6]Agosto!$F$6</f>
        <v>82</v>
      </c>
      <c r="D10" s="3">
        <f>[6]Agosto!$F$7</f>
        <v>80</v>
      </c>
      <c r="E10" s="3">
        <f>[6]Agosto!$F$8</f>
        <v>85</v>
      </c>
      <c r="F10" s="3">
        <f>[6]Agosto!$F$9</f>
        <v>85</v>
      </c>
      <c r="G10" s="3">
        <f>[6]Agosto!$F$10</f>
        <v>84</v>
      </c>
      <c r="H10" s="3">
        <f>[6]Agosto!$F$11</f>
        <v>85</v>
      </c>
      <c r="I10" s="3">
        <f>[6]Agosto!$F$12</f>
        <v>73</v>
      </c>
      <c r="J10" s="3">
        <f>[6]Agosto!$F$13</f>
        <v>78</v>
      </c>
      <c r="K10" s="3">
        <f>[6]Agosto!$F$14</f>
        <v>83</v>
      </c>
      <c r="L10" s="3">
        <f>[6]Agosto!$F$15</f>
        <v>75</v>
      </c>
      <c r="M10" s="3">
        <f>[6]Agosto!$F$16</f>
        <v>72</v>
      </c>
      <c r="N10" s="3">
        <f>[6]Agosto!$F$17</f>
        <v>82</v>
      </c>
      <c r="O10" s="3">
        <f>[6]Agosto!$F$18</f>
        <v>78</v>
      </c>
      <c r="P10" s="3">
        <f>[6]Agosto!$F$19</f>
        <v>73</v>
      </c>
      <c r="Q10" s="3">
        <f>[6]Agosto!$F$20</f>
        <v>73</v>
      </c>
      <c r="R10" s="3">
        <f>[6]Agosto!$F$21</f>
        <v>76</v>
      </c>
      <c r="S10" s="3">
        <f>[6]Agosto!$F$22</f>
        <v>79</v>
      </c>
      <c r="T10" s="3">
        <f>[6]Agosto!$F$23</f>
        <v>77</v>
      </c>
      <c r="U10" s="3">
        <f>[6]Agosto!$F$24</f>
        <v>77</v>
      </c>
      <c r="V10" s="3">
        <f>[6]Agosto!$F$25</f>
        <v>84</v>
      </c>
      <c r="W10" s="3">
        <f>[6]Agosto!$F$26</f>
        <v>75</v>
      </c>
      <c r="X10" s="3">
        <f>[6]Agosto!$F$27</f>
        <v>73</v>
      </c>
      <c r="Y10" s="3">
        <f>[6]Agosto!$F$28</f>
        <v>59</v>
      </c>
      <c r="Z10" s="3">
        <f>[6]Agosto!$F$29</f>
        <v>84</v>
      </c>
      <c r="AA10" s="3">
        <f>[6]Agosto!$F$30</f>
        <v>72</v>
      </c>
      <c r="AB10" s="3">
        <f>[6]Agosto!$F$31</f>
        <v>72</v>
      </c>
      <c r="AC10" s="3">
        <f>[6]Agosto!$F$32</f>
        <v>71</v>
      </c>
      <c r="AD10" s="3">
        <f>[6]Agosto!$F$33</f>
        <v>88</v>
      </c>
      <c r="AE10" s="3">
        <f>[6]Agosto!$F$34</f>
        <v>83</v>
      </c>
      <c r="AF10" s="3">
        <f>[6]Agosto!$F$35</f>
        <v>70</v>
      </c>
      <c r="AG10" s="46">
        <f t="shared" si="1"/>
        <v>88</v>
      </c>
      <c r="AH10" s="47">
        <f t="shared" si="2"/>
        <v>77.677419354838705</v>
      </c>
    </row>
    <row r="11" spans="1:35" ht="17.100000000000001" customHeight="1" x14ac:dyDescent="0.2">
      <c r="A11" s="9" t="s">
        <v>4</v>
      </c>
      <c r="B11" s="3">
        <f>[7]Agosto!$F$5</f>
        <v>66</v>
      </c>
      <c r="C11" s="3">
        <f>[7]Agosto!$F$6</f>
        <v>67</v>
      </c>
      <c r="D11" s="3">
        <f>[7]Agosto!$F$7</f>
        <v>69</v>
      </c>
      <c r="E11" s="3">
        <f>[7]Agosto!$F$8</f>
        <v>62</v>
      </c>
      <c r="F11" s="3">
        <f>[7]Agosto!$F$9</f>
        <v>55</v>
      </c>
      <c r="G11" s="3">
        <f>[7]Agosto!$F$10</f>
        <v>57</v>
      </c>
      <c r="H11" s="3">
        <f>[7]Agosto!$F$11</f>
        <v>79</v>
      </c>
      <c r="I11" s="3">
        <f>[7]Agosto!$F$12</f>
        <v>62</v>
      </c>
      <c r="J11" s="3">
        <f>[7]Agosto!$F$13</f>
        <v>63</v>
      </c>
      <c r="K11" s="3">
        <f>[7]Agosto!$F$14</f>
        <v>55</v>
      </c>
      <c r="L11" s="3">
        <f>[7]Agosto!$F$15</f>
        <v>58</v>
      </c>
      <c r="M11" s="3">
        <f>[7]Agosto!$F$16</f>
        <v>60</v>
      </c>
      <c r="N11" s="3">
        <f>[7]Agosto!$F$17</f>
        <v>62</v>
      </c>
      <c r="O11" s="3">
        <f>[7]Agosto!$F$18</f>
        <v>65</v>
      </c>
      <c r="P11" s="3">
        <f>[7]Agosto!$F$19</f>
        <v>62</v>
      </c>
      <c r="Q11" s="3">
        <f>[7]Agosto!$F$20</f>
        <v>62</v>
      </c>
      <c r="R11" s="3">
        <f>[7]Agosto!$F$21</f>
        <v>64</v>
      </c>
      <c r="S11" s="3">
        <f>[7]Agosto!$F$22</f>
        <v>68</v>
      </c>
      <c r="T11" s="3">
        <f>[7]Agosto!$F$23</f>
        <v>68</v>
      </c>
      <c r="U11" s="3">
        <f>[7]Agosto!$F$24</f>
        <v>61</v>
      </c>
      <c r="V11" s="3">
        <f>[7]Agosto!$F$25</f>
        <v>66</v>
      </c>
      <c r="W11" s="3">
        <f>[7]Agosto!$F$26</f>
        <v>52</v>
      </c>
      <c r="X11" s="3">
        <f>[7]Agosto!$F$27</f>
        <v>60</v>
      </c>
      <c r="Y11" s="3">
        <f>[7]Agosto!$F$28</f>
        <v>55</v>
      </c>
      <c r="Z11" s="3">
        <f>[7]Agosto!$F$29</f>
        <v>59</v>
      </c>
      <c r="AA11" s="3">
        <f>[7]Agosto!$F$30</f>
        <v>70</v>
      </c>
      <c r="AB11" s="3">
        <f>[7]Agosto!$F$31</f>
        <v>79</v>
      </c>
      <c r="AC11" s="3">
        <f>[7]Agosto!$F$32</f>
        <v>84</v>
      </c>
      <c r="AD11" s="3">
        <f>[7]Agosto!$F$33</f>
        <v>94</v>
      </c>
      <c r="AE11" s="3">
        <f>[7]Agosto!$F$34</f>
        <v>72</v>
      </c>
      <c r="AF11" s="3">
        <f>[7]Agosto!$F$35</f>
        <v>62</v>
      </c>
      <c r="AG11" s="46">
        <f t="shared" si="1"/>
        <v>94</v>
      </c>
      <c r="AH11" s="47">
        <f t="shared" si="2"/>
        <v>65.096774193548384</v>
      </c>
    </row>
    <row r="12" spans="1:35" ht="17.100000000000001" customHeight="1" x14ac:dyDescent="0.2">
      <c r="A12" s="9" t="s">
        <v>5</v>
      </c>
      <c r="B12" s="14">
        <f>[8]Agosto!$F$5</f>
        <v>94</v>
      </c>
      <c r="C12" s="14">
        <f>[8]Agosto!$F$6</f>
        <v>61</v>
      </c>
      <c r="D12" s="14">
        <f>[8]Agosto!$F$7</f>
        <v>67</v>
      </c>
      <c r="E12" s="14">
        <f>[8]Agosto!$F$8</f>
        <v>86</v>
      </c>
      <c r="F12" s="14">
        <f>[8]Agosto!$F$9</f>
        <v>74</v>
      </c>
      <c r="G12" s="14">
        <f>[8]Agosto!$F$10</f>
        <v>90</v>
      </c>
      <c r="H12" s="14">
        <f>[8]Agosto!$F$11</f>
        <v>63</v>
      </c>
      <c r="I12" s="14">
        <f>[8]Agosto!$F$12</f>
        <v>83</v>
      </c>
      <c r="J12" s="14">
        <f>[8]Agosto!$F$13</f>
        <v>78</v>
      </c>
      <c r="K12" s="14">
        <f>[8]Agosto!$F$14</f>
        <v>89</v>
      </c>
      <c r="L12" s="14">
        <f>[8]Agosto!$F$15</f>
        <v>57</v>
      </c>
      <c r="M12" s="14">
        <f>[8]Agosto!$F$16</f>
        <v>50</v>
      </c>
      <c r="N12" s="14">
        <f>[8]Agosto!$F$17</f>
        <v>66</v>
      </c>
      <c r="O12" s="14">
        <f>[8]Agosto!$F$18</f>
        <v>74</v>
      </c>
      <c r="P12" s="14">
        <f>[8]Agosto!$F$19</f>
        <v>52</v>
      </c>
      <c r="Q12" s="14">
        <f>[8]Agosto!$F$20</f>
        <v>55</v>
      </c>
      <c r="R12" s="14">
        <f>[8]Agosto!$F$21</f>
        <v>56</v>
      </c>
      <c r="S12" s="14">
        <f>[8]Agosto!$F$22</f>
        <v>75</v>
      </c>
      <c r="T12" s="14">
        <f>[8]Agosto!$F$23</f>
        <v>71</v>
      </c>
      <c r="U12" s="14">
        <f>[8]Agosto!$F$24</f>
        <v>85</v>
      </c>
      <c r="V12" s="14">
        <f>[8]Agosto!$F$25</f>
        <v>60</v>
      </c>
      <c r="W12" s="14">
        <f>[8]Agosto!$F$26</f>
        <v>84</v>
      </c>
      <c r="X12" s="14">
        <f>[8]Agosto!$F$27</f>
        <v>69</v>
      </c>
      <c r="Y12" s="14">
        <f>[8]Agosto!$F$28</f>
        <v>51</v>
      </c>
      <c r="Z12" s="14">
        <f>[8]Agosto!$F$29</f>
        <v>71</v>
      </c>
      <c r="AA12" s="14">
        <f>[8]Agosto!$F$30</f>
        <v>88</v>
      </c>
      <c r="AB12" s="14">
        <f>[8]Agosto!$F$31</f>
        <v>74</v>
      </c>
      <c r="AC12" s="14">
        <f>[8]Agosto!$F$32</f>
        <v>77</v>
      </c>
      <c r="AD12" s="14">
        <f>[8]Agosto!$F$33</f>
        <v>91</v>
      </c>
      <c r="AE12" s="14">
        <f>[8]Agosto!$F$34</f>
        <v>88</v>
      </c>
      <c r="AF12" s="14">
        <f>[8]Agosto!$F$35</f>
        <v>78</v>
      </c>
      <c r="AG12" s="46">
        <f t="shared" si="1"/>
        <v>94</v>
      </c>
      <c r="AH12" s="47">
        <f t="shared" si="2"/>
        <v>72.806451612903231</v>
      </c>
    </row>
    <row r="13" spans="1:35" ht="17.100000000000001" customHeight="1" x14ac:dyDescent="0.2">
      <c r="A13" s="9" t="s">
        <v>6</v>
      </c>
      <c r="B13" s="14">
        <f>[9]Agosto!$F$5</f>
        <v>86</v>
      </c>
      <c r="C13" s="14">
        <f>[9]Agosto!$F$6</f>
        <v>100</v>
      </c>
      <c r="D13" s="14">
        <f>[9]Agosto!$F$7</f>
        <v>100</v>
      </c>
      <c r="E13" s="14">
        <f>[9]Agosto!$F$8</f>
        <v>99</v>
      </c>
      <c r="F13" s="14">
        <f>[9]Agosto!$F$9</f>
        <v>93</v>
      </c>
      <c r="G13" s="14">
        <f>[9]Agosto!$F$10</f>
        <v>87</v>
      </c>
      <c r="H13" s="14">
        <f>[9]Agosto!$F$11</f>
        <v>100</v>
      </c>
      <c r="I13" s="14">
        <f>[9]Agosto!$F$12</f>
        <v>100</v>
      </c>
      <c r="J13" s="14">
        <f>[9]Agosto!$F$13</f>
        <v>87</v>
      </c>
      <c r="K13" s="14">
        <f>[9]Agosto!$F$14</f>
        <v>85</v>
      </c>
      <c r="L13" s="14">
        <f>[9]Agosto!$F$15</f>
        <v>87</v>
      </c>
      <c r="M13" s="14">
        <f>[9]Agosto!$F$16</f>
        <v>99</v>
      </c>
      <c r="N13" s="14">
        <f>[9]Agosto!$F$17</f>
        <v>82</v>
      </c>
      <c r="O13" s="14">
        <f>[9]Agosto!$F$18</f>
        <v>82</v>
      </c>
      <c r="P13" s="14">
        <f>[9]Agosto!$F$19</f>
        <v>84</v>
      </c>
      <c r="Q13" s="14">
        <f>[9]Agosto!$F$20</f>
        <v>86</v>
      </c>
      <c r="R13" s="14">
        <f>[9]Agosto!$F$21</f>
        <v>80</v>
      </c>
      <c r="S13" s="14">
        <f>[9]Agosto!$F$22</f>
        <v>78</v>
      </c>
      <c r="T13" s="14">
        <f>[9]Agosto!$F$23</f>
        <v>78</v>
      </c>
      <c r="U13" s="14">
        <f>[9]Agosto!$F$24</f>
        <v>80</v>
      </c>
      <c r="V13" s="14">
        <f>[9]Agosto!$F$25</f>
        <v>85</v>
      </c>
      <c r="W13" s="14">
        <f>[9]Agosto!$F$26</f>
        <v>72</v>
      </c>
      <c r="X13" s="14">
        <f>[9]Agosto!$F$27</f>
        <v>75</v>
      </c>
      <c r="Y13" s="14">
        <f>[9]Agosto!$F$28</f>
        <v>74</v>
      </c>
      <c r="Z13" s="14">
        <f>[9]Agosto!$F$29</f>
        <v>71</v>
      </c>
      <c r="AA13" s="14">
        <f>[9]Agosto!$F$30</f>
        <v>99</v>
      </c>
      <c r="AB13" s="14">
        <f>[9]Agosto!$F$31</f>
        <v>84</v>
      </c>
      <c r="AC13" s="14">
        <f>[9]Agosto!$F$32</f>
        <v>86</v>
      </c>
      <c r="AD13" s="14">
        <f>[9]Agosto!$F$33</f>
        <v>89</v>
      </c>
      <c r="AE13" s="14">
        <f>[9]Agosto!$F$34</f>
        <v>100</v>
      </c>
      <c r="AF13" s="14">
        <f>[9]Agosto!$F$35</f>
        <v>74</v>
      </c>
      <c r="AG13" s="46">
        <f t="shared" si="1"/>
        <v>100</v>
      </c>
      <c r="AH13" s="47">
        <f t="shared" si="2"/>
        <v>86.516129032258064</v>
      </c>
    </row>
    <row r="14" spans="1:35" ht="17.100000000000001" customHeight="1" x14ac:dyDescent="0.2">
      <c r="A14" s="9" t="s">
        <v>7</v>
      </c>
      <c r="B14" s="14">
        <f>[10]Agosto!$F$5</f>
        <v>84</v>
      </c>
      <c r="C14" s="14">
        <f>[10]Agosto!$F$6</f>
        <v>76</v>
      </c>
      <c r="D14" s="14">
        <f>[10]Agosto!$F$7</f>
        <v>72</v>
      </c>
      <c r="E14" s="14">
        <f>[10]Agosto!$F$8</f>
        <v>77</v>
      </c>
      <c r="F14" s="14">
        <f>[10]Agosto!$F$9</f>
        <v>78</v>
      </c>
      <c r="G14" s="14">
        <f>[10]Agosto!$F$10</f>
        <v>97</v>
      </c>
      <c r="H14" s="14">
        <f>[10]Agosto!$F$11</f>
        <v>89</v>
      </c>
      <c r="I14" s="14">
        <f>[10]Agosto!$F$12</f>
        <v>75</v>
      </c>
      <c r="J14" s="14">
        <f>[10]Agosto!$F$13</f>
        <v>82</v>
      </c>
      <c r="K14" s="14">
        <f>[10]Agosto!$F$14</f>
        <v>71</v>
      </c>
      <c r="L14" s="14">
        <f>[10]Agosto!$F$15</f>
        <v>63</v>
      </c>
      <c r="M14" s="14">
        <f>[10]Agosto!$F$16</f>
        <v>75</v>
      </c>
      <c r="N14" s="14">
        <f>[10]Agosto!$F$17</f>
        <v>57</v>
      </c>
      <c r="O14" s="14">
        <f>[10]Agosto!$F$18</f>
        <v>63</v>
      </c>
      <c r="P14" s="14">
        <f>[10]Agosto!$F$19</f>
        <v>65</v>
      </c>
      <c r="Q14" s="14">
        <f>[10]Agosto!$F$20</f>
        <v>86</v>
      </c>
      <c r="R14" s="14">
        <f>[10]Agosto!$F$21</f>
        <v>75</v>
      </c>
      <c r="S14" s="14">
        <f>[10]Agosto!$F$22</f>
        <v>64</v>
      </c>
      <c r="T14" s="14">
        <f>[10]Agosto!$F$23</f>
        <v>62</v>
      </c>
      <c r="U14" s="14">
        <f>[10]Agosto!$F$24</f>
        <v>61</v>
      </c>
      <c r="V14" s="14">
        <f>[10]Agosto!$F$25</f>
        <v>64</v>
      </c>
      <c r="W14" s="14">
        <f>[10]Agosto!$F$26</f>
        <v>56</v>
      </c>
      <c r="X14" s="14">
        <f>[10]Agosto!$F$27</f>
        <v>55</v>
      </c>
      <c r="Y14" s="14">
        <f>[10]Agosto!$F$28</f>
        <v>53</v>
      </c>
      <c r="Z14" s="14">
        <f>[10]Agosto!$F$29</f>
        <v>91</v>
      </c>
      <c r="AA14" s="14">
        <f>[10]Agosto!$F$30</f>
        <v>96</v>
      </c>
      <c r="AB14" s="14">
        <f>[10]Agosto!$F$31</f>
        <v>94</v>
      </c>
      <c r="AC14" s="14">
        <f>[10]Agosto!$F$32</f>
        <v>93</v>
      </c>
      <c r="AD14" s="14">
        <f>[10]Agosto!$F$33</f>
        <v>98</v>
      </c>
      <c r="AE14" s="14">
        <f>[10]Agosto!$F$34</f>
        <v>92</v>
      </c>
      <c r="AF14" s="14">
        <f>[10]Agosto!$F$35</f>
        <v>74</v>
      </c>
      <c r="AG14" s="46">
        <f t="shared" si="1"/>
        <v>98</v>
      </c>
      <c r="AH14" s="47">
        <f t="shared" si="2"/>
        <v>75.41935483870968</v>
      </c>
    </row>
    <row r="15" spans="1:35" ht="17.100000000000001" customHeight="1" x14ac:dyDescent="0.2">
      <c r="A15" s="9" t="s">
        <v>8</v>
      </c>
      <c r="B15" s="14">
        <f>[11]Agosto!$F$5</f>
        <v>91</v>
      </c>
      <c r="C15" s="14">
        <f>[11]Agosto!$F$6</f>
        <v>82</v>
      </c>
      <c r="D15" s="14">
        <f>[11]Agosto!$F$7</f>
        <v>82</v>
      </c>
      <c r="E15" s="14">
        <f>[11]Agosto!$F$8</f>
        <v>91</v>
      </c>
      <c r="F15" s="14" t="str">
        <f>[11]Agosto!$F$9</f>
        <v>**</v>
      </c>
      <c r="G15" s="14" t="str">
        <f>[11]Agosto!$F$10</f>
        <v>**</v>
      </c>
      <c r="H15" s="14" t="str">
        <f>[11]Agosto!$F$11</f>
        <v>**</v>
      </c>
      <c r="I15" s="14" t="str">
        <f>[11]Agosto!$F$12</f>
        <v>**</v>
      </c>
      <c r="J15" s="14" t="str">
        <f>[11]Agosto!$F$13</f>
        <v>**</v>
      </c>
      <c r="K15" s="14" t="str">
        <f>[11]Agosto!$F$14</f>
        <v>**</v>
      </c>
      <c r="L15" s="14" t="str">
        <f>[11]Agosto!$F$15</f>
        <v>**</v>
      </c>
      <c r="M15" s="14" t="str">
        <f>[11]Agosto!$F$16</f>
        <v>**</v>
      </c>
      <c r="N15" s="14" t="str">
        <f>[11]Agosto!$F$17</f>
        <v>**</v>
      </c>
      <c r="O15" s="14" t="str">
        <f>[11]Agosto!$F$18</f>
        <v>**</v>
      </c>
      <c r="P15" s="14" t="str">
        <f>[11]Agosto!$F$19</f>
        <v>**</v>
      </c>
      <c r="Q15" s="14" t="str">
        <f>[11]Agosto!$F$20</f>
        <v>**</v>
      </c>
      <c r="R15" s="14" t="str">
        <f>[11]Agosto!$F$21</f>
        <v>**</v>
      </c>
      <c r="S15" s="14" t="str">
        <f>[11]Agosto!$F$22</f>
        <v>**</v>
      </c>
      <c r="T15" s="14" t="str">
        <f>[11]Agosto!$F$23</f>
        <v>**</v>
      </c>
      <c r="U15" s="14" t="str">
        <f>[11]Agosto!$F$24</f>
        <v>**</v>
      </c>
      <c r="V15" s="14" t="str">
        <f>[11]Agosto!$F$25</f>
        <v>**</v>
      </c>
      <c r="W15" s="14">
        <f>[11]Agosto!$F$26</f>
        <v>65</v>
      </c>
      <c r="X15" s="14">
        <f>[11]Agosto!$F$27</f>
        <v>68</v>
      </c>
      <c r="Y15" s="14">
        <f>[11]Agosto!$F$28</f>
        <v>59</v>
      </c>
      <c r="Z15" s="14">
        <f>[11]Agosto!$F$29</f>
        <v>81</v>
      </c>
      <c r="AA15" s="14">
        <f>[11]Agosto!$F$30</f>
        <v>93</v>
      </c>
      <c r="AB15" s="14">
        <f>[11]Agosto!$F$31</f>
        <v>91</v>
      </c>
      <c r="AC15" s="14">
        <f>[11]Agosto!$F$32</f>
        <v>96</v>
      </c>
      <c r="AD15" s="14">
        <f>[11]Agosto!$F$33</f>
        <v>95</v>
      </c>
      <c r="AE15" s="14">
        <f>[11]Agosto!$F$34</f>
        <v>93</v>
      </c>
      <c r="AF15" s="14">
        <f>[11]Agosto!$F$35</f>
        <v>81</v>
      </c>
      <c r="AG15" s="46">
        <f t="shared" si="1"/>
        <v>96</v>
      </c>
      <c r="AH15" s="47">
        <f t="shared" si="2"/>
        <v>83.428571428571431</v>
      </c>
    </row>
    <row r="16" spans="1:35" ht="17.100000000000001" customHeight="1" x14ac:dyDescent="0.2">
      <c r="A16" s="9" t="s">
        <v>9</v>
      </c>
      <c r="B16" s="14">
        <f>[12]Agosto!$F$5</f>
        <v>89</v>
      </c>
      <c r="C16" s="14">
        <f>[12]Agosto!$F$6</f>
        <v>71</v>
      </c>
      <c r="D16" s="14">
        <f>[12]Agosto!$F$7</f>
        <v>74</v>
      </c>
      <c r="E16" s="14">
        <f>[12]Agosto!$F$8</f>
        <v>74</v>
      </c>
      <c r="F16" s="14">
        <f>[12]Agosto!$F$9</f>
        <v>74</v>
      </c>
      <c r="G16" s="14">
        <f>[12]Agosto!$F$10</f>
        <v>82</v>
      </c>
      <c r="H16" s="14">
        <f>[12]Agosto!$F$11</f>
        <v>83</v>
      </c>
      <c r="I16" s="14">
        <f>[12]Agosto!$F$12</f>
        <v>74</v>
      </c>
      <c r="J16" s="14">
        <f>[12]Agosto!$F$13</f>
        <v>73</v>
      </c>
      <c r="K16" s="14">
        <f>[12]Agosto!$F$14</f>
        <v>61</v>
      </c>
      <c r="L16" s="14">
        <f>[12]Agosto!$F$15</f>
        <v>60</v>
      </c>
      <c r="M16" s="14">
        <f>[12]Agosto!$F$16</f>
        <v>65</v>
      </c>
      <c r="N16" s="14">
        <f>[12]Agosto!$F$17</f>
        <v>60</v>
      </c>
      <c r="O16" s="14">
        <f>[12]Agosto!$F$18</f>
        <v>72</v>
      </c>
      <c r="P16" s="14">
        <f>[12]Agosto!$F$19</f>
        <v>67</v>
      </c>
      <c r="Q16" s="14">
        <f>[12]Agosto!$F$20</f>
        <v>80</v>
      </c>
      <c r="R16" s="14">
        <f>[12]Agosto!$F$21</f>
        <v>71</v>
      </c>
      <c r="S16" s="14">
        <f>[12]Agosto!$F$22</f>
        <v>71</v>
      </c>
      <c r="T16" s="14">
        <f>[12]Agosto!$F$23</f>
        <v>65</v>
      </c>
      <c r="U16" s="14">
        <f>[12]Agosto!$F$24</f>
        <v>62</v>
      </c>
      <c r="V16" s="14">
        <f>[12]Agosto!$F$25</f>
        <v>55</v>
      </c>
      <c r="W16" s="14">
        <f>[12]Agosto!$F$26</f>
        <v>59</v>
      </c>
      <c r="X16" s="14">
        <f>[12]Agosto!$F$27</f>
        <v>58</v>
      </c>
      <c r="Y16" s="14">
        <f>[12]Agosto!$F$28</f>
        <v>51</v>
      </c>
      <c r="Z16" s="14">
        <f>[12]Agosto!$F$29</f>
        <v>76</v>
      </c>
      <c r="AA16" s="14">
        <f>[12]Agosto!$F$30</f>
        <v>92</v>
      </c>
      <c r="AB16" s="14">
        <f>[12]Agosto!$F$31</f>
        <v>88</v>
      </c>
      <c r="AC16" s="14">
        <f>[12]Agosto!$F$32</f>
        <v>90</v>
      </c>
      <c r="AD16" s="14">
        <f>[12]Agosto!$F$33</f>
        <v>90</v>
      </c>
      <c r="AE16" s="14">
        <f>[12]Agosto!$F$34</f>
        <v>85</v>
      </c>
      <c r="AF16" s="14">
        <f>[12]Agosto!$F$35</f>
        <v>69</v>
      </c>
      <c r="AG16" s="46">
        <f t="shared" si="1"/>
        <v>92</v>
      </c>
      <c r="AH16" s="47">
        <f t="shared" si="2"/>
        <v>72.290322580645167</v>
      </c>
    </row>
    <row r="17" spans="1:35" ht="17.100000000000001" customHeight="1" x14ac:dyDescent="0.2">
      <c r="A17" s="9" t="s">
        <v>48</v>
      </c>
      <c r="B17" s="14" t="str">
        <f>[13]Agosto!$F$5</f>
        <v>**</v>
      </c>
      <c r="C17" s="14" t="str">
        <f>[13]Agosto!$F$6</f>
        <v>**</v>
      </c>
      <c r="D17" s="14" t="str">
        <f>[13]Agosto!$F$7</f>
        <v>**</v>
      </c>
      <c r="E17" s="14" t="str">
        <f>[13]Agosto!$F$8</f>
        <v>**</v>
      </c>
      <c r="F17" s="14" t="str">
        <f>[13]Agosto!$F$9</f>
        <v>**</v>
      </c>
      <c r="G17" s="14" t="str">
        <f>[13]Agosto!$F$10</f>
        <v>**</v>
      </c>
      <c r="H17" s="14" t="str">
        <f>[13]Agosto!$F$11</f>
        <v>**</v>
      </c>
      <c r="I17" s="14" t="str">
        <f>[13]Agosto!$F$12</f>
        <v>**</v>
      </c>
      <c r="J17" s="14" t="str">
        <f>[13]Agosto!$F$13</f>
        <v>**</v>
      </c>
      <c r="K17" s="14" t="str">
        <f>[13]Agosto!$F$14</f>
        <v>**</v>
      </c>
      <c r="L17" s="14" t="str">
        <f>[13]Agosto!$F$15</f>
        <v>**</v>
      </c>
      <c r="M17" s="14" t="str">
        <f>[13]Agosto!$F$16</f>
        <v>**</v>
      </c>
      <c r="N17" s="14" t="str">
        <f>[13]Agosto!$F$17</f>
        <v>**</v>
      </c>
      <c r="O17" s="14" t="str">
        <f>[13]Agosto!$F$18</f>
        <v>**</v>
      </c>
      <c r="P17" s="14" t="str">
        <f>[13]Agosto!$F$19</f>
        <v>**</v>
      </c>
      <c r="Q17" s="14" t="str">
        <f>[13]Agosto!$F$20</f>
        <v>**</v>
      </c>
      <c r="R17" s="14" t="str">
        <f>[13]Agosto!$F$21</f>
        <v>**</v>
      </c>
      <c r="S17" s="14" t="str">
        <f>[13]Agosto!$F$22</f>
        <v>**</v>
      </c>
      <c r="T17" s="14" t="str">
        <f>[13]Agosto!$F$23</f>
        <v>**</v>
      </c>
      <c r="U17" s="14" t="str">
        <f>[13]Agosto!$F$24</f>
        <v>**</v>
      </c>
      <c r="V17" s="14" t="str">
        <f>[13]Agosto!$F$25</f>
        <v>**</v>
      </c>
      <c r="W17" s="14" t="str">
        <f>[13]Agosto!$F$26</f>
        <v>**</v>
      </c>
      <c r="X17" s="14">
        <f>[13]Agosto!$F$27</f>
        <v>81</v>
      </c>
      <c r="Y17" s="14">
        <f>[13]Agosto!$F$28</f>
        <v>61</v>
      </c>
      <c r="Z17" s="14">
        <f>[13]Agosto!$F$29</f>
        <v>86</v>
      </c>
      <c r="AA17" s="14">
        <f>[13]Agosto!$F$30</f>
        <v>88</v>
      </c>
      <c r="AB17" s="14">
        <f>[13]Agosto!$F$31</f>
        <v>84</v>
      </c>
      <c r="AC17" s="14">
        <f>[13]Agosto!$F$32</f>
        <v>88</v>
      </c>
      <c r="AD17" s="14">
        <f>[13]Agosto!$F$33</f>
        <v>96</v>
      </c>
      <c r="AE17" s="14">
        <f>[13]Agosto!$F$34</f>
        <v>93</v>
      </c>
      <c r="AF17" s="14">
        <f>[13]Agosto!$F$35</f>
        <v>91</v>
      </c>
      <c r="AG17" s="46">
        <f t="shared" si="1"/>
        <v>96</v>
      </c>
      <c r="AH17" s="47">
        <f t="shared" si="2"/>
        <v>85.333333333333329</v>
      </c>
    </row>
    <row r="18" spans="1:35" ht="17.100000000000001" customHeight="1" x14ac:dyDescent="0.2">
      <c r="A18" s="9" t="s">
        <v>10</v>
      </c>
      <c r="B18" s="14">
        <f>[14]Agosto!$F$5</f>
        <v>93</v>
      </c>
      <c r="C18" s="14">
        <f>[14]Agosto!$F$6</f>
        <v>75</v>
      </c>
      <c r="D18" s="14">
        <f>[14]Agosto!$F$7</f>
        <v>69</v>
      </c>
      <c r="E18" s="14">
        <f>[14]Agosto!$F$8</f>
        <v>84</v>
      </c>
      <c r="F18" s="14">
        <f>[14]Agosto!$F$9</f>
        <v>84</v>
      </c>
      <c r="G18" s="14">
        <f>[14]Agosto!$F$10</f>
        <v>96</v>
      </c>
      <c r="H18" s="14">
        <f>[14]Agosto!$F$11</f>
        <v>80</v>
      </c>
      <c r="I18" s="14">
        <f>[14]Agosto!$F$12</f>
        <v>86</v>
      </c>
      <c r="J18" s="14">
        <f>[14]Agosto!$F$13</f>
        <v>88</v>
      </c>
      <c r="K18" s="14">
        <f>[14]Agosto!$F$14</f>
        <v>85</v>
      </c>
      <c r="L18" s="14">
        <f>[14]Agosto!$F$15</f>
        <v>81</v>
      </c>
      <c r="M18" s="14">
        <f>[14]Agosto!$F$16</f>
        <v>58</v>
      </c>
      <c r="N18" s="14">
        <f>[14]Agosto!$F$17</f>
        <v>76</v>
      </c>
      <c r="O18" s="14">
        <f>[14]Agosto!$F$18</f>
        <v>68</v>
      </c>
      <c r="P18" s="14">
        <f>[14]Agosto!$F$19</f>
        <v>65</v>
      </c>
      <c r="Q18" s="14">
        <f>[14]Agosto!$F$20</f>
        <v>91</v>
      </c>
      <c r="R18" s="14">
        <f>[14]Agosto!$F$21</f>
        <v>90</v>
      </c>
      <c r="S18" s="14">
        <f>[14]Agosto!$F$22</f>
        <v>65</v>
      </c>
      <c r="T18" s="14">
        <f>[14]Agosto!$F$23</f>
        <v>65</v>
      </c>
      <c r="U18" s="14">
        <f>[14]Agosto!$F$24</f>
        <v>64</v>
      </c>
      <c r="V18" s="14">
        <f>[14]Agosto!$F$25</f>
        <v>59</v>
      </c>
      <c r="W18" s="14">
        <f>[14]Agosto!$F$26</f>
        <v>63</v>
      </c>
      <c r="X18" s="14">
        <f>[14]Agosto!$F$27</f>
        <v>69</v>
      </c>
      <c r="Y18" s="14">
        <f>[14]Agosto!$F$28</f>
        <v>60</v>
      </c>
      <c r="Z18" s="14">
        <f>[14]Agosto!$F$29</f>
        <v>91</v>
      </c>
      <c r="AA18" s="14">
        <f>[14]Agosto!$F$30</f>
        <v>89</v>
      </c>
      <c r="AB18" s="14">
        <f>[14]Agosto!$F$31</f>
        <v>87</v>
      </c>
      <c r="AC18" s="14">
        <f>[14]Agosto!$F$32</f>
        <v>95</v>
      </c>
      <c r="AD18" s="14">
        <f>[14]Agosto!$F$33</f>
        <v>96</v>
      </c>
      <c r="AE18" s="14">
        <f>[14]Agosto!$F$34</f>
        <v>92</v>
      </c>
      <c r="AF18" s="14">
        <f>[14]Agosto!$F$35</f>
        <v>79</v>
      </c>
      <c r="AG18" s="46">
        <f t="shared" si="1"/>
        <v>96</v>
      </c>
      <c r="AH18" s="47">
        <f t="shared" si="2"/>
        <v>78.806451612903231</v>
      </c>
    </row>
    <row r="19" spans="1:35" ht="17.100000000000001" customHeight="1" x14ac:dyDescent="0.2">
      <c r="A19" s="9" t="s">
        <v>11</v>
      </c>
      <c r="B19" s="14">
        <f>[15]Agosto!$F$5</f>
        <v>100</v>
      </c>
      <c r="C19" s="14">
        <f>[15]Agosto!$F$6</f>
        <v>100</v>
      </c>
      <c r="D19" s="14">
        <f>[15]Agosto!$F$7</f>
        <v>97</v>
      </c>
      <c r="E19" s="14">
        <f>[15]Agosto!$F$8</f>
        <v>98</v>
      </c>
      <c r="F19" s="14">
        <f>[15]Agosto!$F$9</f>
        <v>87</v>
      </c>
      <c r="G19" s="14">
        <f>[15]Agosto!$F$10</f>
        <v>100</v>
      </c>
      <c r="H19" s="14">
        <f>[15]Agosto!$F$11</f>
        <v>100</v>
      </c>
      <c r="I19" s="14">
        <f>[15]Agosto!$F$12</f>
        <v>100</v>
      </c>
      <c r="J19" s="14">
        <f>[15]Agosto!$F$13</f>
        <v>93</v>
      </c>
      <c r="K19" s="14">
        <f>[15]Agosto!$F$14</f>
        <v>95</v>
      </c>
      <c r="L19" s="14">
        <f>[15]Agosto!$F$15</f>
        <v>95</v>
      </c>
      <c r="M19" s="14">
        <f>[15]Agosto!$F$16</f>
        <v>90</v>
      </c>
      <c r="N19" s="14">
        <f>[15]Agosto!$F$17</f>
        <v>95</v>
      </c>
      <c r="O19" s="14">
        <f>[15]Agosto!$F$18</f>
        <v>94</v>
      </c>
      <c r="P19" s="14">
        <f>[15]Agosto!$F$19</f>
        <v>92</v>
      </c>
      <c r="Q19" s="14">
        <f>[15]Agosto!$F$20</f>
        <v>86</v>
      </c>
      <c r="R19" s="14">
        <f>[15]Agosto!$F$21</f>
        <v>99</v>
      </c>
      <c r="S19" s="14">
        <f>[15]Agosto!$F$22</f>
        <v>95</v>
      </c>
      <c r="T19" s="14">
        <f>[15]Agosto!$F$23</f>
        <v>93</v>
      </c>
      <c r="U19" s="14">
        <f>[15]Agosto!$F$24</f>
        <v>93</v>
      </c>
      <c r="V19" s="14">
        <f>[15]Agosto!$F$25</f>
        <v>87</v>
      </c>
      <c r="W19" s="14">
        <f>[15]Agosto!$F$26</f>
        <v>94</v>
      </c>
      <c r="X19" s="14">
        <f>[15]Agosto!$F$27</f>
        <v>90</v>
      </c>
      <c r="Y19" s="14">
        <f>[15]Agosto!$F$28</f>
        <v>89</v>
      </c>
      <c r="Z19" s="14">
        <f>[15]Agosto!$F$29</f>
        <v>93</v>
      </c>
      <c r="AA19" s="14">
        <f>[15]Agosto!$F$30</f>
        <v>99</v>
      </c>
      <c r="AB19" s="14">
        <f>[15]Agosto!$F$31</f>
        <v>93</v>
      </c>
      <c r="AC19" s="14">
        <f>[15]Agosto!$F$32</f>
        <v>91</v>
      </c>
      <c r="AD19" s="14">
        <f>[15]Agosto!$F$33</f>
        <v>100</v>
      </c>
      <c r="AE19" s="14">
        <f>[15]Agosto!$F$34</f>
        <v>100</v>
      </c>
      <c r="AF19" s="14">
        <f>[15]Agosto!$F$35</f>
        <v>95</v>
      </c>
      <c r="AG19" s="46">
        <f t="shared" si="1"/>
        <v>100</v>
      </c>
      <c r="AH19" s="47">
        <f t="shared" si="2"/>
        <v>94.612903225806448</v>
      </c>
    </row>
    <row r="20" spans="1:35" ht="17.100000000000001" customHeight="1" x14ac:dyDescent="0.2">
      <c r="A20" s="9" t="s">
        <v>12</v>
      </c>
      <c r="B20" s="14">
        <f>[16]Agosto!$F$5</f>
        <v>93</v>
      </c>
      <c r="C20" s="14">
        <f>[16]Agosto!$F$6</f>
        <v>92</v>
      </c>
      <c r="D20" s="14">
        <f>[16]Agosto!$F$7</f>
        <v>90</v>
      </c>
      <c r="E20" s="14">
        <f>[16]Agosto!$F$8</f>
        <v>91</v>
      </c>
      <c r="F20" s="14">
        <f>[16]Agosto!$F$9</f>
        <v>86</v>
      </c>
      <c r="G20" s="14">
        <f>[16]Agosto!$F$10</f>
        <v>91</v>
      </c>
      <c r="H20" s="14">
        <f>[16]Agosto!$F$11</f>
        <v>96</v>
      </c>
      <c r="I20" s="14">
        <f>[16]Agosto!$F$12</f>
        <v>92</v>
      </c>
      <c r="J20" s="14">
        <f>[16]Agosto!$F$13</f>
        <v>85</v>
      </c>
      <c r="K20" s="14">
        <f>[16]Agosto!$F$14</f>
        <v>88</v>
      </c>
      <c r="L20" s="14">
        <f>[16]Agosto!$F$15</f>
        <v>89</v>
      </c>
      <c r="M20" s="14">
        <f>[16]Agosto!$F$16</f>
        <v>88</v>
      </c>
      <c r="N20" s="14">
        <f>[16]Agosto!$F$17</f>
        <v>87</v>
      </c>
      <c r="O20" s="14">
        <f>[16]Agosto!$F$18</f>
        <v>82</v>
      </c>
      <c r="P20" s="14">
        <f>[16]Agosto!$F$19</f>
        <v>77</v>
      </c>
      <c r="Q20" s="14">
        <f>[16]Agosto!$F$20</f>
        <v>92</v>
      </c>
      <c r="R20" s="14">
        <f>[16]Agosto!$F$21</f>
        <v>75</v>
      </c>
      <c r="S20" s="14">
        <f>[16]Agosto!$F$22</f>
        <v>82</v>
      </c>
      <c r="T20" s="14">
        <f>[16]Agosto!$F$23</f>
        <v>77</v>
      </c>
      <c r="U20" s="14">
        <f>[16]Agosto!$F$24</f>
        <v>80</v>
      </c>
      <c r="V20" s="14">
        <f>[16]Agosto!$F$25</f>
        <v>73</v>
      </c>
      <c r="W20" s="14">
        <f>[16]Agosto!$F$26</f>
        <v>77</v>
      </c>
      <c r="X20" s="14">
        <f>[16]Agosto!$F$27</f>
        <v>65</v>
      </c>
      <c r="Y20" s="14">
        <f>[16]Agosto!$F$28</f>
        <v>76</v>
      </c>
      <c r="Z20" s="14">
        <f>[16]Agosto!$F$29</f>
        <v>77</v>
      </c>
      <c r="AA20" s="14">
        <f>[16]Agosto!$F$30</f>
        <v>77</v>
      </c>
      <c r="AB20" s="14">
        <f>[16]Agosto!$F$31</f>
        <v>79</v>
      </c>
      <c r="AC20" s="14">
        <f>[16]Agosto!$F$32</f>
        <v>77</v>
      </c>
      <c r="AD20" s="14">
        <f>[16]Agosto!$F$33</f>
        <v>88</v>
      </c>
      <c r="AE20" s="14">
        <f>[16]Agosto!$F$34</f>
        <v>91</v>
      </c>
      <c r="AF20" s="14">
        <f>[16]Agosto!$F$35</f>
        <v>79</v>
      </c>
      <c r="AG20" s="46">
        <f t="shared" si="1"/>
        <v>96</v>
      </c>
      <c r="AH20" s="47">
        <f t="shared" si="2"/>
        <v>83.612903225806448</v>
      </c>
    </row>
    <row r="21" spans="1:35" ht="17.100000000000001" customHeight="1" x14ac:dyDescent="0.2">
      <c r="A21" s="9" t="s">
        <v>13</v>
      </c>
      <c r="B21" s="14">
        <f>[17]Agosto!$F$5</f>
        <v>98</v>
      </c>
      <c r="C21" s="14">
        <f>[17]Agosto!$F$6</f>
        <v>92</v>
      </c>
      <c r="D21" s="14">
        <f>[17]Agosto!$F$7</f>
        <v>81</v>
      </c>
      <c r="E21" s="14">
        <f>[17]Agosto!$F$8</f>
        <v>96</v>
      </c>
      <c r="F21" s="14">
        <f>[17]Agosto!$F$9</f>
        <v>93</v>
      </c>
      <c r="G21" s="14">
        <f>[17]Agosto!$F$10</f>
        <v>98</v>
      </c>
      <c r="H21" s="14">
        <f>[17]Agosto!$F$11</f>
        <v>95</v>
      </c>
      <c r="I21" s="14">
        <f>[17]Agosto!$F$12</f>
        <v>95</v>
      </c>
      <c r="J21" s="14">
        <f>[17]Agosto!$F$13</f>
        <v>93</v>
      </c>
      <c r="K21" s="14">
        <f>[17]Agosto!$F$14</f>
        <v>96</v>
      </c>
      <c r="L21" s="14">
        <f>[17]Agosto!$F$15</f>
        <v>88</v>
      </c>
      <c r="M21" s="14">
        <f>[17]Agosto!$F$16</f>
        <v>83</v>
      </c>
      <c r="N21" s="14">
        <f>[17]Agosto!$F$17</f>
        <v>82</v>
      </c>
      <c r="O21" s="14">
        <f>[17]Agosto!$F$18</f>
        <v>88</v>
      </c>
      <c r="P21" s="14">
        <f>[17]Agosto!$F$19</f>
        <v>85</v>
      </c>
      <c r="Q21" s="14">
        <f>[17]Agosto!$F$20</f>
        <v>63</v>
      </c>
      <c r="R21" s="14">
        <f>[17]Agosto!$F$21</f>
        <v>86</v>
      </c>
      <c r="S21" s="14">
        <f>[17]Agosto!$F$22</f>
        <v>82</v>
      </c>
      <c r="T21" s="14">
        <f>[17]Agosto!$F$23</f>
        <v>80</v>
      </c>
      <c r="U21" s="14">
        <f>[17]Agosto!$F$24</f>
        <v>82</v>
      </c>
      <c r="V21" s="14">
        <f>[17]Agosto!$F$25</f>
        <v>78</v>
      </c>
      <c r="W21" s="14">
        <f>[17]Agosto!$F$26</f>
        <v>89</v>
      </c>
      <c r="X21" s="14">
        <f>[17]Agosto!$F$27</f>
        <v>84</v>
      </c>
      <c r="Y21" s="14">
        <f>[17]Agosto!$F$28</f>
        <v>86</v>
      </c>
      <c r="Z21" s="14">
        <f>[17]Agosto!$F$29</f>
        <v>75</v>
      </c>
      <c r="AA21" s="14">
        <f>[17]Agosto!$F$30</f>
        <v>86</v>
      </c>
      <c r="AB21" s="14">
        <f>[17]Agosto!$F$31</f>
        <v>89</v>
      </c>
      <c r="AC21" s="14">
        <f>[17]Agosto!$F$32</f>
        <v>87</v>
      </c>
      <c r="AD21" s="14">
        <f>[17]Agosto!$F$33</f>
        <v>96</v>
      </c>
      <c r="AE21" s="14">
        <f>[17]Agosto!$F$34</f>
        <v>95</v>
      </c>
      <c r="AF21" s="14">
        <f>[17]Agosto!$F$35</f>
        <v>85</v>
      </c>
      <c r="AG21" s="46">
        <f t="shared" si="1"/>
        <v>98</v>
      </c>
      <c r="AH21" s="47">
        <f t="shared" si="2"/>
        <v>87.290322580645167</v>
      </c>
    </row>
    <row r="22" spans="1:35" ht="17.100000000000001" customHeight="1" x14ac:dyDescent="0.2">
      <c r="A22" s="9" t="s">
        <v>14</v>
      </c>
      <c r="B22" s="14">
        <f>[18]Agosto!$F$5</f>
        <v>78</v>
      </c>
      <c r="C22" s="14">
        <f>[18]Agosto!$F$6</f>
        <v>83</v>
      </c>
      <c r="D22" s="14">
        <f>[18]Agosto!$F$7</f>
        <v>79</v>
      </c>
      <c r="E22" s="14">
        <f>[18]Agosto!$F$8</f>
        <v>87</v>
      </c>
      <c r="F22" s="14">
        <f>[18]Agosto!$F$9</f>
        <v>91</v>
      </c>
      <c r="G22" s="14">
        <f>[18]Agosto!$F$10</f>
        <v>87</v>
      </c>
      <c r="H22" s="14">
        <f>[18]Agosto!$F$11</f>
        <v>81</v>
      </c>
      <c r="I22" s="14">
        <f>[18]Agosto!$F$12</f>
        <v>81</v>
      </c>
      <c r="J22" s="14">
        <f>[18]Agosto!$F$13</f>
        <v>77</v>
      </c>
      <c r="K22" s="14">
        <f>[18]Agosto!$F$14</f>
        <v>90</v>
      </c>
      <c r="L22" s="14">
        <f>[18]Agosto!$F$15</f>
        <v>84</v>
      </c>
      <c r="M22" s="14">
        <f>[18]Agosto!$F$16</f>
        <v>69</v>
      </c>
      <c r="N22" s="14">
        <f>[18]Agosto!$F$17</f>
        <v>81</v>
      </c>
      <c r="O22" s="14">
        <f>[18]Agosto!$F$18</f>
        <v>79</v>
      </c>
      <c r="P22" s="14">
        <f>[18]Agosto!$F$19</f>
        <v>66</v>
      </c>
      <c r="Q22" s="14">
        <f>[18]Agosto!$F$20</f>
        <v>64</v>
      </c>
      <c r="R22" s="14">
        <f>[18]Agosto!$F$21</f>
        <v>75</v>
      </c>
      <c r="S22" s="14">
        <f>[18]Agosto!$F$22</f>
        <v>76</v>
      </c>
      <c r="T22" s="14">
        <f>[18]Agosto!$F$23</f>
        <v>76</v>
      </c>
      <c r="U22" s="14">
        <f>[18]Agosto!$F$24</f>
        <v>65</v>
      </c>
      <c r="V22" s="14">
        <f>[18]Agosto!$F$25</f>
        <v>80</v>
      </c>
      <c r="W22" s="14">
        <f>[18]Agosto!$F$26</f>
        <v>76</v>
      </c>
      <c r="X22" s="14">
        <f>[18]Agosto!$F$27</f>
        <v>86</v>
      </c>
      <c r="Y22" s="14">
        <f>[18]Agosto!$F$28</f>
        <v>56</v>
      </c>
      <c r="Z22" s="14">
        <f>[18]Agosto!$F$29</f>
        <v>86</v>
      </c>
      <c r="AA22" s="14">
        <f>[18]Agosto!$F$30</f>
        <v>67</v>
      </c>
      <c r="AB22" s="14">
        <f>[18]Agosto!$F$31</f>
        <v>82</v>
      </c>
      <c r="AC22" s="14">
        <f>[18]Agosto!$F$32</f>
        <v>78</v>
      </c>
      <c r="AD22" s="14">
        <f>[18]Agosto!$F$33</f>
        <v>92</v>
      </c>
      <c r="AE22" s="14">
        <f>[18]Agosto!$F$34</f>
        <v>84</v>
      </c>
      <c r="AF22" s="14">
        <f>[18]Agosto!$F$35</f>
        <v>81</v>
      </c>
      <c r="AG22" s="46">
        <f t="shared" si="1"/>
        <v>92</v>
      </c>
      <c r="AH22" s="47">
        <f t="shared" si="2"/>
        <v>78.612903225806448</v>
      </c>
    </row>
    <row r="23" spans="1:35" ht="17.100000000000001" customHeight="1" x14ac:dyDescent="0.2">
      <c r="A23" s="9" t="s">
        <v>15</v>
      </c>
      <c r="B23" s="14">
        <f>[19]Agosto!$F$5</f>
        <v>85</v>
      </c>
      <c r="C23" s="14">
        <f>[19]Agosto!$F$6</f>
        <v>80</v>
      </c>
      <c r="D23" s="14">
        <f>[19]Agosto!$F$7</f>
        <v>73</v>
      </c>
      <c r="E23" s="14">
        <f>[19]Agosto!$F$8</f>
        <v>57</v>
      </c>
      <c r="F23" s="14">
        <f>[19]Agosto!$F$9</f>
        <v>83</v>
      </c>
      <c r="G23" s="14">
        <f>[19]Agosto!$F$10</f>
        <v>89</v>
      </c>
      <c r="H23" s="14">
        <f>[19]Agosto!$F$11</f>
        <v>90</v>
      </c>
      <c r="I23" s="14">
        <f>[19]Agosto!$F$12</f>
        <v>86</v>
      </c>
      <c r="J23" s="14">
        <f>[19]Agosto!$F$13</f>
        <v>78</v>
      </c>
      <c r="K23" s="14">
        <f>[19]Agosto!$F$14</f>
        <v>67</v>
      </c>
      <c r="L23" s="14">
        <f>[19]Agosto!$F$15</f>
        <v>70</v>
      </c>
      <c r="M23" s="14">
        <f>[19]Agosto!$F$16</f>
        <v>68</v>
      </c>
      <c r="N23" s="14">
        <f>[19]Agosto!$F$17</f>
        <v>67</v>
      </c>
      <c r="O23" s="14">
        <f>[19]Agosto!$F$18</f>
        <v>75</v>
      </c>
      <c r="P23" s="14">
        <f>[19]Agosto!$F$19</f>
        <v>69</v>
      </c>
      <c r="Q23" s="14">
        <f>[19]Agosto!$F$20</f>
        <v>97</v>
      </c>
      <c r="R23" s="14">
        <f>[19]Agosto!$F$21</f>
        <v>82</v>
      </c>
      <c r="S23" s="14">
        <f>[19]Agosto!$F$22</f>
        <v>73</v>
      </c>
      <c r="T23" s="14">
        <f>[19]Agosto!$F$23</f>
        <v>70</v>
      </c>
      <c r="U23" s="14">
        <f>[19]Agosto!$F$24</f>
        <v>75</v>
      </c>
      <c r="V23" s="14">
        <f>[19]Agosto!$F$25</f>
        <v>75</v>
      </c>
      <c r="W23" s="14">
        <f>[19]Agosto!$F$26</f>
        <v>73</v>
      </c>
      <c r="X23" s="14">
        <f>[19]Agosto!$F$27</f>
        <v>66</v>
      </c>
      <c r="Y23" s="14">
        <f>[19]Agosto!$F$28</f>
        <v>69</v>
      </c>
      <c r="Z23" s="14">
        <f>[19]Agosto!$F$29</f>
        <v>99</v>
      </c>
      <c r="AA23" s="14">
        <f>[19]Agosto!$F$30</f>
        <v>100</v>
      </c>
      <c r="AB23" s="14">
        <f>[19]Agosto!$F$31</f>
        <v>99</v>
      </c>
      <c r="AC23" s="14">
        <f>[19]Agosto!$F$32</f>
        <v>99</v>
      </c>
      <c r="AD23" s="14">
        <f>[19]Agosto!$F$33</f>
        <v>96</v>
      </c>
      <c r="AE23" s="14">
        <f>[19]Agosto!$F$34</f>
        <v>92</v>
      </c>
      <c r="AF23" s="14">
        <f>[19]Agosto!$F$35</f>
        <v>74</v>
      </c>
      <c r="AG23" s="46">
        <f t="shared" si="1"/>
        <v>100</v>
      </c>
      <c r="AH23" s="47">
        <f t="shared" si="2"/>
        <v>79.870967741935488</v>
      </c>
    </row>
    <row r="24" spans="1:35" ht="17.100000000000001" customHeight="1" x14ac:dyDescent="0.2">
      <c r="A24" s="9" t="s">
        <v>16</v>
      </c>
      <c r="B24" s="14">
        <f>[20]Agosto!$F$5</f>
        <v>96</v>
      </c>
      <c r="C24" s="14">
        <f>[20]Agosto!$F$6</f>
        <v>75</v>
      </c>
      <c r="D24" s="14">
        <f>[20]Agosto!$F$7</f>
        <v>75</v>
      </c>
      <c r="E24" s="14">
        <f>[20]Agosto!$F$8</f>
        <v>69</v>
      </c>
      <c r="F24" s="14">
        <f>[20]Agosto!$F$9</f>
        <v>82</v>
      </c>
      <c r="G24" s="14">
        <f>[20]Agosto!$F$10</f>
        <v>96</v>
      </c>
      <c r="H24" s="14">
        <f>[20]Agosto!$F$11</f>
        <v>75</v>
      </c>
      <c r="I24" s="14">
        <f>[20]Agosto!$F$12</f>
        <v>84</v>
      </c>
      <c r="J24" s="14">
        <f>[20]Agosto!$F$13</f>
        <v>89</v>
      </c>
      <c r="K24" s="14">
        <f>[20]Agosto!$F$14</f>
        <v>92</v>
      </c>
      <c r="L24" s="14">
        <f>[20]Agosto!$F$15</f>
        <v>81</v>
      </c>
      <c r="M24" s="14">
        <f>[20]Agosto!$F$16</f>
        <v>53</v>
      </c>
      <c r="N24" s="14">
        <f>[20]Agosto!$F$17</f>
        <v>82</v>
      </c>
      <c r="O24" s="14">
        <f>[20]Agosto!$F$18</f>
        <v>87</v>
      </c>
      <c r="P24" s="14">
        <f>[20]Agosto!$F$19</f>
        <v>56</v>
      </c>
      <c r="Q24" s="14">
        <f>[20]Agosto!$F$20</f>
        <v>67</v>
      </c>
      <c r="R24" s="14">
        <f>[20]Agosto!$F$21</f>
        <v>52</v>
      </c>
      <c r="S24" s="14">
        <f>[20]Agosto!$F$22</f>
        <v>58</v>
      </c>
      <c r="T24" s="14">
        <f>[20]Agosto!$F$23</f>
        <v>88</v>
      </c>
      <c r="U24" s="14">
        <f>[20]Agosto!$F$24</f>
        <v>87</v>
      </c>
      <c r="V24" s="14">
        <f>[20]Agosto!$F$25</f>
        <v>91</v>
      </c>
      <c r="W24" s="14">
        <f>[20]Agosto!$F$26</f>
        <v>84</v>
      </c>
      <c r="X24" s="14">
        <f>[20]Agosto!$F$27</f>
        <v>71</v>
      </c>
      <c r="Y24" s="14">
        <f>[20]Agosto!$F$28</f>
        <v>72</v>
      </c>
      <c r="Z24" s="14">
        <f>[20]Agosto!$F$29</f>
        <v>86</v>
      </c>
      <c r="AA24" s="14">
        <f>[20]Agosto!$F$30</f>
        <v>84</v>
      </c>
      <c r="AB24" s="14">
        <f>[20]Agosto!$F$31</f>
        <v>82</v>
      </c>
      <c r="AC24" s="14">
        <f>[20]Agosto!$F$32</f>
        <v>85</v>
      </c>
      <c r="AD24" s="14">
        <f>[20]Agosto!$F$33</f>
        <v>95</v>
      </c>
      <c r="AE24" s="14">
        <f>[20]Agosto!$F$34</f>
        <v>89</v>
      </c>
      <c r="AF24" s="14">
        <f>[20]Agosto!$F$35</f>
        <v>81</v>
      </c>
      <c r="AG24" s="46">
        <f t="shared" si="1"/>
        <v>96</v>
      </c>
      <c r="AH24" s="47">
        <f t="shared" si="2"/>
        <v>79.483870967741936</v>
      </c>
    </row>
    <row r="25" spans="1:35" ht="17.100000000000001" customHeight="1" x14ac:dyDescent="0.2">
      <c r="A25" s="9" t="s">
        <v>17</v>
      </c>
      <c r="B25" s="14">
        <f>[21]Agosto!$F$5</f>
        <v>81</v>
      </c>
      <c r="C25" s="14">
        <f>[21]Agosto!$F$6</f>
        <v>82</v>
      </c>
      <c r="D25" s="14">
        <f>[21]Agosto!$F$7</f>
        <v>80</v>
      </c>
      <c r="E25" s="14">
        <f>[21]Agosto!$F$8</f>
        <v>96</v>
      </c>
      <c r="F25" s="14">
        <f>[21]Agosto!$F$9</f>
        <v>95</v>
      </c>
      <c r="G25" s="14">
        <f>[21]Agosto!$F$10</f>
        <v>98</v>
      </c>
      <c r="H25" s="14">
        <f>[21]Agosto!$F$11</f>
        <v>90</v>
      </c>
      <c r="I25" s="14">
        <f>[21]Agosto!$F$12</f>
        <v>93</v>
      </c>
      <c r="J25" s="14">
        <f>[21]Agosto!$F$13</f>
        <v>93</v>
      </c>
      <c r="K25" s="14">
        <f>[21]Agosto!$F$14</f>
        <v>89</v>
      </c>
      <c r="L25" s="14">
        <f>[21]Agosto!$F$15</f>
        <v>85</v>
      </c>
      <c r="M25" s="14">
        <f>[21]Agosto!$F$16</f>
        <v>76</v>
      </c>
      <c r="N25" s="14">
        <f>[21]Agosto!$F$17</f>
        <v>69</v>
      </c>
      <c r="O25" s="14">
        <f>[21]Agosto!$F$18</f>
        <v>89</v>
      </c>
      <c r="P25" s="14">
        <f>[21]Agosto!$F$19</f>
        <v>70</v>
      </c>
      <c r="Q25" s="14">
        <f>[21]Agosto!$F$20</f>
        <v>82</v>
      </c>
      <c r="R25" s="14">
        <f>[21]Agosto!$F$21</f>
        <v>84</v>
      </c>
      <c r="S25" s="14">
        <f>[21]Agosto!$F$22</f>
        <v>78</v>
      </c>
      <c r="T25" s="14">
        <f>[21]Agosto!$F$23</f>
        <v>69</v>
      </c>
      <c r="U25" s="14">
        <f>[21]Agosto!$F$24</f>
        <v>71</v>
      </c>
      <c r="V25" s="14">
        <f>[21]Agosto!$F$25</f>
        <v>79</v>
      </c>
      <c r="W25" s="14">
        <f>[21]Agosto!$F$26</f>
        <v>68</v>
      </c>
      <c r="X25" s="14">
        <f>[21]Agosto!$F$27</f>
        <v>64</v>
      </c>
      <c r="Y25" s="14">
        <f>[21]Agosto!$F$28</f>
        <v>52</v>
      </c>
      <c r="Z25" s="14">
        <f>[21]Agosto!$F$29</f>
        <v>90</v>
      </c>
      <c r="AA25" s="14">
        <f>[21]Agosto!$F$30</f>
        <v>95</v>
      </c>
      <c r="AB25" s="14">
        <f>[21]Agosto!$F$31</f>
        <v>89</v>
      </c>
      <c r="AC25" s="14">
        <f>[21]Agosto!$F$32</f>
        <v>86</v>
      </c>
      <c r="AD25" s="14">
        <f>[21]Agosto!$F$33</f>
        <v>95</v>
      </c>
      <c r="AE25" s="14">
        <f>[21]Agosto!$F$34</f>
        <v>95</v>
      </c>
      <c r="AF25" s="14">
        <f>[21]Agosto!$F$35</f>
        <v>78</v>
      </c>
      <c r="AG25" s="46">
        <f t="shared" si="1"/>
        <v>98</v>
      </c>
      <c r="AH25" s="47">
        <f t="shared" si="2"/>
        <v>82.612903225806448</v>
      </c>
    </row>
    <row r="26" spans="1:35" ht="17.100000000000001" customHeight="1" x14ac:dyDescent="0.2">
      <c r="A26" s="9" t="s">
        <v>18</v>
      </c>
      <c r="B26" s="14">
        <f>[22]Agosto!$F$5</f>
        <v>73</v>
      </c>
      <c r="C26" s="14">
        <f>[22]Agosto!$F$6</f>
        <v>72</v>
      </c>
      <c r="D26" s="14">
        <f>[22]Agosto!$F$7</f>
        <v>75</v>
      </c>
      <c r="E26" s="14">
        <f>[22]Agosto!$F$8</f>
        <v>75</v>
      </c>
      <c r="F26" s="14">
        <f>[22]Agosto!$F$9</f>
        <v>78</v>
      </c>
      <c r="G26" s="14">
        <f>[22]Agosto!$F$10</f>
        <v>68</v>
      </c>
      <c r="H26" s="14">
        <f>[22]Agosto!$F$11</f>
        <v>80</v>
      </c>
      <c r="I26" s="14">
        <f>[22]Agosto!$F$12</f>
        <v>69</v>
      </c>
      <c r="J26" s="14">
        <f>[22]Agosto!$F$13</f>
        <v>67</v>
      </c>
      <c r="K26" s="14">
        <f>[22]Agosto!$F$14</f>
        <v>69</v>
      </c>
      <c r="L26" s="14">
        <f>[22]Agosto!$F$15</f>
        <v>59</v>
      </c>
      <c r="M26" s="14">
        <f>[22]Agosto!$F$16</f>
        <v>65</v>
      </c>
      <c r="N26" s="14">
        <f>[22]Agosto!$F$17</f>
        <v>65</v>
      </c>
      <c r="O26" s="14">
        <f>[22]Agosto!$F$18</f>
        <v>73</v>
      </c>
      <c r="P26" s="14">
        <f>[22]Agosto!$F$19</f>
        <v>66</v>
      </c>
      <c r="Q26" s="14">
        <f>[22]Agosto!$F$20</f>
        <v>66</v>
      </c>
      <c r="R26" s="14">
        <f>[22]Agosto!$F$21</f>
        <v>71</v>
      </c>
      <c r="S26" s="14">
        <f>[22]Agosto!$F$22</f>
        <v>67</v>
      </c>
      <c r="T26" s="14">
        <f>[22]Agosto!$F$23</f>
        <v>70</v>
      </c>
      <c r="U26" s="14">
        <f>[22]Agosto!$F$24</f>
        <v>68</v>
      </c>
      <c r="V26" s="14">
        <f>[22]Agosto!$F$25</f>
        <v>62</v>
      </c>
      <c r="W26" s="14">
        <f>[22]Agosto!$F$26</f>
        <v>64</v>
      </c>
      <c r="X26" s="14">
        <f>[22]Agosto!$F$27</f>
        <v>54</v>
      </c>
      <c r="Y26" s="14">
        <f>[22]Agosto!$F$28</f>
        <v>56</v>
      </c>
      <c r="Z26" s="14">
        <f>[22]Agosto!$F$29</f>
        <v>71</v>
      </c>
      <c r="AA26" s="14">
        <f>[22]Agosto!$F$30</f>
        <v>100</v>
      </c>
      <c r="AB26" s="14">
        <f>[22]Agosto!$F$31</f>
        <v>91</v>
      </c>
      <c r="AC26" s="14">
        <f>[22]Agosto!$F$32</f>
        <v>95</v>
      </c>
      <c r="AD26" s="14">
        <f>[22]Agosto!$F$33</f>
        <v>97</v>
      </c>
      <c r="AE26" s="14">
        <f>[22]Agosto!$F$34</f>
        <v>82</v>
      </c>
      <c r="AF26" s="14">
        <f>[22]Agosto!$F$35</f>
        <v>58</v>
      </c>
      <c r="AG26" s="46">
        <f t="shared" si="1"/>
        <v>100</v>
      </c>
      <c r="AH26" s="47">
        <f t="shared" si="2"/>
        <v>71.806451612903231</v>
      </c>
    </row>
    <row r="27" spans="1:35" ht="17.100000000000001" customHeight="1" x14ac:dyDescent="0.2">
      <c r="A27" s="9" t="s">
        <v>19</v>
      </c>
      <c r="B27" s="14">
        <f>[23]Agosto!$F$5</f>
        <v>90</v>
      </c>
      <c r="C27" s="14">
        <f>[23]Agosto!$F$6</f>
        <v>81</v>
      </c>
      <c r="D27" s="14">
        <f>[23]Agosto!$F$7</f>
        <v>77</v>
      </c>
      <c r="E27" s="14">
        <f>[23]Agosto!$F$8</f>
        <v>78</v>
      </c>
      <c r="F27" s="14">
        <f>[23]Agosto!$F$9</f>
        <v>93</v>
      </c>
      <c r="G27" s="14">
        <f>[23]Agosto!$F$10</f>
        <v>96</v>
      </c>
      <c r="H27" s="14">
        <f>[23]Agosto!$F$11</f>
        <v>88</v>
      </c>
      <c r="I27" s="14">
        <f>[23]Agosto!$F$12</f>
        <v>81</v>
      </c>
      <c r="J27" s="14">
        <f>[23]Agosto!$F$13</f>
        <v>89</v>
      </c>
      <c r="K27" s="14">
        <f>[23]Agosto!$F$14</f>
        <v>78</v>
      </c>
      <c r="L27" s="14">
        <f>[23]Agosto!$F$15</f>
        <v>74</v>
      </c>
      <c r="M27" s="14">
        <f>[23]Agosto!$F$16</f>
        <v>72</v>
      </c>
      <c r="N27" s="14">
        <f>[23]Agosto!$F$17</f>
        <v>69</v>
      </c>
      <c r="O27" s="14">
        <f>[23]Agosto!$F$18</f>
        <v>75</v>
      </c>
      <c r="P27" s="14">
        <f>[23]Agosto!$F$19</f>
        <v>69</v>
      </c>
      <c r="Q27" s="14">
        <f>[23]Agosto!$F$20</f>
        <v>90</v>
      </c>
      <c r="R27" s="14">
        <f>[23]Agosto!$F$21</f>
        <v>82</v>
      </c>
      <c r="S27" s="14">
        <f>[23]Agosto!$F$22</f>
        <v>68</v>
      </c>
      <c r="T27" s="14">
        <f>[23]Agosto!$F$23</f>
        <v>60</v>
      </c>
      <c r="U27" s="14">
        <f>[23]Agosto!$F$24</f>
        <v>61</v>
      </c>
      <c r="V27" s="14">
        <f>[23]Agosto!$F$25</f>
        <v>68</v>
      </c>
      <c r="W27" s="14">
        <f>[23]Agosto!$F$26</f>
        <v>60</v>
      </c>
      <c r="X27" s="14">
        <f>[23]Agosto!$F$27</f>
        <v>75</v>
      </c>
      <c r="Y27" s="14">
        <f>[23]Agosto!$F$28</f>
        <v>55</v>
      </c>
      <c r="Z27" s="14">
        <f>[23]Agosto!$F$29</f>
        <v>93</v>
      </c>
      <c r="AA27" s="14">
        <f>[23]Agosto!$F$30</f>
        <v>94</v>
      </c>
      <c r="AB27" s="14">
        <f>[23]Agosto!$F$31</f>
        <v>88</v>
      </c>
      <c r="AC27" s="14">
        <f>[23]Agosto!$F$32</f>
        <v>96</v>
      </c>
      <c r="AD27" s="14">
        <f>[23]Agosto!$F$33</f>
        <v>96</v>
      </c>
      <c r="AE27" s="14">
        <f>[23]Agosto!$F$34</f>
        <v>87</v>
      </c>
      <c r="AF27" s="14">
        <f>[23]Agosto!$F$35</f>
        <v>79</v>
      </c>
      <c r="AG27" s="46">
        <f t="shared" si="1"/>
        <v>96</v>
      </c>
      <c r="AH27" s="47">
        <f t="shared" si="2"/>
        <v>79.41935483870968</v>
      </c>
    </row>
    <row r="28" spans="1:35" ht="17.100000000000001" customHeight="1" x14ac:dyDescent="0.2">
      <c r="A28" s="9" t="s">
        <v>31</v>
      </c>
      <c r="B28" s="14">
        <f>[24]Agosto!$F$5</f>
        <v>71</v>
      </c>
      <c r="C28" s="14">
        <f>[24]Agosto!$F$6</f>
        <v>66</v>
      </c>
      <c r="D28" s="14">
        <f>[24]Agosto!$F$7</f>
        <v>73</v>
      </c>
      <c r="E28" s="14">
        <f>[24]Agosto!$F$8</f>
        <v>77</v>
      </c>
      <c r="F28" s="14">
        <f>[24]Agosto!$F$9</f>
        <v>73</v>
      </c>
      <c r="G28" s="14">
        <f>[24]Agosto!$F$10</f>
        <v>87</v>
      </c>
      <c r="H28" s="14">
        <f>[24]Agosto!$F$11</f>
        <v>88</v>
      </c>
      <c r="I28" s="14">
        <f>[24]Agosto!$F$12</f>
        <v>81</v>
      </c>
      <c r="J28" s="14">
        <f>[24]Agosto!$F$13</f>
        <v>89</v>
      </c>
      <c r="K28" s="14">
        <f>[24]Agosto!$F$14</f>
        <v>78</v>
      </c>
      <c r="L28" s="14">
        <f>[24]Agosto!$F$15</f>
        <v>74</v>
      </c>
      <c r="M28" s="14">
        <f>[24]Agosto!$F$16</f>
        <v>72</v>
      </c>
      <c r="N28" s="14">
        <f>[24]Agosto!$F$17</f>
        <v>69</v>
      </c>
      <c r="O28" s="14">
        <f>[24]Agosto!$F$18</f>
        <v>75</v>
      </c>
      <c r="P28" s="14">
        <f>[24]Agosto!$F$19</f>
        <v>69</v>
      </c>
      <c r="Q28" s="14">
        <f>[24]Agosto!$F$20</f>
        <v>90</v>
      </c>
      <c r="R28" s="14">
        <f>[24]Agosto!$F$21</f>
        <v>77</v>
      </c>
      <c r="S28" s="14">
        <f>[24]Agosto!$F$22</f>
        <v>53</v>
      </c>
      <c r="T28" s="14">
        <f>[24]Agosto!$F$23</f>
        <v>58</v>
      </c>
      <c r="U28" s="14">
        <f>[24]Agosto!$F$24</f>
        <v>53</v>
      </c>
      <c r="V28" s="14">
        <f>[24]Agosto!$F$25</f>
        <v>58</v>
      </c>
      <c r="W28" s="14">
        <f>[24]Agosto!$F$26</f>
        <v>62</v>
      </c>
      <c r="X28" s="14">
        <f>[24]Agosto!$F$27</f>
        <v>50</v>
      </c>
      <c r="Y28" s="14">
        <f>[24]Agosto!$F$28</f>
        <v>53</v>
      </c>
      <c r="Z28" s="14">
        <f>[24]Agosto!$F$29</f>
        <v>86</v>
      </c>
      <c r="AA28" s="14">
        <f>[24]Agosto!$F$30</f>
        <v>96</v>
      </c>
      <c r="AB28" s="14">
        <f>[24]Agosto!$F$31</f>
        <v>91</v>
      </c>
      <c r="AC28" s="14">
        <f>[24]Agosto!$F$32</f>
        <v>86</v>
      </c>
      <c r="AD28" s="14">
        <f>[24]Agosto!$F$33</f>
        <v>97</v>
      </c>
      <c r="AE28" s="14">
        <f>[24]Agosto!$F$34</f>
        <v>85</v>
      </c>
      <c r="AF28" s="14">
        <f>[24]Agosto!$F$35</f>
        <v>57</v>
      </c>
      <c r="AG28" s="46">
        <f t="shared" si="1"/>
        <v>97</v>
      </c>
      <c r="AH28" s="47">
        <f t="shared" si="2"/>
        <v>74</v>
      </c>
    </row>
    <row r="29" spans="1:35" ht="17.100000000000001" customHeight="1" x14ac:dyDescent="0.2">
      <c r="A29" s="9" t="s">
        <v>20</v>
      </c>
      <c r="B29" s="14">
        <f>[25]Agosto!$F$5</f>
        <v>79</v>
      </c>
      <c r="C29" s="14">
        <f>[25]Agosto!$F$6</f>
        <v>85</v>
      </c>
      <c r="D29" s="14">
        <f>[25]Agosto!$F$7</f>
        <v>81</v>
      </c>
      <c r="E29" s="14">
        <f>[25]Agosto!$F$8</f>
        <v>93</v>
      </c>
      <c r="F29" s="14">
        <f>[25]Agosto!$F$9</f>
        <v>82</v>
      </c>
      <c r="G29" s="14">
        <f>[25]Agosto!$F$10</f>
        <v>81</v>
      </c>
      <c r="H29" s="14">
        <f>[25]Agosto!$F$11</f>
        <v>73</v>
      </c>
      <c r="I29" s="14">
        <f>[25]Agosto!$F$12</f>
        <v>74</v>
      </c>
      <c r="J29" s="14">
        <f>[25]Agosto!$F$13</f>
        <v>73</v>
      </c>
      <c r="K29" s="14">
        <f>[25]Agosto!$F$14</f>
        <v>78</v>
      </c>
      <c r="L29" s="14">
        <f>[25]Agosto!$F$15</f>
        <v>76</v>
      </c>
      <c r="M29" s="14">
        <f>[25]Agosto!$F$16</f>
        <v>79</v>
      </c>
      <c r="N29" s="14">
        <f>[25]Agosto!$F$17</f>
        <v>78</v>
      </c>
      <c r="O29" s="14">
        <f>[25]Agosto!$F$18</f>
        <v>60</v>
      </c>
      <c r="P29" s="14">
        <f>[25]Agosto!$F$19</f>
        <v>65</v>
      </c>
      <c r="Q29" s="14">
        <f>[25]Agosto!$F$20</f>
        <v>60</v>
      </c>
      <c r="R29" s="14">
        <f>[25]Agosto!$F$21</f>
        <v>65</v>
      </c>
      <c r="S29" s="14">
        <f>[25]Agosto!$F$22</f>
        <v>62</v>
      </c>
      <c r="T29" s="14">
        <f>[25]Agosto!$F$23</f>
        <v>68</v>
      </c>
      <c r="U29" s="14">
        <f>[25]Agosto!$F$24</f>
        <v>60</v>
      </c>
      <c r="V29" s="14">
        <f>[25]Agosto!$F$25</f>
        <v>76</v>
      </c>
      <c r="W29" s="14">
        <f>[25]Agosto!$F$26</f>
        <v>57</v>
      </c>
      <c r="X29" s="14">
        <f>[25]Agosto!$F$27</f>
        <v>82</v>
      </c>
      <c r="Y29" s="14">
        <f>[25]Agosto!$F$28</f>
        <v>52</v>
      </c>
      <c r="Z29" s="14">
        <f>[25]Agosto!$F$29</f>
        <v>72</v>
      </c>
      <c r="AA29" s="14">
        <f>[25]Agosto!$F$30</f>
        <v>80</v>
      </c>
      <c r="AB29" s="14">
        <f>[25]Agosto!$F$31</f>
        <v>83</v>
      </c>
      <c r="AC29" s="14">
        <f>[25]Agosto!$F$32</f>
        <v>80</v>
      </c>
      <c r="AD29" s="14">
        <f>[25]Agosto!$F$33</f>
        <v>95</v>
      </c>
      <c r="AE29" s="14">
        <f>[25]Agosto!$F$34</f>
        <v>86</v>
      </c>
      <c r="AF29" s="14">
        <f>[25]Agosto!$F$35</f>
        <v>70</v>
      </c>
      <c r="AG29" s="46">
        <f t="shared" si="1"/>
        <v>95</v>
      </c>
      <c r="AH29" s="47">
        <f t="shared" si="2"/>
        <v>74.354838709677423</v>
      </c>
    </row>
    <row r="30" spans="1:35" s="5" customFormat="1" ht="17.100000000000001" customHeight="1" x14ac:dyDescent="0.2">
      <c r="A30" s="13" t="s">
        <v>33</v>
      </c>
      <c r="B30" s="21">
        <f t="shared" ref="B30:AA30" si="3">MAX(B5:B29)</f>
        <v>100</v>
      </c>
      <c r="C30" s="21">
        <f t="shared" si="3"/>
        <v>100</v>
      </c>
      <c r="D30" s="21">
        <f t="shared" si="3"/>
        <v>100</v>
      </c>
      <c r="E30" s="21">
        <f t="shared" si="3"/>
        <v>99</v>
      </c>
      <c r="F30" s="21">
        <f t="shared" si="3"/>
        <v>96</v>
      </c>
      <c r="G30" s="21">
        <f t="shared" si="3"/>
        <v>100</v>
      </c>
      <c r="H30" s="21">
        <f t="shared" si="3"/>
        <v>100</v>
      </c>
      <c r="I30" s="21">
        <f t="shared" si="3"/>
        <v>100</v>
      </c>
      <c r="J30" s="21">
        <f t="shared" si="3"/>
        <v>93</v>
      </c>
      <c r="K30" s="21">
        <f t="shared" si="3"/>
        <v>96</v>
      </c>
      <c r="L30" s="21">
        <f t="shared" si="3"/>
        <v>95</v>
      </c>
      <c r="M30" s="21">
        <f t="shared" si="3"/>
        <v>99</v>
      </c>
      <c r="N30" s="21">
        <f t="shared" si="3"/>
        <v>95</v>
      </c>
      <c r="O30" s="21">
        <f t="shared" si="3"/>
        <v>94</v>
      </c>
      <c r="P30" s="21">
        <f t="shared" si="3"/>
        <v>92</v>
      </c>
      <c r="Q30" s="21">
        <f t="shared" si="3"/>
        <v>97</v>
      </c>
      <c r="R30" s="21">
        <f t="shared" si="3"/>
        <v>99</v>
      </c>
      <c r="S30" s="21">
        <f t="shared" si="3"/>
        <v>95</v>
      </c>
      <c r="T30" s="21">
        <f t="shared" si="3"/>
        <v>93</v>
      </c>
      <c r="U30" s="21">
        <f t="shared" si="3"/>
        <v>93</v>
      </c>
      <c r="V30" s="21">
        <f t="shared" si="3"/>
        <v>91</v>
      </c>
      <c r="W30" s="21">
        <f t="shared" si="3"/>
        <v>94</v>
      </c>
      <c r="X30" s="21">
        <f t="shared" si="3"/>
        <v>90</v>
      </c>
      <c r="Y30" s="21">
        <f t="shared" si="3"/>
        <v>89</v>
      </c>
      <c r="Z30" s="21">
        <f t="shared" si="3"/>
        <v>99</v>
      </c>
      <c r="AA30" s="21">
        <f t="shared" si="3"/>
        <v>100</v>
      </c>
      <c r="AB30" s="21">
        <f t="shared" ref="AB30:AC30" si="4">MAX(AB6:AB29)</f>
        <v>99</v>
      </c>
      <c r="AC30" s="21">
        <f t="shared" si="4"/>
        <v>99</v>
      </c>
      <c r="AD30" s="21">
        <f>MAX(AD5:AD29)</f>
        <v>100</v>
      </c>
      <c r="AE30" s="21">
        <f>MAX(AE5:AE29)</f>
        <v>100</v>
      </c>
      <c r="AF30" s="21">
        <f>MAX(AF5:AF29)</f>
        <v>95</v>
      </c>
      <c r="AG30" s="17">
        <f>MAX(AG5:AG29)</f>
        <v>100</v>
      </c>
      <c r="AH30" s="35">
        <f>AVERAGE(AH5:AH29)</f>
        <v>79.456282642089079</v>
      </c>
      <c r="AI30" s="12"/>
    </row>
  </sheetData>
  <mergeCells count="34">
    <mergeCell ref="B2:AH2"/>
    <mergeCell ref="AF3:AF4"/>
    <mergeCell ref="T3:T4"/>
    <mergeCell ref="AE3:AE4"/>
    <mergeCell ref="B3:B4"/>
    <mergeCell ref="C3:C4"/>
    <mergeCell ref="D3:D4"/>
    <mergeCell ref="E3:E4"/>
    <mergeCell ref="F3:F4"/>
    <mergeCell ref="G3:G4"/>
    <mergeCell ref="H3:H4"/>
    <mergeCell ref="U3:U4"/>
    <mergeCell ref="V3:V4"/>
    <mergeCell ref="K3:K4"/>
    <mergeCell ref="L3:L4"/>
    <mergeCell ref="I3:I4"/>
    <mergeCell ref="J3:J4"/>
    <mergeCell ref="N3:N4"/>
    <mergeCell ref="A1:AH1"/>
    <mergeCell ref="AA3:AA4"/>
    <mergeCell ref="AB3:AB4"/>
    <mergeCell ref="AC3:AC4"/>
    <mergeCell ref="AD3:AD4"/>
    <mergeCell ref="W3:W4"/>
    <mergeCell ref="X3:X4"/>
    <mergeCell ref="Y3:Y4"/>
    <mergeCell ref="R3:R4"/>
    <mergeCell ref="O3:O4"/>
    <mergeCell ref="P3:P4"/>
    <mergeCell ref="Q3:Q4"/>
    <mergeCell ref="Z3:Z4"/>
    <mergeCell ref="M3:M4"/>
    <mergeCell ref="A2:A4"/>
    <mergeCell ref="S3:S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6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0"/>
  <sheetViews>
    <sheetView topLeftCell="C1" workbookViewId="0">
      <selection activeCell="V30" sqref="V30"/>
    </sheetView>
  </sheetViews>
  <sheetFormatPr defaultRowHeight="12.75" x14ac:dyDescent="0.2"/>
  <cols>
    <col min="1" max="1" width="19.140625" style="2" bestFit="1" customWidth="1"/>
    <col min="2" max="31" width="5.42578125" style="2" bestFit="1" customWidth="1"/>
    <col min="32" max="32" width="5.42578125" style="2" customWidth="1"/>
    <col min="33" max="33" width="7" style="6" bestFit="1" customWidth="1"/>
    <col min="34" max="34" width="7.28515625" style="1" bestFit="1" customWidth="1"/>
  </cols>
  <sheetData>
    <row r="1" spans="1:34" ht="20.100000000000001" customHeight="1" thickBot="1" x14ac:dyDescent="0.25">
      <c r="A1" s="61" t="s">
        <v>27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</row>
    <row r="2" spans="1:34" s="4" customFormat="1" ht="20.100000000000001" customHeight="1" x14ac:dyDescent="0.2">
      <c r="A2" s="62" t="s">
        <v>21</v>
      </c>
      <c r="B2" s="59" t="s">
        <v>53</v>
      </c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0"/>
      <c r="AE2" s="60"/>
      <c r="AF2" s="60"/>
      <c r="AG2" s="60"/>
      <c r="AH2" s="60"/>
    </row>
    <row r="3" spans="1:34" s="5" customFormat="1" ht="20.100000000000001" customHeight="1" x14ac:dyDescent="0.2">
      <c r="A3" s="63"/>
      <c r="B3" s="57">
        <v>1</v>
      </c>
      <c r="C3" s="57">
        <f>SUM(B3+1)</f>
        <v>2</v>
      </c>
      <c r="D3" s="57">
        <f t="shared" ref="D3:AD3" si="0">SUM(C3+1)</f>
        <v>3</v>
      </c>
      <c r="E3" s="57">
        <f t="shared" si="0"/>
        <v>4</v>
      </c>
      <c r="F3" s="57">
        <f t="shared" si="0"/>
        <v>5</v>
      </c>
      <c r="G3" s="57">
        <f t="shared" si="0"/>
        <v>6</v>
      </c>
      <c r="H3" s="57">
        <f t="shared" si="0"/>
        <v>7</v>
      </c>
      <c r="I3" s="57">
        <f t="shared" si="0"/>
        <v>8</v>
      </c>
      <c r="J3" s="57">
        <f t="shared" si="0"/>
        <v>9</v>
      </c>
      <c r="K3" s="57">
        <f t="shared" si="0"/>
        <v>10</v>
      </c>
      <c r="L3" s="57">
        <f t="shared" si="0"/>
        <v>11</v>
      </c>
      <c r="M3" s="57">
        <f t="shared" si="0"/>
        <v>12</v>
      </c>
      <c r="N3" s="57">
        <f t="shared" si="0"/>
        <v>13</v>
      </c>
      <c r="O3" s="57">
        <f t="shared" si="0"/>
        <v>14</v>
      </c>
      <c r="P3" s="57">
        <f t="shared" si="0"/>
        <v>15</v>
      </c>
      <c r="Q3" s="57">
        <f t="shared" si="0"/>
        <v>16</v>
      </c>
      <c r="R3" s="57">
        <f t="shared" si="0"/>
        <v>17</v>
      </c>
      <c r="S3" s="57">
        <f t="shared" si="0"/>
        <v>18</v>
      </c>
      <c r="T3" s="57">
        <f t="shared" si="0"/>
        <v>19</v>
      </c>
      <c r="U3" s="57">
        <f t="shared" si="0"/>
        <v>20</v>
      </c>
      <c r="V3" s="57">
        <f t="shared" si="0"/>
        <v>21</v>
      </c>
      <c r="W3" s="57">
        <f t="shared" si="0"/>
        <v>22</v>
      </c>
      <c r="X3" s="57">
        <f t="shared" si="0"/>
        <v>23</v>
      </c>
      <c r="Y3" s="57">
        <f t="shared" si="0"/>
        <v>24</v>
      </c>
      <c r="Z3" s="57">
        <f t="shared" si="0"/>
        <v>25</v>
      </c>
      <c r="AA3" s="57">
        <f t="shared" si="0"/>
        <v>26</v>
      </c>
      <c r="AB3" s="57">
        <f t="shared" si="0"/>
        <v>27</v>
      </c>
      <c r="AC3" s="57">
        <f t="shared" si="0"/>
        <v>28</v>
      </c>
      <c r="AD3" s="57">
        <f t="shared" si="0"/>
        <v>29</v>
      </c>
      <c r="AE3" s="57">
        <v>30</v>
      </c>
      <c r="AF3" s="57">
        <v>31</v>
      </c>
      <c r="AG3" s="31" t="s">
        <v>42</v>
      </c>
      <c r="AH3" s="33" t="s">
        <v>40</v>
      </c>
    </row>
    <row r="4" spans="1:34" s="5" customFormat="1" ht="20.100000000000001" customHeight="1" thickBot="1" x14ac:dyDescent="0.25">
      <c r="A4" s="64"/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30" t="s">
        <v>39</v>
      </c>
      <c r="AH4" s="30" t="s">
        <v>39</v>
      </c>
    </row>
    <row r="5" spans="1:34" s="5" customFormat="1" ht="20.100000000000001" customHeight="1" thickTop="1" x14ac:dyDescent="0.2">
      <c r="A5" s="8" t="s">
        <v>46</v>
      </c>
      <c r="B5" s="45">
        <f>[1]Agosto!$G$5</f>
        <v>24</v>
      </c>
      <c r="C5" s="45">
        <f>[1]Agosto!$G$6</f>
        <v>23</v>
      </c>
      <c r="D5" s="45">
        <f>[1]Agosto!$G$7</f>
        <v>20</v>
      </c>
      <c r="E5" s="45">
        <f>[1]Agosto!$G$8</f>
        <v>20</v>
      </c>
      <c r="F5" s="45">
        <f>[1]Agosto!$G$9</f>
        <v>23</v>
      </c>
      <c r="G5" s="45">
        <f>[1]Agosto!$G$10</f>
        <v>29</v>
      </c>
      <c r="H5" s="45">
        <f>[1]Agosto!$G$11</f>
        <v>23</v>
      </c>
      <c r="I5" s="45">
        <f>[1]Agosto!$G$12</f>
        <v>18</v>
      </c>
      <c r="J5" s="45">
        <f>[1]Agosto!$G$13</f>
        <v>21</v>
      </c>
      <c r="K5" s="45">
        <f>[1]Agosto!$G$14</f>
        <v>18</v>
      </c>
      <c r="L5" s="45">
        <f>[1]Agosto!$G$15</f>
        <v>18</v>
      </c>
      <c r="M5" s="45">
        <f>[1]Agosto!$G$16</f>
        <v>17</v>
      </c>
      <c r="N5" s="45">
        <f>[1]Agosto!$G$17</f>
        <v>19</v>
      </c>
      <c r="O5" s="45">
        <f>[1]Agosto!$G$18</f>
        <v>19</v>
      </c>
      <c r="P5" s="45">
        <f>[1]Agosto!$G$19</f>
        <v>25</v>
      </c>
      <c r="Q5" s="45">
        <f>[1]Agosto!$G$20</f>
        <v>24</v>
      </c>
      <c r="R5" s="45">
        <f>[1]Agosto!$G$21</f>
        <v>22</v>
      </c>
      <c r="S5" s="45">
        <f>[1]Agosto!$G$22</f>
        <v>22</v>
      </c>
      <c r="T5" s="45">
        <f>[1]Agosto!$G$23</f>
        <v>22</v>
      </c>
      <c r="U5" s="45">
        <f>[1]Agosto!$G$24</f>
        <v>20</v>
      </c>
      <c r="V5" s="45">
        <f>[1]Agosto!$G$25</f>
        <v>21</v>
      </c>
      <c r="W5" s="45">
        <f>[1]Agosto!$G$26</f>
        <v>15</v>
      </c>
      <c r="X5" s="45">
        <f>[1]Agosto!$G$27</f>
        <v>19</v>
      </c>
      <c r="Y5" s="45">
        <f>[1]Agosto!$G$28</f>
        <v>17</v>
      </c>
      <c r="Z5" s="45">
        <f>[1]Agosto!$G$29</f>
        <v>17</v>
      </c>
      <c r="AA5" s="45">
        <f>[1]Agosto!$G$30</f>
        <v>23</v>
      </c>
      <c r="AB5" s="45">
        <f>[1]Agosto!$G$31</f>
        <v>36</v>
      </c>
      <c r="AC5" s="45">
        <f>[1]Agosto!$G$32</f>
        <v>39</v>
      </c>
      <c r="AD5" s="45">
        <f>[1]Agosto!$G$33</f>
        <v>33</v>
      </c>
      <c r="AE5" s="45">
        <f>[1]Agosto!$G$34</f>
        <v>18</v>
      </c>
      <c r="AF5" s="45">
        <f>[1]Agosto!$G$35</f>
        <v>19</v>
      </c>
      <c r="AG5" s="46">
        <f>MIN(B5:AF5)</f>
        <v>15</v>
      </c>
      <c r="AH5" s="47">
        <f>AVERAGE(B5:AF5)</f>
        <v>22.06451612903226</v>
      </c>
    </row>
    <row r="6" spans="1:34" ht="17.100000000000001" customHeight="1" x14ac:dyDescent="0.2">
      <c r="A6" s="9" t="s">
        <v>0</v>
      </c>
      <c r="B6" s="3">
        <f>[2]Agosto!$G$5</f>
        <v>30</v>
      </c>
      <c r="C6" s="3">
        <f>[2]Agosto!$G$6</f>
        <v>26</v>
      </c>
      <c r="D6" s="3">
        <f>[2]Agosto!$G$7</f>
        <v>25</v>
      </c>
      <c r="E6" s="3">
        <f>[2]Agosto!$G$8</f>
        <v>22</v>
      </c>
      <c r="F6" s="3">
        <f>[2]Agosto!$G$9</f>
        <v>27</v>
      </c>
      <c r="G6" s="3">
        <f>[2]Agosto!$G$10</f>
        <v>34</v>
      </c>
      <c r="H6" s="3">
        <f>[2]Agosto!$G$11</f>
        <v>34</v>
      </c>
      <c r="I6" s="3">
        <f>[2]Agosto!$G$12</f>
        <v>26</v>
      </c>
      <c r="J6" s="3">
        <f>[2]Agosto!$G$13</f>
        <v>27</v>
      </c>
      <c r="K6" s="3">
        <f>[2]Agosto!$G$14</f>
        <v>28</v>
      </c>
      <c r="L6" s="3">
        <f>[2]Agosto!$G$15</f>
        <v>24</v>
      </c>
      <c r="M6" s="3">
        <f>[2]Agosto!$G$16</f>
        <v>23</v>
      </c>
      <c r="N6" s="3">
        <f>[2]Agosto!$G$17</f>
        <v>23</v>
      </c>
      <c r="O6" s="3">
        <f>[2]Agosto!$G$18</f>
        <v>24</v>
      </c>
      <c r="P6" s="3">
        <f>[2]Agosto!$G$19</f>
        <v>26</v>
      </c>
      <c r="Q6" s="3">
        <f>[2]Agosto!$G$20</f>
        <v>54</v>
      </c>
      <c r="R6" s="3">
        <f>[2]Agosto!$G$21</f>
        <v>28</v>
      </c>
      <c r="S6" s="3">
        <f>[2]Agosto!$G$22</f>
        <v>31</v>
      </c>
      <c r="T6" s="3">
        <f>[2]Agosto!$G$23</f>
        <v>31</v>
      </c>
      <c r="U6" s="3">
        <f>[2]Agosto!$G$24</f>
        <v>30</v>
      </c>
      <c r="V6" s="3">
        <f>[2]Agosto!$G$25</f>
        <v>29</v>
      </c>
      <c r="W6" s="3">
        <f>[2]Agosto!$G$26</f>
        <v>17</v>
      </c>
      <c r="X6" s="3">
        <f>[2]Agosto!$G$27</f>
        <v>21</v>
      </c>
      <c r="Y6" s="3">
        <f>[2]Agosto!$G$28</f>
        <v>21</v>
      </c>
      <c r="Z6" s="3">
        <f>[2]Agosto!$G$29</f>
        <v>45</v>
      </c>
      <c r="AA6" s="3">
        <f>[2]Agosto!$G$30</f>
        <v>61</v>
      </c>
      <c r="AB6" s="3">
        <f>[2]Agosto!$G$31</f>
        <v>61</v>
      </c>
      <c r="AC6" s="3">
        <f>[2]Agosto!$G$32</f>
        <v>69</v>
      </c>
      <c r="AD6" s="3">
        <f>[2]Agosto!$G$33</f>
        <v>40</v>
      </c>
      <c r="AE6" s="3">
        <f>[2]Agosto!$G$34</f>
        <v>29</v>
      </c>
      <c r="AF6" s="3">
        <f>[2]Agosto!$G$35</f>
        <v>25</v>
      </c>
      <c r="AG6" s="46">
        <f t="shared" ref="AG6:AG29" si="1">MIN(B6:AF6)</f>
        <v>17</v>
      </c>
      <c r="AH6" s="47">
        <f t="shared" ref="AH6:AH29" si="2">AVERAGE(B6:AF6)</f>
        <v>31.967741935483872</v>
      </c>
    </row>
    <row r="7" spans="1:34" ht="17.100000000000001" customHeight="1" x14ac:dyDescent="0.2">
      <c r="A7" s="9" t="s">
        <v>1</v>
      </c>
      <c r="B7" s="3">
        <f>[3]Agosto!$G$5</f>
        <v>24</v>
      </c>
      <c r="C7" s="3">
        <f>[3]Agosto!$G$6</f>
        <v>24</v>
      </c>
      <c r="D7" s="3">
        <f>[3]Agosto!$G$7</f>
        <v>25</v>
      </c>
      <c r="E7" s="3">
        <f>[3]Agosto!$G$8</f>
        <v>25</v>
      </c>
      <c r="F7" s="3">
        <f>[3]Agosto!$G$9</f>
        <v>26</v>
      </c>
      <c r="G7" s="3">
        <f>[3]Agosto!$G$10</f>
        <v>26</v>
      </c>
      <c r="H7" s="3">
        <f>[3]Agosto!$G$11</f>
        <v>25</v>
      </c>
      <c r="I7" s="3">
        <f>[3]Agosto!$G$12</f>
        <v>22</v>
      </c>
      <c r="J7" s="3">
        <f>[3]Agosto!$G$13</f>
        <v>21</v>
      </c>
      <c r="K7" s="3">
        <f>[3]Agosto!$G$14</f>
        <v>23</v>
      </c>
      <c r="L7" s="3">
        <f>[3]Agosto!$G$15</f>
        <v>19</v>
      </c>
      <c r="M7" s="3">
        <f>[3]Agosto!$G$16</f>
        <v>20</v>
      </c>
      <c r="N7" s="3">
        <f>[3]Agosto!$G$17</f>
        <v>19</v>
      </c>
      <c r="O7" s="3">
        <f>[3]Agosto!$G$18</f>
        <v>20</v>
      </c>
      <c r="P7" s="3">
        <f>[3]Agosto!$G$19</f>
        <v>22</v>
      </c>
      <c r="Q7" s="3">
        <f>[3]Agosto!$G$20</f>
        <v>28</v>
      </c>
      <c r="R7" s="3">
        <f>[3]Agosto!$G$21</f>
        <v>21</v>
      </c>
      <c r="S7" s="3">
        <f>[3]Agosto!$G$22</f>
        <v>25</v>
      </c>
      <c r="T7" s="3">
        <f>[3]Agosto!$G$23</f>
        <v>20</v>
      </c>
      <c r="U7" s="3">
        <f>[3]Agosto!$G$24</f>
        <v>20</v>
      </c>
      <c r="V7" s="3">
        <f>[3]Agosto!$G$25</f>
        <v>21</v>
      </c>
      <c r="W7" s="3">
        <f>[3]Agosto!$G$26</f>
        <v>17</v>
      </c>
      <c r="X7" s="3">
        <f>[3]Agosto!$G$27</f>
        <v>17</v>
      </c>
      <c r="Y7" s="3">
        <f>[3]Agosto!$G$28</f>
        <v>18</v>
      </c>
      <c r="Z7" s="3">
        <f>[3]Agosto!$G$29</f>
        <v>46</v>
      </c>
      <c r="AA7" s="3">
        <f>[3]Agosto!$G$30</f>
        <v>50</v>
      </c>
      <c r="AB7" s="3">
        <f>[3]Agosto!$G$31</f>
        <v>52</v>
      </c>
      <c r="AC7" s="3">
        <f>[3]Agosto!$G$32</f>
        <v>45</v>
      </c>
      <c r="AD7" s="3">
        <f>[3]Agosto!$G$33</f>
        <v>36</v>
      </c>
      <c r="AE7" s="3">
        <f>[3]Agosto!$G$34</f>
        <v>15</v>
      </c>
      <c r="AF7" s="3">
        <f>[3]Agosto!$G$35</f>
        <v>18</v>
      </c>
      <c r="AG7" s="46">
        <f t="shared" si="1"/>
        <v>15</v>
      </c>
      <c r="AH7" s="47">
        <f t="shared" si="2"/>
        <v>25.483870967741936</v>
      </c>
    </row>
    <row r="8" spans="1:34" ht="17.100000000000001" customHeight="1" x14ac:dyDescent="0.2">
      <c r="A8" s="9" t="s">
        <v>49</v>
      </c>
      <c r="B8" s="3">
        <f>[4]Agosto!$G$5</f>
        <v>31</v>
      </c>
      <c r="C8" s="3">
        <f>[4]Agosto!$G$6</f>
        <v>30</v>
      </c>
      <c r="D8" s="3">
        <f>[4]Agosto!$G$7</f>
        <v>29</v>
      </c>
      <c r="E8" s="3">
        <f>[4]Agosto!$G$8</f>
        <v>29</v>
      </c>
      <c r="F8" s="3">
        <f>[4]Agosto!$G$9</f>
        <v>51</v>
      </c>
      <c r="G8" s="3">
        <f>[4]Agosto!$G$10</f>
        <v>37</v>
      </c>
      <c r="H8" s="3">
        <f>[4]Agosto!$G$11</f>
        <v>34</v>
      </c>
      <c r="I8" s="3">
        <f>[4]Agosto!$G$12</f>
        <v>35</v>
      </c>
      <c r="J8" s="3">
        <f>[4]Agosto!$G$13</f>
        <v>48</v>
      </c>
      <c r="K8" s="3">
        <f>[4]Agosto!$G$14</f>
        <v>30</v>
      </c>
      <c r="L8" s="3">
        <f>[4]Agosto!$G$15</f>
        <v>27</v>
      </c>
      <c r="M8" s="3">
        <f>[4]Agosto!$G$16</f>
        <v>29</v>
      </c>
      <c r="N8" s="3">
        <f>[4]Agosto!$G$17</f>
        <v>29</v>
      </c>
      <c r="O8" s="3">
        <f>[4]Agosto!$G$18</f>
        <v>26</v>
      </c>
      <c r="P8" s="3">
        <f>[4]Agosto!$G$19</f>
        <v>30</v>
      </c>
      <c r="Q8" s="3">
        <f>[4]Agosto!$G$20</f>
        <v>43</v>
      </c>
      <c r="R8" s="3">
        <f>[4]Agosto!$G$21</f>
        <v>32</v>
      </c>
      <c r="S8" s="3">
        <f>[4]Agosto!$G$22</f>
        <v>32</v>
      </c>
      <c r="T8" s="3">
        <f>[4]Agosto!$G$23</f>
        <v>33</v>
      </c>
      <c r="U8" s="3">
        <f>[4]Agosto!$G$24</f>
        <v>35</v>
      </c>
      <c r="V8" s="3">
        <f>[4]Agosto!$G$25</f>
        <v>32</v>
      </c>
      <c r="W8" s="3">
        <f>[4]Agosto!$G$26</f>
        <v>27</v>
      </c>
      <c r="X8" s="3">
        <f>[4]Agosto!$G$27</f>
        <v>28</v>
      </c>
      <c r="Y8" s="3">
        <f>[4]Agosto!$G$28</f>
        <v>33</v>
      </c>
      <c r="Z8" s="3">
        <f>[4]Agosto!$G$29</f>
        <v>61</v>
      </c>
      <c r="AA8" s="3">
        <f>[4]Agosto!$G$30</f>
        <v>70</v>
      </c>
      <c r="AB8" s="3">
        <f>[4]Agosto!$G$31</f>
        <v>68</v>
      </c>
      <c r="AC8" s="3">
        <f>[4]Agosto!$G$32</f>
        <v>65</v>
      </c>
      <c r="AD8" s="3">
        <f>[4]Agosto!$G$33</f>
        <v>44</v>
      </c>
      <c r="AE8" s="3">
        <f>[4]Agosto!$G$34</f>
        <v>28</v>
      </c>
      <c r="AF8" s="3">
        <f>[4]Agosto!$G$35</f>
        <v>27</v>
      </c>
      <c r="AG8" s="46">
        <f t="shared" si="1"/>
        <v>26</v>
      </c>
      <c r="AH8" s="47">
        <f t="shared" si="2"/>
        <v>37.193548387096776</v>
      </c>
    </row>
    <row r="9" spans="1:34" ht="17.100000000000001" customHeight="1" x14ac:dyDescent="0.2">
      <c r="A9" s="9" t="s">
        <v>2</v>
      </c>
      <c r="B9" s="3">
        <f>[5]Agosto!$G$5</f>
        <v>22</v>
      </c>
      <c r="C9" s="3">
        <f>[5]Agosto!$G$6</f>
        <v>24</v>
      </c>
      <c r="D9" s="3">
        <f>[5]Agosto!$G$7</f>
        <v>25</v>
      </c>
      <c r="E9" s="3">
        <f>[5]Agosto!$G$8</f>
        <v>24</v>
      </c>
      <c r="F9" s="3">
        <f>[5]Agosto!$G$9</f>
        <v>25</v>
      </c>
      <c r="G9" s="3">
        <f>[5]Agosto!$G$10</f>
        <v>25</v>
      </c>
      <c r="H9" s="3">
        <f>[5]Agosto!$G$11</f>
        <v>25</v>
      </c>
      <c r="I9" s="3">
        <f>[5]Agosto!$G$12</f>
        <v>21</v>
      </c>
      <c r="J9" s="3">
        <f>[5]Agosto!$G$13</f>
        <v>21</v>
      </c>
      <c r="K9" s="3">
        <f>[5]Agosto!$G$14</f>
        <v>22</v>
      </c>
      <c r="L9" s="3">
        <f>[5]Agosto!$G$15</f>
        <v>20</v>
      </c>
      <c r="M9" s="3">
        <f>[5]Agosto!$G$16</f>
        <v>18</v>
      </c>
      <c r="N9" s="3">
        <f>[5]Agosto!$G$17</f>
        <v>18</v>
      </c>
      <c r="O9" s="3">
        <f>[5]Agosto!$G$18</f>
        <v>21</v>
      </c>
      <c r="P9" s="3">
        <f>[5]Agosto!$G$19</f>
        <v>24</v>
      </c>
      <c r="Q9" s="3">
        <f>[5]Agosto!$G$20</f>
        <v>37</v>
      </c>
      <c r="R9" s="3">
        <f>[5]Agosto!$G$21</f>
        <v>22</v>
      </c>
      <c r="S9" s="3">
        <f>[5]Agosto!$G$22</f>
        <v>20</v>
      </c>
      <c r="T9" s="3">
        <f>[5]Agosto!$G$23</f>
        <v>22</v>
      </c>
      <c r="U9" s="3">
        <f>[5]Agosto!$G$24</f>
        <v>20</v>
      </c>
      <c r="V9" s="3">
        <f>[5]Agosto!$G$25</f>
        <v>20</v>
      </c>
      <c r="W9" s="3">
        <f>[5]Agosto!$G$26</f>
        <v>13</v>
      </c>
      <c r="X9" s="3">
        <f>[5]Agosto!$G$27</f>
        <v>18</v>
      </c>
      <c r="Y9" s="3">
        <f>[5]Agosto!$G$28</f>
        <v>17</v>
      </c>
      <c r="Z9" s="3">
        <f>[5]Agosto!$G$29</f>
        <v>31</v>
      </c>
      <c r="AA9" s="3">
        <f>[5]Agosto!$G$30</f>
        <v>48</v>
      </c>
      <c r="AB9" s="3">
        <f>[5]Agosto!$G$31</f>
        <v>58</v>
      </c>
      <c r="AC9" s="3">
        <f>[5]Agosto!$G$32</f>
        <v>42</v>
      </c>
      <c r="AD9" s="3">
        <f>[5]Agosto!$G$33</f>
        <v>37</v>
      </c>
      <c r="AE9" s="3">
        <f>[5]Agosto!$G$34</f>
        <v>18</v>
      </c>
      <c r="AF9" s="3">
        <f>[5]Agosto!$G$35</f>
        <v>21</v>
      </c>
      <c r="AG9" s="46">
        <f t="shared" si="1"/>
        <v>13</v>
      </c>
      <c r="AH9" s="47">
        <f t="shared" si="2"/>
        <v>25.129032258064516</v>
      </c>
    </row>
    <row r="10" spans="1:34" ht="17.100000000000001" customHeight="1" x14ac:dyDescent="0.2">
      <c r="A10" s="9" t="s">
        <v>3</v>
      </c>
      <c r="B10" s="3">
        <f>[6]Agosto!$G$5</f>
        <v>26</v>
      </c>
      <c r="C10" s="3">
        <f>[6]Agosto!$G$6</f>
        <v>25</v>
      </c>
      <c r="D10" s="3">
        <f>[6]Agosto!$G$7</f>
        <v>25</v>
      </c>
      <c r="E10" s="3">
        <f>[6]Agosto!$G$8</f>
        <v>22</v>
      </c>
      <c r="F10" s="3">
        <f>[6]Agosto!$G$9</f>
        <v>25</v>
      </c>
      <c r="G10" s="3">
        <f>[6]Agosto!$G$10</f>
        <v>27</v>
      </c>
      <c r="H10" s="3">
        <f>[6]Agosto!$G$11</f>
        <v>22</v>
      </c>
      <c r="I10" s="3">
        <f>[6]Agosto!$G$12</f>
        <v>23</v>
      </c>
      <c r="J10" s="3">
        <f>[6]Agosto!$G$13</f>
        <v>22</v>
      </c>
      <c r="K10" s="3">
        <f>[6]Agosto!$G$14</f>
        <v>19</v>
      </c>
      <c r="L10" s="3">
        <f>[6]Agosto!$G$15</f>
        <v>22</v>
      </c>
      <c r="M10" s="3">
        <f>[6]Agosto!$G$16</f>
        <v>20</v>
      </c>
      <c r="N10" s="3">
        <f>[6]Agosto!$G$17</f>
        <v>22</v>
      </c>
      <c r="O10" s="3">
        <f>[6]Agosto!$G$18</f>
        <v>24</v>
      </c>
      <c r="P10" s="3">
        <f>[6]Agosto!$G$19</f>
        <v>25</v>
      </c>
      <c r="Q10" s="3">
        <f>[6]Agosto!$G$20</f>
        <v>24</v>
      </c>
      <c r="R10" s="3">
        <f>[6]Agosto!$G$21</f>
        <v>24</v>
      </c>
      <c r="S10" s="3">
        <f>[6]Agosto!$G$22</f>
        <v>23</v>
      </c>
      <c r="T10" s="3">
        <f>[6]Agosto!$G$23</f>
        <v>22</v>
      </c>
      <c r="U10" s="3">
        <f>[6]Agosto!$G$24</f>
        <v>22</v>
      </c>
      <c r="V10" s="3">
        <f>[6]Agosto!$G$25</f>
        <v>20</v>
      </c>
      <c r="W10" s="3">
        <f>[6]Agosto!$G$26</f>
        <v>17</v>
      </c>
      <c r="X10" s="3">
        <f>[6]Agosto!$G$27</f>
        <v>21</v>
      </c>
      <c r="Y10" s="3">
        <f>[6]Agosto!$G$28</f>
        <v>23</v>
      </c>
      <c r="Z10" s="3">
        <f>[6]Agosto!$G$29</f>
        <v>21</v>
      </c>
      <c r="AA10" s="3">
        <f>[6]Agosto!$G$30</f>
        <v>18</v>
      </c>
      <c r="AB10" s="3">
        <f>[6]Agosto!$G$31</f>
        <v>19</v>
      </c>
      <c r="AC10" s="3">
        <f>[6]Agosto!$G$32</f>
        <v>34</v>
      </c>
      <c r="AD10" s="3">
        <f>[6]Agosto!$G$33</f>
        <v>27</v>
      </c>
      <c r="AE10" s="3">
        <f>[6]Agosto!$G$34</f>
        <v>20</v>
      </c>
      <c r="AF10" s="3">
        <f>[6]Agosto!$G$35</f>
        <v>19</v>
      </c>
      <c r="AG10" s="46">
        <f t="shared" si="1"/>
        <v>17</v>
      </c>
      <c r="AH10" s="47">
        <f t="shared" si="2"/>
        <v>22.677419354838708</v>
      </c>
    </row>
    <row r="11" spans="1:34" ht="17.100000000000001" customHeight="1" x14ac:dyDescent="0.2">
      <c r="A11" s="9" t="s">
        <v>4</v>
      </c>
      <c r="B11" s="3">
        <f>[7]Agosto!$G$5</f>
        <v>25</v>
      </c>
      <c r="C11" s="3">
        <f>[7]Agosto!$G$6</f>
        <v>26</v>
      </c>
      <c r="D11" s="3">
        <f>[7]Agosto!$G$7</f>
        <v>23</v>
      </c>
      <c r="E11" s="3">
        <f>[7]Agosto!$G$8</f>
        <v>23</v>
      </c>
      <c r="F11" s="3">
        <f>[7]Agosto!$G$9</f>
        <v>27</v>
      </c>
      <c r="G11" s="3">
        <f>[7]Agosto!$G$10</f>
        <v>28</v>
      </c>
      <c r="H11" s="3">
        <f>[7]Agosto!$G$11</f>
        <v>22</v>
      </c>
      <c r="I11" s="3">
        <f>[7]Agosto!$G$12</f>
        <v>21</v>
      </c>
      <c r="J11" s="3">
        <f>[7]Agosto!$G$13</f>
        <v>24</v>
      </c>
      <c r="K11" s="3">
        <f>[7]Agosto!$G$14</f>
        <v>21</v>
      </c>
      <c r="L11" s="3">
        <f>[7]Agosto!$G$15</f>
        <v>19</v>
      </c>
      <c r="M11" s="3">
        <f>[7]Agosto!$G$16</f>
        <v>20</v>
      </c>
      <c r="N11" s="3">
        <f>[7]Agosto!$G$17</f>
        <v>21</v>
      </c>
      <c r="O11" s="3">
        <f>[7]Agosto!$G$18</f>
        <v>27</v>
      </c>
      <c r="P11" s="3">
        <f>[7]Agosto!$G$19</f>
        <v>27</v>
      </c>
      <c r="Q11" s="3">
        <f>[7]Agosto!$G$20</f>
        <v>24</v>
      </c>
      <c r="R11" s="3">
        <f>[7]Agosto!$G$21</f>
        <v>23</v>
      </c>
      <c r="S11" s="3">
        <f>[7]Agosto!$G$22</f>
        <v>23</v>
      </c>
      <c r="T11" s="3">
        <f>[7]Agosto!$G$23</f>
        <v>24</v>
      </c>
      <c r="U11" s="3">
        <f>[7]Agosto!$G$24</f>
        <v>22</v>
      </c>
      <c r="V11" s="3">
        <f>[7]Agosto!$G$25</f>
        <v>23</v>
      </c>
      <c r="W11" s="3">
        <f>[7]Agosto!$G$26</f>
        <v>16</v>
      </c>
      <c r="X11" s="3">
        <f>[7]Agosto!$G$27</f>
        <v>22</v>
      </c>
      <c r="Y11" s="3">
        <f>[7]Agosto!$G$28</f>
        <v>22</v>
      </c>
      <c r="Z11" s="3">
        <f>[7]Agosto!$G$29</f>
        <v>19</v>
      </c>
      <c r="AA11" s="3">
        <f>[7]Agosto!$G$30</f>
        <v>21</v>
      </c>
      <c r="AB11" s="3">
        <f>[7]Agosto!$G$31</f>
        <v>30</v>
      </c>
      <c r="AC11" s="3">
        <f>[7]Agosto!$G$32</f>
        <v>35</v>
      </c>
      <c r="AD11" s="3">
        <f>[7]Agosto!$G$33</f>
        <v>31</v>
      </c>
      <c r="AE11" s="3">
        <f>[7]Agosto!$G$34</f>
        <v>23</v>
      </c>
      <c r="AF11" s="3">
        <f>[7]Agosto!$G$35</f>
        <v>20</v>
      </c>
      <c r="AG11" s="46">
        <f t="shared" si="1"/>
        <v>16</v>
      </c>
      <c r="AH11" s="47">
        <f t="shared" si="2"/>
        <v>23.612903225806452</v>
      </c>
    </row>
    <row r="12" spans="1:34" ht="17.100000000000001" customHeight="1" x14ac:dyDescent="0.2">
      <c r="A12" s="9" t="s">
        <v>5</v>
      </c>
      <c r="B12" s="14">
        <f>[8]Agosto!$G$5</f>
        <v>31</v>
      </c>
      <c r="C12" s="14">
        <f>[8]Agosto!$G$6</f>
        <v>28</v>
      </c>
      <c r="D12" s="14">
        <f>[8]Agosto!$G$7</f>
        <v>26</v>
      </c>
      <c r="E12" s="14">
        <f>[8]Agosto!$G$8</f>
        <v>21</v>
      </c>
      <c r="F12" s="14">
        <f>[8]Agosto!$G$9</f>
        <v>32</v>
      </c>
      <c r="G12" s="14">
        <f>[8]Agosto!$G$10</f>
        <v>29</v>
      </c>
      <c r="H12" s="14">
        <f>[8]Agosto!$G$11</f>
        <v>31</v>
      </c>
      <c r="I12" s="14">
        <f>[8]Agosto!$G$12</f>
        <v>26</v>
      </c>
      <c r="J12" s="14">
        <f>[8]Agosto!$G$13</f>
        <v>31</v>
      </c>
      <c r="K12" s="14">
        <f>[8]Agosto!$G$14</f>
        <v>22</v>
      </c>
      <c r="L12" s="14">
        <f>[8]Agosto!$G$15</f>
        <v>18</v>
      </c>
      <c r="M12" s="14">
        <f>[8]Agosto!$G$16</f>
        <v>24</v>
      </c>
      <c r="N12" s="14">
        <f>[8]Agosto!$G$17</f>
        <v>23</v>
      </c>
      <c r="O12" s="14">
        <f>[8]Agosto!$G$18</f>
        <v>26</v>
      </c>
      <c r="P12" s="14">
        <f>[8]Agosto!$G$19</f>
        <v>26</v>
      </c>
      <c r="Q12" s="14">
        <f>[8]Agosto!$G$20</f>
        <v>29</v>
      </c>
      <c r="R12" s="14">
        <f>[8]Agosto!$G$21</f>
        <v>27</v>
      </c>
      <c r="S12" s="14">
        <f>[8]Agosto!$G$22</f>
        <v>23</v>
      </c>
      <c r="T12" s="14">
        <f>[8]Agosto!$G$23</f>
        <v>23</v>
      </c>
      <c r="U12" s="14">
        <f>[8]Agosto!$G$24</f>
        <v>25</v>
      </c>
      <c r="V12" s="14">
        <f>[8]Agosto!$G$25</f>
        <v>21</v>
      </c>
      <c r="W12" s="14">
        <f>[8]Agosto!$G$26</f>
        <v>22</v>
      </c>
      <c r="X12" s="14">
        <f>[8]Agosto!$G$27</f>
        <v>22</v>
      </c>
      <c r="Y12" s="14">
        <f>[8]Agosto!$G$28</f>
        <v>22</v>
      </c>
      <c r="Z12" s="14">
        <f>[8]Agosto!$G$29</f>
        <v>33</v>
      </c>
      <c r="AA12" s="14">
        <f>[8]Agosto!$G$30</f>
        <v>50</v>
      </c>
      <c r="AB12" s="14">
        <f>[8]Agosto!$G$31</f>
        <v>44</v>
      </c>
      <c r="AC12" s="14">
        <f>[8]Agosto!$G$32</f>
        <v>39</v>
      </c>
      <c r="AD12" s="14">
        <f>[8]Agosto!$G$33</f>
        <v>32</v>
      </c>
      <c r="AE12" s="14">
        <f>[8]Agosto!$G$34</f>
        <v>14</v>
      </c>
      <c r="AF12" s="14">
        <f>[8]Agosto!$G$35</f>
        <v>15</v>
      </c>
      <c r="AG12" s="46">
        <f t="shared" si="1"/>
        <v>14</v>
      </c>
      <c r="AH12" s="47">
        <f t="shared" si="2"/>
        <v>26.93548387096774</v>
      </c>
    </row>
    <row r="13" spans="1:34" ht="17.100000000000001" customHeight="1" x14ac:dyDescent="0.2">
      <c r="A13" s="9" t="s">
        <v>6</v>
      </c>
      <c r="B13" s="14">
        <f>[9]Agosto!$G$5</f>
        <v>21</v>
      </c>
      <c r="C13" s="14">
        <f>[9]Agosto!$G$6</f>
        <v>20</v>
      </c>
      <c r="D13" s="14">
        <f>[9]Agosto!$G$7</f>
        <v>21</v>
      </c>
      <c r="E13" s="14">
        <f>[9]Agosto!$G$8</f>
        <v>22</v>
      </c>
      <c r="F13" s="14">
        <f>[9]Agosto!$G$9</f>
        <v>23</v>
      </c>
      <c r="G13" s="14">
        <f>[9]Agosto!$G$10</f>
        <v>20</v>
      </c>
      <c r="H13" s="14">
        <f>[9]Agosto!$G$11</f>
        <v>21</v>
      </c>
      <c r="I13" s="14">
        <f>[9]Agosto!$G$12</f>
        <v>18</v>
      </c>
      <c r="J13" s="14">
        <f>[9]Agosto!$G$13</f>
        <v>19</v>
      </c>
      <c r="K13" s="14">
        <f>[9]Agosto!$G$14</f>
        <v>18</v>
      </c>
      <c r="L13" s="14">
        <f>[9]Agosto!$G$15</f>
        <v>17</v>
      </c>
      <c r="M13" s="14">
        <f>[9]Agosto!$G$16</f>
        <v>16</v>
      </c>
      <c r="N13" s="14">
        <f>[9]Agosto!$G$17</f>
        <v>17</v>
      </c>
      <c r="O13" s="14">
        <f>[9]Agosto!$G$18</f>
        <v>22</v>
      </c>
      <c r="P13" s="14">
        <f>[9]Agosto!$G$19</f>
        <v>22</v>
      </c>
      <c r="Q13" s="14">
        <f>[9]Agosto!$G$20</f>
        <v>21</v>
      </c>
      <c r="R13" s="14">
        <f>[9]Agosto!$G$21</f>
        <v>19</v>
      </c>
      <c r="S13" s="14">
        <f>[9]Agosto!$G$22</f>
        <v>16</v>
      </c>
      <c r="T13" s="14">
        <f>[9]Agosto!$G$23</f>
        <v>20</v>
      </c>
      <c r="U13" s="14">
        <f>[9]Agosto!$G$24</f>
        <v>16</v>
      </c>
      <c r="V13" s="14">
        <f>[9]Agosto!$G$25</f>
        <v>17</v>
      </c>
      <c r="W13" s="14">
        <f>[9]Agosto!$G$26</f>
        <v>16</v>
      </c>
      <c r="X13" s="14">
        <f>[9]Agosto!$G$27</f>
        <v>16</v>
      </c>
      <c r="Y13" s="14">
        <f>[9]Agosto!$G$28</f>
        <v>17</v>
      </c>
      <c r="Z13" s="14">
        <f>[9]Agosto!$G$29</f>
        <v>30</v>
      </c>
      <c r="AA13" s="14">
        <f>[9]Agosto!$G$30</f>
        <v>40</v>
      </c>
      <c r="AB13" s="14">
        <f>[9]Agosto!$G$31</f>
        <v>47</v>
      </c>
      <c r="AC13" s="14">
        <f>[9]Agosto!$G$32</f>
        <v>35</v>
      </c>
      <c r="AD13" s="14">
        <f>[9]Agosto!$G$33</f>
        <v>26</v>
      </c>
      <c r="AE13" s="14">
        <f>[9]Agosto!$G$34</f>
        <v>18</v>
      </c>
      <c r="AF13" s="14">
        <f>[9]Agosto!$G$35</f>
        <v>15</v>
      </c>
      <c r="AG13" s="46">
        <f t="shared" si="1"/>
        <v>15</v>
      </c>
      <c r="AH13" s="47">
        <f t="shared" si="2"/>
        <v>21.483870967741936</v>
      </c>
    </row>
    <row r="14" spans="1:34" ht="17.100000000000001" customHeight="1" x14ac:dyDescent="0.2">
      <c r="A14" s="9" t="s">
        <v>7</v>
      </c>
      <c r="B14" s="14">
        <f>[10]Agosto!$G$5</f>
        <v>29</v>
      </c>
      <c r="C14" s="14">
        <f>[10]Agosto!$G$6</f>
        <v>24</v>
      </c>
      <c r="D14" s="14">
        <f>[10]Agosto!$G$7</f>
        <v>23</v>
      </c>
      <c r="E14" s="14">
        <f>[10]Agosto!$G$8</f>
        <v>25</v>
      </c>
      <c r="F14" s="14">
        <f>[10]Agosto!$G$9</f>
        <v>27</v>
      </c>
      <c r="G14" s="14">
        <f>[10]Agosto!$G$10</f>
        <v>31</v>
      </c>
      <c r="H14" s="14">
        <f>[10]Agosto!$G$11</f>
        <v>33</v>
      </c>
      <c r="I14" s="14">
        <f>[10]Agosto!$G$12</f>
        <v>23</v>
      </c>
      <c r="J14" s="14">
        <f>[10]Agosto!$G$13</f>
        <v>26</v>
      </c>
      <c r="K14" s="14">
        <f>[10]Agosto!$G$14</f>
        <v>27</v>
      </c>
      <c r="L14" s="14">
        <f>[10]Agosto!$G$15</f>
        <v>22</v>
      </c>
      <c r="M14" s="14">
        <f>[10]Agosto!$G$16</f>
        <v>19</v>
      </c>
      <c r="N14" s="14">
        <f>[10]Agosto!$G$17</f>
        <v>21</v>
      </c>
      <c r="O14" s="14">
        <f>[10]Agosto!$G$18</f>
        <v>23</v>
      </c>
      <c r="P14" s="14">
        <f>[10]Agosto!$G$19</f>
        <v>26</v>
      </c>
      <c r="Q14" s="14">
        <f>[10]Agosto!$G$20</f>
        <v>41</v>
      </c>
      <c r="R14" s="14">
        <f>[10]Agosto!$G$21</f>
        <v>26</v>
      </c>
      <c r="S14" s="14">
        <f>[10]Agosto!$G$22</f>
        <v>26</v>
      </c>
      <c r="T14" s="14">
        <f>[10]Agosto!$G$23</f>
        <v>27</v>
      </c>
      <c r="U14" s="14">
        <f>[10]Agosto!$G$24</f>
        <v>24</v>
      </c>
      <c r="V14" s="14">
        <f>[10]Agosto!$G$25</f>
        <v>25</v>
      </c>
      <c r="W14" s="14">
        <f>[10]Agosto!$G$26</f>
        <v>15</v>
      </c>
      <c r="X14" s="14">
        <f>[10]Agosto!$G$27</f>
        <v>18</v>
      </c>
      <c r="Y14" s="14">
        <f>[10]Agosto!$G$28</f>
        <v>22</v>
      </c>
      <c r="Z14" s="14">
        <f>[10]Agosto!$G$29</f>
        <v>38</v>
      </c>
      <c r="AA14" s="14">
        <f>[10]Agosto!$G$30</f>
        <v>49</v>
      </c>
      <c r="AB14" s="14">
        <f>[10]Agosto!$G$31</f>
        <v>54</v>
      </c>
      <c r="AC14" s="14">
        <f>[10]Agosto!$G$32</f>
        <v>64</v>
      </c>
      <c r="AD14" s="14">
        <f>[10]Agosto!$G$33</f>
        <v>42</v>
      </c>
      <c r="AE14" s="14">
        <f>[10]Agosto!$G$34</f>
        <v>23</v>
      </c>
      <c r="AF14" s="14">
        <f>[10]Agosto!$G$35</f>
        <v>22</v>
      </c>
      <c r="AG14" s="46">
        <f t="shared" si="1"/>
        <v>15</v>
      </c>
      <c r="AH14" s="47">
        <f t="shared" si="2"/>
        <v>28.870967741935484</v>
      </c>
    </row>
    <row r="15" spans="1:34" ht="17.100000000000001" customHeight="1" x14ac:dyDescent="0.2">
      <c r="A15" s="9" t="s">
        <v>8</v>
      </c>
      <c r="B15" s="14">
        <f>[11]Agosto!$G$5</f>
        <v>44</v>
      </c>
      <c r="C15" s="14">
        <f>[11]Agosto!$G$6</f>
        <v>31</v>
      </c>
      <c r="D15" s="14">
        <f>[11]Agosto!$G$7</f>
        <v>26</v>
      </c>
      <c r="E15" s="14">
        <f>[11]Agosto!$G$8</f>
        <v>22</v>
      </c>
      <c r="F15" s="14" t="str">
        <f>[11]Agosto!$G$9</f>
        <v>**</v>
      </c>
      <c r="G15" s="14" t="str">
        <f>[11]Agosto!$G$10</f>
        <v>**</v>
      </c>
      <c r="H15" s="14" t="str">
        <f>[11]Agosto!$G$11</f>
        <v>**</v>
      </c>
      <c r="I15" s="14" t="str">
        <f>[11]Agosto!$G$12</f>
        <v>**</v>
      </c>
      <c r="J15" s="14" t="str">
        <f>[11]Agosto!$G$13</f>
        <v>**</v>
      </c>
      <c r="K15" s="14" t="str">
        <f>[11]Agosto!$G$14</f>
        <v>**</v>
      </c>
      <c r="L15" s="14" t="str">
        <f>[11]Agosto!$G$15</f>
        <v>**</v>
      </c>
      <c r="M15" s="14" t="str">
        <f>[11]Agosto!$G$16</f>
        <v>**</v>
      </c>
      <c r="N15" s="14" t="str">
        <f>[11]Agosto!$G$17</f>
        <v>**</v>
      </c>
      <c r="O15" s="14" t="str">
        <f>[11]Agosto!$G$18</f>
        <v>**</v>
      </c>
      <c r="P15" s="14" t="str">
        <f>[11]Agosto!$G$19</f>
        <v>**</v>
      </c>
      <c r="Q15" s="14" t="str">
        <f>[11]Agosto!$G$20</f>
        <v>**</v>
      </c>
      <c r="R15" s="14" t="str">
        <f>[11]Agosto!$G$21</f>
        <v>**</v>
      </c>
      <c r="S15" s="14" t="str">
        <f>[11]Agosto!$G$22</f>
        <v>**</v>
      </c>
      <c r="T15" s="14" t="str">
        <f>[11]Agosto!$G$23</f>
        <v>**</v>
      </c>
      <c r="U15" s="14" t="str">
        <f>[11]Agosto!$G$24</f>
        <v>**</v>
      </c>
      <c r="V15" s="14" t="str">
        <f>[11]Agosto!$G$25</f>
        <v>**</v>
      </c>
      <c r="W15" s="14">
        <f>[11]Agosto!$G$26</f>
        <v>17</v>
      </c>
      <c r="X15" s="14">
        <f>[11]Agosto!$G$27</f>
        <v>27</v>
      </c>
      <c r="Y15" s="14">
        <f>[11]Agosto!$G$28</f>
        <v>33</v>
      </c>
      <c r="Z15" s="14">
        <f>[11]Agosto!$G$29</f>
        <v>50</v>
      </c>
      <c r="AA15" s="14">
        <f>[11]Agosto!$G$30</f>
        <v>55</v>
      </c>
      <c r="AB15" s="14">
        <f>[11]Agosto!$G$31</f>
        <v>56</v>
      </c>
      <c r="AC15" s="14">
        <f>[11]Agosto!$G$32</f>
        <v>73</v>
      </c>
      <c r="AD15" s="14">
        <f>[11]Agosto!$G$33</f>
        <v>45</v>
      </c>
      <c r="AE15" s="14">
        <f>[11]Agosto!$G$34</f>
        <v>33</v>
      </c>
      <c r="AF15" s="14">
        <f>[11]Agosto!$G$35</f>
        <v>27</v>
      </c>
      <c r="AG15" s="46">
        <f t="shared" si="1"/>
        <v>17</v>
      </c>
      <c r="AH15" s="47">
        <f t="shared" si="2"/>
        <v>38.5</v>
      </c>
    </row>
    <row r="16" spans="1:34" ht="17.100000000000001" customHeight="1" x14ac:dyDescent="0.2">
      <c r="A16" s="9" t="s">
        <v>9</v>
      </c>
      <c r="B16" s="14">
        <f>[12]Agosto!$G$5</f>
        <v>29</v>
      </c>
      <c r="C16" s="14">
        <f>[12]Agosto!$G$6</f>
        <v>27</v>
      </c>
      <c r="D16" s="14">
        <f>[12]Agosto!$G$7</f>
        <v>24</v>
      </c>
      <c r="E16" s="14">
        <f>[12]Agosto!$G$8</f>
        <v>24</v>
      </c>
      <c r="F16" s="14">
        <f>[12]Agosto!$G$9</f>
        <v>25</v>
      </c>
      <c r="G16" s="14">
        <f>[12]Agosto!$G$10</f>
        <v>33</v>
      </c>
      <c r="H16" s="14">
        <f>[12]Agosto!$G$11</f>
        <v>35</v>
      </c>
      <c r="I16" s="14">
        <f>[12]Agosto!$G$12</f>
        <v>29</v>
      </c>
      <c r="J16" s="14">
        <f>[12]Agosto!$G$13</f>
        <v>27</v>
      </c>
      <c r="K16" s="14">
        <f>[12]Agosto!$G$14</f>
        <v>25</v>
      </c>
      <c r="L16" s="14">
        <f>[12]Agosto!$G$15</f>
        <v>23</v>
      </c>
      <c r="M16" s="14">
        <f>[12]Agosto!$G$16</f>
        <v>22</v>
      </c>
      <c r="N16" s="14">
        <f>[12]Agosto!$G$17</f>
        <v>21</v>
      </c>
      <c r="O16" s="14">
        <f>[12]Agosto!$G$18</f>
        <v>26</v>
      </c>
      <c r="P16" s="14">
        <f>[12]Agosto!$G$19</f>
        <v>27</v>
      </c>
      <c r="Q16" s="14">
        <f>[12]Agosto!$G$20</f>
        <v>41</v>
      </c>
      <c r="R16" s="14">
        <f>[12]Agosto!$G$21</f>
        <v>26</v>
      </c>
      <c r="S16" s="14">
        <f>[12]Agosto!$G$22</f>
        <v>27</v>
      </c>
      <c r="T16" s="14">
        <f>[12]Agosto!$G$23</f>
        <v>30</v>
      </c>
      <c r="U16" s="14">
        <f>[12]Agosto!$G$24</f>
        <v>23</v>
      </c>
      <c r="V16" s="14">
        <f>[12]Agosto!$G$25</f>
        <v>23</v>
      </c>
      <c r="W16" s="14">
        <f>[12]Agosto!$G$26</f>
        <v>16</v>
      </c>
      <c r="X16" s="14">
        <f>[12]Agosto!$G$27</f>
        <v>23</v>
      </c>
      <c r="Y16" s="14">
        <f>[12]Agosto!$G$28</f>
        <v>26</v>
      </c>
      <c r="Z16" s="14">
        <f>[12]Agosto!$G$29</f>
        <v>30</v>
      </c>
      <c r="AA16" s="14">
        <f>[12]Agosto!$G$30</f>
        <v>45</v>
      </c>
      <c r="AB16" s="14">
        <f>[12]Agosto!$G$31</f>
        <v>48</v>
      </c>
      <c r="AC16" s="14">
        <f>[12]Agosto!$G$32</f>
        <v>63</v>
      </c>
      <c r="AD16" s="14">
        <f>[12]Agosto!$G$33</f>
        <v>39</v>
      </c>
      <c r="AE16" s="14">
        <f>[12]Agosto!$G$34</f>
        <v>24</v>
      </c>
      <c r="AF16" s="14">
        <f>[12]Agosto!$G$35</f>
        <v>26</v>
      </c>
      <c r="AG16" s="46">
        <f t="shared" si="1"/>
        <v>16</v>
      </c>
      <c r="AH16" s="47">
        <f t="shared" si="2"/>
        <v>29.258064516129032</v>
      </c>
    </row>
    <row r="17" spans="1:34" ht="17.100000000000001" customHeight="1" x14ac:dyDescent="0.2">
      <c r="A17" s="9" t="s">
        <v>48</v>
      </c>
      <c r="B17" s="14" t="str">
        <f>[13]Agosto!$G$5</f>
        <v>**</v>
      </c>
      <c r="C17" s="14" t="str">
        <f>[13]Agosto!$G$6</f>
        <v>**</v>
      </c>
      <c r="D17" s="14" t="str">
        <f>[13]Agosto!$G$7</f>
        <v>**</v>
      </c>
      <c r="E17" s="14" t="str">
        <f>[13]Agosto!$G$8</f>
        <v>**</v>
      </c>
      <c r="F17" s="14" t="str">
        <f>[13]Agosto!$G$9</f>
        <v>**</v>
      </c>
      <c r="G17" s="14" t="str">
        <f>[13]Agosto!$G$10</f>
        <v>**</v>
      </c>
      <c r="H17" s="14" t="str">
        <f>[13]Agosto!$G$11</f>
        <v>**</v>
      </c>
      <c r="I17" s="14" t="str">
        <f>[13]Agosto!$G$12</f>
        <v>**</v>
      </c>
      <c r="J17" s="14" t="str">
        <f>[13]Agosto!$G$13</f>
        <v>**</v>
      </c>
      <c r="K17" s="14" t="str">
        <f>[13]Agosto!$G$14</f>
        <v>**</v>
      </c>
      <c r="L17" s="14" t="str">
        <f>[13]Agosto!$G$15</f>
        <v>**</v>
      </c>
      <c r="M17" s="14" t="str">
        <f>[13]Agosto!$G$16</f>
        <v>**</v>
      </c>
      <c r="N17" s="14" t="str">
        <f>[13]Agosto!$G$17</f>
        <v>**</v>
      </c>
      <c r="O17" s="14" t="str">
        <f>[13]Agosto!$G$18</f>
        <v>**</v>
      </c>
      <c r="P17" s="14" t="str">
        <f>[13]Agosto!$G$19</f>
        <v>**</v>
      </c>
      <c r="Q17" s="14" t="str">
        <f>[13]Agosto!$G$20</f>
        <v>**</v>
      </c>
      <c r="R17" s="14" t="str">
        <f>[13]Agosto!$G$21</f>
        <v>**</v>
      </c>
      <c r="S17" s="14" t="str">
        <f>[13]Agosto!$G$22</f>
        <v>**</v>
      </c>
      <c r="T17" s="14" t="str">
        <f>[13]Agosto!$G$23</f>
        <v>**</v>
      </c>
      <c r="U17" s="14" t="str">
        <f>[13]Agosto!$G$24</f>
        <v>**</v>
      </c>
      <c r="V17" s="14" t="str">
        <f>[13]Agosto!$G$25</f>
        <v>**</v>
      </c>
      <c r="W17" s="14" t="str">
        <f>[13]Agosto!$G$26</f>
        <v>**</v>
      </c>
      <c r="X17" s="14">
        <f>[13]Agosto!$G$27</f>
        <v>18</v>
      </c>
      <c r="Y17" s="14">
        <f>[13]Agosto!$G$28</f>
        <v>19</v>
      </c>
      <c r="Z17" s="14">
        <f>[13]Agosto!$G$29</f>
        <v>40</v>
      </c>
      <c r="AA17" s="14">
        <f>[13]Agosto!$G$30</f>
        <v>56</v>
      </c>
      <c r="AB17" s="14">
        <f>[13]Agosto!$G$31</f>
        <v>57</v>
      </c>
      <c r="AC17" s="14">
        <f>[13]Agosto!$G$32</f>
        <v>51</v>
      </c>
      <c r="AD17" s="14">
        <f>[13]Agosto!$G$33</f>
        <v>37</v>
      </c>
      <c r="AE17" s="14">
        <f>[13]Agosto!$G$34</f>
        <v>19</v>
      </c>
      <c r="AF17" s="14">
        <f>[13]Agosto!$G$35</f>
        <v>17</v>
      </c>
      <c r="AG17" s="46">
        <f t="shared" si="1"/>
        <v>17</v>
      </c>
      <c r="AH17" s="47">
        <f t="shared" si="2"/>
        <v>34.888888888888886</v>
      </c>
    </row>
    <row r="18" spans="1:34" ht="17.100000000000001" customHeight="1" x14ac:dyDescent="0.2">
      <c r="A18" s="9" t="s">
        <v>10</v>
      </c>
      <c r="B18" s="14">
        <f>[14]Agosto!$G$5</f>
        <v>30</v>
      </c>
      <c r="C18" s="14">
        <f>[14]Agosto!$G$6</f>
        <v>26</v>
      </c>
      <c r="D18" s="14">
        <f>[14]Agosto!$G$7</f>
        <v>25</v>
      </c>
      <c r="E18" s="14">
        <f>[14]Agosto!$G$8</f>
        <v>23</v>
      </c>
      <c r="F18" s="14">
        <f>[14]Agosto!$G$9</f>
        <v>23</v>
      </c>
      <c r="G18" s="14">
        <f>[14]Agosto!$G$10</f>
        <v>31</v>
      </c>
      <c r="H18" s="14">
        <f>[14]Agosto!$G$11</f>
        <v>35</v>
      </c>
      <c r="I18" s="14">
        <f>[14]Agosto!$G$12</f>
        <v>26</v>
      </c>
      <c r="J18" s="14">
        <f>[14]Agosto!$G$13</f>
        <v>26</v>
      </c>
      <c r="K18" s="14">
        <f>[14]Agosto!$G$14</f>
        <v>27</v>
      </c>
      <c r="L18" s="14">
        <f>[14]Agosto!$G$15</f>
        <v>23</v>
      </c>
      <c r="M18" s="14">
        <f>[14]Agosto!$G$16</f>
        <v>21</v>
      </c>
      <c r="N18" s="14">
        <f>[14]Agosto!$G$17</f>
        <v>20</v>
      </c>
      <c r="O18" s="14">
        <f>[14]Agosto!$G$18</f>
        <v>20</v>
      </c>
      <c r="P18" s="14">
        <f>[14]Agosto!$G$19</f>
        <v>24</v>
      </c>
      <c r="Q18" s="14">
        <f>[14]Agosto!$G$20</f>
        <v>47</v>
      </c>
      <c r="R18" s="14">
        <f>[14]Agosto!$G$21</f>
        <v>27</v>
      </c>
      <c r="S18" s="14">
        <f>[14]Agosto!$G$22</f>
        <v>27</v>
      </c>
      <c r="T18" s="14">
        <f>[14]Agosto!$G$23</f>
        <v>29</v>
      </c>
      <c r="U18" s="14">
        <f>[14]Agosto!$G$24</f>
        <v>25</v>
      </c>
      <c r="V18" s="14">
        <f>[14]Agosto!$G$25</f>
        <v>24</v>
      </c>
      <c r="W18" s="14">
        <f>[14]Agosto!$G$26</f>
        <v>15</v>
      </c>
      <c r="X18" s="14">
        <f>[14]Agosto!$G$27</f>
        <v>19</v>
      </c>
      <c r="Y18" s="14">
        <f>[14]Agosto!$G$28</f>
        <v>23</v>
      </c>
      <c r="Z18" s="14">
        <f>[14]Agosto!$G$29</f>
        <v>40</v>
      </c>
      <c r="AA18" s="14">
        <f>[14]Agosto!$G$30</f>
        <v>50</v>
      </c>
      <c r="AB18" s="14">
        <f>[14]Agosto!$G$31</f>
        <v>51</v>
      </c>
      <c r="AC18" s="14">
        <f>[14]Agosto!$G$32</f>
        <v>74</v>
      </c>
      <c r="AD18" s="14">
        <f>[14]Agosto!$G$33</f>
        <v>42</v>
      </c>
      <c r="AE18" s="14">
        <f>[14]Agosto!$G$34</f>
        <v>30</v>
      </c>
      <c r="AF18" s="14">
        <f>[14]Agosto!$G$35</f>
        <v>27</v>
      </c>
      <c r="AG18" s="46">
        <f t="shared" si="1"/>
        <v>15</v>
      </c>
      <c r="AH18" s="47">
        <f t="shared" si="2"/>
        <v>30</v>
      </c>
    </row>
    <row r="19" spans="1:34" ht="17.100000000000001" customHeight="1" x14ac:dyDescent="0.2">
      <c r="A19" s="9" t="s">
        <v>11</v>
      </c>
      <c r="B19" s="14">
        <f>[15]Agosto!$G$5</f>
        <v>24</v>
      </c>
      <c r="C19" s="14">
        <f>[15]Agosto!$G$6</f>
        <v>22</v>
      </c>
      <c r="D19" s="14">
        <f>[15]Agosto!$G$7</f>
        <v>24</v>
      </c>
      <c r="E19" s="14">
        <f>[15]Agosto!$G$8</f>
        <v>24</v>
      </c>
      <c r="F19" s="14">
        <f>[15]Agosto!$G$9</f>
        <v>25</v>
      </c>
      <c r="G19" s="14">
        <f>[15]Agosto!$G$10</f>
        <v>29</v>
      </c>
      <c r="H19" s="14">
        <f>[15]Agosto!$G$11</f>
        <v>26</v>
      </c>
      <c r="I19" s="14">
        <f>[15]Agosto!$G$12</f>
        <v>20</v>
      </c>
      <c r="J19" s="14">
        <f>[15]Agosto!$G$13</f>
        <v>24</v>
      </c>
      <c r="K19" s="14">
        <f>[15]Agosto!$G$14</f>
        <v>24</v>
      </c>
      <c r="L19" s="14">
        <f>[15]Agosto!$G$15</f>
        <v>18</v>
      </c>
      <c r="M19" s="14">
        <f>[15]Agosto!$G$16</f>
        <v>19</v>
      </c>
      <c r="N19" s="14">
        <f>[15]Agosto!$G$17</f>
        <v>20</v>
      </c>
      <c r="O19" s="14">
        <f>[15]Agosto!$G$18</f>
        <v>22</v>
      </c>
      <c r="P19" s="14">
        <f>[15]Agosto!$G$19</f>
        <v>22</v>
      </c>
      <c r="Q19" s="14">
        <f>[15]Agosto!$G$20</f>
        <v>47</v>
      </c>
      <c r="R19" s="14">
        <f>[15]Agosto!$G$21</f>
        <v>23</v>
      </c>
      <c r="S19" s="14">
        <f>[15]Agosto!$G$22</f>
        <v>23</v>
      </c>
      <c r="T19" s="14">
        <f>[15]Agosto!$G$23</f>
        <v>23</v>
      </c>
      <c r="U19" s="14">
        <f>[15]Agosto!$G$24</f>
        <v>21</v>
      </c>
      <c r="V19" s="14">
        <f>[15]Agosto!$G$25</f>
        <v>20</v>
      </c>
      <c r="W19" s="14">
        <f>[15]Agosto!$G$26</f>
        <v>14</v>
      </c>
      <c r="X19" s="14">
        <f>[15]Agosto!$G$27</f>
        <v>19</v>
      </c>
      <c r="Y19" s="14">
        <f>[15]Agosto!$G$28</f>
        <v>19</v>
      </c>
      <c r="Z19" s="14">
        <f>[15]Agosto!$G$29</f>
        <v>45</v>
      </c>
      <c r="AA19" s="14">
        <f>[15]Agosto!$G$30</f>
        <v>44</v>
      </c>
      <c r="AB19" s="14">
        <f>[15]Agosto!$G$31</f>
        <v>49</v>
      </c>
      <c r="AC19" s="14">
        <f>[15]Agosto!$G$32</f>
        <v>49</v>
      </c>
      <c r="AD19" s="14">
        <f>[15]Agosto!$G$33</f>
        <v>38</v>
      </c>
      <c r="AE19" s="14">
        <f>[15]Agosto!$G$34</f>
        <v>19</v>
      </c>
      <c r="AF19" s="14">
        <f>[15]Agosto!$G$35</f>
        <v>21</v>
      </c>
      <c r="AG19" s="46">
        <f t="shared" si="1"/>
        <v>14</v>
      </c>
      <c r="AH19" s="47">
        <f t="shared" si="2"/>
        <v>26.35483870967742</v>
      </c>
    </row>
    <row r="20" spans="1:34" ht="17.100000000000001" customHeight="1" x14ac:dyDescent="0.2">
      <c r="A20" s="9" t="s">
        <v>12</v>
      </c>
      <c r="B20" s="14">
        <f>[16]Agosto!$G$5</f>
        <v>27</v>
      </c>
      <c r="C20" s="14">
        <f>[16]Agosto!$G$6</f>
        <v>23</v>
      </c>
      <c r="D20" s="14">
        <f>[16]Agosto!$G$7</f>
        <v>25</v>
      </c>
      <c r="E20" s="14">
        <f>[16]Agosto!$G$8</f>
        <v>16</v>
      </c>
      <c r="F20" s="14">
        <f>[16]Agosto!$G$9</f>
        <v>25</v>
      </c>
      <c r="G20" s="14">
        <f>[16]Agosto!$G$10</f>
        <v>25</v>
      </c>
      <c r="H20" s="14">
        <f>[16]Agosto!$G$11</f>
        <v>27</v>
      </c>
      <c r="I20" s="14">
        <f>[16]Agosto!$G$12</f>
        <v>27</v>
      </c>
      <c r="J20" s="14">
        <f>[16]Agosto!$G$13</f>
        <v>30</v>
      </c>
      <c r="K20" s="14">
        <f>[16]Agosto!$G$14</f>
        <v>23</v>
      </c>
      <c r="L20" s="14">
        <f>[16]Agosto!$G$15</f>
        <v>19</v>
      </c>
      <c r="M20" s="14">
        <f>[16]Agosto!$G$16</f>
        <v>22</v>
      </c>
      <c r="N20" s="14">
        <f>[16]Agosto!$G$17</f>
        <v>21</v>
      </c>
      <c r="O20" s="14">
        <f>[16]Agosto!$G$18</f>
        <v>18</v>
      </c>
      <c r="P20" s="14">
        <f>[16]Agosto!$G$19</f>
        <v>24</v>
      </c>
      <c r="Q20" s="14">
        <f>[16]Agosto!$G$20</f>
        <v>30</v>
      </c>
      <c r="R20" s="14">
        <f>[16]Agosto!$G$21</f>
        <v>23</v>
      </c>
      <c r="S20" s="14">
        <f>[16]Agosto!$G$22</f>
        <v>24</v>
      </c>
      <c r="T20" s="14">
        <f>[16]Agosto!$G$23</f>
        <v>24</v>
      </c>
      <c r="U20" s="14">
        <f>[16]Agosto!$G$24</f>
        <v>22</v>
      </c>
      <c r="V20" s="14">
        <f>[16]Agosto!$G$25</f>
        <v>22</v>
      </c>
      <c r="W20" s="14">
        <f>[16]Agosto!$G$26</f>
        <v>18</v>
      </c>
      <c r="X20" s="14">
        <f>[16]Agosto!$G$27</f>
        <v>16</v>
      </c>
      <c r="Y20" s="14">
        <f>[16]Agosto!$G$28</f>
        <v>19</v>
      </c>
      <c r="Z20" s="14">
        <f>[16]Agosto!$G$29</f>
        <v>50</v>
      </c>
      <c r="AA20" s="14">
        <f>[16]Agosto!$G$30</f>
        <v>45</v>
      </c>
      <c r="AB20" s="14">
        <f>[16]Agosto!$G$31</f>
        <v>45</v>
      </c>
      <c r="AC20" s="14">
        <f>[16]Agosto!$G$32</f>
        <v>40</v>
      </c>
      <c r="AD20" s="14">
        <f>[16]Agosto!$G$33</f>
        <v>33</v>
      </c>
      <c r="AE20" s="14">
        <f>[16]Agosto!$G$34</f>
        <v>16</v>
      </c>
      <c r="AF20" s="14">
        <f>[16]Agosto!$G$35</f>
        <v>16</v>
      </c>
      <c r="AG20" s="46">
        <f t="shared" si="1"/>
        <v>16</v>
      </c>
      <c r="AH20" s="47">
        <f t="shared" si="2"/>
        <v>25.64516129032258</v>
      </c>
    </row>
    <row r="21" spans="1:34" ht="17.100000000000001" customHeight="1" x14ac:dyDescent="0.2">
      <c r="A21" s="9" t="s">
        <v>13</v>
      </c>
      <c r="B21" s="14">
        <f>[17]Agosto!$G$5</f>
        <v>21</v>
      </c>
      <c r="C21" s="14">
        <f>[17]Agosto!$G$6</f>
        <v>23</v>
      </c>
      <c r="D21" s="14">
        <f>[17]Agosto!$G$7</f>
        <v>23</v>
      </c>
      <c r="E21" s="14">
        <f>[17]Agosto!$G$8</f>
        <v>22</v>
      </c>
      <c r="F21" s="14">
        <f>[17]Agosto!$G$9</f>
        <v>25</v>
      </c>
      <c r="G21" s="14">
        <f>[17]Agosto!$G$10</f>
        <v>23</v>
      </c>
      <c r="H21" s="14">
        <f>[17]Agosto!$G$11</f>
        <v>21</v>
      </c>
      <c r="I21" s="14">
        <f>[17]Agosto!$G$12</f>
        <v>21</v>
      </c>
      <c r="J21" s="14">
        <f>[17]Agosto!$G$13</f>
        <v>23</v>
      </c>
      <c r="K21" s="14">
        <f>[17]Agosto!$G$14</f>
        <v>18</v>
      </c>
      <c r="L21" s="14">
        <f>[17]Agosto!$G$15</f>
        <v>14</v>
      </c>
      <c r="M21" s="14">
        <f>[17]Agosto!$G$16</f>
        <v>16</v>
      </c>
      <c r="N21" s="14">
        <f>[17]Agosto!$G$17</f>
        <v>17</v>
      </c>
      <c r="O21" s="14">
        <f>[17]Agosto!$G$18</f>
        <v>18</v>
      </c>
      <c r="P21" s="14">
        <f>[17]Agosto!$G$19</f>
        <v>21</v>
      </c>
      <c r="Q21" s="14">
        <f>[17]Agosto!$G$20</f>
        <v>25</v>
      </c>
      <c r="R21" s="14">
        <f>[17]Agosto!$G$21</f>
        <v>20</v>
      </c>
      <c r="S21" s="14">
        <f>[17]Agosto!$G$22</f>
        <v>18</v>
      </c>
      <c r="T21" s="14">
        <f>[17]Agosto!$G$23</f>
        <v>19</v>
      </c>
      <c r="U21" s="14">
        <f>[17]Agosto!$G$24</f>
        <v>19</v>
      </c>
      <c r="V21" s="14">
        <f>[17]Agosto!$G$25</f>
        <v>19</v>
      </c>
      <c r="W21" s="14">
        <f>[17]Agosto!$G$26</f>
        <v>18</v>
      </c>
      <c r="X21" s="14">
        <f>[17]Agosto!$G$27</f>
        <v>18</v>
      </c>
      <c r="Y21" s="14">
        <f>[17]Agosto!$G$28</f>
        <v>16</v>
      </c>
      <c r="Z21" s="14">
        <f>[17]Agosto!$G$29</f>
        <v>42</v>
      </c>
      <c r="AA21" s="14">
        <f>[17]Agosto!$G$30</f>
        <v>48</v>
      </c>
      <c r="AB21" s="14">
        <f>[17]Agosto!$G$31</f>
        <v>52</v>
      </c>
      <c r="AC21" s="14">
        <f>[17]Agosto!$G$32</f>
        <v>46</v>
      </c>
      <c r="AD21" s="14">
        <f>[17]Agosto!$G$33</f>
        <v>30</v>
      </c>
      <c r="AE21" s="14">
        <f>[17]Agosto!$G$34</f>
        <v>15</v>
      </c>
      <c r="AF21" s="14">
        <f>[17]Agosto!$G$35</f>
        <v>14</v>
      </c>
      <c r="AG21" s="46">
        <f t="shared" si="1"/>
        <v>14</v>
      </c>
      <c r="AH21" s="47">
        <f t="shared" si="2"/>
        <v>23.387096774193548</v>
      </c>
    </row>
    <row r="22" spans="1:34" ht="17.100000000000001" customHeight="1" x14ac:dyDescent="0.2">
      <c r="A22" s="9" t="s">
        <v>14</v>
      </c>
      <c r="B22" s="14">
        <f>[18]Agosto!$G$5</f>
        <v>31</v>
      </c>
      <c r="C22" s="14">
        <f>[18]Agosto!$G$6</f>
        <v>32</v>
      </c>
      <c r="D22" s="14">
        <f>[18]Agosto!$G$7</f>
        <v>29</v>
      </c>
      <c r="E22" s="14">
        <f>[18]Agosto!$G$8</f>
        <v>27</v>
      </c>
      <c r="F22" s="14">
        <f>[18]Agosto!$G$9</f>
        <v>28</v>
      </c>
      <c r="G22" s="14">
        <f>[18]Agosto!$G$10</f>
        <v>32</v>
      </c>
      <c r="H22" s="14">
        <f>[18]Agosto!$G$11</f>
        <v>29</v>
      </c>
      <c r="I22" s="14">
        <f>[18]Agosto!$G$12</f>
        <v>29</v>
      </c>
      <c r="J22" s="14">
        <f>[18]Agosto!$G$13</f>
        <v>25</v>
      </c>
      <c r="K22" s="14">
        <f>[18]Agosto!$G$14</f>
        <v>18</v>
      </c>
      <c r="L22" s="14">
        <f>[18]Agosto!$G$15</f>
        <v>23</v>
      </c>
      <c r="M22" s="14">
        <f>[18]Agosto!$G$16</f>
        <v>22</v>
      </c>
      <c r="N22" s="14">
        <f>[18]Agosto!$G$17</f>
        <v>25</v>
      </c>
      <c r="O22" s="14">
        <f>[18]Agosto!$G$18</f>
        <v>24</v>
      </c>
      <c r="P22" s="14">
        <f>[18]Agosto!$G$19</f>
        <v>28</v>
      </c>
      <c r="Q22" s="14">
        <f>[18]Agosto!$G$20</f>
        <v>26</v>
      </c>
      <c r="R22" s="14">
        <f>[18]Agosto!$G$21</f>
        <v>25</v>
      </c>
      <c r="S22" s="14">
        <f>[18]Agosto!$G$22</f>
        <v>24</v>
      </c>
      <c r="T22" s="14">
        <f>[18]Agosto!$G$23</f>
        <v>23</v>
      </c>
      <c r="U22" s="14">
        <f>[18]Agosto!$G$24</f>
        <v>23</v>
      </c>
      <c r="V22" s="14">
        <f>[18]Agosto!$G$25</f>
        <v>22</v>
      </c>
      <c r="W22" s="14">
        <f>[18]Agosto!$G$26</f>
        <v>16</v>
      </c>
      <c r="X22" s="14">
        <f>[18]Agosto!$G$27</f>
        <v>24</v>
      </c>
      <c r="Y22" s="14">
        <f>[18]Agosto!$G$28</f>
        <v>30</v>
      </c>
      <c r="Z22" s="14">
        <f>[18]Agosto!$G$29</f>
        <v>19</v>
      </c>
      <c r="AA22" s="14">
        <f>[18]Agosto!$G$30</f>
        <v>21</v>
      </c>
      <c r="AB22" s="14">
        <f>[18]Agosto!$G$31</f>
        <v>26</v>
      </c>
      <c r="AC22" s="14">
        <f>[18]Agosto!$G$32</f>
        <v>39</v>
      </c>
      <c r="AD22" s="14">
        <f>[18]Agosto!$G$33</f>
        <v>30</v>
      </c>
      <c r="AE22" s="14">
        <f>[18]Agosto!$G$34</f>
        <v>18</v>
      </c>
      <c r="AF22" s="14">
        <f>[18]Agosto!$G$35</f>
        <v>22</v>
      </c>
      <c r="AG22" s="46">
        <f t="shared" si="1"/>
        <v>16</v>
      </c>
      <c r="AH22" s="47">
        <f t="shared" si="2"/>
        <v>25.483870967741936</v>
      </c>
    </row>
    <row r="23" spans="1:34" ht="17.100000000000001" customHeight="1" x14ac:dyDescent="0.2">
      <c r="A23" s="9" t="s">
        <v>15</v>
      </c>
      <c r="B23" s="14">
        <f>[19]Agosto!$G$5</f>
        <v>30</v>
      </c>
      <c r="C23" s="14">
        <f>[19]Agosto!$G$6</f>
        <v>25</v>
      </c>
      <c r="D23" s="14">
        <f>[19]Agosto!$G$7</f>
        <v>25</v>
      </c>
      <c r="E23" s="14">
        <f>[19]Agosto!$G$8</f>
        <v>25</v>
      </c>
      <c r="F23" s="14">
        <f>[19]Agosto!$G$9</f>
        <v>25</v>
      </c>
      <c r="G23" s="14">
        <f>[19]Agosto!$G$10</f>
        <v>33</v>
      </c>
      <c r="H23" s="14">
        <f>[19]Agosto!$G$11</f>
        <v>34</v>
      </c>
      <c r="I23" s="14">
        <f>[19]Agosto!$G$12</f>
        <v>30</v>
      </c>
      <c r="J23" s="14">
        <f>[19]Agosto!$G$13</f>
        <v>29</v>
      </c>
      <c r="K23" s="14">
        <f>[19]Agosto!$G$14</f>
        <v>27</v>
      </c>
      <c r="L23" s="14">
        <f>[19]Agosto!$G$15</f>
        <v>23</v>
      </c>
      <c r="M23" s="14">
        <f>[19]Agosto!$G$16</f>
        <v>22</v>
      </c>
      <c r="N23" s="14">
        <f>[19]Agosto!$G$17</f>
        <v>23</v>
      </c>
      <c r="O23" s="14">
        <f>[19]Agosto!$G$18</f>
        <v>25</v>
      </c>
      <c r="P23" s="14">
        <f>[19]Agosto!$G$19</f>
        <v>28</v>
      </c>
      <c r="Q23" s="14">
        <f>[19]Agosto!$G$20</f>
        <v>49</v>
      </c>
      <c r="R23" s="14">
        <f>[19]Agosto!$G$21</f>
        <v>29</v>
      </c>
      <c r="S23" s="14">
        <f>[19]Agosto!$G$22</f>
        <v>30</v>
      </c>
      <c r="T23" s="14">
        <f>[19]Agosto!$G$23</f>
        <v>31</v>
      </c>
      <c r="U23" s="14">
        <f>[19]Agosto!$G$24</f>
        <v>30</v>
      </c>
      <c r="V23" s="14">
        <f>[19]Agosto!$G$25</f>
        <v>27</v>
      </c>
      <c r="W23" s="14">
        <f>[19]Agosto!$G$26</f>
        <v>18</v>
      </c>
      <c r="X23" s="14">
        <f>[19]Agosto!$G$27</f>
        <v>22</v>
      </c>
      <c r="Y23" s="14">
        <f>[19]Agosto!$G$28</f>
        <v>23</v>
      </c>
      <c r="Z23" s="14">
        <f>[19]Agosto!$G$29</f>
        <v>38</v>
      </c>
      <c r="AA23" s="14">
        <f>[19]Agosto!$G$30</f>
        <v>82</v>
      </c>
      <c r="AB23" s="14">
        <f>[19]Agosto!$G$31</f>
        <v>71</v>
      </c>
      <c r="AC23" s="14">
        <f>[19]Agosto!$G$32</f>
        <v>80</v>
      </c>
      <c r="AD23" s="14">
        <f>[19]Agosto!$G$33</f>
        <v>40</v>
      </c>
      <c r="AE23" s="14">
        <f>[19]Agosto!$G$34</f>
        <v>24</v>
      </c>
      <c r="AF23" s="14">
        <f>[19]Agosto!$G$35</f>
        <v>23</v>
      </c>
      <c r="AG23" s="46">
        <f t="shared" si="1"/>
        <v>18</v>
      </c>
      <c r="AH23" s="47">
        <f t="shared" si="2"/>
        <v>32.935483870967744</v>
      </c>
    </row>
    <row r="24" spans="1:34" ht="17.100000000000001" customHeight="1" x14ac:dyDescent="0.2">
      <c r="A24" s="9" t="s">
        <v>16</v>
      </c>
      <c r="B24" s="14">
        <f>[20]Agosto!$G$5</f>
        <v>27</v>
      </c>
      <c r="C24" s="14">
        <f>[20]Agosto!$G$6</f>
        <v>26</v>
      </c>
      <c r="D24" s="14">
        <f>[20]Agosto!$G$7</f>
        <v>27</v>
      </c>
      <c r="E24" s="14">
        <f>[20]Agosto!$G$8</f>
        <v>28</v>
      </c>
      <c r="F24" s="14">
        <f>[20]Agosto!$G$9</f>
        <v>53</v>
      </c>
      <c r="G24" s="14">
        <f>[20]Agosto!$G$10</f>
        <v>28</v>
      </c>
      <c r="H24" s="14">
        <f>[20]Agosto!$G$11</f>
        <v>28</v>
      </c>
      <c r="I24" s="14">
        <f>[20]Agosto!$G$12</f>
        <v>36</v>
      </c>
      <c r="J24" s="14">
        <f>[20]Agosto!$G$13</f>
        <v>41</v>
      </c>
      <c r="K24" s="14">
        <f>[20]Agosto!$G$14</f>
        <v>20</v>
      </c>
      <c r="L24" s="14">
        <f>[20]Agosto!$G$15</f>
        <v>21</v>
      </c>
      <c r="M24" s="14">
        <f>[20]Agosto!$G$16</f>
        <v>22</v>
      </c>
      <c r="N24" s="14">
        <f>[20]Agosto!$G$17</f>
        <v>33</v>
      </c>
      <c r="O24" s="14">
        <f>[20]Agosto!$G$18</f>
        <v>19</v>
      </c>
      <c r="P24" s="14">
        <f>[20]Agosto!$G$19</f>
        <v>24</v>
      </c>
      <c r="Q24" s="14">
        <f>[20]Agosto!$G$20</f>
        <v>28</v>
      </c>
      <c r="R24" s="14">
        <f>[20]Agosto!$G$21</f>
        <v>23</v>
      </c>
      <c r="S24" s="14">
        <f>[20]Agosto!$G$22</f>
        <v>22</v>
      </c>
      <c r="T24" s="14">
        <f>[20]Agosto!$G$23</f>
        <v>41</v>
      </c>
      <c r="U24" s="14">
        <f>[20]Agosto!$G$24</f>
        <v>24</v>
      </c>
      <c r="V24" s="14">
        <f>[20]Agosto!$G$25</f>
        <v>29</v>
      </c>
      <c r="W24" s="14">
        <f>[20]Agosto!$G$26</f>
        <v>19</v>
      </c>
      <c r="X24" s="14">
        <f>[20]Agosto!$G$27</f>
        <v>15</v>
      </c>
      <c r="Y24" s="14">
        <f>[20]Agosto!$G$28</f>
        <v>19</v>
      </c>
      <c r="Z24" s="14">
        <f>[20]Agosto!$G$29</f>
        <v>48</v>
      </c>
      <c r="AA24" s="14">
        <f>[20]Agosto!$G$30</f>
        <v>61</v>
      </c>
      <c r="AB24" s="14">
        <f>[20]Agosto!$G$31</f>
        <v>52</v>
      </c>
      <c r="AC24" s="14">
        <f>[20]Agosto!$G$32</f>
        <v>47</v>
      </c>
      <c r="AD24" s="14">
        <f>[20]Agosto!$G$33</f>
        <v>33</v>
      </c>
      <c r="AE24" s="14">
        <f>[20]Agosto!$G$34</f>
        <v>19</v>
      </c>
      <c r="AF24" s="14">
        <f>[20]Agosto!$G$35</f>
        <v>15</v>
      </c>
      <c r="AG24" s="46">
        <f t="shared" si="1"/>
        <v>15</v>
      </c>
      <c r="AH24" s="47">
        <f t="shared" si="2"/>
        <v>29.93548387096774</v>
      </c>
    </row>
    <row r="25" spans="1:34" ht="17.100000000000001" customHeight="1" x14ac:dyDescent="0.2">
      <c r="A25" s="9" t="s">
        <v>17</v>
      </c>
      <c r="B25" s="14">
        <f>[21]Agosto!$G$5</f>
        <v>25</v>
      </c>
      <c r="C25" s="14">
        <f>[21]Agosto!$G$6</f>
        <v>23</v>
      </c>
      <c r="D25" s="14">
        <f>[21]Agosto!$G$7</f>
        <v>23</v>
      </c>
      <c r="E25" s="14">
        <f>[21]Agosto!$G$8</f>
        <v>24</v>
      </c>
      <c r="F25" s="14">
        <f>[21]Agosto!$G$9</f>
        <v>25</v>
      </c>
      <c r="G25" s="14">
        <f>[21]Agosto!$G$10</f>
        <v>30</v>
      </c>
      <c r="H25" s="14">
        <f>[21]Agosto!$G$11</f>
        <v>31</v>
      </c>
      <c r="I25" s="14">
        <f>[21]Agosto!$G$12</f>
        <v>23</v>
      </c>
      <c r="J25" s="14">
        <f>[21]Agosto!$G$13</f>
        <v>25</v>
      </c>
      <c r="K25" s="14">
        <f>[21]Agosto!$G$14</f>
        <v>25</v>
      </c>
      <c r="L25" s="14">
        <f>[21]Agosto!$G$15</f>
        <v>21</v>
      </c>
      <c r="M25" s="14">
        <f>[21]Agosto!$G$16</f>
        <v>21</v>
      </c>
      <c r="N25" s="14">
        <f>[21]Agosto!$G$17</f>
        <v>20</v>
      </c>
      <c r="O25" s="14">
        <f>[21]Agosto!$G$18</f>
        <v>25</v>
      </c>
      <c r="P25" s="14">
        <f>[21]Agosto!$G$19</f>
        <v>24</v>
      </c>
      <c r="Q25" s="14">
        <f>[21]Agosto!$G$20</f>
        <v>47</v>
      </c>
      <c r="R25" s="14">
        <f>[21]Agosto!$G$21</f>
        <v>25</v>
      </c>
      <c r="S25" s="14">
        <f>[21]Agosto!$G$22</f>
        <v>25</v>
      </c>
      <c r="T25" s="14">
        <f>[21]Agosto!$G$23</f>
        <v>27</v>
      </c>
      <c r="U25" s="14">
        <f>[21]Agosto!$G$24</f>
        <v>23</v>
      </c>
      <c r="V25" s="14">
        <f>[21]Agosto!$G$25</f>
        <v>23</v>
      </c>
      <c r="W25" s="14">
        <f>[21]Agosto!$G$26</f>
        <v>15</v>
      </c>
      <c r="X25" s="14">
        <f>[21]Agosto!$G$27</f>
        <v>19</v>
      </c>
      <c r="Y25" s="14">
        <f>[21]Agosto!$G$28</f>
        <v>22</v>
      </c>
      <c r="Z25" s="14">
        <f>[21]Agosto!$G$29</f>
        <v>40</v>
      </c>
      <c r="AA25" s="14">
        <f>[21]Agosto!$G$30</f>
        <v>43</v>
      </c>
      <c r="AB25" s="14">
        <f>[21]Agosto!$G$31</f>
        <v>49</v>
      </c>
      <c r="AC25" s="14">
        <f>[21]Agosto!$G$32</f>
        <v>54</v>
      </c>
      <c r="AD25" s="14">
        <f>[21]Agosto!$G$33</f>
        <v>39</v>
      </c>
      <c r="AE25" s="14">
        <f>[21]Agosto!$G$34</f>
        <v>21</v>
      </c>
      <c r="AF25" s="14">
        <f>[21]Agosto!$G$35</f>
        <v>22</v>
      </c>
      <c r="AG25" s="46">
        <f t="shared" si="1"/>
        <v>15</v>
      </c>
      <c r="AH25" s="47">
        <f t="shared" si="2"/>
        <v>27.70967741935484</v>
      </c>
    </row>
    <row r="26" spans="1:34" ht="17.100000000000001" customHeight="1" x14ac:dyDescent="0.2">
      <c r="A26" s="9" t="s">
        <v>18</v>
      </c>
      <c r="B26" s="14">
        <f>[22]Agosto!$G$5</f>
        <v>22</v>
      </c>
      <c r="C26" s="14">
        <f>[22]Agosto!$G$6</f>
        <v>23</v>
      </c>
      <c r="D26" s="14">
        <f>[22]Agosto!$G$7</f>
        <v>22</v>
      </c>
      <c r="E26" s="14">
        <f>[22]Agosto!$G$8</f>
        <v>21</v>
      </c>
      <c r="F26" s="14">
        <f>[22]Agosto!$G$9</f>
        <v>25</v>
      </c>
      <c r="G26" s="14">
        <f>[22]Agosto!$G$10</f>
        <v>26</v>
      </c>
      <c r="H26" s="14">
        <f>[22]Agosto!$G$11</f>
        <v>23</v>
      </c>
      <c r="I26" s="14">
        <f>[22]Agosto!$G$12</f>
        <v>18</v>
      </c>
      <c r="J26" s="14">
        <f>[22]Agosto!$G$13</f>
        <v>22</v>
      </c>
      <c r="K26" s="14">
        <f>[22]Agosto!$G$14</f>
        <v>21</v>
      </c>
      <c r="L26" s="14">
        <f>[22]Agosto!$G$15</f>
        <v>18</v>
      </c>
      <c r="M26" s="14">
        <f>[22]Agosto!$G$16</f>
        <v>18</v>
      </c>
      <c r="N26" s="14">
        <f>[22]Agosto!$G$17</f>
        <v>21</v>
      </c>
      <c r="O26" s="14">
        <f>[22]Agosto!$G$18</f>
        <v>21</v>
      </c>
      <c r="P26" s="14">
        <f>[22]Agosto!$G$19</f>
        <v>22</v>
      </c>
      <c r="Q26" s="14">
        <f>[22]Agosto!$G$20</f>
        <v>25</v>
      </c>
      <c r="R26" s="14">
        <f>[22]Agosto!$G$21</f>
        <v>22</v>
      </c>
      <c r="S26" s="14">
        <f>[22]Agosto!$G$22</f>
        <v>20</v>
      </c>
      <c r="T26" s="14">
        <f>[22]Agosto!$G$23</f>
        <v>23</v>
      </c>
      <c r="U26" s="14">
        <f>[22]Agosto!$G$24</f>
        <v>19</v>
      </c>
      <c r="V26" s="14">
        <f>[22]Agosto!$G$25</f>
        <v>20</v>
      </c>
      <c r="W26" s="14">
        <f>[22]Agosto!$G$26</f>
        <v>17</v>
      </c>
      <c r="X26" s="14">
        <f>[22]Agosto!$G$27</f>
        <v>17</v>
      </c>
      <c r="Y26" s="14">
        <f>[22]Agosto!$G$28</f>
        <v>17</v>
      </c>
      <c r="Z26" s="14">
        <f>[22]Agosto!$G$29</f>
        <v>20</v>
      </c>
      <c r="AA26" s="14">
        <f>[22]Agosto!$G$30</f>
        <v>40</v>
      </c>
      <c r="AB26" s="14">
        <f>[22]Agosto!$G$31</f>
        <v>53</v>
      </c>
      <c r="AC26" s="14">
        <f>[22]Agosto!$G$32</f>
        <v>40</v>
      </c>
      <c r="AD26" s="14">
        <f>[22]Agosto!$G$33</f>
        <v>31</v>
      </c>
      <c r="AE26" s="14">
        <f>[22]Agosto!$G$34</f>
        <v>20</v>
      </c>
      <c r="AF26" s="14">
        <f>[22]Agosto!$G$35</f>
        <v>17</v>
      </c>
      <c r="AG26" s="46">
        <f t="shared" si="1"/>
        <v>17</v>
      </c>
      <c r="AH26" s="47">
        <f t="shared" si="2"/>
        <v>23.35483870967742</v>
      </c>
    </row>
    <row r="27" spans="1:34" ht="17.100000000000001" customHeight="1" x14ac:dyDescent="0.2">
      <c r="A27" s="9" t="s">
        <v>19</v>
      </c>
      <c r="B27" s="14">
        <f>[23]Agosto!$G$5</f>
        <v>41</v>
      </c>
      <c r="C27" s="14">
        <f>[23]Agosto!$G$6</f>
        <v>31</v>
      </c>
      <c r="D27" s="14">
        <f>[23]Agosto!$G$7</f>
        <v>27</v>
      </c>
      <c r="E27" s="14">
        <f>[23]Agosto!$G$8</f>
        <v>25</v>
      </c>
      <c r="F27" s="14">
        <f>[23]Agosto!$G$9</f>
        <v>42</v>
      </c>
      <c r="G27" s="14">
        <f>[23]Agosto!$G$10</f>
        <v>38</v>
      </c>
      <c r="H27" s="14">
        <f>[23]Agosto!$G$11</f>
        <v>44</v>
      </c>
      <c r="I27" s="14">
        <f>[23]Agosto!$G$12</f>
        <v>33</v>
      </c>
      <c r="J27" s="14">
        <f>[23]Agosto!$G$13</f>
        <v>37</v>
      </c>
      <c r="K27" s="14">
        <f>[23]Agosto!$G$14</f>
        <v>29</v>
      </c>
      <c r="L27" s="14">
        <f>[23]Agosto!$G$15</f>
        <v>28</v>
      </c>
      <c r="M27" s="14">
        <f>[23]Agosto!$G$16</f>
        <v>24</v>
      </c>
      <c r="N27" s="14">
        <f>[23]Agosto!$G$17</f>
        <v>28</v>
      </c>
      <c r="O27" s="14">
        <f>[23]Agosto!$G$18</f>
        <v>27</v>
      </c>
      <c r="P27" s="14">
        <f>[23]Agosto!$G$19</f>
        <v>32</v>
      </c>
      <c r="Q27" s="14">
        <f>[23]Agosto!$G$20</f>
        <v>49</v>
      </c>
      <c r="R27" s="14">
        <f>[23]Agosto!$G$21</f>
        <v>32</v>
      </c>
      <c r="S27" s="14">
        <f>[23]Agosto!$G$22</f>
        <v>33</v>
      </c>
      <c r="T27" s="14">
        <f>[23]Agosto!$G$23</f>
        <v>32</v>
      </c>
      <c r="U27" s="14">
        <f>[23]Agosto!$G$24</f>
        <v>29</v>
      </c>
      <c r="V27" s="14">
        <f>[23]Agosto!$G$25</f>
        <v>27</v>
      </c>
      <c r="W27" s="14">
        <f>[23]Agosto!$G$26</f>
        <v>19</v>
      </c>
      <c r="X27" s="14">
        <f>[23]Agosto!$G$27</f>
        <v>25</v>
      </c>
      <c r="Y27" s="14">
        <f>[23]Agosto!$G$28</f>
        <v>30</v>
      </c>
      <c r="Z27" s="14">
        <f>[23]Agosto!$G$29</f>
        <v>49</v>
      </c>
      <c r="AA27" s="14">
        <f>[23]Agosto!$G$30</f>
        <v>67</v>
      </c>
      <c r="AB27" s="14">
        <f>[23]Agosto!$G$31</f>
        <v>68</v>
      </c>
      <c r="AC27" s="14">
        <f>[23]Agosto!$G$32</f>
        <v>73</v>
      </c>
      <c r="AD27" s="14">
        <f>[23]Agosto!$G$33</f>
        <v>45</v>
      </c>
      <c r="AE27" s="14">
        <f>[23]Agosto!$G$34</f>
        <v>33</v>
      </c>
      <c r="AF27" s="14">
        <f>[23]Agosto!$G$35</f>
        <v>26</v>
      </c>
      <c r="AG27" s="46">
        <f t="shared" si="1"/>
        <v>19</v>
      </c>
      <c r="AH27" s="47">
        <f t="shared" si="2"/>
        <v>36.225806451612904</v>
      </c>
    </row>
    <row r="28" spans="1:34" ht="17.100000000000001" customHeight="1" x14ac:dyDescent="0.2">
      <c r="A28" s="9" t="s">
        <v>31</v>
      </c>
      <c r="B28" s="14">
        <f>[24]Agosto!$G$5</f>
        <v>24</v>
      </c>
      <c r="C28" s="14">
        <f>[24]Agosto!$G$6</f>
        <v>23</v>
      </c>
      <c r="D28" s="14">
        <f>[24]Agosto!$G$7</f>
        <v>25</v>
      </c>
      <c r="E28" s="14">
        <f>[24]Agosto!$G$8</f>
        <v>25</v>
      </c>
      <c r="F28" s="14">
        <f>[24]Agosto!$G$9</f>
        <v>26</v>
      </c>
      <c r="G28" s="14">
        <f>[24]Agosto!$G$10</f>
        <v>28</v>
      </c>
      <c r="H28" s="14">
        <f>[24]Agosto!$G$11</f>
        <v>44</v>
      </c>
      <c r="I28" s="14">
        <f>[24]Agosto!$G$12</f>
        <v>33</v>
      </c>
      <c r="J28" s="14">
        <f>[24]Agosto!$G$13</f>
        <v>37</v>
      </c>
      <c r="K28" s="14">
        <f>[24]Agosto!$G$14</f>
        <v>29</v>
      </c>
      <c r="L28" s="14">
        <f>[24]Agosto!$G$15</f>
        <v>28</v>
      </c>
      <c r="M28" s="14">
        <f>[24]Agosto!$G$16</f>
        <v>24</v>
      </c>
      <c r="N28" s="14">
        <f>[24]Agosto!$G$17</f>
        <v>28</v>
      </c>
      <c r="O28" s="14">
        <f>[24]Agosto!$G$18</f>
        <v>27</v>
      </c>
      <c r="P28" s="14">
        <f>[24]Agosto!$G$19</f>
        <v>32</v>
      </c>
      <c r="Q28" s="14">
        <f>[24]Agosto!$G$20</f>
        <v>49</v>
      </c>
      <c r="R28" s="14">
        <f>[24]Agosto!$G$21</f>
        <v>23</v>
      </c>
      <c r="S28" s="14">
        <f>[24]Agosto!$G$22</f>
        <v>22</v>
      </c>
      <c r="T28" s="14">
        <f>[24]Agosto!$G$23</f>
        <v>24</v>
      </c>
      <c r="U28" s="14">
        <f>[24]Agosto!$G$24</f>
        <v>21</v>
      </c>
      <c r="V28" s="14">
        <f>[24]Agosto!$G$25</f>
        <v>22</v>
      </c>
      <c r="W28" s="14">
        <f>[24]Agosto!$G$26</f>
        <v>14</v>
      </c>
      <c r="X28" s="14">
        <f>[24]Agosto!$G$27</f>
        <v>19</v>
      </c>
      <c r="Y28" s="14">
        <f>[24]Agosto!$G$28</f>
        <v>15</v>
      </c>
      <c r="Z28" s="14">
        <f>[24]Agosto!$G$29</f>
        <v>33</v>
      </c>
      <c r="AA28" s="14">
        <f>[24]Agosto!$G$30</f>
        <v>47</v>
      </c>
      <c r="AB28" s="14">
        <f>[24]Agosto!$G$31</f>
        <v>52</v>
      </c>
      <c r="AC28" s="14">
        <f>[24]Agosto!$G$32</f>
        <v>51</v>
      </c>
      <c r="AD28" s="14">
        <f>[24]Agosto!$G$33</f>
        <v>37</v>
      </c>
      <c r="AE28" s="14">
        <f>[24]Agosto!$G$34</f>
        <v>18</v>
      </c>
      <c r="AF28" s="14">
        <f>[24]Agosto!$G$35</f>
        <v>20</v>
      </c>
      <c r="AG28" s="46">
        <f t="shared" si="1"/>
        <v>14</v>
      </c>
      <c r="AH28" s="47">
        <f t="shared" si="2"/>
        <v>29.032258064516128</v>
      </c>
    </row>
    <row r="29" spans="1:34" ht="17.100000000000001" customHeight="1" x14ac:dyDescent="0.2">
      <c r="A29" s="9" t="s">
        <v>20</v>
      </c>
      <c r="B29" s="14">
        <f>[25]Agosto!$G$5</f>
        <v>28</v>
      </c>
      <c r="C29" s="14">
        <f>[25]Agosto!$G$6</f>
        <v>28</v>
      </c>
      <c r="D29" s="14">
        <f>[25]Agosto!$G$7</f>
        <v>28</v>
      </c>
      <c r="E29" s="14">
        <f>[25]Agosto!$G$8</f>
        <v>22</v>
      </c>
      <c r="F29" s="14">
        <f>[25]Agosto!$G$9</f>
        <v>23</v>
      </c>
      <c r="G29" s="14">
        <f>[25]Agosto!$G$10</f>
        <v>32</v>
      </c>
      <c r="H29" s="14">
        <f>[25]Agosto!$G$11</f>
        <v>25</v>
      </c>
      <c r="I29" s="14">
        <f>[25]Agosto!$G$12</f>
        <v>28</v>
      </c>
      <c r="J29" s="14">
        <f>[25]Agosto!$G$13</f>
        <v>23</v>
      </c>
      <c r="K29" s="14">
        <f>[25]Agosto!$G$14</f>
        <v>22</v>
      </c>
      <c r="L29" s="14">
        <f>[25]Agosto!$G$15</f>
        <v>21</v>
      </c>
      <c r="M29" s="14">
        <f>[25]Agosto!$G$16</f>
        <v>22</v>
      </c>
      <c r="N29" s="14">
        <f>[25]Agosto!$G$17</f>
        <v>20</v>
      </c>
      <c r="O29" s="14">
        <f>[25]Agosto!$G$18</f>
        <v>23</v>
      </c>
      <c r="P29" s="14">
        <f>[25]Agosto!$G$19</f>
        <v>29</v>
      </c>
      <c r="Q29" s="14">
        <f>[25]Agosto!$G$20</f>
        <v>25</v>
      </c>
      <c r="R29" s="14">
        <f>[25]Agosto!$G$21</f>
        <v>27</v>
      </c>
      <c r="S29" s="14">
        <f>[25]Agosto!$G$22</f>
        <v>25</v>
      </c>
      <c r="T29" s="14">
        <f>[25]Agosto!$G$23</f>
        <v>26</v>
      </c>
      <c r="U29" s="14">
        <f>[25]Agosto!$G$24</f>
        <v>24</v>
      </c>
      <c r="V29" s="14">
        <f>[25]Agosto!$G$25</f>
        <v>21</v>
      </c>
      <c r="W29" s="14">
        <f>[25]Agosto!$G$26</f>
        <v>22</v>
      </c>
      <c r="X29" s="14">
        <f>[25]Agosto!$G$27</f>
        <v>24</v>
      </c>
      <c r="Y29" s="14">
        <f>[25]Agosto!$G$28</f>
        <v>30</v>
      </c>
      <c r="Z29" s="14">
        <f>[25]Agosto!$G$29</f>
        <v>21</v>
      </c>
      <c r="AA29" s="14">
        <f>[25]Agosto!$G$30</f>
        <v>22</v>
      </c>
      <c r="AB29" s="14">
        <f>[25]Agosto!$G$31</f>
        <v>33</v>
      </c>
      <c r="AC29" s="14">
        <f>[25]Agosto!$G$32</f>
        <v>43</v>
      </c>
      <c r="AD29" s="14">
        <f>[25]Agosto!$G$33</f>
        <v>31</v>
      </c>
      <c r="AE29" s="14">
        <f>[25]Agosto!$G$34</f>
        <v>20</v>
      </c>
      <c r="AF29" s="14">
        <f>[25]Agosto!$G$35</f>
        <v>21</v>
      </c>
      <c r="AG29" s="46">
        <f t="shared" si="1"/>
        <v>20</v>
      </c>
      <c r="AH29" s="47">
        <f t="shared" si="2"/>
        <v>25.451612903225808</v>
      </c>
    </row>
    <row r="30" spans="1:34" s="5" customFormat="1" ht="17.100000000000001" customHeight="1" x14ac:dyDescent="0.2">
      <c r="A30" s="10" t="s">
        <v>35</v>
      </c>
      <c r="B30" s="21">
        <f t="shared" ref="B30:AG30" si="3">MIN(B5:B29)</f>
        <v>21</v>
      </c>
      <c r="C30" s="21">
        <f t="shared" si="3"/>
        <v>20</v>
      </c>
      <c r="D30" s="21">
        <f t="shared" si="3"/>
        <v>20</v>
      </c>
      <c r="E30" s="21">
        <f t="shared" si="3"/>
        <v>16</v>
      </c>
      <c r="F30" s="21">
        <f t="shared" si="3"/>
        <v>23</v>
      </c>
      <c r="G30" s="21">
        <f t="shared" si="3"/>
        <v>20</v>
      </c>
      <c r="H30" s="21">
        <f t="shared" si="3"/>
        <v>21</v>
      </c>
      <c r="I30" s="21">
        <f t="shared" si="3"/>
        <v>18</v>
      </c>
      <c r="J30" s="21">
        <f t="shared" si="3"/>
        <v>19</v>
      </c>
      <c r="K30" s="21">
        <f t="shared" si="3"/>
        <v>18</v>
      </c>
      <c r="L30" s="21">
        <f t="shared" si="3"/>
        <v>14</v>
      </c>
      <c r="M30" s="21">
        <f t="shared" si="3"/>
        <v>16</v>
      </c>
      <c r="N30" s="21">
        <f t="shared" si="3"/>
        <v>17</v>
      </c>
      <c r="O30" s="21">
        <f t="shared" si="3"/>
        <v>18</v>
      </c>
      <c r="P30" s="21">
        <f t="shared" si="3"/>
        <v>21</v>
      </c>
      <c r="Q30" s="21">
        <f t="shared" si="3"/>
        <v>21</v>
      </c>
      <c r="R30" s="21">
        <f t="shared" si="3"/>
        <v>19</v>
      </c>
      <c r="S30" s="21">
        <f t="shared" si="3"/>
        <v>16</v>
      </c>
      <c r="T30" s="21">
        <f t="shared" si="3"/>
        <v>19</v>
      </c>
      <c r="U30" s="21">
        <f t="shared" si="3"/>
        <v>16</v>
      </c>
      <c r="V30" s="21">
        <f t="shared" si="3"/>
        <v>17</v>
      </c>
      <c r="W30" s="21">
        <f t="shared" si="3"/>
        <v>13</v>
      </c>
      <c r="X30" s="21">
        <f t="shared" si="3"/>
        <v>15</v>
      </c>
      <c r="Y30" s="21">
        <f t="shared" si="3"/>
        <v>15</v>
      </c>
      <c r="Z30" s="21">
        <f t="shared" si="3"/>
        <v>17</v>
      </c>
      <c r="AA30" s="21">
        <f t="shared" si="3"/>
        <v>18</v>
      </c>
      <c r="AB30" s="21">
        <f t="shared" si="3"/>
        <v>19</v>
      </c>
      <c r="AC30" s="21">
        <f t="shared" si="3"/>
        <v>34</v>
      </c>
      <c r="AD30" s="21">
        <f t="shared" si="3"/>
        <v>26</v>
      </c>
      <c r="AE30" s="21">
        <f t="shared" si="3"/>
        <v>14</v>
      </c>
      <c r="AF30" s="21">
        <f t="shared" si="3"/>
        <v>14</v>
      </c>
      <c r="AG30" s="7">
        <f t="shared" si="3"/>
        <v>13</v>
      </c>
      <c r="AH30" s="35">
        <f>AVERAGE(AH5:AH28)</f>
        <v>28.255451015531662</v>
      </c>
    </row>
  </sheetData>
  <mergeCells count="34">
    <mergeCell ref="Z3:Z4"/>
    <mergeCell ref="AE3:AE4"/>
    <mergeCell ref="AA3:AA4"/>
    <mergeCell ref="AB3:AB4"/>
    <mergeCell ref="AC3:AC4"/>
    <mergeCell ref="AD3:AD4"/>
    <mergeCell ref="Y3:Y4"/>
    <mergeCell ref="N3:N4"/>
    <mergeCell ref="O3:O4"/>
    <mergeCell ref="P3:P4"/>
    <mergeCell ref="Q3:Q4"/>
    <mergeCell ref="R3:R4"/>
    <mergeCell ref="S3:S4"/>
    <mergeCell ref="T3:T4"/>
    <mergeCell ref="U3:U4"/>
    <mergeCell ref="V3:V4"/>
    <mergeCell ref="W3:W4"/>
    <mergeCell ref="X3:X4"/>
    <mergeCell ref="M3:M4"/>
    <mergeCell ref="AF3:AF4"/>
    <mergeCell ref="A1:AG1"/>
    <mergeCell ref="A2:A4"/>
    <mergeCell ref="B2:AH2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0"/>
  <sheetViews>
    <sheetView workbookViewId="0">
      <selection activeCell="T30" sqref="T30"/>
    </sheetView>
  </sheetViews>
  <sheetFormatPr defaultRowHeight="12.75" x14ac:dyDescent="0.2"/>
  <cols>
    <col min="1" max="1" width="19.140625" style="2" bestFit="1" customWidth="1"/>
    <col min="2" max="2" width="5.42578125" style="3" bestFit="1" customWidth="1"/>
    <col min="3" max="3" width="6.42578125" style="3" bestFit="1" customWidth="1"/>
    <col min="4" max="31" width="5.42578125" style="3" bestFit="1" customWidth="1"/>
    <col min="32" max="32" width="5.42578125" style="3" customWidth="1"/>
    <col min="33" max="33" width="7.42578125" style="18" bestFit="1" customWidth="1"/>
  </cols>
  <sheetData>
    <row r="1" spans="1:33" ht="20.100000000000001" customHeight="1" thickBot="1" x14ac:dyDescent="0.25">
      <c r="A1" s="61" t="s">
        <v>28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</row>
    <row r="2" spans="1:33" s="4" customFormat="1" ht="20.100000000000001" customHeight="1" x14ac:dyDescent="0.2">
      <c r="A2" s="62" t="s">
        <v>21</v>
      </c>
      <c r="B2" s="59" t="s">
        <v>53</v>
      </c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0"/>
      <c r="AE2" s="60"/>
      <c r="AF2" s="60"/>
      <c r="AG2" s="60"/>
    </row>
    <row r="3" spans="1:33" s="5" customFormat="1" ht="20.100000000000001" customHeight="1" x14ac:dyDescent="0.2">
      <c r="A3" s="63"/>
      <c r="B3" s="57">
        <v>1</v>
      </c>
      <c r="C3" s="57">
        <f>SUM(B3+1)</f>
        <v>2</v>
      </c>
      <c r="D3" s="57">
        <f t="shared" ref="D3:AD3" si="0">SUM(C3+1)</f>
        <v>3</v>
      </c>
      <c r="E3" s="57">
        <f t="shared" si="0"/>
        <v>4</v>
      </c>
      <c r="F3" s="57">
        <f t="shared" si="0"/>
        <v>5</v>
      </c>
      <c r="G3" s="57">
        <f t="shared" si="0"/>
        <v>6</v>
      </c>
      <c r="H3" s="57">
        <f t="shared" si="0"/>
        <v>7</v>
      </c>
      <c r="I3" s="57">
        <f t="shared" si="0"/>
        <v>8</v>
      </c>
      <c r="J3" s="57">
        <f t="shared" si="0"/>
        <v>9</v>
      </c>
      <c r="K3" s="57">
        <f t="shared" si="0"/>
        <v>10</v>
      </c>
      <c r="L3" s="57">
        <f t="shared" si="0"/>
        <v>11</v>
      </c>
      <c r="M3" s="57">
        <f t="shared" si="0"/>
        <v>12</v>
      </c>
      <c r="N3" s="57">
        <f t="shared" si="0"/>
        <v>13</v>
      </c>
      <c r="O3" s="57">
        <f t="shared" si="0"/>
        <v>14</v>
      </c>
      <c r="P3" s="57">
        <f t="shared" si="0"/>
        <v>15</v>
      </c>
      <c r="Q3" s="57">
        <f t="shared" si="0"/>
        <v>16</v>
      </c>
      <c r="R3" s="57">
        <f t="shared" si="0"/>
        <v>17</v>
      </c>
      <c r="S3" s="57">
        <f t="shared" si="0"/>
        <v>18</v>
      </c>
      <c r="T3" s="57">
        <f t="shared" si="0"/>
        <v>19</v>
      </c>
      <c r="U3" s="57">
        <f t="shared" si="0"/>
        <v>20</v>
      </c>
      <c r="V3" s="57">
        <f t="shared" si="0"/>
        <v>21</v>
      </c>
      <c r="W3" s="57">
        <f t="shared" si="0"/>
        <v>22</v>
      </c>
      <c r="X3" s="57">
        <f t="shared" si="0"/>
        <v>23</v>
      </c>
      <c r="Y3" s="57">
        <f t="shared" si="0"/>
        <v>24</v>
      </c>
      <c r="Z3" s="57">
        <f t="shared" si="0"/>
        <v>25</v>
      </c>
      <c r="AA3" s="57">
        <f t="shared" si="0"/>
        <v>26</v>
      </c>
      <c r="AB3" s="57">
        <f t="shared" si="0"/>
        <v>27</v>
      </c>
      <c r="AC3" s="57">
        <f t="shared" si="0"/>
        <v>28</v>
      </c>
      <c r="AD3" s="57">
        <f t="shared" si="0"/>
        <v>29</v>
      </c>
      <c r="AE3" s="57">
        <v>30</v>
      </c>
      <c r="AF3" s="57">
        <v>31</v>
      </c>
      <c r="AG3" s="31" t="s">
        <v>41</v>
      </c>
    </row>
    <row r="4" spans="1:33" s="5" customFormat="1" ht="20.100000000000001" customHeight="1" thickBot="1" x14ac:dyDescent="0.25">
      <c r="A4" s="64"/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30" t="s">
        <v>39</v>
      </c>
    </row>
    <row r="5" spans="1:33" s="5" customFormat="1" ht="20.100000000000001" customHeight="1" thickTop="1" x14ac:dyDescent="0.2">
      <c r="A5" s="8" t="s">
        <v>46</v>
      </c>
      <c r="B5" s="45">
        <f>[1]Agosto!$H$5</f>
        <v>5.6</v>
      </c>
      <c r="C5" s="45">
        <f>[1]Agosto!$H$6</f>
        <v>5.4</v>
      </c>
      <c r="D5" s="45">
        <f>[1]Agosto!$H$7</f>
        <v>5.6</v>
      </c>
      <c r="E5" s="45">
        <f>[1]Agosto!$H$8</f>
        <v>2.4</v>
      </c>
      <c r="F5" s="45">
        <f>[1]Agosto!$H$9</f>
        <v>2.6</v>
      </c>
      <c r="G5" s="45">
        <f>[1]Agosto!$H$10</f>
        <v>3.7</v>
      </c>
      <c r="H5" s="45">
        <f>[1]Agosto!$H$11</f>
        <v>4.2</v>
      </c>
      <c r="I5" s="45">
        <f>[1]Agosto!$H$12</f>
        <v>3</v>
      </c>
      <c r="J5" s="45">
        <f>[1]Agosto!$H$13</f>
        <v>3</v>
      </c>
      <c r="K5" s="45">
        <f>[1]Agosto!$H$14</f>
        <v>2.8</v>
      </c>
      <c r="L5" s="45">
        <f>[1]Agosto!$H$15</f>
        <v>4.5</v>
      </c>
      <c r="M5" s="45">
        <f>[1]Agosto!$H$16</f>
        <v>5.4</v>
      </c>
      <c r="N5" s="45">
        <f>[1]Agosto!$H$17</f>
        <v>4.5</v>
      </c>
      <c r="O5" s="45">
        <f>[1]Agosto!$H$18</f>
        <v>5.0999999999999996</v>
      </c>
      <c r="P5" s="45">
        <f>[1]Agosto!$H$19</f>
        <v>4</v>
      </c>
      <c r="Q5" s="45">
        <f>[1]Agosto!$H$20</f>
        <v>4.2</v>
      </c>
      <c r="R5" s="45">
        <f>[1]Agosto!$H$21</f>
        <v>5.0999999999999996</v>
      </c>
      <c r="S5" s="45">
        <f>[1]Agosto!$H$22</f>
        <v>5.3</v>
      </c>
      <c r="T5" s="45">
        <f>[1]Agosto!$H$23</f>
        <v>4.8</v>
      </c>
      <c r="U5" s="45">
        <f>[1]Agosto!$H$24</f>
        <v>6.1</v>
      </c>
      <c r="V5" s="45">
        <f>[1]Agosto!$H$25</f>
        <v>4.2</v>
      </c>
      <c r="W5" s="45">
        <f>[1]Agosto!$H$26</f>
        <v>5.5</v>
      </c>
      <c r="X5" s="45">
        <f>[1]Agosto!$H$27</f>
        <v>5.7</v>
      </c>
      <c r="Y5" s="45">
        <f>[1]Agosto!$H$28</f>
        <v>4.3</v>
      </c>
      <c r="Z5" s="45">
        <f>[1]Agosto!$H$29</f>
        <v>4.4000000000000004</v>
      </c>
      <c r="AA5" s="45">
        <f>[1]Agosto!$H$30</f>
        <v>2.8</v>
      </c>
      <c r="AB5" s="45">
        <f>[1]Agosto!$H$31</f>
        <v>3.6</v>
      </c>
      <c r="AC5" s="45">
        <f>[1]Agosto!$H$32</f>
        <v>3.6</v>
      </c>
      <c r="AD5" s="45">
        <f>[1]Agosto!$H$33</f>
        <v>2.1</v>
      </c>
      <c r="AE5" s="45">
        <f>[1]Agosto!$H$34</f>
        <v>3.8</v>
      </c>
      <c r="AF5" s="45">
        <f>[1]Agosto!$H$35</f>
        <v>3.2</v>
      </c>
      <c r="AG5" s="46">
        <f>MAX(B5:AF5)</f>
        <v>6.1</v>
      </c>
    </row>
    <row r="6" spans="1:33" ht="17.100000000000001" customHeight="1" x14ac:dyDescent="0.2">
      <c r="A6" s="9" t="s">
        <v>0</v>
      </c>
      <c r="B6" s="3">
        <f>[2]Agosto!$H$5</f>
        <v>16.920000000000002</v>
      </c>
      <c r="C6" s="3">
        <f>[2]Agosto!$H$6</f>
        <v>17.28</v>
      </c>
      <c r="D6" s="3">
        <f>[2]Agosto!$H$7</f>
        <v>21.96</v>
      </c>
      <c r="E6" s="3">
        <f>[2]Agosto!$H$8</f>
        <v>14.4</v>
      </c>
      <c r="F6" s="3">
        <f>[2]Agosto!$H$9</f>
        <v>12.6</v>
      </c>
      <c r="G6" s="3">
        <f>[2]Agosto!$H$10</f>
        <v>16.2</v>
      </c>
      <c r="H6" s="3">
        <f>[2]Agosto!$H$11</f>
        <v>20.16</v>
      </c>
      <c r="I6" s="3">
        <f>[2]Agosto!$H$12</f>
        <v>19.079999999999998</v>
      </c>
      <c r="J6" s="3">
        <f>[2]Agosto!$H$13</f>
        <v>13.68</v>
      </c>
      <c r="K6" s="3">
        <f>[2]Agosto!$H$14</f>
        <v>24.48</v>
      </c>
      <c r="L6" s="3">
        <f>[2]Agosto!$H$15</f>
        <v>16.2</v>
      </c>
      <c r="M6" s="3">
        <f>[2]Agosto!$H$16</f>
        <v>14.76</v>
      </c>
      <c r="N6" s="3">
        <f>[2]Agosto!$H$17</f>
        <v>18.36</v>
      </c>
      <c r="O6" s="3">
        <f>[2]Agosto!$H$18</f>
        <v>24.48</v>
      </c>
      <c r="P6" s="3">
        <f>[2]Agosto!$H$19</f>
        <v>22.68</v>
      </c>
      <c r="Q6" s="3">
        <f>[2]Agosto!$H$20</f>
        <v>21.96</v>
      </c>
      <c r="R6" s="3">
        <f>[2]Agosto!$H$21</f>
        <v>19.8</v>
      </c>
      <c r="S6" s="3">
        <f>[2]Agosto!$H$22</f>
        <v>21.6</v>
      </c>
      <c r="T6" s="3">
        <f>[2]Agosto!$H$23</f>
        <v>19.079999999999998</v>
      </c>
      <c r="U6" s="3">
        <f>[2]Agosto!$H$24</f>
        <v>18</v>
      </c>
      <c r="V6" s="3">
        <f>[2]Agosto!$H$25</f>
        <v>12.6</v>
      </c>
      <c r="W6" s="3">
        <f>[2]Agosto!$H$26</f>
        <v>27.36</v>
      </c>
      <c r="X6" s="3">
        <f>[2]Agosto!$H$27</f>
        <v>24.48</v>
      </c>
      <c r="Y6" s="3">
        <f>[2]Agosto!$H$28</f>
        <v>23.040000000000003</v>
      </c>
      <c r="Z6" s="3">
        <f>[2]Agosto!$H$29</f>
        <v>14.76</v>
      </c>
      <c r="AA6" s="3">
        <f>[2]Agosto!$H$30</f>
        <v>13.32</v>
      </c>
      <c r="AB6" s="3">
        <f>[2]Agosto!$H$31</f>
        <v>17.28</v>
      </c>
      <c r="AC6" s="3">
        <f>[2]Agosto!$H$32</f>
        <v>16.920000000000002</v>
      </c>
      <c r="AD6" s="3">
        <f>[2]Agosto!$H$33</f>
        <v>8.2799999999999994</v>
      </c>
      <c r="AE6" s="3">
        <f>[2]Agosto!$H$34</f>
        <v>15.48</v>
      </c>
      <c r="AF6" s="3">
        <f>[2]Agosto!$H$35</f>
        <v>15.48</v>
      </c>
      <c r="AG6" s="46">
        <f t="shared" ref="AG6:AG29" si="1">MAX(B6:AF6)</f>
        <v>27.36</v>
      </c>
    </row>
    <row r="7" spans="1:33" ht="17.100000000000001" customHeight="1" x14ac:dyDescent="0.2">
      <c r="A7" s="9" t="s">
        <v>1</v>
      </c>
      <c r="B7" s="3">
        <f>[3]Agosto!$H$5</f>
        <v>15.840000000000002</v>
      </c>
      <c r="C7" s="3">
        <f>[3]Agosto!$H$6</f>
        <v>15.120000000000001</v>
      </c>
      <c r="D7" s="3">
        <f>[3]Agosto!$H$7</f>
        <v>14.04</v>
      </c>
      <c r="E7" s="3">
        <f>[3]Agosto!$H$8</f>
        <v>7.9200000000000008</v>
      </c>
      <c r="F7" s="3">
        <f>[3]Agosto!$H$9</f>
        <v>9</v>
      </c>
      <c r="G7" s="3">
        <f>[3]Agosto!$H$10</f>
        <v>13.32</v>
      </c>
      <c r="H7" s="3">
        <f>[3]Agosto!$H$11</f>
        <v>15.840000000000002</v>
      </c>
      <c r="I7" s="3">
        <f>[3]Agosto!$H$12</f>
        <v>10.08</v>
      </c>
      <c r="J7" s="3">
        <f>[3]Agosto!$H$13</f>
        <v>6.12</v>
      </c>
      <c r="K7" s="3">
        <f>[3]Agosto!$H$14</f>
        <v>14.04</v>
      </c>
      <c r="L7" s="3">
        <f>[3]Agosto!$H$15</f>
        <v>10.8</v>
      </c>
      <c r="M7" s="3">
        <f>[3]Agosto!$H$16</f>
        <v>17.28</v>
      </c>
      <c r="N7" s="3">
        <f>[3]Agosto!$H$17</f>
        <v>7.9200000000000008</v>
      </c>
      <c r="O7" s="3">
        <f>[3]Agosto!$H$18</f>
        <v>22.32</v>
      </c>
      <c r="P7" s="3">
        <f>[3]Agosto!$H$19</f>
        <v>15.48</v>
      </c>
      <c r="Q7" s="3">
        <f>[3]Agosto!$H$20</f>
        <v>14.04</v>
      </c>
      <c r="R7" s="3">
        <f>[3]Agosto!$H$21</f>
        <v>16.2</v>
      </c>
      <c r="S7" s="3">
        <f>[3]Agosto!$H$22</f>
        <v>20.16</v>
      </c>
      <c r="T7" s="3">
        <f>[3]Agosto!$H$23</f>
        <v>13.68</v>
      </c>
      <c r="U7" s="3">
        <f>[3]Agosto!$H$24</f>
        <v>12.24</v>
      </c>
      <c r="V7" s="3">
        <f>[3]Agosto!$H$25</f>
        <v>10.44</v>
      </c>
      <c r="W7" s="3">
        <f>[3]Agosto!$H$26</f>
        <v>20.16</v>
      </c>
      <c r="X7" s="3">
        <f>[3]Agosto!$H$27</f>
        <v>18.720000000000002</v>
      </c>
      <c r="Y7" s="3">
        <f>[3]Agosto!$H$28</f>
        <v>11.16</v>
      </c>
      <c r="Z7" s="3">
        <f>[3]Agosto!$H$29</f>
        <v>14.76</v>
      </c>
      <c r="AA7" s="3">
        <f>[3]Agosto!$H$30</f>
        <v>13.32</v>
      </c>
      <c r="AB7" s="3">
        <f>[3]Agosto!$H$31</f>
        <v>11.879999999999999</v>
      </c>
      <c r="AC7" s="3">
        <f>[3]Agosto!$H$32</f>
        <v>9.7200000000000006</v>
      </c>
      <c r="AD7" s="3">
        <f>[3]Agosto!$H$33</f>
        <v>13.68</v>
      </c>
      <c r="AE7" s="3">
        <f>[3]Agosto!$H$34</f>
        <v>11.879999999999999</v>
      </c>
      <c r="AF7" s="3">
        <f>[3]Agosto!$H$35</f>
        <v>8.64</v>
      </c>
      <c r="AG7" s="46">
        <f t="shared" si="1"/>
        <v>22.32</v>
      </c>
    </row>
    <row r="8" spans="1:33" ht="17.100000000000001" customHeight="1" x14ac:dyDescent="0.2">
      <c r="A8" s="9" t="s">
        <v>49</v>
      </c>
      <c r="B8" s="3">
        <f>[4]Agosto!$H$5</f>
        <v>11.520000000000001</v>
      </c>
      <c r="C8" s="3">
        <f>[4]Agosto!$H$6</f>
        <v>14.719999999999999</v>
      </c>
      <c r="D8" s="3">
        <f>[4]Agosto!$H$7</f>
        <v>16</v>
      </c>
      <c r="E8" s="3">
        <f>[4]Agosto!$H$8</f>
        <v>12.48</v>
      </c>
      <c r="F8" s="3">
        <f>[4]Agosto!$H$9</f>
        <v>11.520000000000001</v>
      </c>
      <c r="G8" s="3">
        <f>[4]Agosto!$H$10</f>
        <v>9.9200000000000017</v>
      </c>
      <c r="H8" s="3">
        <f>[4]Agosto!$H$11</f>
        <v>13.12</v>
      </c>
      <c r="I8" s="3">
        <f>[4]Agosto!$H$12</f>
        <v>8.9599999999999991</v>
      </c>
      <c r="J8" s="3">
        <f>[4]Agosto!$H$13</f>
        <v>9.2799999999999994</v>
      </c>
      <c r="K8" s="3">
        <f>[4]Agosto!$H$14</f>
        <v>10.88</v>
      </c>
      <c r="L8" s="3">
        <f>[4]Agosto!$H$15</f>
        <v>10.56</v>
      </c>
      <c r="M8" s="3">
        <f>[4]Agosto!$H$16</f>
        <v>12.16</v>
      </c>
      <c r="N8" s="3">
        <f>[4]Agosto!$H$17</f>
        <v>11.520000000000001</v>
      </c>
      <c r="O8" s="3">
        <f>[4]Agosto!$H$18</f>
        <v>17.600000000000001</v>
      </c>
      <c r="P8" s="3">
        <f>[4]Agosto!$H$19</f>
        <v>14.080000000000002</v>
      </c>
      <c r="Q8" s="3">
        <f>[4]Agosto!$H$20</f>
        <v>16.96</v>
      </c>
      <c r="R8" s="3">
        <f>[4]Agosto!$H$21</f>
        <v>14.4</v>
      </c>
      <c r="S8" s="3">
        <f>[4]Agosto!$H$22</f>
        <v>14.4</v>
      </c>
      <c r="T8" s="3">
        <f>[4]Agosto!$H$23</f>
        <v>9.9200000000000017</v>
      </c>
      <c r="U8" s="3">
        <f>[4]Agosto!$H$24</f>
        <v>9.6000000000000014</v>
      </c>
      <c r="V8" s="3">
        <f>[4]Agosto!$H$25</f>
        <v>10.56</v>
      </c>
      <c r="W8" s="3">
        <f>[4]Agosto!$H$26</f>
        <v>14.4</v>
      </c>
      <c r="X8" s="3">
        <f>[4]Agosto!$H$27</f>
        <v>15.36</v>
      </c>
      <c r="Y8" s="3">
        <f>[4]Agosto!$H$28</f>
        <v>11.840000000000002</v>
      </c>
      <c r="Z8" s="3">
        <f>[4]Agosto!$H$29</f>
        <v>17.600000000000001</v>
      </c>
      <c r="AA8" s="3">
        <f>[4]Agosto!$H$30</f>
        <v>15.36</v>
      </c>
      <c r="AB8" s="3">
        <f>[4]Agosto!$H$31</f>
        <v>15.680000000000001</v>
      </c>
      <c r="AC8" s="3">
        <f>[4]Agosto!$H$32</f>
        <v>12.16</v>
      </c>
      <c r="AD8" s="3">
        <f>[4]Agosto!$H$33</f>
        <v>6.4</v>
      </c>
      <c r="AE8" s="3">
        <f>[4]Agosto!$H$34</f>
        <v>9.2799999999999994</v>
      </c>
      <c r="AF8" s="3">
        <f>[4]Agosto!$H$35</f>
        <v>8.9599999999999991</v>
      </c>
      <c r="AG8" s="46">
        <f t="shared" si="1"/>
        <v>17.600000000000001</v>
      </c>
    </row>
    <row r="9" spans="1:33" ht="17.100000000000001" customHeight="1" x14ac:dyDescent="0.2">
      <c r="A9" s="9" t="s">
        <v>2</v>
      </c>
      <c r="B9" s="3">
        <f>[5]Agosto!$H$5</f>
        <v>28.160000000000004</v>
      </c>
      <c r="C9" s="3">
        <f>[5]Agosto!$H$6</f>
        <v>17.28</v>
      </c>
      <c r="D9" s="3">
        <f>[5]Agosto!$H$7</f>
        <v>16.96</v>
      </c>
      <c r="E9" s="3">
        <f>[5]Agosto!$H$8</f>
        <v>11.520000000000001</v>
      </c>
      <c r="F9" s="3">
        <f>[5]Agosto!$H$9</f>
        <v>11.520000000000001</v>
      </c>
      <c r="G9" s="3">
        <f>[5]Agosto!$H$10</f>
        <v>18.559999999999999</v>
      </c>
      <c r="H9" s="3">
        <f>[5]Agosto!$H$11</f>
        <v>24</v>
      </c>
      <c r="I9" s="3">
        <f>[5]Agosto!$H$12</f>
        <v>16.96</v>
      </c>
      <c r="J9" s="3">
        <f>[5]Agosto!$H$13</f>
        <v>15.680000000000001</v>
      </c>
      <c r="K9" s="3">
        <f>[5]Agosto!$H$14</f>
        <v>22.72</v>
      </c>
      <c r="L9" s="3">
        <f>[5]Agosto!$H$15</f>
        <v>19.840000000000003</v>
      </c>
      <c r="M9" s="3">
        <f>[5]Agosto!$H$16</f>
        <v>18.880000000000003</v>
      </c>
      <c r="N9" s="3">
        <f>[5]Agosto!$H$17</f>
        <v>23.040000000000003</v>
      </c>
      <c r="O9" s="3">
        <f>[5]Agosto!$H$18</f>
        <v>24.64</v>
      </c>
      <c r="P9" s="3">
        <f>[5]Agosto!$H$19</f>
        <v>21.44</v>
      </c>
      <c r="Q9" s="3">
        <f>[5]Agosto!$H$20</f>
        <v>26.24</v>
      </c>
      <c r="R9" s="3">
        <f>[5]Agosto!$H$21</f>
        <v>23.680000000000003</v>
      </c>
      <c r="S9" s="3">
        <f>[5]Agosto!$H$22</f>
        <v>26.24</v>
      </c>
      <c r="T9" s="3">
        <f>[5]Agosto!$H$23</f>
        <v>24</v>
      </c>
      <c r="U9" s="3">
        <f>[5]Agosto!$H$24</f>
        <v>24.32</v>
      </c>
      <c r="V9" s="3">
        <f>[5]Agosto!$H$25</f>
        <v>19.52</v>
      </c>
      <c r="W9" s="3">
        <f>[5]Agosto!$H$26</f>
        <v>24.64</v>
      </c>
      <c r="X9" s="3">
        <f>[5]Agosto!$H$27</f>
        <v>25.92</v>
      </c>
      <c r="Y9" s="3">
        <f>[5]Agosto!$H$28</f>
        <v>21.12</v>
      </c>
      <c r="Z9" s="3">
        <f>[5]Agosto!$H$29</f>
        <v>18.559999999999999</v>
      </c>
      <c r="AA9" s="3">
        <f>[5]Agosto!$H$30</f>
        <v>16.96</v>
      </c>
      <c r="AB9" s="3">
        <f>[5]Agosto!$H$31</f>
        <v>22.080000000000002</v>
      </c>
      <c r="AC9" s="3">
        <f>[5]Agosto!$H$32</f>
        <v>16.64</v>
      </c>
      <c r="AD9" s="3">
        <f>[5]Agosto!$H$33</f>
        <v>17.919999999999998</v>
      </c>
      <c r="AE9" s="3">
        <f>[5]Agosto!$H$34</f>
        <v>26.560000000000002</v>
      </c>
      <c r="AF9" s="3">
        <f>[5]Agosto!$H$35</f>
        <v>25.6</v>
      </c>
      <c r="AG9" s="46">
        <f t="shared" si="1"/>
        <v>28.160000000000004</v>
      </c>
    </row>
    <row r="10" spans="1:33" ht="17.100000000000001" customHeight="1" x14ac:dyDescent="0.2">
      <c r="A10" s="9" t="s">
        <v>3</v>
      </c>
      <c r="B10" s="3">
        <f>[6]Agosto!$H$5</f>
        <v>19.079999999999998</v>
      </c>
      <c r="C10" s="3">
        <f>[6]Agosto!$H$6</f>
        <v>16.2</v>
      </c>
      <c r="D10" s="3">
        <f>[6]Agosto!$H$7</f>
        <v>17.28</v>
      </c>
      <c r="E10" s="3">
        <f>[6]Agosto!$H$8</f>
        <v>9</v>
      </c>
      <c r="F10" s="3">
        <f>[6]Agosto!$H$9</f>
        <v>10.44</v>
      </c>
      <c r="G10" s="3">
        <f>[6]Agosto!$H$10</f>
        <v>15.48</v>
      </c>
      <c r="H10" s="3">
        <f>[6]Agosto!$H$11</f>
        <v>10.8</v>
      </c>
      <c r="I10" s="3">
        <f>[6]Agosto!$H$12</f>
        <v>11.16</v>
      </c>
      <c r="J10" s="3">
        <f>[6]Agosto!$H$13</f>
        <v>12.96</v>
      </c>
      <c r="K10" s="3">
        <f>[6]Agosto!$H$14</f>
        <v>8.64</v>
      </c>
      <c r="L10" s="3">
        <f>[6]Agosto!$H$15</f>
        <v>13.68</v>
      </c>
      <c r="M10" s="3">
        <f>[6]Agosto!$H$16</f>
        <v>18.36</v>
      </c>
      <c r="N10" s="3">
        <f>[6]Agosto!$H$17</f>
        <v>17.28</v>
      </c>
      <c r="O10" s="3">
        <f>[6]Agosto!$H$18</f>
        <v>17.64</v>
      </c>
      <c r="P10" s="3">
        <f>[6]Agosto!$H$19</f>
        <v>16.920000000000002</v>
      </c>
      <c r="Q10" s="3">
        <f>[6]Agosto!$H$20</f>
        <v>13.68</v>
      </c>
      <c r="R10" s="3">
        <f>[6]Agosto!$H$21</f>
        <v>17.64</v>
      </c>
      <c r="S10" s="3">
        <f>[6]Agosto!$H$22</f>
        <v>21.6</v>
      </c>
      <c r="T10" s="3">
        <f>[6]Agosto!$H$23</f>
        <v>16.2</v>
      </c>
      <c r="U10" s="3">
        <f>[6]Agosto!$H$24</f>
        <v>22.68</v>
      </c>
      <c r="V10" s="3">
        <f>[6]Agosto!$H$25</f>
        <v>17.64</v>
      </c>
      <c r="W10" s="3">
        <f>[6]Agosto!$H$26</f>
        <v>18.36</v>
      </c>
      <c r="X10" s="3">
        <f>[6]Agosto!$H$27</f>
        <v>14.76</v>
      </c>
      <c r="Y10" s="3">
        <f>[6]Agosto!$H$28</f>
        <v>13.68</v>
      </c>
      <c r="Z10" s="3">
        <f>[6]Agosto!$H$29</f>
        <v>17.28</v>
      </c>
      <c r="AA10" s="3">
        <f>[6]Agosto!$H$30</f>
        <v>7.5600000000000005</v>
      </c>
      <c r="AB10" s="3">
        <f>[6]Agosto!$H$31</f>
        <v>12.6</v>
      </c>
      <c r="AC10" s="3">
        <f>[6]Agosto!$H$32</f>
        <v>11.879999999999999</v>
      </c>
      <c r="AD10" s="3">
        <f>[6]Agosto!$H$33</f>
        <v>11.520000000000001</v>
      </c>
      <c r="AE10" s="3">
        <f>[6]Agosto!$H$34</f>
        <v>16.2</v>
      </c>
      <c r="AF10" s="3">
        <f>[6]Agosto!$H$35</f>
        <v>11.879999999999999</v>
      </c>
      <c r="AG10" s="46">
        <f t="shared" si="1"/>
        <v>22.68</v>
      </c>
    </row>
    <row r="11" spans="1:33" ht="17.100000000000001" customHeight="1" x14ac:dyDescent="0.2">
      <c r="A11" s="9" t="s">
        <v>4</v>
      </c>
      <c r="B11" s="3">
        <f>[7]Agosto!$H$5</f>
        <v>20.52</v>
      </c>
      <c r="C11" s="3">
        <f>[7]Agosto!$H$6</f>
        <v>16.559999999999999</v>
      </c>
      <c r="D11" s="3">
        <f>[7]Agosto!$H$7</f>
        <v>20.52</v>
      </c>
      <c r="E11" s="3">
        <f>[7]Agosto!$H$8</f>
        <v>10.08</v>
      </c>
      <c r="F11" s="3">
        <f>[7]Agosto!$H$9</f>
        <v>16.2</v>
      </c>
      <c r="G11" s="3">
        <f>[7]Agosto!$H$10</f>
        <v>19.8</v>
      </c>
      <c r="H11" s="3">
        <f>[7]Agosto!$H$11</f>
        <v>21.96</v>
      </c>
      <c r="I11" s="3">
        <f>[7]Agosto!$H$12</f>
        <v>15.120000000000001</v>
      </c>
      <c r="J11" s="3">
        <f>[7]Agosto!$H$13</f>
        <v>19.079999999999998</v>
      </c>
      <c r="K11" s="3">
        <f>[7]Agosto!$H$14</f>
        <v>17.64</v>
      </c>
      <c r="L11" s="3">
        <f>[7]Agosto!$H$15</f>
        <v>16.920000000000002</v>
      </c>
      <c r="M11" s="3">
        <f>[7]Agosto!$H$16</f>
        <v>18.36</v>
      </c>
      <c r="N11" s="3">
        <f>[7]Agosto!$H$17</f>
        <v>21.6</v>
      </c>
      <c r="O11" s="3">
        <f>[7]Agosto!$H$18</f>
        <v>25.92</v>
      </c>
      <c r="P11" s="3">
        <f>[7]Agosto!$H$19</f>
        <v>24.12</v>
      </c>
      <c r="Q11" s="3">
        <f>[7]Agosto!$H$20</f>
        <v>20.88</v>
      </c>
      <c r="R11" s="3">
        <f>[7]Agosto!$H$21</f>
        <v>25.2</v>
      </c>
      <c r="S11" s="3">
        <f>[7]Agosto!$H$22</f>
        <v>23.400000000000002</v>
      </c>
      <c r="T11" s="3">
        <f>[7]Agosto!$H$23</f>
        <v>25.56</v>
      </c>
      <c r="U11" s="3">
        <f>[7]Agosto!$H$24</f>
        <v>26.64</v>
      </c>
      <c r="V11" s="3">
        <f>[7]Agosto!$H$25</f>
        <v>20.52</v>
      </c>
      <c r="W11" s="3">
        <f>[7]Agosto!$H$26</f>
        <v>32.04</v>
      </c>
      <c r="X11" s="3">
        <f>[7]Agosto!$H$27</f>
        <v>20.52</v>
      </c>
      <c r="Y11" s="3">
        <f>[7]Agosto!$H$28</f>
        <v>20.16</v>
      </c>
      <c r="Z11" s="3">
        <f>[7]Agosto!$H$29</f>
        <v>23.040000000000003</v>
      </c>
      <c r="AA11" s="3">
        <f>[7]Agosto!$H$30</f>
        <v>11.520000000000001</v>
      </c>
      <c r="AB11" s="3">
        <f>[7]Agosto!$H$31</f>
        <v>13.32</v>
      </c>
      <c r="AC11" s="3">
        <f>[7]Agosto!$H$32</f>
        <v>12.6</v>
      </c>
      <c r="AD11" s="3">
        <f>[7]Agosto!$H$33</f>
        <v>20.52</v>
      </c>
      <c r="AE11" s="3">
        <f>[7]Agosto!$H$34</f>
        <v>20.52</v>
      </c>
      <c r="AF11" s="3">
        <f>[7]Agosto!$H$35</f>
        <v>17.64</v>
      </c>
      <c r="AG11" s="46">
        <f t="shared" si="1"/>
        <v>32.04</v>
      </c>
    </row>
    <row r="12" spans="1:33" ht="17.100000000000001" customHeight="1" x14ac:dyDescent="0.2">
      <c r="A12" s="9" t="s">
        <v>5</v>
      </c>
      <c r="B12" s="3">
        <f>[8]Agosto!$H$5</f>
        <v>18</v>
      </c>
      <c r="C12" s="3">
        <f>[8]Agosto!$H$6</f>
        <v>24.48</v>
      </c>
      <c r="D12" s="3">
        <f>[8]Agosto!$H$7</f>
        <v>20.16</v>
      </c>
      <c r="E12" s="3">
        <f>[8]Agosto!$H$8</f>
        <v>11.879999999999999</v>
      </c>
      <c r="F12" s="3">
        <f>[8]Agosto!$H$9</f>
        <v>25.92</v>
      </c>
      <c r="G12" s="3">
        <f>[8]Agosto!$H$10</f>
        <v>17.28</v>
      </c>
      <c r="H12" s="3">
        <f>[8]Agosto!$H$11</f>
        <v>19.8</v>
      </c>
      <c r="I12" s="3">
        <f>[8]Agosto!$H$12</f>
        <v>10.08</v>
      </c>
      <c r="J12" s="3">
        <f>[8]Agosto!$H$13</f>
        <v>16.920000000000002</v>
      </c>
      <c r="K12" s="3">
        <f>[8]Agosto!$H$14</f>
        <v>15.48</v>
      </c>
      <c r="L12" s="3">
        <f>[8]Agosto!$H$15</f>
        <v>31.319999999999997</v>
      </c>
      <c r="M12" s="3">
        <f>[8]Agosto!$H$16</f>
        <v>19.8</v>
      </c>
      <c r="N12" s="3">
        <f>[8]Agosto!$H$17</f>
        <v>13.68</v>
      </c>
      <c r="O12" s="3">
        <f>[8]Agosto!$H$18</f>
        <v>25.56</v>
      </c>
      <c r="P12" s="3">
        <f>[8]Agosto!$H$19</f>
        <v>22.68</v>
      </c>
      <c r="Q12" s="3">
        <f>[8]Agosto!$H$20</f>
        <v>16.920000000000002</v>
      </c>
      <c r="R12" s="3">
        <f>[8]Agosto!$H$21</f>
        <v>30.6</v>
      </c>
      <c r="S12" s="3">
        <f>[8]Agosto!$H$22</f>
        <v>23.400000000000002</v>
      </c>
      <c r="T12" s="3">
        <f>[8]Agosto!$H$23</f>
        <v>14.04</v>
      </c>
      <c r="U12" s="3">
        <f>[8]Agosto!$H$24</f>
        <v>21.240000000000002</v>
      </c>
      <c r="V12" s="3">
        <f>[8]Agosto!$H$25</f>
        <v>13.68</v>
      </c>
      <c r="W12" s="3">
        <f>[8]Agosto!$H$26</f>
        <v>22.32</v>
      </c>
      <c r="X12" s="3">
        <f>[8]Agosto!$H$27</f>
        <v>29.16</v>
      </c>
      <c r="Y12" s="3">
        <f>[8]Agosto!$H$28</f>
        <v>14.4</v>
      </c>
      <c r="Z12" s="3">
        <f>[8]Agosto!$H$29</f>
        <v>28.44</v>
      </c>
      <c r="AA12" s="3">
        <f>[8]Agosto!$H$30</f>
        <v>21.240000000000002</v>
      </c>
      <c r="AB12" s="3">
        <f>[8]Agosto!$H$31</f>
        <v>27.36</v>
      </c>
      <c r="AC12" s="3">
        <f>[8]Agosto!$H$32</f>
        <v>24.12</v>
      </c>
      <c r="AD12" s="3">
        <f>[8]Agosto!$H$33</f>
        <v>10.44</v>
      </c>
      <c r="AE12" s="3">
        <f>[8]Agosto!$H$34</f>
        <v>13.32</v>
      </c>
      <c r="AF12" s="3">
        <f>[8]Agosto!$H$35</f>
        <v>12.96</v>
      </c>
      <c r="AG12" s="46">
        <f t="shared" si="1"/>
        <v>31.319999999999997</v>
      </c>
    </row>
    <row r="13" spans="1:33" ht="17.100000000000001" customHeight="1" x14ac:dyDescent="0.2">
      <c r="A13" s="9" t="s">
        <v>6</v>
      </c>
      <c r="B13" s="3">
        <f>[9]Agosto!$H$5</f>
        <v>1.3</v>
      </c>
      <c r="C13" s="3">
        <f>[9]Agosto!$H$6</f>
        <v>2.52</v>
      </c>
      <c r="D13" s="3">
        <f>[9]Agosto!$H$7</f>
        <v>3.24</v>
      </c>
      <c r="E13" s="3">
        <f>[9]Agosto!$H$8</f>
        <v>0</v>
      </c>
      <c r="F13" s="3">
        <f>[9]Agosto!$H$9</f>
        <v>5.04</v>
      </c>
      <c r="G13" s="3">
        <f>[9]Agosto!$H$10</f>
        <v>1.08</v>
      </c>
      <c r="H13" s="3">
        <f>[9]Agosto!$H$11</f>
        <v>0.72000000000000008</v>
      </c>
      <c r="I13" s="3">
        <f>[9]Agosto!$H$12</f>
        <v>0.36000000000000004</v>
      </c>
      <c r="J13" s="3">
        <f>[9]Agosto!$H$13</f>
        <v>2.16</v>
      </c>
      <c r="K13" s="3">
        <f>[9]Agosto!$H$14</f>
        <v>0.72000000000000008</v>
      </c>
      <c r="L13" s="3">
        <f>[9]Agosto!$H$15</f>
        <v>3.24</v>
      </c>
      <c r="M13" s="3">
        <f>[9]Agosto!$H$16</f>
        <v>3.6</v>
      </c>
      <c r="N13" s="3">
        <f>[9]Agosto!$H$17</f>
        <v>3.6</v>
      </c>
      <c r="O13" s="3">
        <f>[9]Agosto!$H$18</f>
        <v>5.4</v>
      </c>
      <c r="P13" s="3">
        <f>[9]Agosto!$H$19</f>
        <v>6.12</v>
      </c>
      <c r="Q13" s="3">
        <f>[9]Agosto!$H$20</f>
        <v>5.4</v>
      </c>
      <c r="R13" s="3">
        <f>[9]Agosto!$H$21</f>
        <v>8.64</v>
      </c>
      <c r="S13" s="3">
        <f>[9]Agosto!$H$22</f>
        <v>3.6</v>
      </c>
      <c r="T13" s="3">
        <f>[9]Agosto!$H$23</f>
        <v>3.9600000000000004</v>
      </c>
      <c r="U13" s="3">
        <f>[9]Agosto!$H$24</f>
        <v>4.32</v>
      </c>
      <c r="V13" s="3">
        <f>[9]Agosto!$H$25</f>
        <v>6.48</v>
      </c>
      <c r="W13" s="3">
        <f>[9]Agosto!$H$26</f>
        <v>10.8</v>
      </c>
      <c r="X13" s="3">
        <f>[9]Agosto!$H$27</f>
        <v>4.32</v>
      </c>
      <c r="Y13" s="3">
        <f>[9]Agosto!$H$28</f>
        <v>1.4400000000000002</v>
      </c>
      <c r="Z13" s="3">
        <f>[9]Agosto!$H$29</f>
        <v>16.559999999999999</v>
      </c>
      <c r="AA13" s="3">
        <f>[9]Agosto!$H$30</f>
        <v>17.64</v>
      </c>
      <c r="AB13" s="3">
        <f>[9]Agosto!$H$31</f>
        <v>17.64</v>
      </c>
      <c r="AC13" s="3">
        <f>[9]Agosto!$H$32</f>
        <v>13.68</v>
      </c>
      <c r="AD13" s="3">
        <f>[9]Agosto!$H$33</f>
        <v>3.24</v>
      </c>
      <c r="AE13" s="3">
        <f>[9]Agosto!$H$34</f>
        <v>10.08</v>
      </c>
      <c r="AF13" s="3">
        <f>[9]Agosto!$H$35</f>
        <v>2.16</v>
      </c>
      <c r="AG13" s="46">
        <f t="shared" si="1"/>
        <v>17.64</v>
      </c>
    </row>
    <row r="14" spans="1:33" ht="17.100000000000001" customHeight="1" x14ac:dyDescent="0.2">
      <c r="A14" s="9" t="s">
        <v>7</v>
      </c>
      <c r="B14" s="3">
        <f>[10]Agosto!$H$5</f>
        <v>16.920000000000002</v>
      </c>
      <c r="C14" s="3">
        <f>[10]Agosto!$H$6</f>
        <v>18</v>
      </c>
      <c r="D14" s="3">
        <f>[10]Agosto!$H$7</f>
        <v>19.8</v>
      </c>
      <c r="E14" s="3">
        <f>[10]Agosto!$H$8</f>
        <v>14.4</v>
      </c>
      <c r="F14" s="3">
        <f>[10]Agosto!$H$9</f>
        <v>9.3600000000000012</v>
      </c>
      <c r="G14" s="3">
        <f>[10]Agosto!$H$10</f>
        <v>14.04</v>
      </c>
      <c r="H14" s="3">
        <f>[10]Agosto!$H$11</f>
        <v>19.079999999999998</v>
      </c>
      <c r="I14" s="3">
        <f>[10]Agosto!$H$12</f>
        <v>19.079999999999998</v>
      </c>
      <c r="J14" s="3">
        <f>[10]Agosto!$H$13</f>
        <v>15.48</v>
      </c>
      <c r="K14" s="3">
        <f>[10]Agosto!$H$14</f>
        <v>18</v>
      </c>
      <c r="L14" s="3">
        <f>[10]Agosto!$H$15</f>
        <v>18.36</v>
      </c>
      <c r="M14" s="3">
        <f>[10]Agosto!$H$16</f>
        <v>15.840000000000002</v>
      </c>
      <c r="N14" s="3">
        <f>[10]Agosto!$H$17</f>
        <v>17.64</v>
      </c>
      <c r="O14" s="3">
        <f>[10]Agosto!$H$18</f>
        <v>24.840000000000003</v>
      </c>
      <c r="P14" s="3">
        <f>[10]Agosto!$H$19</f>
        <v>19.8</v>
      </c>
      <c r="Q14" s="3">
        <f>[10]Agosto!$H$20</f>
        <v>22.32</v>
      </c>
      <c r="R14" s="3">
        <f>[10]Agosto!$H$21</f>
        <v>24.12</v>
      </c>
      <c r="S14" s="3">
        <f>[10]Agosto!$H$22</f>
        <v>23.040000000000003</v>
      </c>
      <c r="T14" s="3">
        <f>[10]Agosto!$H$23</f>
        <v>18.36</v>
      </c>
      <c r="U14" s="3">
        <f>[10]Agosto!$H$24</f>
        <v>19.440000000000001</v>
      </c>
      <c r="V14" s="3">
        <f>[10]Agosto!$H$25</f>
        <v>16.2</v>
      </c>
      <c r="W14" s="3">
        <f>[10]Agosto!$H$26</f>
        <v>20.88</v>
      </c>
      <c r="X14" s="3">
        <f>[10]Agosto!$H$27</f>
        <v>21.240000000000002</v>
      </c>
      <c r="Y14" s="3">
        <f>[10]Agosto!$H$28</f>
        <v>14.76</v>
      </c>
      <c r="Z14" s="3">
        <f>[10]Agosto!$H$29</f>
        <v>19.8</v>
      </c>
      <c r="AA14" s="3">
        <f>[10]Agosto!$H$30</f>
        <v>19.440000000000001</v>
      </c>
      <c r="AB14" s="3">
        <f>[10]Agosto!$H$31</f>
        <v>23.759999999999998</v>
      </c>
      <c r="AC14" s="3">
        <f>[10]Agosto!$H$32</f>
        <v>20.88</v>
      </c>
      <c r="AD14" s="3">
        <f>[10]Agosto!$H$33</f>
        <v>12.24</v>
      </c>
      <c r="AE14" s="3">
        <f>[10]Agosto!$H$34</f>
        <v>16.559999999999999</v>
      </c>
      <c r="AF14" s="3">
        <f>[10]Agosto!$H$35</f>
        <v>20.16</v>
      </c>
      <c r="AG14" s="46">
        <f t="shared" si="1"/>
        <v>24.840000000000003</v>
      </c>
    </row>
    <row r="15" spans="1:33" ht="17.100000000000001" customHeight="1" x14ac:dyDescent="0.2">
      <c r="A15" s="9" t="s">
        <v>8</v>
      </c>
      <c r="B15" s="3">
        <f>[11]Agosto!$H$5</f>
        <v>17.600000000000001</v>
      </c>
      <c r="C15" s="3">
        <f>[11]Agosto!$H$6</f>
        <v>17.919999999999998</v>
      </c>
      <c r="D15" s="3">
        <f>[11]Agosto!$H$7</f>
        <v>19.200000000000003</v>
      </c>
      <c r="E15" s="3">
        <f>[11]Agosto!$H$8</f>
        <v>12.48</v>
      </c>
      <c r="F15" s="3" t="str">
        <f>[11]Agosto!$H$9</f>
        <v>**</v>
      </c>
      <c r="G15" s="3" t="str">
        <f>[11]Agosto!$H$10</f>
        <v>**</v>
      </c>
      <c r="H15" s="3" t="str">
        <f>[11]Agosto!$H$11</f>
        <v>**</v>
      </c>
      <c r="I15" s="3" t="str">
        <f>[11]Agosto!$H$12</f>
        <v>**</v>
      </c>
      <c r="J15" s="3" t="str">
        <f>[11]Agosto!$H$13</f>
        <v>**</v>
      </c>
      <c r="K15" s="3" t="str">
        <f>[11]Agosto!$H$14</f>
        <v>**</v>
      </c>
      <c r="L15" s="3" t="str">
        <f>[11]Agosto!$H$15</f>
        <v>**</v>
      </c>
      <c r="M15" s="3" t="str">
        <f>[11]Agosto!$H$16</f>
        <v>**</v>
      </c>
      <c r="N15" s="3" t="str">
        <f>[11]Agosto!$H$17</f>
        <v>**</v>
      </c>
      <c r="O15" s="3" t="str">
        <f>[11]Agosto!$H$18</f>
        <v>**</v>
      </c>
      <c r="P15" s="3" t="str">
        <f>[11]Agosto!$H$19</f>
        <v>**</v>
      </c>
      <c r="Q15" s="3" t="str">
        <f>[11]Agosto!$H$20</f>
        <v>**</v>
      </c>
      <c r="R15" s="3" t="str">
        <f>[11]Agosto!$H$21</f>
        <v>**</v>
      </c>
      <c r="S15" s="3" t="str">
        <f>[11]Agosto!$H$22</f>
        <v>**</v>
      </c>
      <c r="T15" s="3" t="str">
        <f>[11]Agosto!$H$23</f>
        <v>**</v>
      </c>
      <c r="U15" s="3" t="str">
        <f>[11]Agosto!$H$24</f>
        <v>**</v>
      </c>
      <c r="V15" s="3" t="str">
        <f>[11]Agosto!$H$25</f>
        <v>**</v>
      </c>
      <c r="W15" s="3">
        <f>[11]Agosto!$H$26</f>
        <v>27.84</v>
      </c>
      <c r="X15" s="3">
        <f>[11]Agosto!$H$27</f>
        <v>28.480000000000004</v>
      </c>
      <c r="Y15" s="3">
        <f>[11]Agosto!$H$28</f>
        <v>20.16</v>
      </c>
      <c r="Z15" s="3">
        <f>[11]Agosto!$H$29</f>
        <v>16.32</v>
      </c>
      <c r="AA15" s="3">
        <f>[11]Agosto!$H$30</f>
        <v>16.32</v>
      </c>
      <c r="AB15" s="3">
        <f>[11]Agosto!$H$31</f>
        <v>18.240000000000002</v>
      </c>
      <c r="AC15" s="3">
        <f>[11]Agosto!$H$32</f>
        <v>12.16</v>
      </c>
      <c r="AD15" s="3">
        <f>[11]Agosto!$H$33</f>
        <v>8.64</v>
      </c>
      <c r="AE15" s="3">
        <f>[11]Agosto!$H$34</f>
        <v>16.64</v>
      </c>
      <c r="AF15" s="3">
        <f>[11]Agosto!$H$35</f>
        <v>17.28</v>
      </c>
      <c r="AG15" s="46">
        <f t="shared" si="1"/>
        <v>28.480000000000004</v>
      </c>
    </row>
    <row r="16" spans="1:33" ht="17.100000000000001" customHeight="1" x14ac:dyDescent="0.2">
      <c r="A16" s="9" t="s">
        <v>9</v>
      </c>
      <c r="B16" s="3">
        <f>[12]Agosto!$H$5</f>
        <v>20.16</v>
      </c>
      <c r="C16" s="3">
        <f>[12]Agosto!$H$6</f>
        <v>22.32</v>
      </c>
      <c r="D16" s="3">
        <f>[12]Agosto!$H$7</f>
        <v>23.759999999999998</v>
      </c>
      <c r="E16" s="3">
        <f>[12]Agosto!$H$8</f>
        <v>13.68</v>
      </c>
      <c r="F16" s="3">
        <f>[12]Agosto!$H$9</f>
        <v>9.7200000000000006</v>
      </c>
      <c r="G16" s="3">
        <f>[12]Agosto!$H$10</f>
        <v>15.48</v>
      </c>
      <c r="H16" s="3">
        <f>[12]Agosto!$H$11</f>
        <v>19.8</v>
      </c>
      <c r="I16" s="3">
        <f>[12]Agosto!$H$12</f>
        <v>16.2</v>
      </c>
      <c r="J16" s="3">
        <f>[12]Agosto!$H$13</f>
        <v>14.4</v>
      </c>
      <c r="K16" s="3">
        <f>[12]Agosto!$H$14</f>
        <v>18.720000000000002</v>
      </c>
      <c r="L16" s="3">
        <f>[12]Agosto!$H$15</f>
        <v>20.88</v>
      </c>
      <c r="M16" s="3">
        <f>[12]Agosto!$H$16</f>
        <v>23.759999999999998</v>
      </c>
      <c r="N16" s="3">
        <f>[12]Agosto!$H$17</f>
        <v>17.64</v>
      </c>
      <c r="O16" s="3">
        <f>[12]Agosto!$H$18</f>
        <v>24.48</v>
      </c>
      <c r="P16" s="3">
        <f>[12]Agosto!$H$19</f>
        <v>23.040000000000003</v>
      </c>
      <c r="Q16" s="3">
        <f>[12]Agosto!$H$20</f>
        <v>16.2</v>
      </c>
      <c r="R16" s="3">
        <f>[12]Agosto!$H$21</f>
        <v>22.32</v>
      </c>
      <c r="S16" s="3">
        <f>[12]Agosto!$H$22</f>
        <v>27.36</v>
      </c>
      <c r="T16" s="3">
        <f>[12]Agosto!$H$23</f>
        <v>22.68</v>
      </c>
      <c r="U16" s="3">
        <f>[12]Agosto!$H$24</f>
        <v>25.92</v>
      </c>
      <c r="V16" s="3">
        <f>[12]Agosto!$H$25</f>
        <v>21.6</v>
      </c>
      <c r="W16" s="3">
        <f>[12]Agosto!$H$26</f>
        <v>25.2</v>
      </c>
      <c r="X16" s="3">
        <f>[12]Agosto!$H$27</f>
        <v>24.840000000000003</v>
      </c>
      <c r="Y16" s="3">
        <f>[12]Agosto!$H$28</f>
        <v>18.720000000000002</v>
      </c>
      <c r="Z16" s="3">
        <f>[12]Agosto!$H$29</f>
        <v>21.240000000000002</v>
      </c>
      <c r="AA16" s="3">
        <f>[12]Agosto!$H$30</f>
        <v>21.96</v>
      </c>
      <c r="AB16" s="3">
        <f>[12]Agosto!$H$31</f>
        <v>23.400000000000002</v>
      </c>
      <c r="AC16" s="3">
        <f>[12]Agosto!$H$32</f>
        <v>18.720000000000002</v>
      </c>
      <c r="AD16" s="3">
        <f>[12]Agosto!$H$33</f>
        <v>12.6</v>
      </c>
      <c r="AE16" s="3">
        <f>[12]Agosto!$H$34</f>
        <v>13.68</v>
      </c>
      <c r="AF16" s="3">
        <f>[12]Agosto!$H$35</f>
        <v>16.559999999999999</v>
      </c>
      <c r="AG16" s="46">
        <f t="shared" si="1"/>
        <v>27.36</v>
      </c>
    </row>
    <row r="17" spans="1:33" ht="17.100000000000001" customHeight="1" x14ac:dyDescent="0.2">
      <c r="A17" s="9" t="s">
        <v>48</v>
      </c>
      <c r="B17" s="3" t="str">
        <f>[13]Agosto!$H$5</f>
        <v>**</v>
      </c>
      <c r="C17" s="3" t="str">
        <f>[13]Agosto!$H$6</f>
        <v>**</v>
      </c>
      <c r="D17" s="3" t="str">
        <f>[13]Agosto!$H$7</f>
        <v>**</v>
      </c>
      <c r="E17" s="3" t="str">
        <f>[13]Agosto!$H$8</f>
        <v>**</v>
      </c>
      <c r="F17" s="3" t="str">
        <f>[13]Agosto!$H$9</f>
        <v>**</v>
      </c>
      <c r="G17" s="3" t="str">
        <f>[13]Agosto!$H$10</f>
        <v>**</v>
      </c>
      <c r="H17" s="3" t="str">
        <f>[13]Agosto!$H$11</f>
        <v>**</v>
      </c>
      <c r="I17" s="3" t="str">
        <f>[13]Agosto!$H$12</f>
        <v>**</v>
      </c>
      <c r="J17" s="3" t="str">
        <f>[13]Agosto!$H$13</f>
        <v>**</v>
      </c>
      <c r="K17" s="3" t="str">
        <f>[13]Agosto!$H$14</f>
        <v>**</v>
      </c>
      <c r="L17" s="3" t="str">
        <f>[13]Agosto!$H$15</f>
        <v>**</v>
      </c>
      <c r="M17" s="3" t="str">
        <f>[13]Agosto!$H$16</f>
        <v>**</v>
      </c>
      <c r="N17" s="3" t="str">
        <f>[13]Agosto!$H$17</f>
        <v>**</v>
      </c>
      <c r="O17" s="3" t="str">
        <f>[13]Agosto!$H$18</f>
        <v>**</v>
      </c>
      <c r="P17" s="3" t="str">
        <f>[13]Agosto!$H$19</f>
        <v>**</v>
      </c>
      <c r="Q17" s="3" t="str">
        <f>[13]Agosto!$H$20</f>
        <v>**</v>
      </c>
      <c r="R17" s="3" t="str">
        <f>[13]Agosto!$H$21</f>
        <v>**</v>
      </c>
      <c r="S17" s="3" t="str">
        <f>[13]Agosto!$H$22</f>
        <v>**</v>
      </c>
      <c r="T17" s="3" t="str">
        <f>[13]Agosto!$H$23</f>
        <v>**</v>
      </c>
      <c r="U17" s="3" t="str">
        <f>[13]Agosto!$H$24</f>
        <v>**</v>
      </c>
      <c r="V17" s="3" t="str">
        <f>[13]Agosto!$H$25</f>
        <v>**</v>
      </c>
      <c r="W17" s="3" t="str">
        <f>[13]Agosto!$H$26</f>
        <v>**</v>
      </c>
      <c r="X17" s="3">
        <f>[13]Agosto!$H$27</f>
        <v>23.759999999999998</v>
      </c>
      <c r="Y17" s="3">
        <f>[13]Agosto!$H$28</f>
        <v>12.6</v>
      </c>
      <c r="Z17" s="3">
        <f>[13]Agosto!$H$29</f>
        <v>15.48</v>
      </c>
      <c r="AA17" s="3">
        <f>[13]Agosto!$H$30</f>
        <v>15.840000000000002</v>
      </c>
      <c r="AB17" s="3">
        <f>[13]Agosto!$H$31</f>
        <v>14.76</v>
      </c>
      <c r="AC17" s="3">
        <f>[13]Agosto!$H$32</f>
        <v>11.520000000000001</v>
      </c>
      <c r="AD17" s="3">
        <f>[13]Agosto!$H$33</f>
        <v>10.08</v>
      </c>
      <c r="AE17" s="3">
        <f>[13]Agosto!$H$34</f>
        <v>12.24</v>
      </c>
      <c r="AF17" s="3">
        <f>[13]Agosto!$H$35</f>
        <v>9.7200000000000006</v>
      </c>
      <c r="AG17" s="46">
        <f t="shared" si="1"/>
        <v>23.759999999999998</v>
      </c>
    </row>
    <row r="18" spans="1:33" ht="17.100000000000001" customHeight="1" x14ac:dyDescent="0.2">
      <c r="A18" s="9" t="s">
        <v>10</v>
      </c>
      <c r="B18" s="3">
        <f>[14]Agosto!$H$5</f>
        <v>18.36</v>
      </c>
      <c r="C18" s="3">
        <f>[14]Agosto!$H$6</f>
        <v>15.840000000000002</v>
      </c>
      <c r="D18" s="3">
        <f>[14]Agosto!$H$7</f>
        <v>18</v>
      </c>
      <c r="E18" s="3">
        <f>[14]Agosto!$H$8</f>
        <v>8.64</v>
      </c>
      <c r="F18" s="3">
        <f>[14]Agosto!$H$9</f>
        <v>6.12</v>
      </c>
      <c r="G18" s="3">
        <f>[14]Agosto!$H$10</f>
        <v>10.08</v>
      </c>
      <c r="H18" s="3">
        <f>[14]Agosto!$H$11</f>
        <v>19.079999999999998</v>
      </c>
      <c r="I18" s="3">
        <f>[14]Agosto!$H$12</f>
        <v>16.559999999999999</v>
      </c>
      <c r="J18" s="3">
        <f>[14]Agosto!$H$13</f>
        <v>12.24</v>
      </c>
      <c r="K18" s="3">
        <f>[14]Agosto!$H$14</f>
        <v>15.48</v>
      </c>
      <c r="L18" s="3">
        <f>[14]Agosto!$H$15</f>
        <v>15.48</v>
      </c>
      <c r="M18" s="3">
        <f>[14]Agosto!$H$16</f>
        <v>15.840000000000002</v>
      </c>
      <c r="N18" s="3">
        <f>[14]Agosto!$H$17</f>
        <v>16.920000000000002</v>
      </c>
      <c r="O18" s="3">
        <f>[14]Agosto!$H$18</f>
        <v>20.52</v>
      </c>
      <c r="P18" s="3">
        <f>[14]Agosto!$H$19</f>
        <v>22.68</v>
      </c>
      <c r="Q18" s="3">
        <f>[14]Agosto!$H$20</f>
        <v>15.48</v>
      </c>
      <c r="R18" s="3">
        <f>[14]Agosto!$H$21</f>
        <v>19.440000000000001</v>
      </c>
      <c r="S18" s="3">
        <f>[14]Agosto!$H$22</f>
        <v>23.759999999999998</v>
      </c>
      <c r="T18" s="3">
        <f>[14]Agosto!$H$23</f>
        <v>17.64</v>
      </c>
      <c r="U18" s="3">
        <f>[14]Agosto!$H$24</f>
        <v>18.36</v>
      </c>
      <c r="V18" s="3">
        <f>[14]Agosto!$H$25</f>
        <v>18</v>
      </c>
      <c r="W18" s="3">
        <f>[14]Agosto!$H$26</f>
        <v>19.8</v>
      </c>
      <c r="X18" s="3">
        <f>[14]Agosto!$H$27</f>
        <v>21.240000000000002</v>
      </c>
      <c r="Y18" s="3">
        <f>[14]Agosto!$H$28</f>
        <v>17.64</v>
      </c>
      <c r="Z18" s="3">
        <f>[14]Agosto!$H$29</f>
        <v>12.24</v>
      </c>
      <c r="AA18" s="3">
        <f>[14]Agosto!$H$30</f>
        <v>13.32</v>
      </c>
      <c r="AB18" s="3">
        <f>[14]Agosto!$H$31</f>
        <v>15.120000000000001</v>
      </c>
      <c r="AC18" s="3">
        <f>[14]Agosto!$H$32</f>
        <v>10.8</v>
      </c>
      <c r="AD18" s="3">
        <f>[14]Agosto!$H$33</f>
        <v>4.32</v>
      </c>
      <c r="AE18" s="3">
        <f>[14]Agosto!$H$34</f>
        <v>12.24</v>
      </c>
      <c r="AF18" s="3">
        <f>[14]Agosto!$H$35</f>
        <v>15.840000000000002</v>
      </c>
      <c r="AG18" s="46">
        <f t="shared" si="1"/>
        <v>23.759999999999998</v>
      </c>
    </row>
    <row r="19" spans="1:33" ht="17.100000000000001" customHeight="1" x14ac:dyDescent="0.2">
      <c r="A19" s="9" t="s">
        <v>11</v>
      </c>
      <c r="B19" s="3">
        <f>[15]Agosto!$H$5</f>
        <v>10.44</v>
      </c>
      <c r="C19" s="3">
        <f>[15]Agosto!$H$6</f>
        <v>11.16</v>
      </c>
      <c r="D19" s="3">
        <f>[15]Agosto!$H$7</f>
        <v>10.44</v>
      </c>
      <c r="E19" s="3">
        <f>[15]Agosto!$H$8</f>
        <v>11.16</v>
      </c>
      <c r="F19" s="3">
        <f>[15]Agosto!$H$9</f>
        <v>9.3600000000000012</v>
      </c>
      <c r="G19" s="3">
        <f>[15]Agosto!$H$10</f>
        <v>10.8</v>
      </c>
      <c r="H19" s="3">
        <f>[15]Agosto!$H$11</f>
        <v>10.08</v>
      </c>
      <c r="I19" s="3">
        <f>[15]Agosto!$H$12</f>
        <v>10.44</v>
      </c>
      <c r="J19" s="3">
        <f>[15]Agosto!$H$13</f>
        <v>11.16</v>
      </c>
      <c r="K19" s="3">
        <f>[15]Agosto!$H$14</f>
        <v>14.4</v>
      </c>
      <c r="L19" s="3">
        <f>[15]Agosto!$H$15</f>
        <v>9</v>
      </c>
      <c r="M19" s="3">
        <f>[15]Agosto!$H$16</f>
        <v>9.3600000000000012</v>
      </c>
      <c r="N19" s="3">
        <f>[15]Agosto!$H$17</f>
        <v>12.6</v>
      </c>
      <c r="O19" s="3">
        <f>[15]Agosto!$H$18</f>
        <v>13.32</v>
      </c>
      <c r="P19" s="3">
        <f>[15]Agosto!$H$19</f>
        <v>10.8</v>
      </c>
      <c r="Q19" s="3">
        <f>[15]Agosto!$H$20</f>
        <v>19.440000000000001</v>
      </c>
      <c r="R19" s="3">
        <f>[15]Agosto!$H$21</f>
        <v>12.24</v>
      </c>
      <c r="S19" s="3">
        <f>[15]Agosto!$H$22</f>
        <v>11.879999999999999</v>
      </c>
      <c r="T19" s="3">
        <f>[15]Agosto!$H$23</f>
        <v>12.24</v>
      </c>
      <c r="U19" s="3">
        <f>[15]Agosto!$H$24</f>
        <v>10.44</v>
      </c>
      <c r="V19" s="3">
        <f>[15]Agosto!$H$25</f>
        <v>6.12</v>
      </c>
      <c r="W19" s="3">
        <f>[15]Agosto!$H$26</f>
        <v>14.04</v>
      </c>
      <c r="X19" s="3">
        <f>[15]Agosto!$H$27</f>
        <v>13.68</v>
      </c>
      <c r="Y19" s="3">
        <f>[15]Agosto!$H$28</f>
        <v>11.16</v>
      </c>
      <c r="Z19" s="3">
        <f>[15]Agosto!$H$29</f>
        <v>10.8</v>
      </c>
      <c r="AA19" s="3">
        <f>[15]Agosto!$H$30</f>
        <v>6.84</v>
      </c>
      <c r="AB19" s="3">
        <f>[15]Agosto!$H$31</f>
        <v>10.08</v>
      </c>
      <c r="AC19" s="3">
        <f>[15]Agosto!$H$32</f>
        <v>8.2799999999999994</v>
      </c>
      <c r="AD19" s="3">
        <f>[15]Agosto!$H$33</f>
        <v>5.4</v>
      </c>
      <c r="AE19" s="3">
        <f>[15]Agosto!$H$34</f>
        <v>9.3600000000000012</v>
      </c>
      <c r="AF19" s="3">
        <f>[15]Agosto!$H$35</f>
        <v>10.08</v>
      </c>
      <c r="AG19" s="46">
        <f t="shared" si="1"/>
        <v>19.440000000000001</v>
      </c>
    </row>
    <row r="20" spans="1:33" ht="17.100000000000001" customHeight="1" x14ac:dyDescent="0.2">
      <c r="A20" s="9" t="s">
        <v>12</v>
      </c>
      <c r="B20" s="3">
        <f>[16]Agosto!$H$5</f>
        <v>11.520000000000001</v>
      </c>
      <c r="C20" s="3">
        <f>[16]Agosto!$H$6</f>
        <v>19.079999999999998</v>
      </c>
      <c r="D20" s="3">
        <f>[16]Agosto!$H$7</f>
        <v>14.4</v>
      </c>
      <c r="E20" s="3">
        <f>[16]Agosto!$H$8</f>
        <v>7.2</v>
      </c>
      <c r="F20" s="3">
        <f>[16]Agosto!$H$9</f>
        <v>8.2799999999999994</v>
      </c>
      <c r="G20" s="3">
        <f>[16]Agosto!$H$10</f>
        <v>12.6</v>
      </c>
      <c r="H20" s="3">
        <f>[16]Agosto!$H$11</f>
        <v>12.24</v>
      </c>
      <c r="I20" s="3">
        <f>[16]Agosto!$H$12</f>
        <v>7.2</v>
      </c>
      <c r="J20" s="3">
        <f>[16]Agosto!$H$13</f>
        <v>12.24</v>
      </c>
      <c r="K20" s="3">
        <f>[16]Agosto!$H$14</f>
        <v>9</v>
      </c>
      <c r="L20" s="3">
        <f>[16]Agosto!$H$15</f>
        <v>15.120000000000001</v>
      </c>
      <c r="M20" s="3">
        <f>[16]Agosto!$H$16</f>
        <v>9.7200000000000006</v>
      </c>
      <c r="N20" s="3">
        <f>[16]Agosto!$H$17</f>
        <v>11.16</v>
      </c>
      <c r="O20" s="3">
        <f>[16]Agosto!$H$18</f>
        <v>22.32</v>
      </c>
      <c r="P20" s="3">
        <f>[16]Agosto!$H$19</f>
        <v>12.96</v>
      </c>
      <c r="Q20" s="3">
        <f>[16]Agosto!$H$20</f>
        <v>11.520000000000001</v>
      </c>
      <c r="R20" s="3">
        <f>[16]Agosto!$H$21</f>
        <v>15.840000000000002</v>
      </c>
      <c r="S20" s="3">
        <f>[16]Agosto!$H$22</f>
        <v>11.879999999999999</v>
      </c>
      <c r="T20" s="3">
        <f>[16]Agosto!$H$23</f>
        <v>10.08</v>
      </c>
      <c r="U20" s="3">
        <f>[16]Agosto!$H$24</f>
        <v>15.840000000000002</v>
      </c>
      <c r="V20" s="3">
        <f>[16]Agosto!$H$25</f>
        <v>13.32</v>
      </c>
      <c r="W20" s="3">
        <f>[16]Agosto!$H$26</f>
        <v>18</v>
      </c>
      <c r="X20" s="3">
        <f>[16]Agosto!$H$27</f>
        <v>19.8</v>
      </c>
      <c r="Y20" s="3">
        <f>[16]Agosto!$H$28</f>
        <v>11.520000000000001</v>
      </c>
      <c r="Z20" s="3">
        <f>[16]Agosto!$H$29</f>
        <v>12.96</v>
      </c>
      <c r="AA20" s="3">
        <f>[16]Agosto!$H$30</f>
        <v>11.16</v>
      </c>
      <c r="AB20" s="3">
        <f>[16]Agosto!$H$31</f>
        <v>10.44</v>
      </c>
      <c r="AC20" s="3">
        <f>[16]Agosto!$H$32</f>
        <v>9.7200000000000006</v>
      </c>
      <c r="AD20" s="3">
        <f>[16]Agosto!$H$33</f>
        <v>10.08</v>
      </c>
      <c r="AE20" s="3">
        <f>[16]Agosto!$H$34</f>
        <v>5.7600000000000007</v>
      </c>
      <c r="AF20" s="3">
        <f>[16]Agosto!$H$35</f>
        <v>7.5600000000000005</v>
      </c>
      <c r="AG20" s="46">
        <f t="shared" si="1"/>
        <v>22.32</v>
      </c>
    </row>
    <row r="21" spans="1:33" ht="17.100000000000001" customHeight="1" x14ac:dyDescent="0.2">
      <c r="A21" s="9" t="s">
        <v>13</v>
      </c>
      <c r="B21" s="3">
        <f>[17]Agosto!$H$5</f>
        <v>24.48</v>
      </c>
      <c r="C21" s="3">
        <f>[17]Agosto!$H$6</f>
        <v>31.680000000000003</v>
      </c>
      <c r="D21" s="3">
        <f>[17]Agosto!$H$7</f>
        <v>22.68</v>
      </c>
      <c r="E21" s="3">
        <f>[17]Agosto!$H$8</f>
        <v>11.520000000000001</v>
      </c>
      <c r="F21" s="3">
        <f>[17]Agosto!$H$9</f>
        <v>2.16</v>
      </c>
      <c r="G21" s="3">
        <f>[17]Agosto!$H$10</f>
        <v>4.32</v>
      </c>
      <c r="H21" s="3">
        <f>[17]Agosto!$H$11</f>
        <v>24.48</v>
      </c>
      <c r="I21" s="3">
        <f>[17]Agosto!$H$12</f>
        <v>16.559999999999999</v>
      </c>
      <c r="J21" s="3">
        <f>[17]Agosto!$H$13</f>
        <v>5.4</v>
      </c>
      <c r="K21" s="3">
        <f>[17]Agosto!$H$14</f>
        <v>19.440000000000001</v>
      </c>
      <c r="L21" s="3">
        <f>[17]Agosto!$H$15</f>
        <v>23.400000000000002</v>
      </c>
      <c r="M21" s="3">
        <f>[17]Agosto!$H$16</f>
        <v>27.36</v>
      </c>
      <c r="N21" s="3">
        <f>[17]Agosto!$H$17</f>
        <v>18.36</v>
      </c>
      <c r="O21" s="3">
        <f>[17]Agosto!$H$18</f>
        <v>28.08</v>
      </c>
      <c r="P21" s="3">
        <f>[17]Agosto!$H$19</f>
        <v>25.2</v>
      </c>
      <c r="Q21" s="3">
        <f>[17]Agosto!$H$20</f>
        <v>22.68</v>
      </c>
      <c r="R21" s="3">
        <f>[17]Agosto!$H$21</f>
        <v>27.36</v>
      </c>
      <c r="S21" s="3">
        <f>[17]Agosto!$H$22</f>
        <v>24.840000000000003</v>
      </c>
      <c r="T21" s="3">
        <f>[17]Agosto!$H$23</f>
        <v>18</v>
      </c>
      <c r="U21" s="3">
        <f>[17]Agosto!$H$24</f>
        <v>33.840000000000003</v>
      </c>
      <c r="V21" s="3">
        <f>[17]Agosto!$H$25</f>
        <v>14.76</v>
      </c>
      <c r="W21" s="3">
        <f>[17]Agosto!$H$26</f>
        <v>23.400000000000002</v>
      </c>
      <c r="X21" s="3">
        <f>[17]Agosto!$H$27</f>
        <v>29.52</v>
      </c>
      <c r="Y21" s="3">
        <f>[17]Agosto!$H$28</f>
        <v>16.559999999999999</v>
      </c>
      <c r="Z21" s="3">
        <f>[17]Agosto!$H$29</f>
        <v>29.52</v>
      </c>
      <c r="AA21" s="3">
        <f>[17]Agosto!$H$30</f>
        <v>21.6</v>
      </c>
      <c r="AB21" s="3">
        <f>[17]Agosto!$H$31</f>
        <v>21.240000000000002</v>
      </c>
      <c r="AC21" s="3">
        <f>[17]Agosto!$H$32</f>
        <v>20.16</v>
      </c>
      <c r="AD21" s="3">
        <f>[17]Agosto!$H$33</f>
        <v>7.2</v>
      </c>
      <c r="AE21" s="3">
        <f>[17]Agosto!$H$34</f>
        <v>14.04</v>
      </c>
      <c r="AF21" s="3">
        <f>[17]Agosto!$H$35</f>
        <v>20.16</v>
      </c>
      <c r="AG21" s="46">
        <f t="shared" si="1"/>
        <v>33.840000000000003</v>
      </c>
    </row>
    <row r="22" spans="1:33" ht="17.100000000000001" customHeight="1" x14ac:dyDescent="0.2">
      <c r="A22" s="9" t="s">
        <v>14</v>
      </c>
      <c r="B22" s="3">
        <f>[18]Agosto!$H$5</f>
        <v>18</v>
      </c>
      <c r="C22" s="3">
        <f>[18]Agosto!$H$6</f>
        <v>14.4</v>
      </c>
      <c r="D22" s="3">
        <f>[18]Agosto!$H$7</f>
        <v>20.16</v>
      </c>
      <c r="E22" s="3">
        <f>[18]Agosto!$H$8</f>
        <v>8.64</v>
      </c>
      <c r="F22" s="3">
        <f>[18]Agosto!$H$9</f>
        <v>9.7200000000000006</v>
      </c>
      <c r="G22" s="3">
        <f>[18]Agosto!$H$10</f>
        <v>15.840000000000002</v>
      </c>
      <c r="H22" s="3">
        <f>[18]Agosto!$H$11</f>
        <v>12.6</v>
      </c>
      <c r="I22" s="3">
        <f>[18]Agosto!$H$12</f>
        <v>14.4</v>
      </c>
      <c r="J22" s="3">
        <f>[18]Agosto!$H$13</f>
        <v>15.120000000000001</v>
      </c>
      <c r="K22" s="3">
        <f>[18]Agosto!$H$14</f>
        <v>16.920000000000002</v>
      </c>
      <c r="L22" s="3">
        <f>[18]Agosto!$H$15</f>
        <v>21.240000000000002</v>
      </c>
      <c r="M22" s="3">
        <f>[18]Agosto!$H$16</f>
        <v>17.28</v>
      </c>
      <c r="N22" s="3">
        <f>[18]Agosto!$H$17</f>
        <v>14.76</v>
      </c>
      <c r="O22" s="3">
        <f>[18]Agosto!$H$18</f>
        <v>20.52</v>
      </c>
      <c r="P22" s="3">
        <f>[18]Agosto!$H$19</f>
        <v>21.96</v>
      </c>
      <c r="Q22" s="3">
        <f>[18]Agosto!$H$20</f>
        <v>22.68</v>
      </c>
      <c r="R22" s="3">
        <f>[18]Agosto!$H$21</f>
        <v>27.36</v>
      </c>
      <c r="S22" s="3">
        <f>[18]Agosto!$H$22</f>
        <v>19.8</v>
      </c>
      <c r="T22" s="3">
        <f>[18]Agosto!$H$23</f>
        <v>21.96</v>
      </c>
      <c r="U22" s="3">
        <f>[18]Agosto!$H$24</f>
        <v>29.16</v>
      </c>
      <c r="V22" s="3">
        <f>[18]Agosto!$H$25</f>
        <v>24.48</v>
      </c>
      <c r="W22" s="3">
        <f>[18]Agosto!$H$26</f>
        <v>27.720000000000002</v>
      </c>
      <c r="X22" s="3">
        <f>[18]Agosto!$H$27</f>
        <v>21.6</v>
      </c>
      <c r="Y22" s="3">
        <f>[18]Agosto!$H$28</f>
        <v>23.759999999999998</v>
      </c>
      <c r="Z22" s="3">
        <f>[18]Agosto!$H$29</f>
        <v>18.720000000000002</v>
      </c>
      <c r="AA22" s="3">
        <f>[18]Agosto!$H$30</f>
        <v>12.6</v>
      </c>
      <c r="AB22" s="3">
        <f>[18]Agosto!$H$31</f>
        <v>16.559999999999999</v>
      </c>
      <c r="AC22" s="3">
        <f>[18]Agosto!$H$32</f>
        <v>16.920000000000002</v>
      </c>
      <c r="AD22" s="3">
        <f>[18]Agosto!$H$33</f>
        <v>15.840000000000002</v>
      </c>
      <c r="AE22" s="3">
        <f>[18]Agosto!$H$34</f>
        <v>16.920000000000002</v>
      </c>
      <c r="AF22" s="3">
        <f>[18]Agosto!$H$35</f>
        <v>13.32</v>
      </c>
      <c r="AG22" s="46">
        <f t="shared" si="1"/>
        <v>29.16</v>
      </c>
    </row>
    <row r="23" spans="1:33" ht="17.100000000000001" customHeight="1" x14ac:dyDescent="0.2">
      <c r="A23" s="9" t="s">
        <v>15</v>
      </c>
      <c r="B23" s="3">
        <f>[19]Agosto!$H$5</f>
        <v>19.8</v>
      </c>
      <c r="C23" s="3">
        <f>[19]Agosto!$H$6</f>
        <v>18</v>
      </c>
      <c r="D23" s="3">
        <f>[19]Agosto!$H$7</f>
        <v>19.079999999999998</v>
      </c>
      <c r="E23" s="3">
        <f>[19]Agosto!$H$8</f>
        <v>10.8</v>
      </c>
      <c r="F23" s="3">
        <f>[19]Agosto!$H$9</f>
        <v>11.879999999999999</v>
      </c>
      <c r="G23" s="3">
        <f>[19]Agosto!$H$10</f>
        <v>12.96</v>
      </c>
      <c r="H23" s="3">
        <f>[19]Agosto!$H$11</f>
        <v>25.2</v>
      </c>
      <c r="I23" s="3">
        <f>[19]Agosto!$H$12</f>
        <v>17.28</v>
      </c>
      <c r="J23" s="3">
        <f>[19]Agosto!$H$13</f>
        <v>10.44</v>
      </c>
      <c r="K23" s="3">
        <f>[19]Agosto!$H$14</f>
        <v>18</v>
      </c>
      <c r="L23" s="3">
        <f>[19]Agosto!$H$15</f>
        <v>20.16</v>
      </c>
      <c r="M23" s="3">
        <f>[19]Agosto!$H$16</f>
        <v>12.96</v>
      </c>
      <c r="N23" s="3">
        <f>[19]Agosto!$H$17</f>
        <v>24.48</v>
      </c>
      <c r="O23" s="3">
        <f>[19]Agosto!$H$18</f>
        <v>24.48</v>
      </c>
      <c r="P23" s="3">
        <f>[19]Agosto!$H$19</f>
        <v>19.440000000000001</v>
      </c>
      <c r="Q23" s="3">
        <f>[19]Agosto!$H$20</f>
        <v>27.36</v>
      </c>
      <c r="R23" s="3">
        <f>[19]Agosto!$H$21</f>
        <v>24.12</v>
      </c>
      <c r="S23" s="3">
        <f>[19]Agosto!$H$22</f>
        <v>27</v>
      </c>
      <c r="T23" s="3">
        <f>[19]Agosto!$H$23</f>
        <v>23.040000000000003</v>
      </c>
      <c r="U23" s="3">
        <f>[19]Agosto!$H$24</f>
        <v>22.68</v>
      </c>
      <c r="V23" s="3">
        <f>[19]Agosto!$H$25</f>
        <v>18</v>
      </c>
      <c r="W23" s="3">
        <f>[19]Agosto!$H$26</f>
        <v>28.44</v>
      </c>
      <c r="X23" s="3">
        <f>[19]Agosto!$H$27</f>
        <v>21.96</v>
      </c>
      <c r="Y23" s="3">
        <f>[19]Agosto!$H$28</f>
        <v>19.079999999999998</v>
      </c>
      <c r="Z23" s="3">
        <f>[19]Agosto!$H$29</f>
        <v>17.64</v>
      </c>
      <c r="AA23" s="3">
        <f>[19]Agosto!$H$30</f>
        <v>17.28</v>
      </c>
      <c r="AB23" s="3">
        <f>[19]Agosto!$H$31</f>
        <v>18.720000000000002</v>
      </c>
      <c r="AC23" s="3">
        <f>[19]Agosto!$H$32</f>
        <v>16.920000000000002</v>
      </c>
      <c r="AD23" s="3">
        <f>[19]Agosto!$H$33</f>
        <v>13.68</v>
      </c>
      <c r="AE23" s="3">
        <f>[19]Agosto!$H$34</f>
        <v>20.88</v>
      </c>
      <c r="AF23" s="3">
        <f>[19]Agosto!$H$35</f>
        <v>19.8</v>
      </c>
      <c r="AG23" s="46">
        <f t="shared" si="1"/>
        <v>28.44</v>
      </c>
    </row>
    <row r="24" spans="1:33" ht="17.100000000000001" customHeight="1" x14ac:dyDescent="0.2">
      <c r="A24" s="9" t="s">
        <v>16</v>
      </c>
      <c r="B24" s="3">
        <f>[20]Agosto!$H$5</f>
        <v>14.04</v>
      </c>
      <c r="C24" s="3">
        <f>[20]Agosto!$H$6</f>
        <v>21.240000000000002</v>
      </c>
      <c r="D24" s="3">
        <f>[20]Agosto!$H$7</f>
        <v>19.079999999999998</v>
      </c>
      <c r="E24" s="3">
        <f>[20]Agosto!$H$8</f>
        <v>12.24</v>
      </c>
      <c r="F24" s="3">
        <f>[20]Agosto!$H$9</f>
        <v>12.96</v>
      </c>
      <c r="G24" s="3">
        <f>[20]Agosto!$H$10</f>
        <v>11.520000000000001</v>
      </c>
      <c r="H24" s="3">
        <f>[20]Agosto!$H$11</f>
        <v>16.559999999999999</v>
      </c>
      <c r="I24" s="3">
        <f>[20]Agosto!$H$12</f>
        <v>10.8</v>
      </c>
      <c r="J24" s="3">
        <f>[20]Agosto!$H$13</f>
        <v>11.16</v>
      </c>
      <c r="K24" s="3">
        <f>[20]Agosto!$H$14</f>
        <v>13.68</v>
      </c>
      <c r="L24" s="3">
        <f>[20]Agosto!$H$15</f>
        <v>16.559999999999999</v>
      </c>
      <c r="M24" s="3">
        <f>[20]Agosto!$H$16</f>
        <v>18.720000000000002</v>
      </c>
      <c r="N24" s="3">
        <f>[20]Agosto!$H$17</f>
        <v>7.2</v>
      </c>
      <c r="O24" s="3">
        <f>[20]Agosto!$H$18</f>
        <v>20.52</v>
      </c>
      <c r="P24" s="3">
        <f>[20]Agosto!$H$19</f>
        <v>15.120000000000001</v>
      </c>
      <c r="Q24" s="3">
        <f>[20]Agosto!$H$20</f>
        <v>16.559999999999999</v>
      </c>
      <c r="R24" s="3">
        <f>[20]Agosto!$H$21</f>
        <v>24.840000000000003</v>
      </c>
      <c r="S24" s="3">
        <f>[20]Agosto!$H$22</f>
        <v>17.28</v>
      </c>
      <c r="T24" s="3">
        <f>[20]Agosto!$H$23</f>
        <v>9.3600000000000012</v>
      </c>
      <c r="U24" s="3">
        <f>[20]Agosto!$H$24</f>
        <v>14.76</v>
      </c>
      <c r="V24" s="3">
        <f>[20]Agosto!$H$25</f>
        <v>10.8</v>
      </c>
      <c r="W24" s="3">
        <f>[20]Agosto!$H$26</f>
        <v>17.28</v>
      </c>
      <c r="X24" s="3">
        <f>[20]Agosto!$H$27</f>
        <v>20.52</v>
      </c>
      <c r="Y24" s="3">
        <f>[20]Agosto!$H$28</f>
        <v>13.32</v>
      </c>
      <c r="Z24" s="3">
        <f>[20]Agosto!$H$29</f>
        <v>18.720000000000002</v>
      </c>
      <c r="AA24" s="3">
        <f>[20]Agosto!$H$30</f>
        <v>16.920000000000002</v>
      </c>
      <c r="AB24" s="3">
        <f>[20]Agosto!$H$31</f>
        <v>20.52</v>
      </c>
      <c r="AC24" s="3">
        <f>[20]Agosto!$H$32</f>
        <v>19.8</v>
      </c>
      <c r="AD24" s="3">
        <f>[20]Agosto!$H$33</f>
        <v>10.08</v>
      </c>
      <c r="AE24" s="3">
        <f>[20]Agosto!$H$34</f>
        <v>11.16</v>
      </c>
      <c r="AF24" s="3">
        <f>[20]Agosto!$H$35</f>
        <v>11.16</v>
      </c>
      <c r="AG24" s="46">
        <f t="shared" si="1"/>
        <v>24.840000000000003</v>
      </c>
    </row>
    <row r="25" spans="1:33" ht="17.100000000000001" customHeight="1" x14ac:dyDescent="0.2">
      <c r="A25" s="9" t="s">
        <v>17</v>
      </c>
      <c r="B25" s="3">
        <f>[21]Agosto!$H$5</f>
        <v>20.16</v>
      </c>
      <c r="C25" s="3">
        <f>[21]Agosto!$H$6</f>
        <v>20.52</v>
      </c>
      <c r="D25" s="3">
        <f>[21]Agosto!$H$7</f>
        <v>22.32</v>
      </c>
      <c r="E25" s="3">
        <f>[21]Agosto!$H$8</f>
        <v>7.9200000000000008</v>
      </c>
      <c r="F25" s="3">
        <f>[21]Agosto!$H$9</f>
        <v>8.64</v>
      </c>
      <c r="G25" s="3">
        <f>[21]Agosto!$H$10</f>
        <v>7.5600000000000005</v>
      </c>
      <c r="H25" s="3">
        <f>[21]Agosto!$H$11</f>
        <v>16.920000000000002</v>
      </c>
      <c r="I25" s="3">
        <f>[21]Agosto!$H$12</f>
        <v>17.64</v>
      </c>
      <c r="J25" s="3">
        <f>[21]Agosto!$H$13</f>
        <v>13.68</v>
      </c>
      <c r="K25" s="3">
        <f>[21]Agosto!$H$14</f>
        <v>8.64</v>
      </c>
      <c r="L25" s="3">
        <f>[21]Agosto!$H$15</f>
        <v>18.720000000000002</v>
      </c>
      <c r="M25" s="3">
        <f>[21]Agosto!$H$16</f>
        <v>17.28</v>
      </c>
      <c r="N25" s="3">
        <f>[21]Agosto!$H$17</f>
        <v>20.16</v>
      </c>
      <c r="O25" s="3">
        <f>[21]Agosto!$H$18</f>
        <v>24.12</v>
      </c>
      <c r="P25" s="3">
        <f>[21]Agosto!$H$19</f>
        <v>21.96</v>
      </c>
      <c r="Q25" s="3">
        <f>[21]Agosto!$H$20</f>
        <v>14.76</v>
      </c>
      <c r="R25" s="3">
        <f>[21]Agosto!$H$21</f>
        <v>27</v>
      </c>
      <c r="S25" s="3">
        <f>[21]Agosto!$H$22</f>
        <v>24.840000000000003</v>
      </c>
      <c r="T25" s="3">
        <f>[21]Agosto!$H$23</f>
        <v>18.720000000000002</v>
      </c>
      <c r="U25" s="3">
        <f>[21]Agosto!$H$24</f>
        <v>25.56</v>
      </c>
      <c r="V25" s="3">
        <f>[21]Agosto!$H$25</f>
        <v>18.720000000000002</v>
      </c>
      <c r="W25" s="3">
        <f>[21]Agosto!$H$26</f>
        <v>20.52</v>
      </c>
      <c r="X25" s="3">
        <f>[21]Agosto!$H$27</f>
        <v>24.840000000000003</v>
      </c>
      <c r="Y25" s="3">
        <f>[21]Agosto!$H$28</f>
        <v>12.24</v>
      </c>
      <c r="Z25" s="3">
        <f>[21]Agosto!$H$29</f>
        <v>18</v>
      </c>
      <c r="AA25" s="3">
        <f>[21]Agosto!$H$30</f>
        <v>23.759999999999998</v>
      </c>
      <c r="AB25" s="3">
        <f>[21]Agosto!$H$31</f>
        <v>17.28</v>
      </c>
      <c r="AC25" s="3">
        <f>[21]Agosto!$H$32</f>
        <v>15.48</v>
      </c>
      <c r="AD25" s="3">
        <f>[21]Agosto!$H$33</f>
        <v>10.08</v>
      </c>
      <c r="AE25" s="3">
        <f>[21]Agosto!$H$34</f>
        <v>16.2</v>
      </c>
      <c r="AF25" s="3">
        <f>[21]Agosto!$H$35</f>
        <v>9</v>
      </c>
      <c r="AG25" s="46">
        <f t="shared" si="1"/>
        <v>27</v>
      </c>
    </row>
    <row r="26" spans="1:33" ht="17.100000000000001" customHeight="1" x14ac:dyDescent="0.2">
      <c r="A26" s="9" t="s">
        <v>18</v>
      </c>
      <c r="B26" s="3">
        <f>[22]Agosto!$H$5</f>
        <v>24.48</v>
      </c>
      <c r="C26" s="3">
        <f>[22]Agosto!$H$6</f>
        <v>14.76</v>
      </c>
      <c r="D26" s="3">
        <f>[22]Agosto!$H$7</f>
        <v>14.76</v>
      </c>
      <c r="E26" s="3">
        <f>[22]Agosto!$H$8</f>
        <v>11.520000000000001</v>
      </c>
      <c r="F26" s="3">
        <f>[22]Agosto!$H$9</f>
        <v>22.68</v>
      </c>
      <c r="G26" s="3">
        <f>[22]Agosto!$H$10</f>
        <v>21.96</v>
      </c>
      <c r="H26" s="3">
        <f>[22]Agosto!$H$11</f>
        <v>21.240000000000002</v>
      </c>
      <c r="I26" s="3">
        <f>[22]Agosto!$H$12</f>
        <v>14.4</v>
      </c>
      <c r="J26" s="3">
        <f>[22]Agosto!$H$13</f>
        <v>16.559999999999999</v>
      </c>
      <c r="K26" s="3">
        <f>[22]Agosto!$H$14</f>
        <v>21.6</v>
      </c>
      <c r="L26" s="3">
        <f>[22]Agosto!$H$15</f>
        <v>16.2</v>
      </c>
      <c r="M26" s="3">
        <f>[22]Agosto!$H$16</f>
        <v>16.920000000000002</v>
      </c>
      <c r="N26" s="3">
        <f>[22]Agosto!$H$17</f>
        <v>21.6</v>
      </c>
      <c r="O26" s="3">
        <f>[22]Agosto!$H$18</f>
        <v>21.96</v>
      </c>
      <c r="P26" s="3">
        <f>[22]Agosto!$H$19</f>
        <v>18</v>
      </c>
      <c r="Q26" s="3">
        <f>[22]Agosto!$H$20</f>
        <v>18.720000000000002</v>
      </c>
      <c r="R26" s="3">
        <f>[22]Agosto!$H$21</f>
        <v>25.2</v>
      </c>
      <c r="S26" s="3">
        <f>[22]Agosto!$H$22</f>
        <v>21.6</v>
      </c>
      <c r="T26" s="3">
        <f>[22]Agosto!$H$23</f>
        <v>21.6</v>
      </c>
      <c r="U26" s="3">
        <f>[22]Agosto!$H$24</f>
        <v>21.96</v>
      </c>
      <c r="V26" s="3">
        <f>[22]Agosto!$H$25</f>
        <v>18.720000000000002</v>
      </c>
      <c r="W26" s="3">
        <f>[22]Agosto!$H$26</f>
        <v>27.36</v>
      </c>
      <c r="X26" s="3">
        <f>[22]Agosto!$H$27</f>
        <v>24.12</v>
      </c>
      <c r="Y26" s="3">
        <f>[22]Agosto!$H$28</f>
        <v>12.24</v>
      </c>
      <c r="Z26" s="3">
        <f>[22]Agosto!$H$29</f>
        <v>20.52</v>
      </c>
      <c r="AA26" s="3">
        <f>[22]Agosto!$H$30</f>
        <v>19.079999999999998</v>
      </c>
      <c r="AB26" s="3">
        <f>[22]Agosto!$H$31</f>
        <v>21.240000000000002</v>
      </c>
      <c r="AC26" s="3">
        <f>[22]Agosto!$H$32</f>
        <v>15.48</v>
      </c>
      <c r="AD26" s="3">
        <f>[22]Agosto!$H$33</f>
        <v>19.079999999999998</v>
      </c>
      <c r="AE26" s="3">
        <f>[22]Agosto!$H$34</f>
        <v>24.840000000000003</v>
      </c>
      <c r="AF26" s="3">
        <f>[22]Agosto!$H$35</f>
        <v>24.48</v>
      </c>
      <c r="AG26" s="46">
        <f t="shared" si="1"/>
        <v>27.36</v>
      </c>
    </row>
    <row r="27" spans="1:33" ht="17.100000000000001" customHeight="1" x14ac:dyDescent="0.2">
      <c r="A27" s="9" t="s">
        <v>19</v>
      </c>
      <c r="B27" s="3">
        <f>[23]Agosto!$H$5</f>
        <v>22.32</v>
      </c>
      <c r="C27" s="3">
        <f>[23]Agosto!$H$6</f>
        <v>23.400000000000002</v>
      </c>
      <c r="D27" s="3">
        <f>[23]Agosto!$H$7</f>
        <v>22.68</v>
      </c>
      <c r="E27" s="3">
        <f>[23]Agosto!$H$8</f>
        <v>15.120000000000001</v>
      </c>
      <c r="F27" s="3">
        <f>[23]Agosto!$H$9</f>
        <v>15.120000000000001</v>
      </c>
      <c r="G27" s="3">
        <f>[23]Agosto!$H$10</f>
        <v>15.48</v>
      </c>
      <c r="H27" s="3">
        <f>[23]Agosto!$H$11</f>
        <v>24.48</v>
      </c>
      <c r="I27" s="3">
        <f>[23]Agosto!$H$12</f>
        <v>23.040000000000003</v>
      </c>
      <c r="J27" s="3">
        <f>[23]Agosto!$H$13</f>
        <v>12.96</v>
      </c>
      <c r="K27" s="3">
        <f>[23]Agosto!$H$14</f>
        <v>22.68</v>
      </c>
      <c r="L27" s="3">
        <f>[23]Agosto!$H$15</f>
        <v>25.92</v>
      </c>
      <c r="M27" s="3">
        <f>[23]Agosto!$H$16</f>
        <v>18.720000000000002</v>
      </c>
      <c r="N27" s="3">
        <f>[23]Agosto!$H$17</f>
        <v>20.52</v>
      </c>
      <c r="O27" s="3">
        <f>[23]Agosto!$H$18</f>
        <v>28.8</v>
      </c>
      <c r="P27" s="3">
        <f>[23]Agosto!$H$19</f>
        <v>23.040000000000003</v>
      </c>
      <c r="Q27" s="3">
        <f>[23]Agosto!$H$20</f>
        <v>27.720000000000002</v>
      </c>
      <c r="R27" s="3">
        <f>[23]Agosto!$H$21</f>
        <v>25.28</v>
      </c>
      <c r="S27" s="3">
        <f>[23]Agosto!$H$22</f>
        <v>26.560000000000002</v>
      </c>
      <c r="T27" s="3">
        <f>[23]Agosto!$H$23</f>
        <v>25.6</v>
      </c>
      <c r="U27" s="3">
        <f>[23]Agosto!$H$24</f>
        <v>21.12</v>
      </c>
      <c r="V27" s="3">
        <f>[23]Agosto!$H$25</f>
        <v>18.240000000000002</v>
      </c>
      <c r="W27" s="3">
        <f>[23]Agosto!$H$26</f>
        <v>24.32</v>
      </c>
      <c r="X27" s="3">
        <f>[23]Agosto!$H$27</f>
        <v>27</v>
      </c>
      <c r="Y27" s="3">
        <f>[23]Agosto!$H$28</f>
        <v>23.759999999999998</v>
      </c>
      <c r="Z27" s="3">
        <f>[23]Agosto!$H$29</f>
        <v>25.56</v>
      </c>
      <c r="AA27" s="3">
        <f>[23]Agosto!$H$30</f>
        <v>22.32</v>
      </c>
      <c r="AB27" s="3">
        <f>[23]Agosto!$H$31</f>
        <v>21.6</v>
      </c>
      <c r="AC27" s="3">
        <f>[23]Agosto!$H$32</f>
        <v>19.079999999999998</v>
      </c>
      <c r="AD27" s="3">
        <f>[23]Agosto!$H$33</f>
        <v>14.4</v>
      </c>
      <c r="AE27" s="3">
        <f>[23]Agosto!$H$34</f>
        <v>19.079999999999998</v>
      </c>
      <c r="AF27" s="3">
        <f>[23]Agosto!$H$35</f>
        <v>18.36</v>
      </c>
      <c r="AG27" s="46">
        <f t="shared" si="1"/>
        <v>28.8</v>
      </c>
    </row>
    <row r="28" spans="1:33" ht="17.100000000000001" customHeight="1" x14ac:dyDescent="0.2">
      <c r="A28" s="9" t="s">
        <v>31</v>
      </c>
      <c r="B28" s="3">
        <f>[24]Agosto!$H$5</f>
        <v>23.36</v>
      </c>
      <c r="C28" s="3">
        <f>[24]Agosto!$H$6</f>
        <v>15.36</v>
      </c>
      <c r="D28" s="3">
        <f>[24]Agosto!$H$7</f>
        <v>17.28</v>
      </c>
      <c r="E28" s="3">
        <f>[24]Agosto!$H$8</f>
        <v>11.200000000000001</v>
      </c>
      <c r="F28" s="3">
        <f>[24]Agosto!$H$9</f>
        <v>6.4</v>
      </c>
      <c r="G28" s="3">
        <f>[24]Agosto!$H$10</f>
        <v>11.840000000000002</v>
      </c>
      <c r="H28" s="3">
        <f>[24]Agosto!$H$11</f>
        <v>21.76</v>
      </c>
      <c r="I28" s="3">
        <f>[24]Agosto!$H$12</f>
        <v>20.480000000000004</v>
      </c>
      <c r="J28" s="3">
        <f>[24]Agosto!$H$13</f>
        <v>11.520000000000001</v>
      </c>
      <c r="K28" s="3">
        <f>[24]Agosto!$H$14</f>
        <v>20.16</v>
      </c>
      <c r="L28" s="3">
        <f>[24]Agosto!$H$15</f>
        <v>23.040000000000003</v>
      </c>
      <c r="M28" s="3">
        <f>[24]Agosto!$H$16</f>
        <v>16.64</v>
      </c>
      <c r="N28" s="3">
        <f>[24]Agosto!$H$17</f>
        <v>18.240000000000002</v>
      </c>
      <c r="O28" s="3">
        <f>[24]Agosto!$H$18</f>
        <v>25.6</v>
      </c>
      <c r="P28" s="3">
        <f>[24]Agosto!$H$19</f>
        <v>20.480000000000004</v>
      </c>
      <c r="Q28" s="3">
        <f>[24]Agosto!$H$20</f>
        <v>24.64</v>
      </c>
      <c r="R28" s="3">
        <f>[24]Agosto!$H$21</f>
        <v>22.400000000000002</v>
      </c>
      <c r="S28" s="3">
        <f>[24]Agosto!$H$22</f>
        <v>20.16</v>
      </c>
      <c r="T28" s="3">
        <f>[24]Agosto!$H$23</f>
        <v>17.919999999999998</v>
      </c>
      <c r="U28" s="3">
        <f>[24]Agosto!$H$24</f>
        <v>18.880000000000003</v>
      </c>
      <c r="V28" s="3">
        <f>[24]Agosto!$H$25</f>
        <v>12.8</v>
      </c>
      <c r="W28" s="3">
        <f>[24]Agosto!$H$26</f>
        <v>21.76</v>
      </c>
      <c r="X28" s="3">
        <f>[24]Agosto!$H$27</f>
        <v>21.44</v>
      </c>
      <c r="Y28" s="3">
        <f>[24]Agosto!$H$28</f>
        <v>18.240000000000002</v>
      </c>
      <c r="Z28" s="3">
        <f>[24]Agosto!$H$29</f>
        <v>17.600000000000001</v>
      </c>
      <c r="AA28" s="3">
        <f>[24]Agosto!$H$30</f>
        <v>15.36</v>
      </c>
      <c r="AB28" s="3">
        <f>[24]Agosto!$H$31</f>
        <v>14.080000000000002</v>
      </c>
      <c r="AC28" s="3">
        <f>[24]Agosto!$H$32</f>
        <v>13.76</v>
      </c>
      <c r="AD28" s="3">
        <f>[24]Agosto!$H$33</f>
        <v>11.840000000000002</v>
      </c>
      <c r="AE28" s="3">
        <f>[24]Agosto!$H$34</f>
        <v>16.64</v>
      </c>
      <c r="AF28" s="3">
        <f>[24]Agosto!$H$35</f>
        <v>21.12</v>
      </c>
      <c r="AG28" s="46">
        <f t="shared" si="1"/>
        <v>25.6</v>
      </c>
    </row>
    <row r="29" spans="1:33" ht="17.100000000000001" customHeight="1" x14ac:dyDescent="0.2">
      <c r="A29" s="9" t="s">
        <v>20</v>
      </c>
      <c r="B29" s="3">
        <f>[25]Agosto!$H$5</f>
        <v>15.040000000000001</v>
      </c>
      <c r="C29" s="3">
        <f>[25]Agosto!$H$6</f>
        <v>14.080000000000002</v>
      </c>
      <c r="D29" s="3">
        <f>[25]Agosto!$H$7</f>
        <v>12.48</v>
      </c>
      <c r="E29" s="3">
        <f>[25]Agosto!$H$8</f>
        <v>8.64</v>
      </c>
      <c r="F29" s="3">
        <f>[25]Agosto!$H$9</f>
        <v>9.2799999999999994</v>
      </c>
      <c r="G29" s="3">
        <f>[25]Agosto!$H$10</f>
        <v>7.3599999999999994</v>
      </c>
      <c r="H29" s="3">
        <f>[25]Agosto!$H$11</f>
        <v>9.9200000000000017</v>
      </c>
      <c r="I29" s="3">
        <f>[25]Agosto!$H$12</f>
        <v>12.8</v>
      </c>
      <c r="J29" s="3">
        <f>[25]Agosto!$H$13</f>
        <v>8</v>
      </c>
      <c r="K29" s="3">
        <f>[25]Agosto!$H$14</f>
        <v>8.64</v>
      </c>
      <c r="L29" s="3">
        <f>[25]Agosto!$H$15</f>
        <v>10.88</v>
      </c>
      <c r="M29" s="3">
        <f>[25]Agosto!$H$16</f>
        <v>11.520000000000001</v>
      </c>
      <c r="N29" s="3">
        <f>[25]Agosto!$H$17</f>
        <v>13.12</v>
      </c>
      <c r="O29" s="3">
        <f>[25]Agosto!$H$18</f>
        <v>15.680000000000001</v>
      </c>
      <c r="P29" s="3">
        <f>[25]Agosto!$H$19</f>
        <v>16.96</v>
      </c>
      <c r="Q29" s="3">
        <f>[25]Agosto!$H$20</f>
        <v>15.680000000000001</v>
      </c>
      <c r="R29" s="3">
        <f>[25]Agosto!$H$21</f>
        <v>15.040000000000001</v>
      </c>
      <c r="S29" s="3">
        <f>[25]Agosto!$H$22</f>
        <v>15.040000000000001</v>
      </c>
      <c r="T29" s="3">
        <f>[25]Agosto!$H$23</f>
        <v>14.719999999999999</v>
      </c>
      <c r="U29" s="3">
        <f>[25]Agosto!$H$24</f>
        <v>19.52</v>
      </c>
      <c r="V29" s="3">
        <f>[25]Agosto!$H$25</f>
        <v>16.32</v>
      </c>
      <c r="W29" s="3">
        <f>[25]Agosto!$H$26</f>
        <v>17.600000000000001</v>
      </c>
      <c r="X29" s="3">
        <f>[25]Agosto!$H$27</f>
        <v>15.680000000000001</v>
      </c>
      <c r="Y29" s="3">
        <f>[25]Agosto!$H$28</f>
        <v>16.32</v>
      </c>
      <c r="Z29" s="3">
        <f>[25]Agosto!$H$29</f>
        <v>11.840000000000002</v>
      </c>
      <c r="AA29" s="3">
        <f>[25]Agosto!$H$30</f>
        <v>8.9599999999999991</v>
      </c>
      <c r="AB29" s="3">
        <f>[25]Agosto!$H$31</f>
        <v>11.840000000000002</v>
      </c>
      <c r="AC29" s="3">
        <f>[25]Agosto!$H$32</f>
        <v>11.840000000000002</v>
      </c>
      <c r="AD29" s="3">
        <f>[25]Agosto!$H$33</f>
        <v>7.3599999999999994</v>
      </c>
      <c r="AE29" s="3">
        <f>[25]Agosto!$H$34</f>
        <v>8.9599999999999991</v>
      </c>
      <c r="AF29" s="3">
        <f>[25]Agosto!$H$35</f>
        <v>7.0400000000000009</v>
      </c>
      <c r="AG29" s="46">
        <f t="shared" si="1"/>
        <v>19.52</v>
      </c>
    </row>
    <row r="30" spans="1:33" s="5" customFormat="1" ht="17.100000000000001" customHeight="1" x14ac:dyDescent="0.2">
      <c r="A30" s="13" t="s">
        <v>33</v>
      </c>
      <c r="B30" s="21">
        <f t="shared" ref="B30:AG30" si="2">MAX(B5:B29)</f>
        <v>28.160000000000004</v>
      </c>
      <c r="C30" s="21">
        <f t="shared" si="2"/>
        <v>31.680000000000003</v>
      </c>
      <c r="D30" s="21">
        <f t="shared" si="2"/>
        <v>23.759999999999998</v>
      </c>
      <c r="E30" s="21">
        <f t="shared" si="2"/>
        <v>15.120000000000001</v>
      </c>
      <c r="F30" s="21">
        <f t="shared" si="2"/>
        <v>25.92</v>
      </c>
      <c r="G30" s="21">
        <f t="shared" si="2"/>
        <v>21.96</v>
      </c>
      <c r="H30" s="21">
        <f t="shared" si="2"/>
        <v>25.2</v>
      </c>
      <c r="I30" s="21">
        <f t="shared" si="2"/>
        <v>23.040000000000003</v>
      </c>
      <c r="J30" s="21">
        <f t="shared" si="2"/>
        <v>19.079999999999998</v>
      </c>
      <c r="K30" s="21">
        <f t="shared" si="2"/>
        <v>24.48</v>
      </c>
      <c r="L30" s="21">
        <f t="shared" si="2"/>
        <v>31.319999999999997</v>
      </c>
      <c r="M30" s="21">
        <f t="shared" si="2"/>
        <v>27.36</v>
      </c>
      <c r="N30" s="21">
        <f t="shared" si="2"/>
        <v>24.48</v>
      </c>
      <c r="O30" s="21">
        <f t="shared" si="2"/>
        <v>28.8</v>
      </c>
      <c r="P30" s="21">
        <f t="shared" si="2"/>
        <v>25.2</v>
      </c>
      <c r="Q30" s="21">
        <f t="shared" si="2"/>
        <v>27.720000000000002</v>
      </c>
      <c r="R30" s="21">
        <f t="shared" si="2"/>
        <v>30.6</v>
      </c>
      <c r="S30" s="21">
        <f t="shared" si="2"/>
        <v>27.36</v>
      </c>
      <c r="T30" s="21">
        <f t="shared" si="2"/>
        <v>25.6</v>
      </c>
      <c r="U30" s="21">
        <f t="shared" si="2"/>
        <v>33.840000000000003</v>
      </c>
      <c r="V30" s="21">
        <f t="shared" si="2"/>
        <v>24.48</v>
      </c>
      <c r="W30" s="21">
        <f t="shared" si="2"/>
        <v>32.04</v>
      </c>
      <c r="X30" s="21">
        <f t="shared" si="2"/>
        <v>29.52</v>
      </c>
      <c r="Y30" s="21">
        <f t="shared" si="2"/>
        <v>23.759999999999998</v>
      </c>
      <c r="Z30" s="21">
        <f t="shared" si="2"/>
        <v>29.52</v>
      </c>
      <c r="AA30" s="21">
        <f t="shared" si="2"/>
        <v>23.759999999999998</v>
      </c>
      <c r="AB30" s="21">
        <f t="shared" si="2"/>
        <v>27.36</v>
      </c>
      <c r="AC30" s="21">
        <f t="shared" si="2"/>
        <v>24.12</v>
      </c>
      <c r="AD30" s="21">
        <f t="shared" si="2"/>
        <v>20.52</v>
      </c>
      <c r="AE30" s="21">
        <f t="shared" si="2"/>
        <v>26.560000000000002</v>
      </c>
      <c r="AF30" s="21">
        <f t="shared" si="2"/>
        <v>25.6</v>
      </c>
      <c r="AG30" s="17">
        <f t="shared" si="2"/>
        <v>33.840000000000003</v>
      </c>
    </row>
  </sheetData>
  <mergeCells count="34">
    <mergeCell ref="W3:W4"/>
    <mergeCell ref="AE3:AE4"/>
    <mergeCell ref="X3:X4"/>
    <mergeCell ref="AB3:AB4"/>
    <mergeCell ref="AC3:AC4"/>
    <mergeCell ref="AD3:AD4"/>
    <mergeCell ref="Y3:Y4"/>
    <mergeCell ref="Z3:Z4"/>
    <mergeCell ref="AA3:AA4"/>
    <mergeCell ref="P3:P4"/>
    <mergeCell ref="M3:M4"/>
    <mergeCell ref="V3:V4"/>
    <mergeCell ref="U3:U4"/>
    <mergeCell ref="Q3:Q4"/>
    <mergeCell ref="R3:R4"/>
    <mergeCell ref="S3:S4"/>
    <mergeCell ref="T3:T4"/>
    <mergeCell ref="N3:N4"/>
    <mergeCell ref="AF3:AF4"/>
    <mergeCell ref="B2:AG2"/>
    <mergeCell ref="A1:AG1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  <mergeCell ref="L3:L4"/>
    <mergeCell ref="O3:O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5"/>
  <sheetViews>
    <sheetView workbookViewId="0">
      <selection activeCell="AG37" sqref="AG37"/>
    </sheetView>
  </sheetViews>
  <sheetFormatPr defaultRowHeight="12.75" x14ac:dyDescent="0.2"/>
  <cols>
    <col min="1" max="1" width="20.7109375" style="2" bestFit="1" customWidth="1"/>
    <col min="2" max="4" width="3.5703125" style="2" bestFit="1" customWidth="1"/>
    <col min="5" max="5" width="3.42578125" style="2" bestFit="1" customWidth="1"/>
    <col min="6" max="10" width="3.5703125" style="2" bestFit="1" customWidth="1"/>
    <col min="11" max="11" width="3.42578125" style="2" bestFit="1" customWidth="1"/>
    <col min="12" max="20" width="3.5703125" style="2" bestFit="1" customWidth="1"/>
    <col min="21" max="25" width="3.42578125" style="2" bestFit="1" customWidth="1"/>
    <col min="26" max="31" width="3.5703125" style="2" bestFit="1" customWidth="1"/>
    <col min="32" max="32" width="3.5703125" style="2" customWidth="1"/>
    <col min="33" max="33" width="15.28515625" style="6" bestFit="1" customWidth="1"/>
    <col min="34" max="34" width="9.140625" style="1"/>
  </cols>
  <sheetData>
    <row r="1" spans="1:34" ht="20.100000000000001" customHeight="1" thickBot="1" x14ac:dyDescent="0.25">
      <c r="A1" s="61" t="s">
        <v>29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</row>
    <row r="2" spans="1:34" s="4" customFormat="1" ht="20.100000000000001" customHeight="1" x14ac:dyDescent="0.2">
      <c r="A2" s="62" t="s">
        <v>21</v>
      </c>
      <c r="B2" s="59" t="s">
        <v>53</v>
      </c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0"/>
      <c r="AE2" s="60"/>
      <c r="AF2" s="60"/>
      <c r="AG2" s="60"/>
      <c r="AH2" s="11"/>
    </row>
    <row r="3" spans="1:34" s="5" customFormat="1" ht="20.100000000000001" customHeight="1" x14ac:dyDescent="0.2">
      <c r="A3" s="63"/>
      <c r="B3" s="57">
        <v>1</v>
      </c>
      <c r="C3" s="57">
        <f>SUM(B3+1)</f>
        <v>2</v>
      </c>
      <c r="D3" s="57">
        <f t="shared" ref="D3:AD3" si="0">SUM(C3+1)</f>
        <v>3</v>
      </c>
      <c r="E3" s="57">
        <f t="shared" si="0"/>
        <v>4</v>
      </c>
      <c r="F3" s="57">
        <f t="shared" si="0"/>
        <v>5</v>
      </c>
      <c r="G3" s="57">
        <f t="shared" si="0"/>
        <v>6</v>
      </c>
      <c r="H3" s="57">
        <f t="shared" si="0"/>
        <v>7</v>
      </c>
      <c r="I3" s="57">
        <f t="shared" si="0"/>
        <v>8</v>
      </c>
      <c r="J3" s="57">
        <f t="shared" si="0"/>
        <v>9</v>
      </c>
      <c r="K3" s="57">
        <f t="shared" si="0"/>
        <v>10</v>
      </c>
      <c r="L3" s="57">
        <f t="shared" si="0"/>
        <v>11</v>
      </c>
      <c r="M3" s="57">
        <f t="shared" si="0"/>
        <v>12</v>
      </c>
      <c r="N3" s="57">
        <f t="shared" si="0"/>
        <v>13</v>
      </c>
      <c r="O3" s="57">
        <f t="shared" si="0"/>
        <v>14</v>
      </c>
      <c r="P3" s="57">
        <f t="shared" si="0"/>
        <v>15</v>
      </c>
      <c r="Q3" s="57">
        <f t="shared" si="0"/>
        <v>16</v>
      </c>
      <c r="R3" s="57">
        <f t="shared" si="0"/>
        <v>17</v>
      </c>
      <c r="S3" s="57">
        <f t="shared" si="0"/>
        <v>18</v>
      </c>
      <c r="T3" s="57">
        <f t="shared" si="0"/>
        <v>19</v>
      </c>
      <c r="U3" s="57">
        <f t="shared" si="0"/>
        <v>20</v>
      </c>
      <c r="V3" s="57">
        <f t="shared" si="0"/>
        <v>21</v>
      </c>
      <c r="W3" s="57">
        <f t="shared" si="0"/>
        <v>22</v>
      </c>
      <c r="X3" s="57">
        <f t="shared" si="0"/>
        <v>23</v>
      </c>
      <c r="Y3" s="57">
        <f t="shared" si="0"/>
        <v>24</v>
      </c>
      <c r="Z3" s="57">
        <f t="shared" si="0"/>
        <v>25</v>
      </c>
      <c r="AA3" s="57">
        <f t="shared" si="0"/>
        <v>26</v>
      </c>
      <c r="AB3" s="57">
        <f t="shared" si="0"/>
        <v>27</v>
      </c>
      <c r="AC3" s="57">
        <f t="shared" si="0"/>
        <v>28</v>
      </c>
      <c r="AD3" s="57">
        <f t="shared" si="0"/>
        <v>29</v>
      </c>
      <c r="AE3" s="57">
        <v>30</v>
      </c>
      <c r="AF3" s="57">
        <v>31</v>
      </c>
      <c r="AG3" s="31" t="s">
        <v>43</v>
      </c>
      <c r="AH3" s="19"/>
    </row>
    <row r="4" spans="1:34" s="5" customFormat="1" ht="20.100000000000001" customHeight="1" thickBot="1" x14ac:dyDescent="0.25">
      <c r="A4" s="64"/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30" t="s">
        <v>39</v>
      </c>
      <c r="AH4" s="19"/>
    </row>
    <row r="5" spans="1:34" s="5" customFormat="1" ht="20.100000000000001" customHeight="1" thickTop="1" x14ac:dyDescent="0.2">
      <c r="A5" s="8" t="s">
        <v>46</v>
      </c>
      <c r="B5" s="44" t="str">
        <f>[1]Agosto!$I$5</f>
        <v>SE</v>
      </c>
      <c r="C5" s="44" t="str">
        <f>[1]Agosto!$I$6</f>
        <v>SE</v>
      </c>
      <c r="D5" s="44" t="str">
        <f>[1]Agosto!$I$7</f>
        <v>SE</v>
      </c>
      <c r="E5" s="44" t="str">
        <f>[1]Agosto!$I$8</f>
        <v>O</v>
      </c>
      <c r="F5" s="44" t="str">
        <f>[1]Agosto!$I$9</f>
        <v>SO</v>
      </c>
      <c r="G5" s="44" t="str">
        <f>[1]Agosto!$I$10</f>
        <v>S</v>
      </c>
      <c r="H5" s="44" t="str">
        <f>[1]Agosto!$I$11</f>
        <v>O</v>
      </c>
      <c r="I5" s="44" t="str">
        <f>[1]Agosto!$I$12</f>
        <v>O</v>
      </c>
      <c r="J5" s="44" t="str">
        <f>[1]Agosto!$I$13</f>
        <v>O</v>
      </c>
      <c r="K5" s="44" t="str">
        <f>[1]Agosto!$I$14</f>
        <v>O</v>
      </c>
      <c r="L5" s="44" t="str">
        <f>[1]Agosto!$I$15</f>
        <v>O</v>
      </c>
      <c r="M5" s="44" t="str">
        <f>[1]Agosto!$I$16</f>
        <v>SE</v>
      </c>
      <c r="N5" s="44" t="str">
        <f>[1]Agosto!$I$17</f>
        <v>O</v>
      </c>
      <c r="O5" s="44" t="str">
        <f>[1]Agosto!$I$18</f>
        <v>S</v>
      </c>
      <c r="P5" s="44" t="str">
        <f>[1]Agosto!$I$19</f>
        <v>S</v>
      </c>
      <c r="Q5" s="44" t="str">
        <f>[1]Agosto!$I$20</f>
        <v>O</v>
      </c>
      <c r="R5" s="44" t="str">
        <f>[1]Agosto!$I$21</f>
        <v>O</v>
      </c>
      <c r="S5" s="44" t="str">
        <f>[1]Agosto!$I$22</f>
        <v>O</v>
      </c>
      <c r="T5" s="44" t="str">
        <f>[1]Agosto!$I$23</f>
        <v>O</v>
      </c>
      <c r="U5" s="44" t="str">
        <f>[1]Agosto!$I$24</f>
        <v>SE</v>
      </c>
      <c r="V5" s="44" t="str">
        <f>[1]Agosto!$I$25</f>
        <v>N</v>
      </c>
      <c r="W5" s="44" t="str">
        <f>[1]Agosto!$I$26</f>
        <v>S</v>
      </c>
      <c r="X5" s="44" t="str">
        <f>[1]Agosto!$I$27</f>
        <v>SE</v>
      </c>
      <c r="Y5" s="44" t="str">
        <f>[1]Agosto!$I$28</f>
        <v>S</v>
      </c>
      <c r="Z5" s="44" t="str">
        <f>[1]Agosto!$I$29</f>
        <v>O</v>
      </c>
      <c r="AA5" s="44" t="str">
        <f>[1]Agosto!$I$30</f>
        <v>O</v>
      </c>
      <c r="AB5" s="44" t="str">
        <f>[1]Agosto!$I$31</f>
        <v>NO</v>
      </c>
      <c r="AC5" s="44" t="str">
        <f>[1]Agosto!$I$32</f>
        <v>NO</v>
      </c>
      <c r="AD5" s="44" t="str">
        <f>[1]Agosto!$I$33</f>
        <v>O</v>
      </c>
      <c r="AE5" s="44" t="str">
        <f>[1]Agosto!$I$34</f>
        <v>O</v>
      </c>
      <c r="AF5" s="44" t="str">
        <f>[1]Agosto!$I$35</f>
        <v>O</v>
      </c>
      <c r="AG5" s="52" t="str">
        <f>[1]Agosto!$I$36</f>
        <v>O</v>
      </c>
      <c r="AH5" s="19"/>
    </row>
    <row r="6" spans="1:34" s="1" customFormat="1" ht="17.100000000000001" customHeight="1" x14ac:dyDescent="0.2">
      <c r="A6" s="9" t="s">
        <v>0</v>
      </c>
      <c r="B6" s="3" t="str">
        <f>[2]Agosto!$I$5</f>
        <v>L</v>
      </c>
      <c r="C6" s="3" t="str">
        <f>[2]Agosto!$I$6</f>
        <v>L</v>
      </c>
      <c r="D6" s="3" t="str">
        <f>[2]Agosto!$I$7</f>
        <v>N</v>
      </c>
      <c r="E6" s="3" t="str">
        <f>[2]Agosto!$I$8</f>
        <v>SO</v>
      </c>
      <c r="F6" s="3" t="str">
        <f>[2]Agosto!$I$9</f>
        <v>SO</v>
      </c>
      <c r="G6" s="3" t="str">
        <f>[2]Agosto!$I$10</f>
        <v>SO</v>
      </c>
      <c r="H6" s="3" t="str">
        <f>[2]Agosto!$I$11</f>
        <v>NE</v>
      </c>
      <c r="I6" s="3" t="str">
        <f>[2]Agosto!$I$12</f>
        <v>L</v>
      </c>
      <c r="J6" s="3" t="str">
        <f>[2]Agosto!$I$13</f>
        <v>SO</v>
      </c>
      <c r="K6" s="3" t="str">
        <f>[2]Agosto!$I$14</f>
        <v>SO</v>
      </c>
      <c r="L6" s="3" t="str">
        <f>[2]Agosto!$I$15</f>
        <v>NE</v>
      </c>
      <c r="M6" s="3" t="str">
        <f>[2]Agosto!$I$16</f>
        <v>NE</v>
      </c>
      <c r="N6" s="3" t="str">
        <f>[2]Agosto!$I$17</f>
        <v>L</v>
      </c>
      <c r="O6" s="3" t="str">
        <f>[2]Agosto!$I$18</f>
        <v>NE</v>
      </c>
      <c r="P6" s="3" t="str">
        <f>[2]Agosto!$I$19</f>
        <v>NE</v>
      </c>
      <c r="Q6" s="3" t="str">
        <f>[2]Agosto!$I$20</f>
        <v>NE</v>
      </c>
      <c r="R6" s="3" t="str">
        <f>[2]Agosto!$I$21</f>
        <v>NE</v>
      </c>
      <c r="S6" s="3" t="str">
        <f>[2]Agosto!$I$22</f>
        <v>L</v>
      </c>
      <c r="T6" s="20" t="str">
        <f>[2]Agosto!$I$23</f>
        <v>L</v>
      </c>
      <c r="U6" s="20" t="str">
        <f>[2]Agosto!$I$24</f>
        <v>L</v>
      </c>
      <c r="V6" s="20" t="str">
        <f>[2]Agosto!$I$25</f>
        <v>L</v>
      </c>
      <c r="W6" s="20" t="str">
        <f>[2]Agosto!$I$26</f>
        <v>NE</v>
      </c>
      <c r="X6" s="20" t="str">
        <f>[2]Agosto!$I$27</f>
        <v>L</v>
      </c>
      <c r="Y6" s="20" t="str">
        <f>[2]Agosto!$I$28</f>
        <v>NE</v>
      </c>
      <c r="Z6" s="20" t="str">
        <f>[2]Agosto!$I$29</f>
        <v>SO</v>
      </c>
      <c r="AA6" s="20" t="str">
        <f>[2]Agosto!$I$30</f>
        <v>SO</v>
      </c>
      <c r="AB6" s="20" t="str">
        <f>[2]Agosto!$I$31</f>
        <v>SO</v>
      </c>
      <c r="AC6" s="20" t="str">
        <f>[2]Agosto!$I$32</f>
        <v>SO</v>
      </c>
      <c r="AD6" s="20" t="str">
        <f>[2]Agosto!$I$33</f>
        <v>SO</v>
      </c>
      <c r="AE6" s="20" t="str">
        <f>[2]Agosto!$I$34</f>
        <v>NE</v>
      </c>
      <c r="AF6" s="20" t="str">
        <f>[2]Agosto!$I$35</f>
        <v>L</v>
      </c>
      <c r="AG6" s="53" t="str">
        <f>[2]Agosto!$I$36</f>
        <v>L</v>
      </c>
      <c r="AH6" s="2"/>
    </row>
    <row r="7" spans="1:34" ht="17.100000000000001" customHeight="1" x14ac:dyDescent="0.2">
      <c r="A7" s="9" t="s">
        <v>1</v>
      </c>
      <c r="B7" s="15" t="str">
        <f>[3]Agosto!$I$5</f>
        <v>NE</v>
      </c>
      <c r="C7" s="15" t="str">
        <f>[3]Agosto!$I$6</f>
        <v>SE</v>
      </c>
      <c r="D7" s="15" t="str">
        <f>[3]Agosto!$I$7</f>
        <v>N</v>
      </c>
      <c r="E7" s="15" t="str">
        <f>[3]Agosto!$I$8</f>
        <v>SE</v>
      </c>
      <c r="F7" s="15" t="str">
        <f>[3]Agosto!$I$9</f>
        <v>SE</v>
      </c>
      <c r="G7" s="15" t="str">
        <f>[3]Agosto!$I$10</f>
        <v>SE</v>
      </c>
      <c r="H7" s="15" t="str">
        <f>[3]Agosto!$I$11</f>
        <v>SE</v>
      </c>
      <c r="I7" s="15" t="str">
        <f>[3]Agosto!$I$12</f>
        <v>SE</v>
      </c>
      <c r="J7" s="15" t="str">
        <f>[3]Agosto!$I$13</f>
        <v>SE</v>
      </c>
      <c r="K7" s="15" t="str">
        <f>[3]Agosto!$I$14</f>
        <v>SE</v>
      </c>
      <c r="L7" s="15" t="str">
        <f>[3]Agosto!$I$15</f>
        <v>SE</v>
      </c>
      <c r="M7" s="15" t="str">
        <f>[3]Agosto!$I$16</f>
        <v>SE</v>
      </c>
      <c r="N7" s="15" t="str">
        <f>[3]Agosto!$I$17</f>
        <v>SE</v>
      </c>
      <c r="O7" s="15" t="str">
        <f>[3]Agosto!$I$18</f>
        <v>L</v>
      </c>
      <c r="P7" s="15" t="str">
        <f>[3]Agosto!$I$19</f>
        <v>N</v>
      </c>
      <c r="Q7" s="15" t="str">
        <f>[3]Agosto!$I$20</f>
        <v>SE</v>
      </c>
      <c r="R7" s="15" t="str">
        <f>[3]Agosto!$I$21</f>
        <v>L</v>
      </c>
      <c r="S7" s="15" t="str">
        <f>[3]Agosto!$I$22</f>
        <v>L</v>
      </c>
      <c r="T7" s="24" t="str">
        <f>[3]Agosto!$I$23</f>
        <v>SE</v>
      </c>
      <c r="U7" s="24" t="str">
        <f>[3]Agosto!$I$24</f>
        <v>SE</v>
      </c>
      <c r="V7" s="24" t="str">
        <f>[3]Agosto!$I$25</f>
        <v>SE</v>
      </c>
      <c r="W7" s="24" t="str">
        <f>[3]Agosto!$I$26</f>
        <v>L</v>
      </c>
      <c r="X7" s="24" t="str">
        <f>[3]Agosto!$I$27</f>
        <v>NE</v>
      </c>
      <c r="Y7" s="24" t="str">
        <f>[3]Agosto!$I$28</f>
        <v>SE</v>
      </c>
      <c r="Z7" s="24" t="str">
        <f>[3]Agosto!$I$29</f>
        <v>S</v>
      </c>
      <c r="AA7" s="24" t="str">
        <f>[3]Agosto!$I$30</f>
        <v>S</v>
      </c>
      <c r="AB7" s="24" t="str">
        <f>[3]Agosto!$I$31</f>
        <v>S</v>
      </c>
      <c r="AC7" s="24" t="str">
        <f>[3]Agosto!$I$32</f>
        <v>S</v>
      </c>
      <c r="AD7" s="24" t="str">
        <f>[3]Agosto!$I$33</f>
        <v>S</v>
      </c>
      <c r="AE7" s="24" t="str">
        <f>[3]Agosto!$I$34</f>
        <v>SE</v>
      </c>
      <c r="AF7" s="24" t="str">
        <f>[3]Agosto!$I$35</f>
        <v>SE</v>
      </c>
      <c r="AG7" s="53" t="str">
        <f>[3]Agosto!$I$36</f>
        <v>SE</v>
      </c>
      <c r="AH7" s="2"/>
    </row>
    <row r="8" spans="1:34" ht="17.100000000000001" customHeight="1" x14ac:dyDescent="0.2">
      <c r="A8" s="9" t="s">
        <v>49</v>
      </c>
      <c r="B8" s="15" t="str">
        <f>[4]Agosto!$I$5</f>
        <v>NE</v>
      </c>
      <c r="C8" s="15" t="str">
        <f>[4]Agosto!$I$6</f>
        <v>NE</v>
      </c>
      <c r="D8" s="15" t="str">
        <f>[4]Agosto!$I$7</f>
        <v>NE</v>
      </c>
      <c r="E8" s="15" t="str">
        <f>[4]Agosto!$I$8</f>
        <v>NE</v>
      </c>
      <c r="F8" s="15" t="str">
        <f>[4]Agosto!$I$9</f>
        <v>SO</v>
      </c>
      <c r="G8" s="15" t="str">
        <f>[4]Agosto!$I$10</f>
        <v>N</v>
      </c>
      <c r="H8" s="15" t="str">
        <f>[4]Agosto!$I$11</f>
        <v>NE</v>
      </c>
      <c r="I8" s="15" t="str">
        <f>[4]Agosto!$I$12</f>
        <v>NE</v>
      </c>
      <c r="J8" s="15" t="str">
        <f>[4]Agosto!$I$13</f>
        <v>SO</v>
      </c>
      <c r="K8" s="15" t="str">
        <f>[4]Agosto!$I$14</f>
        <v>NE</v>
      </c>
      <c r="L8" s="15" t="str">
        <f>[4]Agosto!$I$15</f>
        <v>NE</v>
      </c>
      <c r="M8" s="15" t="str">
        <f>[4]Agosto!$I$16</f>
        <v>NE</v>
      </c>
      <c r="N8" s="15" t="str">
        <f>[4]Agosto!$I$17</f>
        <v>NE</v>
      </c>
      <c r="O8" s="15" t="str">
        <f>[4]Agosto!$I$18</f>
        <v>NE</v>
      </c>
      <c r="P8" s="15" t="str">
        <f>[4]Agosto!$I$19</f>
        <v>NE</v>
      </c>
      <c r="Q8" s="15" t="str">
        <f>[4]Agosto!$I$20</f>
        <v>NE</v>
      </c>
      <c r="R8" s="15" t="str">
        <f>[4]Agosto!$I$21</f>
        <v>NE</v>
      </c>
      <c r="S8" s="15" t="str">
        <f>[4]Agosto!$I$22</f>
        <v>NE</v>
      </c>
      <c r="T8" s="24" t="str">
        <f>[4]Agosto!$I$23</f>
        <v>NE</v>
      </c>
      <c r="U8" s="24" t="str">
        <f>[4]Agosto!$I$24</f>
        <v>NE</v>
      </c>
      <c r="V8" s="24" t="str">
        <f>[4]Agosto!$I$25</f>
        <v>NE</v>
      </c>
      <c r="W8" s="24" t="str">
        <f>[4]Agosto!$I$26</f>
        <v>NE</v>
      </c>
      <c r="X8" s="24" t="str">
        <f>[4]Agosto!$I$27</f>
        <v>NE</v>
      </c>
      <c r="Y8" s="24" t="str">
        <f>[4]Agosto!$I$28</f>
        <v>NE</v>
      </c>
      <c r="Z8" s="24" t="str">
        <f>[4]Agosto!$I$29</f>
        <v>SO</v>
      </c>
      <c r="AA8" s="24" t="str">
        <f>[4]Agosto!$I$30</f>
        <v>SO</v>
      </c>
      <c r="AB8" s="24" t="str">
        <f>[4]Agosto!$I$31</f>
        <v>S</v>
      </c>
      <c r="AC8" s="24" t="str">
        <f>[4]Agosto!$I$32</f>
        <v>S</v>
      </c>
      <c r="AD8" s="24" t="str">
        <f>[4]Agosto!$I$33</f>
        <v>SO</v>
      </c>
      <c r="AE8" s="24" t="str">
        <f>[4]Agosto!$I$34</f>
        <v>NE</v>
      </c>
      <c r="AF8" s="24" t="str">
        <f>[4]Agosto!$I$35</f>
        <v>NE</v>
      </c>
      <c r="AG8" s="53" t="str">
        <f>[4]Agosto!$I$36</f>
        <v>NE</v>
      </c>
      <c r="AH8" s="2"/>
    </row>
    <row r="9" spans="1:34" ht="17.100000000000001" customHeight="1" x14ac:dyDescent="0.2">
      <c r="A9" s="9" t="s">
        <v>2</v>
      </c>
      <c r="B9" s="2" t="str">
        <f>[5]Agosto!$I$5</f>
        <v>L</v>
      </c>
      <c r="C9" s="2" t="str">
        <f>[5]Agosto!$I$6</f>
        <v>NE</v>
      </c>
      <c r="D9" s="2" t="str">
        <f>[5]Agosto!$I$7</f>
        <v>NE</v>
      </c>
      <c r="E9" s="2" t="str">
        <f>[5]Agosto!$I$8</f>
        <v>NE</v>
      </c>
      <c r="F9" s="2" t="str">
        <f>[5]Agosto!$I$9</f>
        <v>SE</v>
      </c>
      <c r="G9" s="2" t="str">
        <f>[5]Agosto!$I$10</f>
        <v>L</v>
      </c>
      <c r="H9" s="2" t="str">
        <f>[5]Agosto!$I$11</f>
        <v>L</v>
      </c>
      <c r="I9" s="2" t="str">
        <f>[5]Agosto!$I$12</f>
        <v>L</v>
      </c>
      <c r="J9" s="2" t="str">
        <f>[5]Agosto!$I$13</f>
        <v>L</v>
      </c>
      <c r="K9" s="2" t="str">
        <f>[5]Agosto!$I$14</f>
        <v>L</v>
      </c>
      <c r="L9" s="2" t="str">
        <f>[5]Agosto!$I$15</f>
        <v>L</v>
      </c>
      <c r="M9" s="2" t="str">
        <f>[5]Agosto!$I$16</f>
        <v>NE</v>
      </c>
      <c r="N9" s="2" t="str">
        <f>[5]Agosto!$I$17</f>
        <v>L</v>
      </c>
      <c r="O9" s="2" t="str">
        <f>[5]Agosto!$I$18</f>
        <v>L</v>
      </c>
      <c r="P9" s="2" t="str">
        <f>[5]Agosto!$I$19</f>
        <v>L</v>
      </c>
      <c r="Q9" s="2" t="str">
        <f>[5]Agosto!$I$20</f>
        <v>L</v>
      </c>
      <c r="R9" s="2" t="str">
        <f>[5]Agosto!$I$21</f>
        <v>L</v>
      </c>
      <c r="S9" s="2" t="str">
        <f>[5]Agosto!$I$22</f>
        <v>L</v>
      </c>
      <c r="T9" s="20" t="str">
        <f>[5]Agosto!$I$23</f>
        <v>L</v>
      </c>
      <c r="U9" s="20" t="str">
        <f>[5]Agosto!$I$24</f>
        <v>L</v>
      </c>
      <c r="V9" s="2" t="str">
        <f>[5]Agosto!$I$25</f>
        <v>L</v>
      </c>
      <c r="W9" s="20" t="str">
        <f>[5]Agosto!$I$26</f>
        <v>L</v>
      </c>
      <c r="X9" s="20" t="str">
        <f>[5]Agosto!$I$27</f>
        <v>L</v>
      </c>
      <c r="Y9" s="20" t="str">
        <f>[5]Agosto!$I$28</f>
        <v>L</v>
      </c>
      <c r="Z9" s="20" t="str">
        <f>[5]Agosto!$I$29</f>
        <v>N</v>
      </c>
      <c r="AA9" s="20" t="str">
        <f>[5]Agosto!$I$30</f>
        <v>N</v>
      </c>
      <c r="AB9" s="20" t="str">
        <f>[5]Agosto!$I$31</f>
        <v>N</v>
      </c>
      <c r="AC9" s="20" t="str">
        <f>[5]Agosto!$I$32</f>
        <v>N</v>
      </c>
      <c r="AD9" s="20" t="str">
        <f>[5]Agosto!$I$33</f>
        <v>SE</v>
      </c>
      <c r="AE9" s="20" t="str">
        <f>[5]Agosto!$I$34</f>
        <v>L</v>
      </c>
      <c r="AF9" s="20" t="str">
        <f>[5]Agosto!$I$35</f>
        <v>L</v>
      </c>
      <c r="AG9" s="53" t="str">
        <f>[5]Agosto!$I$36</f>
        <v>L</v>
      </c>
      <c r="AH9" s="2"/>
    </row>
    <row r="10" spans="1:34" ht="17.100000000000001" customHeight="1" x14ac:dyDescent="0.2">
      <c r="A10" s="9" t="s">
        <v>3</v>
      </c>
      <c r="B10" s="2" t="str">
        <f>[6]Agosto!$I$5</f>
        <v>NE</v>
      </c>
      <c r="C10" s="2" t="str">
        <f>[6]Agosto!$I$6</f>
        <v>NE</v>
      </c>
      <c r="D10" s="2" t="str">
        <f>[6]Agosto!$I$7</f>
        <v>NE</v>
      </c>
      <c r="E10" s="2" t="str">
        <f>[6]Agosto!$I$8</f>
        <v>SO</v>
      </c>
      <c r="F10" s="2" t="str">
        <f>[6]Agosto!$I$9</f>
        <v>O</v>
      </c>
      <c r="G10" s="2" t="str">
        <f>[6]Agosto!$I$10</f>
        <v>O</v>
      </c>
      <c r="H10" s="2" t="str">
        <f>[6]Agosto!$I$11</f>
        <v>NE</v>
      </c>
      <c r="I10" s="2" t="str">
        <f>[6]Agosto!$I$12</f>
        <v>L</v>
      </c>
      <c r="J10" s="2" t="str">
        <f>[6]Agosto!$I$13</f>
        <v>L</v>
      </c>
      <c r="K10" s="2" t="str">
        <f>[6]Agosto!$I$14</f>
        <v>SO</v>
      </c>
      <c r="L10" s="2" t="str">
        <f>[6]Agosto!$I$15</f>
        <v>L</v>
      </c>
      <c r="M10" s="2" t="str">
        <f>[6]Agosto!$I$16</f>
        <v>NE</v>
      </c>
      <c r="N10" s="2" t="str">
        <f>[6]Agosto!$I$17</f>
        <v>L</v>
      </c>
      <c r="O10" s="2" t="str">
        <f>[6]Agosto!$I$18</f>
        <v>L</v>
      </c>
      <c r="P10" s="2" t="str">
        <f>[6]Agosto!$I$19</f>
        <v>L</v>
      </c>
      <c r="Q10" s="2" t="str">
        <f>[6]Agosto!$I$20</f>
        <v>L</v>
      </c>
      <c r="R10" s="2" t="str">
        <f>[6]Agosto!$I$21</f>
        <v>L</v>
      </c>
      <c r="S10" s="2" t="str">
        <f>[6]Agosto!$I$22</f>
        <v>SE</v>
      </c>
      <c r="T10" s="20" t="str">
        <f>[6]Agosto!$I$23</f>
        <v>L</v>
      </c>
      <c r="U10" s="20" t="str">
        <f>[6]Agosto!$I$24</f>
        <v>NE</v>
      </c>
      <c r="V10" s="20" t="str">
        <f>[6]Agosto!$I$25</f>
        <v>L</v>
      </c>
      <c r="W10" s="20" t="str">
        <f>[6]Agosto!$I$26</f>
        <v>NE</v>
      </c>
      <c r="X10" s="20" t="str">
        <f>[6]Agosto!$I$27</f>
        <v>L</v>
      </c>
      <c r="Y10" s="20" t="str">
        <f>[6]Agosto!$I$28</f>
        <v>L</v>
      </c>
      <c r="Z10" s="20" t="str">
        <f>[6]Agosto!$I$29</f>
        <v>SO</v>
      </c>
      <c r="AA10" s="20" t="str">
        <f>[6]Agosto!$I$30</f>
        <v>O</v>
      </c>
      <c r="AB10" s="20" t="str">
        <f>[6]Agosto!$I$31</f>
        <v>L</v>
      </c>
      <c r="AC10" s="20" t="str">
        <f>[6]Agosto!$I$32</f>
        <v>S</v>
      </c>
      <c r="AD10" s="20" t="str">
        <f>[6]Agosto!$I$33</f>
        <v>S</v>
      </c>
      <c r="AE10" s="20" t="str">
        <f>[6]Agosto!$I$34</f>
        <v>L</v>
      </c>
      <c r="AF10" s="20" t="str">
        <f>[6]Agosto!$I$35</f>
        <v>L</v>
      </c>
      <c r="AG10" s="53" t="str">
        <f>[6]Agosto!$I$36</f>
        <v>L</v>
      </c>
      <c r="AH10" s="2"/>
    </row>
    <row r="11" spans="1:34" ht="17.100000000000001" customHeight="1" x14ac:dyDescent="0.2">
      <c r="A11" s="9" t="s">
        <v>4</v>
      </c>
      <c r="B11" s="2" t="str">
        <f>[7]Agosto!$I$5</f>
        <v>L</v>
      </c>
      <c r="C11" s="2" t="str">
        <f>[7]Agosto!$I$6</f>
        <v>L</v>
      </c>
      <c r="D11" s="2" t="str">
        <f>[7]Agosto!$I$7</f>
        <v>NE</v>
      </c>
      <c r="E11" s="2" t="str">
        <f>[7]Agosto!$I$8</f>
        <v>L</v>
      </c>
      <c r="F11" s="2" t="str">
        <f>[7]Agosto!$I$9</f>
        <v>L</v>
      </c>
      <c r="G11" s="2" t="str">
        <f>[7]Agosto!$I$10</f>
        <v>L</v>
      </c>
      <c r="H11" s="2" t="str">
        <f>[7]Agosto!$I$11</f>
        <v>L</v>
      </c>
      <c r="I11" s="2" t="str">
        <f>[7]Agosto!$I$12</f>
        <v>L</v>
      </c>
      <c r="J11" s="2" t="str">
        <f>[7]Agosto!$I$13</f>
        <v>L</v>
      </c>
      <c r="K11" s="2" t="str">
        <f>[7]Agosto!$I$14</f>
        <v>L</v>
      </c>
      <c r="L11" s="2" t="str">
        <f>[7]Agosto!$I$15</f>
        <v>L</v>
      </c>
      <c r="M11" s="2" t="str">
        <f>[7]Agosto!$I$16</f>
        <v>L</v>
      </c>
      <c r="N11" s="2" t="str">
        <f>[7]Agosto!$I$17</f>
        <v>L</v>
      </c>
      <c r="O11" s="2" t="str">
        <f>[7]Agosto!$I$18</f>
        <v>L</v>
      </c>
      <c r="P11" s="2" t="str">
        <f>[7]Agosto!$I$19</f>
        <v>L</v>
      </c>
      <c r="Q11" s="2" t="str">
        <f>[7]Agosto!$I$20</f>
        <v>L</v>
      </c>
      <c r="R11" s="2" t="str">
        <f>[7]Agosto!$I$21</f>
        <v>L</v>
      </c>
      <c r="S11" s="2" t="str">
        <f>[7]Agosto!$I$22</f>
        <v>L</v>
      </c>
      <c r="T11" s="20" t="str">
        <f>[7]Agosto!$I$23</f>
        <v>L</v>
      </c>
      <c r="U11" s="20" t="str">
        <f>[7]Agosto!$I$24</f>
        <v>L</v>
      </c>
      <c r="V11" s="20" t="str">
        <f>[7]Agosto!$I$25</f>
        <v>L</v>
      </c>
      <c r="W11" s="20" t="str">
        <f>[7]Agosto!$I$26</f>
        <v>L</v>
      </c>
      <c r="X11" s="20" t="str">
        <f>[7]Agosto!$I$27</f>
        <v>L</v>
      </c>
      <c r="Y11" s="20" t="str">
        <f>[7]Agosto!$I$28</f>
        <v>L</v>
      </c>
      <c r="Z11" s="20" t="str">
        <f>[7]Agosto!$I$29</f>
        <v>L</v>
      </c>
      <c r="AA11" s="20" t="str">
        <f>[7]Agosto!$I$30</f>
        <v>L</v>
      </c>
      <c r="AB11" s="20" t="str">
        <f>[7]Agosto!$I$31</f>
        <v>S</v>
      </c>
      <c r="AC11" s="20" t="str">
        <f>[7]Agosto!$I$32</f>
        <v>S</v>
      </c>
      <c r="AD11" s="20" t="str">
        <f>[7]Agosto!$I$33</f>
        <v>S</v>
      </c>
      <c r="AE11" s="20" t="str">
        <f>[7]Agosto!$I$34</f>
        <v>SE</v>
      </c>
      <c r="AF11" s="20" t="str">
        <f>[7]Agosto!$I$35</f>
        <v>L</v>
      </c>
      <c r="AG11" s="53" t="str">
        <f>[7]Agosto!$I$36</f>
        <v>L</v>
      </c>
      <c r="AH11" s="2"/>
    </row>
    <row r="12" spans="1:34" ht="17.100000000000001" customHeight="1" x14ac:dyDescent="0.2">
      <c r="A12" s="9" t="s">
        <v>5</v>
      </c>
      <c r="B12" s="20" t="str">
        <f>[8]Agosto!$I$5</f>
        <v>L</v>
      </c>
      <c r="C12" s="20" t="str">
        <f>[8]Agosto!$I$6</f>
        <v>L</v>
      </c>
      <c r="D12" s="20" t="str">
        <f>[8]Agosto!$I$7</f>
        <v>NE</v>
      </c>
      <c r="E12" s="20" t="str">
        <f>[8]Agosto!$I$8</f>
        <v>L</v>
      </c>
      <c r="F12" s="20" t="str">
        <f>[8]Agosto!$I$9</f>
        <v>S</v>
      </c>
      <c r="G12" s="20" t="str">
        <f>[8]Agosto!$I$10</f>
        <v>L</v>
      </c>
      <c r="H12" s="20" t="str">
        <f>[8]Agosto!$I$11</f>
        <v>L</v>
      </c>
      <c r="I12" s="20" t="str">
        <f>[8]Agosto!$I$12</f>
        <v>L</v>
      </c>
      <c r="J12" s="20" t="str">
        <f>[8]Agosto!$I$13</f>
        <v>NO</v>
      </c>
      <c r="K12" s="20" t="str">
        <f>[8]Agosto!$I$14</f>
        <v>L</v>
      </c>
      <c r="L12" s="20" t="str">
        <f>[8]Agosto!$I$15</f>
        <v>L</v>
      </c>
      <c r="M12" s="20" t="str">
        <f>[8]Agosto!$I$16</f>
        <v>L</v>
      </c>
      <c r="N12" s="20" t="str">
        <f>[8]Agosto!$I$17</f>
        <v>SE</v>
      </c>
      <c r="O12" s="20" t="str">
        <f>[8]Agosto!$I$18</f>
        <v>SE</v>
      </c>
      <c r="P12" s="20" t="str">
        <f>[8]Agosto!$I$19</f>
        <v>L</v>
      </c>
      <c r="Q12" s="20" t="str">
        <f>[8]Agosto!$I$20</f>
        <v>L</v>
      </c>
      <c r="R12" s="20" t="str">
        <f>[8]Agosto!$I$21</f>
        <v>L</v>
      </c>
      <c r="S12" s="20" t="str">
        <f>[8]Agosto!$I$22</f>
        <v>L</v>
      </c>
      <c r="T12" s="20" t="str">
        <f>[8]Agosto!$I$23</f>
        <v>NE</v>
      </c>
      <c r="U12" s="20" t="str">
        <f>[8]Agosto!$I$24</f>
        <v>L</v>
      </c>
      <c r="V12" s="20" t="str">
        <f>[8]Agosto!$I$25</f>
        <v>SE</v>
      </c>
      <c r="W12" s="20" t="str">
        <f>[8]Agosto!$I$26</f>
        <v>SE</v>
      </c>
      <c r="X12" s="20" t="str">
        <f>[8]Agosto!$I$27</f>
        <v>L</v>
      </c>
      <c r="Y12" s="20" t="str">
        <f>[8]Agosto!$I$28</f>
        <v>L</v>
      </c>
      <c r="Z12" s="20" t="str">
        <f>[8]Agosto!$I$29</f>
        <v>SO</v>
      </c>
      <c r="AA12" s="20" t="str">
        <f>[8]Agosto!$I$30</f>
        <v>SO</v>
      </c>
      <c r="AB12" s="20" t="str">
        <f>[8]Agosto!$I$31</f>
        <v>S</v>
      </c>
      <c r="AC12" s="20" t="str">
        <f>[8]Agosto!$I$32</f>
        <v>SO</v>
      </c>
      <c r="AD12" s="20" t="str">
        <f>[8]Agosto!$I$33</f>
        <v>S</v>
      </c>
      <c r="AE12" s="20" t="str">
        <f>[8]Agosto!$I$34</f>
        <v>L</v>
      </c>
      <c r="AF12" s="20" t="str">
        <f>[8]Agosto!$I$35</f>
        <v>SE</v>
      </c>
      <c r="AG12" s="53" t="str">
        <f>[8]Agosto!$I$36</f>
        <v>L</v>
      </c>
      <c r="AH12" s="2"/>
    </row>
    <row r="13" spans="1:34" ht="17.100000000000001" customHeight="1" x14ac:dyDescent="0.2">
      <c r="A13" s="9" t="s">
        <v>6</v>
      </c>
      <c r="B13" s="20" t="str">
        <f>[9]Agosto!$I$5</f>
        <v>SE</v>
      </c>
      <c r="C13" s="20" t="str">
        <f>[9]Agosto!$I$6</f>
        <v>SE</v>
      </c>
      <c r="D13" s="20" t="str">
        <f>[9]Agosto!$I$7</f>
        <v>NE</v>
      </c>
      <c r="E13" s="20" t="str">
        <f>[9]Agosto!$I$8</f>
        <v>L</v>
      </c>
      <c r="F13" s="20" t="str">
        <f>[9]Agosto!$I$9</f>
        <v>SE</v>
      </c>
      <c r="G13" s="20" t="str">
        <f>[9]Agosto!$I$10</f>
        <v>SE</v>
      </c>
      <c r="H13" s="20" t="str">
        <f>[9]Agosto!$I$11</f>
        <v>L</v>
      </c>
      <c r="I13" s="20" t="str">
        <f>[9]Agosto!$I$12</f>
        <v>L</v>
      </c>
      <c r="J13" s="20" t="str">
        <f>[9]Agosto!$I$13</f>
        <v>SE</v>
      </c>
      <c r="K13" s="20" t="str">
        <f>[9]Agosto!$I$14</f>
        <v>SE</v>
      </c>
      <c r="L13" s="20" t="str">
        <f>[9]Agosto!$I$15</f>
        <v>SE</v>
      </c>
      <c r="M13" s="20" t="str">
        <f>[9]Agosto!$I$16</f>
        <v>L</v>
      </c>
      <c r="N13" s="20" t="str">
        <f>[9]Agosto!$I$17</f>
        <v>SE</v>
      </c>
      <c r="O13" s="20" t="str">
        <f>[9]Agosto!$I$18</f>
        <v>L</v>
      </c>
      <c r="P13" s="20" t="str">
        <f>[9]Agosto!$I$19</f>
        <v>SE</v>
      </c>
      <c r="Q13" s="20" t="str">
        <f>[9]Agosto!$I$20</f>
        <v>SE</v>
      </c>
      <c r="R13" s="20" t="str">
        <f>[9]Agosto!$I$21</f>
        <v>L</v>
      </c>
      <c r="S13" s="20" t="str">
        <f>[9]Agosto!$I$22</f>
        <v>SE</v>
      </c>
      <c r="T13" s="20" t="str">
        <f>[9]Agosto!$I$23</f>
        <v>L</v>
      </c>
      <c r="U13" s="20" t="str">
        <f>[9]Agosto!$I$24</f>
        <v>L</v>
      </c>
      <c r="V13" s="20" t="str">
        <f>[9]Agosto!$I$25</f>
        <v>L</v>
      </c>
      <c r="W13" s="20" t="str">
        <f>[9]Agosto!$I$26</f>
        <v>SE</v>
      </c>
      <c r="X13" s="20" t="str">
        <f>[9]Agosto!$I$27</f>
        <v>SE</v>
      </c>
      <c r="Y13" s="20" t="str">
        <f>[9]Agosto!$I$28</f>
        <v>SE</v>
      </c>
      <c r="Z13" s="20" t="str">
        <f>[9]Agosto!$I$29</f>
        <v>SE</v>
      </c>
      <c r="AA13" s="20" t="str">
        <f>[9]Agosto!$I$30</f>
        <v>NO</v>
      </c>
      <c r="AB13" s="20" t="str">
        <f>[9]Agosto!$I$31</f>
        <v>NO</v>
      </c>
      <c r="AC13" s="20" t="str">
        <f>[9]Agosto!$I$32</f>
        <v>O</v>
      </c>
      <c r="AD13" s="20" t="str">
        <f>[9]Agosto!$I$33</f>
        <v>O</v>
      </c>
      <c r="AE13" s="20" t="str">
        <f>[9]Agosto!$I$34</f>
        <v>SE</v>
      </c>
      <c r="AF13" s="20" t="str">
        <f>[9]Agosto!$I$35</f>
        <v>SE</v>
      </c>
      <c r="AG13" s="53" t="str">
        <f>[9]Agosto!$I$36</f>
        <v>SE</v>
      </c>
      <c r="AH13" s="2"/>
    </row>
    <row r="14" spans="1:34" ht="17.100000000000001" customHeight="1" x14ac:dyDescent="0.2">
      <c r="A14" s="9" t="s">
        <v>7</v>
      </c>
      <c r="B14" s="2" t="str">
        <f>[10]Agosto!$I$5</f>
        <v>NE</v>
      </c>
      <c r="C14" s="2" t="str">
        <f>[10]Agosto!$I$6</f>
        <v>NE</v>
      </c>
      <c r="D14" s="2" t="str">
        <f>[10]Agosto!$I$7</f>
        <v>NE</v>
      </c>
      <c r="E14" s="2" t="str">
        <f>[10]Agosto!$I$8</f>
        <v>N</v>
      </c>
      <c r="F14" s="2" t="str">
        <f>[10]Agosto!$I$9</f>
        <v>SO</v>
      </c>
      <c r="G14" s="2" t="str">
        <f>[10]Agosto!$I$10</f>
        <v>S</v>
      </c>
      <c r="H14" s="2" t="str">
        <f>[10]Agosto!$I$11</f>
        <v>NE</v>
      </c>
      <c r="I14" s="2" t="str">
        <f>[10]Agosto!$I$12</f>
        <v>NE</v>
      </c>
      <c r="J14" s="2" t="str">
        <f>[10]Agosto!$I$13</f>
        <v>NE</v>
      </c>
      <c r="K14" s="2" t="str">
        <f>[10]Agosto!$I$14</f>
        <v>NE</v>
      </c>
      <c r="L14" s="2" t="str">
        <f>[10]Agosto!$I$15</f>
        <v>NE</v>
      </c>
      <c r="M14" s="2" t="str">
        <f>[10]Agosto!$I$16</f>
        <v>NE</v>
      </c>
      <c r="N14" s="2" t="str">
        <f>[10]Agosto!$I$17</f>
        <v>NE</v>
      </c>
      <c r="O14" s="2" t="str">
        <f>[10]Agosto!$I$18</f>
        <v>NE</v>
      </c>
      <c r="P14" s="2" t="str">
        <f>[10]Agosto!$I$19</f>
        <v>NE</v>
      </c>
      <c r="Q14" s="2" t="str">
        <f>[10]Agosto!$I$20</f>
        <v>NE</v>
      </c>
      <c r="R14" s="2" t="str">
        <f>[10]Agosto!$I$21</f>
        <v>NE</v>
      </c>
      <c r="S14" s="2" t="str">
        <f>[10]Agosto!$I$22</f>
        <v>NE</v>
      </c>
      <c r="T14" s="20" t="str">
        <f>[10]Agosto!$I$23</f>
        <v>NE</v>
      </c>
      <c r="U14" s="20" t="str">
        <f>[10]Agosto!$I$24</f>
        <v>NE</v>
      </c>
      <c r="V14" s="20" t="str">
        <f>[10]Agosto!$I$25</f>
        <v>NE</v>
      </c>
      <c r="W14" s="20" t="str">
        <f>[10]Agosto!$I$26</f>
        <v>NE</v>
      </c>
      <c r="X14" s="20" t="str">
        <f>[10]Agosto!$I$27</f>
        <v>NE</v>
      </c>
      <c r="Y14" s="20" t="str">
        <f>[10]Agosto!$I$28</f>
        <v>NE</v>
      </c>
      <c r="Z14" s="20" t="str">
        <f>[10]Agosto!$I$29</f>
        <v>SO</v>
      </c>
      <c r="AA14" s="20" t="str">
        <f>[10]Agosto!$I$30</f>
        <v>SO</v>
      </c>
      <c r="AB14" s="20" t="str">
        <f>[10]Agosto!$I$31</f>
        <v>S</v>
      </c>
      <c r="AC14" s="20" t="str">
        <f>[10]Agosto!$I$32</f>
        <v>S</v>
      </c>
      <c r="AD14" s="20" t="str">
        <f>[10]Agosto!$I$33</f>
        <v>S</v>
      </c>
      <c r="AE14" s="20" t="str">
        <f>[10]Agosto!$I$34</f>
        <v>NE</v>
      </c>
      <c r="AF14" s="20" t="str">
        <f>[10]Agosto!$I$35</f>
        <v>NE</v>
      </c>
      <c r="AG14" s="53" t="str">
        <f>[10]Agosto!$I$36</f>
        <v>NE</v>
      </c>
      <c r="AH14" s="2"/>
    </row>
    <row r="15" spans="1:34" ht="17.100000000000001" customHeight="1" x14ac:dyDescent="0.2">
      <c r="A15" s="9" t="s">
        <v>8</v>
      </c>
      <c r="B15" s="2" t="str">
        <f>[11]Agosto!$I$5</f>
        <v>NE</v>
      </c>
      <c r="C15" s="2" t="str">
        <f>[11]Agosto!$I$6</f>
        <v>NE</v>
      </c>
      <c r="D15" s="2" t="str">
        <f>[11]Agosto!$I$7</f>
        <v>NE</v>
      </c>
      <c r="E15" s="2" t="str">
        <f>[11]Agosto!$I$8</f>
        <v>NE</v>
      </c>
      <c r="F15" s="2" t="str">
        <f>[11]Agosto!$I$9</f>
        <v>**</v>
      </c>
      <c r="G15" s="2" t="str">
        <f>[11]Agosto!$I$10</f>
        <v>**</v>
      </c>
      <c r="H15" s="2" t="str">
        <f>[11]Agosto!$I$11</f>
        <v>**</v>
      </c>
      <c r="I15" s="2" t="str">
        <f>[11]Agosto!$I$12</f>
        <v>**</v>
      </c>
      <c r="J15" s="2" t="str">
        <f>[11]Agosto!$I$13</f>
        <v>**</v>
      </c>
      <c r="K15" s="2" t="str">
        <f>[11]Agosto!$I$14</f>
        <v>**</v>
      </c>
      <c r="L15" s="2" t="str">
        <f>[11]Agosto!$I$15</f>
        <v>**</v>
      </c>
      <c r="M15" s="2" t="str">
        <f>[11]Agosto!$I$16</f>
        <v>**</v>
      </c>
      <c r="N15" s="2" t="str">
        <f>[11]Agosto!$I$17</f>
        <v>**</v>
      </c>
      <c r="O15" s="2" t="str">
        <f>[11]Agosto!$I$18</f>
        <v>**</v>
      </c>
      <c r="P15" s="2" t="str">
        <f>[11]Agosto!$I$19</f>
        <v>**</v>
      </c>
      <c r="Q15" s="20" t="str">
        <f>[11]Agosto!$I$20</f>
        <v>**</v>
      </c>
      <c r="R15" s="20" t="str">
        <f>[11]Agosto!$I$21</f>
        <v>**</v>
      </c>
      <c r="S15" s="20" t="str">
        <f>[11]Agosto!$I$22</f>
        <v>**</v>
      </c>
      <c r="T15" s="20" t="str">
        <f>[11]Agosto!$I$23</f>
        <v>**</v>
      </c>
      <c r="U15" s="20" t="str">
        <f>[11]Agosto!$I$24</f>
        <v>**</v>
      </c>
      <c r="V15" s="20" t="str">
        <f>[11]Agosto!$I$25</f>
        <v>**</v>
      </c>
      <c r="W15" s="20" t="str">
        <f>[11]Agosto!$I$26</f>
        <v>NE</v>
      </c>
      <c r="X15" s="20" t="str">
        <f>[11]Agosto!$I$27</f>
        <v>NE</v>
      </c>
      <c r="Y15" s="20" t="str">
        <f>[11]Agosto!$I$28</f>
        <v>NE</v>
      </c>
      <c r="Z15" s="20" t="str">
        <f>[11]Agosto!$I$29</f>
        <v>NE</v>
      </c>
      <c r="AA15" s="20" t="str">
        <f>[11]Agosto!$I$30</f>
        <v>NE</v>
      </c>
      <c r="AB15" s="20" t="str">
        <f>[11]Agosto!$I$31</f>
        <v>NE</v>
      </c>
      <c r="AC15" s="20" t="str">
        <f>[11]Agosto!$I$32</f>
        <v>NE</v>
      </c>
      <c r="AD15" s="20" t="str">
        <f>[11]Agosto!$I$33</f>
        <v>NE</v>
      </c>
      <c r="AE15" s="20" t="str">
        <f>[11]Agosto!$I$34</f>
        <v>NE</v>
      </c>
      <c r="AF15" s="20" t="str">
        <f>[11]Agosto!$I$35</f>
        <v>NE</v>
      </c>
      <c r="AG15" s="53" t="str">
        <f>[11]Agosto!$I$36</f>
        <v>NE</v>
      </c>
      <c r="AH15" s="2"/>
    </row>
    <row r="16" spans="1:34" ht="17.100000000000001" customHeight="1" x14ac:dyDescent="0.2">
      <c r="A16" s="9" t="s">
        <v>9</v>
      </c>
      <c r="B16" s="2" t="str">
        <f>[12]Agosto!$I$5</f>
        <v>L</v>
      </c>
      <c r="C16" s="2" t="str">
        <f>[12]Agosto!$I$6</f>
        <v>L</v>
      </c>
      <c r="D16" s="2" t="str">
        <f>[12]Agosto!$I$7</f>
        <v>NE</v>
      </c>
      <c r="E16" s="2" t="str">
        <f>[12]Agosto!$I$8</f>
        <v>L</v>
      </c>
      <c r="F16" s="2" t="str">
        <f>[12]Agosto!$I$9</f>
        <v>L</v>
      </c>
      <c r="G16" s="2" t="str">
        <f>[12]Agosto!$I$10</f>
        <v>NE</v>
      </c>
      <c r="H16" s="2" t="str">
        <f>[12]Agosto!$I$11</f>
        <v>L</v>
      </c>
      <c r="I16" s="2" t="str">
        <f>[12]Agosto!$I$12</f>
        <v>L</v>
      </c>
      <c r="J16" s="2" t="str">
        <f>[12]Agosto!$I$13</f>
        <v>SE</v>
      </c>
      <c r="K16" s="2" t="str">
        <f>[12]Agosto!$I$14</f>
        <v>L</v>
      </c>
      <c r="L16" s="2" t="str">
        <f>[12]Agosto!$I$15</f>
        <v>L</v>
      </c>
      <c r="M16" s="2" t="str">
        <f>[12]Agosto!$I$16</f>
        <v>NE</v>
      </c>
      <c r="N16" s="2" t="str">
        <f>[12]Agosto!$I$17</f>
        <v>L</v>
      </c>
      <c r="O16" s="2" t="str">
        <f>[12]Agosto!$I$18</f>
        <v>NE</v>
      </c>
      <c r="P16" s="2" t="str">
        <f>[12]Agosto!$I$19</f>
        <v>NE</v>
      </c>
      <c r="Q16" s="2" t="str">
        <f>[12]Agosto!$I$20</f>
        <v>NE</v>
      </c>
      <c r="R16" s="2" t="str">
        <f>[12]Agosto!$I$21</f>
        <v>L</v>
      </c>
      <c r="S16" s="2" t="str">
        <f>[12]Agosto!$I$22</f>
        <v>NE</v>
      </c>
      <c r="T16" s="20" t="str">
        <f>[12]Agosto!$I$23</f>
        <v>L</v>
      </c>
      <c r="U16" s="20" t="str">
        <f>[12]Agosto!$I$24</f>
        <v>L</v>
      </c>
      <c r="V16" s="20" t="str">
        <f>[12]Agosto!$I$25</f>
        <v>NE</v>
      </c>
      <c r="W16" s="20" t="str">
        <f>[12]Agosto!$I$26</f>
        <v>L</v>
      </c>
      <c r="X16" s="20" t="str">
        <f>[12]Agosto!$I$27</f>
        <v>L</v>
      </c>
      <c r="Y16" s="20" t="str">
        <f>[12]Agosto!$I$28</f>
        <v>L</v>
      </c>
      <c r="Z16" s="20" t="str">
        <f>[12]Agosto!$I$29</f>
        <v>S</v>
      </c>
      <c r="AA16" s="20" t="str">
        <f>[12]Agosto!$I$30</f>
        <v>SO</v>
      </c>
      <c r="AB16" s="20" t="str">
        <f>[12]Agosto!$I$31</f>
        <v>SO</v>
      </c>
      <c r="AC16" s="20" t="str">
        <f>[12]Agosto!$I$32</f>
        <v>S</v>
      </c>
      <c r="AD16" s="20" t="str">
        <f>[12]Agosto!$I$33</f>
        <v>S</v>
      </c>
      <c r="AE16" s="20" t="str">
        <f>[12]Agosto!$I$34</f>
        <v>L</v>
      </c>
      <c r="AF16" s="20" t="str">
        <f>[12]Agosto!$I$35</f>
        <v>L</v>
      </c>
      <c r="AG16" s="53" t="str">
        <f>[12]Agosto!$I$36</f>
        <v>L</v>
      </c>
      <c r="AH16" s="2"/>
    </row>
    <row r="17" spans="1:34" ht="17.100000000000001" customHeight="1" x14ac:dyDescent="0.2">
      <c r="A17" s="9" t="s">
        <v>48</v>
      </c>
      <c r="B17" s="2" t="str">
        <f>[13]Agosto!$I$5</f>
        <v>**</v>
      </c>
      <c r="C17" s="2" t="str">
        <f>[13]Agosto!$I$6</f>
        <v>**</v>
      </c>
      <c r="D17" s="2" t="str">
        <f>[13]Agosto!$I$7</f>
        <v>**</v>
      </c>
      <c r="E17" s="2" t="str">
        <f>[13]Agosto!$I$8</f>
        <v>**</v>
      </c>
      <c r="F17" s="2" t="str">
        <f>[13]Agosto!$I$9</f>
        <v>**</v>
      </c>
      <c r="G17" s="2" t="str">
        <f>[13]Agosto!$I$10</f>
        <v>**</v>
      </c>
      <c r="H17" s="2" t="str">
        <f>[13]Agosto!$I$11</f>
        <v>**</v>
      </c>
      <c r="I17" s="2" t="str">
        <f>[13]Agosto!$I$12</f>
        <v>**</v>
      </c>
      <c r="J17" s="2" t="str">
        <f>[13]Agosto!$I$13</f>
        <v>**</v>
      </c>
      <c r="K17" s="2" t="str">
        <f>[13]Agosto!$I$14</f>
        <v>**</v>
      </c>
      <c r="L17" s="2" t="str">
        <f>[13]Agosto!$I$15</f>
        <v>**</v>
      </c>
      <c r="M17" s="2" t="str">
        <f>[13]Agosto!$I$16</f>
        <v>**</v>
      </c>
      <c r="N17" s="2" t="str">
        <f>[13]Agosto!$I$17</f>
        <v>**</v>
      </c>
      <c r="O17" s="2" t="str">
        <f>[13]Agosto!$I$18</f>
        <v>**</v>
      </c>
      <c r="P17" s="2" t="str">
        <f>[13]Agosto!$I$19</f>
        <v>**</v>
      </c>
      <c r="Q17" s="2" t="str">
        <f>[13]Agosto!$I$20</f>
        <v>**</v>
      </c>
      <c r="R17" s="2" t="str">
        <f>[13]Agosto!$I$21</f>
        <v>**</v>
      </c>
      <c r="S17" s="2" t="str">
        <f>[13]Agosto!$I$22</f>
        <v>**</v>
      </c>
      <c r="T17" s="20" t="str">
        <f>[13]Agosto!$I$23</f>
        <v>**</v>
      </c>
      <c r="U17" s="20" t="str">
        <f>[13]Agosto!$I$24</f>
        <v>**</v>
      </c>
      <c r="V17" s="20" t="str">
        <f>[13]Agosto!$I$25</f>
        <v>**</v>
      </c>
      <c r="W17" s="20" t="str">
        <f>[13]Agosto!$I$26</f>
        <v>**</v>
      </c>
      <c r="X17" s="20" t="str">
        <f>[13]Agosto!$I$27</f>
        <v>SE</v>
      </c>
      <c r="Y17" s="20" t="str">
        <f>[13]Agosto!$I$28</f>
        <v>SE</v>
      </c>
      <c r="Z17" s="20" t="str">
        <f>[13]Agosto!$I$29</f>
        <v>SO</v>
      </c>
      <c r="AA17" s="20" t="str">
        <f>[13]Agosto!$I$30</f>
        <v>SO</v>
      </c>
      <c r="AB17" s="20" t="str">
        <f>[13]Agosto!$I$31</f>
        <v>S</v>
      </c>
      <c r="AC17" s="20" t="str">
        <f>[13]Agosto!$I$32</f>
        <v>SO</v>
      </c>
      <c r="AD17" s="20" t="str">
        <f>[13]Agosto!$I$33</f>
        <v>N</v>
      </c>
      <c r="AE17" s="20" t="str">
        <f>[13]Agosto!$I$34</f>
        <v>N</v>
      </c>
      <c r="AF17" s="20" t="str">
        <f>[13]Agosto!$I$35</f>
        <v>L</v>
      </c>
      <c r="AG17" s="53" t="str">
        <f>[13]Agosto!$I$36</f>
        <v>SO</v>
      </c>
      <c r="AH17" s="2"/>
    </row>
    <row r="18" spans="1:34" ht="17.100000000000001" customHeight="1" x14ac:dyDescent="0.2">
      <c r="A18" s="9" t="s">
        <v>10</v>
      </c>
      <c r="B18" s="3" t="str">
        <f>[14]Agosto!$I$5</f>
        <v>NE</v>
      </c>
      <c r="C18" s="3" t="str">
        <f>[14]Agosto!$I$6</f>
        <v>NE</v>
      </c>
      <c r="D18" s="3" t="str">
        <f>[14]Agosto!$I$7</f>
        <v>NE</v>
      </c>
      <c r="E18" s="3" t="str">
        <f>[14]Agosto!$I$8</f>
        <v>NE</v>
      </c>
      <c r="F18" s="3" t="str">
        <f>[14]Agosto!$I$9</f>
        <v>SE</v>
      </c>
      <c r="G18" s="3" t="str">
        <f>[14]Agosto!$I$10</f>
        <v>NE</v>
      </c>
      <c r="H18" s="3" t="str">
        <f>[14]Agosto!$I$11</f>
        <v>NE</v>
      </c>
      <c r="I18" s="3" t="str">
        <f>[14]Agosto!$I$12</f>
        <v>L</v>
      </c>
      <c r="J18" s="3" t="str">
        <f>[14]Agosto!$I$13</f>
        <v>NE</v>
      </c>
      <c r="K18" s="3" t="str">
        <f>[14]Agosto!$I$14</f>
        <v>NE</v>
      </c>
      <c r="L18" s="3" t="str">
        <f>[14]Agosto!$I$15</f>
        <v>NE</v>
      </c>
      <c r="M18" s="3" t="str">
        <f>[14]Agosto!$I$16</f>
        <v>NE</v>
      </c>
      <c r="N18" s="3" t="str">
        <f>[14]Agosto!$I$17</f>
        <v>NE</v>
      </c>
      <c r="O18" s="3" t="str">
        <f>[14]Agosto!$I$18</f>
        <v>NE</v>
      </c>
      <c r="P18" s="3" t="str">
        <f>[14]Agosto!$I$19</f>
        <v>NE</v>
      </c>
      <c r="Q18" s="3" t="str">
        <f>[14]Agosto!$I$20</f>
        <v>NE</v>
      </c>
      <c r="R18" s="3" t="str">
        <f>[14]Agosto!$I$21</f>
        <v>NE</v>
      </c>
      <c r="S18" s="3" t="str">
        <f>[14]Agosto!$I$22</f>
        <v>NE</v>
      </c>
      <c r="T18" s="20" t="str">
        <f>[14]Agosto!$I$23</f>
        <v>L</v>
      </c>
      <c r="U18" s="20" t="str">
        <f>[14]Agosto!$I$24</f>
        <v>L</v>
      </c>
      <c r="V18" s="20" t="str">
        <f>[14]Agosto!$I$25</f>
        <v>NE</v>
      </c>
      <c r="W18" s="20" t="str">
        <f>[14]Agosto!$I$26</f>
        <v>L</v>
      </c>
      <c r="X18" s="20" t="str">
        <f>[14]Agosto!$I$27</f>
        <v>NE</v>
      </c>
      <c r="Y18" s="20" t="str">
        <f>[14]Agosto!$I$28</f>
        <v>NE</v>
      </c>
      <c r="Z18" s="20" t="str">
        <f>[14]Agosto!$I$29</f>
        <v>SO</v>
      </c>
      <c r="AA18" s="20" t="str">
        <f>[14]Agosto!$I$30</f>
        <v>SO</v>
      </c>
      <c r="AB18" s="20" t="str">
        <f>[14]Agosto!$I$31</f>
        <v>SO</v>
      </c>
      <c r="AC18" s="20" t="str">
        <f>[14]Agosto!$I$32</f>
        <v>SO</v>
      </c>
      <c r="AD18" s="20" t="str">
        <f>[14]Agosto!$I$33</f>
        <v>SO</v>
      </c>
      <c r="AE18" s="20" t="str">
        <f>[14]Agosto!$I$34</f>
        <v>L</v>
      </c>
      <c r="AF18" s="20" t="str">
        <f>[14]Agosto!$I$35</f>
        <v>L</v>
      </c>
      <c r="AG18" s="53" t="str">
        <f>[14]Agosto!$I$36</f>
        <v>NE</v>
      </c>
      <c r="AH18" s="2"/>
    </row>
    <row r="19" spans="1:34" ht="17.100000000000001" customHeight="1" x14ac:dyDescent="0.2">
      <c r="A19" s="9" t="s">
        <v>11</v>
      </c>
      <c r="B19" s="2" t="str">
        <f>[15]Agosto!$I$5</f>
        <v>L</v>
      </c>
      <c r="C19" s="2" t="str">
        <f>[15]Agosto!$I$6</f>
        <v>N</v>
      </c>
      <c r="D19" s="2" t="str">
        <f>[15]Agosto!$I$7</f>
        <v>NO</v>
      </c>
      <c r="E19" s="2" t="str">
        <f>[15]Agosto!$I$8</f>
        <v>O</v>
      </c>
      <c r="F19" s="2" t="str">
        <f>[15]Agosto!$I$9</f>
        <v>O</v>
      </c>
      <c r="G19" s="2" t="str">
        <f>[15]Agosto!$I$10</f>
        <v>L</v>
      </c>
      <c r="H19" s="2" t="str">
        <f>[15]Agosto!$I$11</f>
        <v>O</v>
      </c>
      <c r="I19" s="2" t="str">
        <f>[15]Agosto!$I$12</f>
        <v>L</v>
      </c>
      <c r="J19" s="2" t="str">
        <f>[15]Agosto!$I$13</f>
        <v>O</v>
      </c>
      <c r="K19" s="2" t="str">
        <f>[15]Agosto!$I$14</f>
        <v>O</v>
      </c>
      <c r="L19" s="2" t="str">
        <f>[15]Agosto!$I$15</f>
        <v>O</v>
      </c>
      <c r="M19" s="2" t="str">
        <f>[15]Agosto!$I$16</f>
        <v>O</v>
      </c>
      <c r="N19" s="2" t="str">
        <f>[15]Agosto!$I$17</f>
        <v>O</v>
      </c>
      <c r="O19" s="2" t="str">
        <f>[15]Agosto!$I$18</f>
        <v>NE</v>
      </c>
      <c r="P19" s="2" t="str">
        <f>[15]Agosto!$I$19</f>
        <v>NE</v>
      </c>
      <c r="Q19" s="2" t="str">
        <f>[15]Agosto!$I$20</f>
        <v>L</v>
      </c>
      <c r="R19" s="2" t="str">
        <f>[15]Agosto!$I$21</f>
        <v>NE</v>
      </c>
      <c r="S19" s="2" t="str">
        <f>[15]Agosto!$I$22</f>
        <v>L</v>
      </c>
      <c r="T19" s="20" t="str">
        <f>[15]Agosto!$I$23</f>
        <v>L</v>
      </c>
      <c r="U19" s="20" t="str">
        <f>[15]Agosto!$I$24</f>
        <v>NE</v>
      </c>
      <c r="V19" s="20" t="str">
        <f>[15]Agosto!$I$25</f>
        <v>O</v>
      </c>
      <c r="W19" s="20" t="str">
        <f>[15]Agosto!$I$26</f>
        <v>NE</v>
      </c>
      <c r="X19" s="20" t="str">
        <f>[15]Agosto!$I$27</f>
        <v>NE</v>
      </c>
      <c r="Y19" s="20" t="str">
        <f>[15]Agosto!$I$28</f>
        <v>O</v>
      </c>
      <c r="Z19" s="20" t="str">
        <f>[15]Agosto!$I$29</f>
        <v>S</v>
      </c>
      <c r="AA19" s="20" t="str">
        <f>[15]Agosto!$I$30</f>
        <v>SO</v>
      </c>
      <c r="AB19" s="20" t="str">
        <f>[15]Agosto!$I$31</f>
        <v>S</v>
      </c>
      <c r="AC19" s="20" t="str">
        <f>[15]Agosto!$I$32</f>
        <v>S</v>
      </c>
      <c r="AD19" s="20" t="str">
        <f>[15]Agosto!$I$33</f>
        <v>O</v>
      </c>
      <c r="AE19" s="20" t="str">
        <f>[15]Agosto!$I$34</f>
        <v>O</v>
      </c>
      <c r="AF19" s="20" t="str">
        <f>[15]Agosto!$I$35</f>
        <v>L</v>
      </c>
      <c r="AG19" s="53" t="str">
        <f>[15]Agosto!$I$36</f>
        <v>O</v>
      </c>
      <c r="AH19" s="2"/>
    </row>
    <row r="20" spans="1:34" ht="17.100000000000001" customHeight="1" x14ac:dyDescent="0.2">
      <c r="A20" s="9" t="s">
        <v>12</v>
      </c>
      <c r="B20" s="2" t="str">
        <f>[16]Agosto!$I$5</f>
        <v>SO</v>
      </c>
      <c r="C20" s="2" t="str">
        <f>[16]Agosto!$I$6</f>
        <v>NE</v>
      </c>
      <c r="D20" s="2" t="str">
        <f>[16]Agosto!$I$7</f>
        <v>N</v>
      </c>
      <c r="E20" s="2" t="str">
        <f>[16]Agosto!$I$8</f>
        <v>S</v>
      </c>
      <c r="F20" s="2" t="str">
        <f>[16]Agosto!$I$9</f>
        <v>S</v>
      </c>
      <c r="G20" s="2" t="str">
        <f>[16]Agosto!$I$10</f>
        <v>S</v>
      </c>
      <c r="H20" s="2" t="str">
        <f>[16]Agosto!$I$11</f>
        <v>O</v>
      </c>
      <c r="I20" s="2" t="str">
        <f>[16]Agosto!$I$12</f>
        <v>SO</v>
      </c>
      <c r="J20" s="2" t="str">
        <f>[16]Agosto!$I$13</f>
        <v>S</v>
      </c>
      <c r="K20" s="2" t="str">
        <f>[16]Agosto!$I$14</f>
        <v>SO</v>
      </c>
      <c r="L20" s="2" t="str">
        <f>[16]Agosto!$I$15</f>
        <v>SE</v>
      </c>
      <c r="M20" s="2" t="str">
        <f>[16]Agosto!$I$16</f>
        <v>O</v>
      </c>
      <c r="N20" s="2" t="str">
        <f>[16]Agosto!$I$17</f>
        <v>O</v>
      </c>
      <c r="O20" s="2" t="str">
        <f>[16]Agosto!$I$18</f>
        <v>NE</v>
      </c>
      <c r="P20" s="2" t="str">
        <f>[16]Agosto!$I$19</f>
        <v>SE</v>
      </c>
      <c r="Q20" s="2" t="str">
        <f>[16]Agosto!$I$20</f>
        <v>O</v>
      </c>
      <c r="R20" s="2" t="str">
        <f>[16]Agosto!$I$21</f>
        <v>O</v>
      </c>
      <c r="S20" s="2" t="str">
        <f>[16]Agosto!$I$22</f>
        <v>SE</v>
      </c>
      <c r="T20" s="2" t="str">
        <f>[16]Agosto!$I$23</f>
        <v>O</v>
      </c>
      <c r="U20" s="2" t="str">
        <f>[16]Agosto!$I$24</f>
        <v>S</v>
      </c>
      <c r="V20" s="2" t="str">
        <f>[16]Agosto!$I$25</f>
        <v>O</v>
      </c>
      <c r="W20" s="2" t="str">
        <f>[16]Agosto!$I$26</f>
        <v>S</v>
      </c>
      <c r="X20" s="2" t="str">
        <f>[16]Agosto!$I$27</f>
        <v>NE</v>
      </c>
      <c r="Y20" s="2" t="str">
        <f>[16]Agosto!$I$28</f>
        <v>S</v>
      </c>
      <c r="Z20" s="2" t="str">
        <f>[16]Agosto!$I$29</f>
        <v>SO</v>
      </c>
      <c r="AA20" s="2" t="str">
        <f>[16]Agosto!$I$30</f>
        <v>S</v>
      </c>
      <c r="AB20" s="2" t="str">
        <f>[16]Agosto!$I$31</f>
        <v>S</v>
      </c>
      <c r="AC20" s="2" t="str">
        <f>[16]Agosto!$I$32</f>
        <v>S</v>
      </c>
      <c r="AD20" s="2" t="str">
        <f>[16]Agosto!$I$33</f>
        <v>S</v>
      </c>
      <c r="AE20" s="2" t="str">
        <f>[16]Agosto!$I$34</f>
        <v>S</v>
      </c>
      <c r="AF20" s="2" t="str">
        <f>[16]Agosto!$I$35</f>
        <v>S</v>
      </c>
      <c r="AG20" s="54" t="str">
        <f>[16]Agosto!$I$36</f>
        <v>S</v>
      </c>
      <c r="AH20" s="2"/>
    </row>
    <row r="21" spans="1:34" ht="17.100000000000001" customHeight="1" x14ac:dyDescent="0.2">
      <c r="A21" s="9" t="s">
        <v>13</v>
      </c>
      <c r="B21" s="20" t="str">
        <f>[17]Agosto!$I$5</f>
        <v>SE</v>
      </c>
      <c r="C21" s="20" t="str">
        <f>[17]Agosto!$I$6</f>
        <v>NE</v>
      </c>
      <c r="D21" s="20" t="str">
        <f>[17]Agosto!$I$7</f>
        <v>N</v>
      </c>
      <c r="E21" s="20" t="str">
        <f>[17]Agosto!$I$8</f>
        <v>NE</v>
      </c>
      <c r="F21" s="20" t="str">
        <f>[17]Agosto!$I$9</f>
        <v>SO</v>
      </c>
      <c r="G21" s="20" t="str">
        <f>[17]Agosto!$I$10</f>
        <v>SO</v>
      </c>
      <c r="H21" s="20" t="str">
        <f>[17]Agosto!$I$11</f>
        <v>NE</v>
      </c>
      <c r="I21" s="20" t="str">
        <f>[17]Agosto!$I$12</f>
        <v>NO</v>
      </c>
      <c r="J21" s="20" t="str">
        <f>[17]Agosto!$I$13</f>
        <v>SO</v>
      </c>
      <c r="K21" s="20" t="str">
        <f>[17]Agosto!$I$14</f>
        <v>NE</v>
      </c>
      <c r="L21" s="20" t="str">
        <f>[17]Agosto!$I$15</f>
        <v>NE</v>
      </c>
      <c r="M21" s="20" t="str">
        <f>[17]Agosto!$I$16</f>
        <v>NE</v>
      </c>
      <c r="N21" s="20" t="str">
        <f>[17]Agosto!$I$17</f>
        <v>L</v>
      </c>
      <c r="O21" s="20" t="str">
        <f>[17]Agosto!$I$18</f>
        <v>L</v>
      </c>
      <c r="P21" s="20" t="str">
        <f>[17]Agosto!$I$19</f>
        <v>L</v>
      </c>
      <c r="Q21" s="20" t="str">
        <f>[17]Agosto!$I$20</f>
        <v>NE</v>
      </c>
      <c r="R21" s="20" t="str">
        <f>[17]Agosto!$I$21</f>
        <v>NE</v>
      </c>
      <c r="S21" s="20" t="str">
        <f>[17]Agosto!$I$22</f>
        <v>NE</v>
      </c>
      <c r="T21" s="20" t="str">
        <f>[17]Agosto!$I$23</f>
        <v>NE</v>
      </c>
      <c r="U21" s="20" t="str">
        <f>[17]Agosto!$I$24</f>
        <v>L</v>
      </c>
      <c r="V21" s="20" t="str">
        <f>[17]Agosto!$I$25</f>
        <v>NE</v>
      </c>
      <c r="W21" s="20" t="str">
        <f>[17]Agosto!$I$26</f>
        <v>NE</v>
      </c>
      <c r="X21" s="20" t="str">
        <f>[17]Agosto!$I$27</f>
        <v>NE</v>
      </c>
      <c r="Y21" s="20" t="str">
        <f>[17]Agosto!$I$28</f>
        <v>L</v>
      </c>
      <c r="Z21" s="20" t="str">
        <f>[17]Agosto!$I$29</f>
        <v>SO</v>
      </c>
      <c r="AA21" s="20" t="str">
        <f>[17]Agosto!$I$30</f>
        <v>SO</v>
      </c>
      <c r="AB21" s="20" t="str">
        <f>[17]Agosto!$I$31</f>
        <v>SO</v>
      </c>
      <c r="AC21" s="20" t="str">
        <f>[17]Agosto!$I$32</f>
        <v>SO</v>
      </c>
      <c r="AD21" s="20" t="str">
        <f>[17]Agosto!$I$33</f>
        <v>SO</v>
      </c>
      <c r="AE21" s="20" t="str">
        <f>[17]Agosto!$I$34</f>
        <v>SE</v>
      </c>
      <c r="AF21" s="20" t="str">
        <f>[17]Agosto!$I$35</f>
        <v>L</v>
      </c>
      <c r="AG21" s="53" t="str">
        <f>[17]Agosto!$I$36</f>
        <v>NE</v>
      </c>
      <c r="AH21" s="2"/>
    </row>
    <row r="22" spans="1:34" ht="17.100000000000001" customHeight="1" x14ac:dyDescent="0.2">
      <c r="A22" s="9" t="s">
        <v>14</v>
      </c>
      <c r="B22" s="2" t="str">
        <f>[18]Agosto!$I$5</f>
        <v>L</v>
      </c>
      <c r="C22" s="2" t="str">
        <f>[18]Agosto!$I$6</f>
        <v>L</v>
      </c>
      <c r="D22" s="2" t="str">
        <f>[18]Agosto!$I$7</f>
        <v>L</v>
      </c>
      <c r="E22" s="2" t="str">
        <f>[18]Agosto!$I$8</f>
        <v>L</v>
      </c>
      <c r="F22" s="2" t="str">
        <f>[18]Agosto!$I$9</f>
        <v>SO</v>
      </c>
      <c r="G22" s="2" t="str">
        <f>[18]Agosto!$I$10</f>
        <v>S</v>
      </c>
      <c r="H22" s="2" t="str">
        <f>[18]Agosto!$I$11</f>
        <v>SE</v>
      </c>
      <c r="I22" s="2" t="str">
        <f>[18]Agosto!$I$12</f>
        <v>SE</v>
      </c>
      <c r="J22" s="2" t="str">
        <f>[18]Agosto!$I$13</f>
        <v>L</v>
      </c>
      <c r="K22" s="2" t="str">
        <f>[18]Agosto!$I$14</f>
        <v>NE</v>
      </c>
      <c r="L22" s="2" t="str">
        <f>[18]Agosto!$I$15</f>
        <v>NE</v>
      </c>
      <c r="M22" s="2" t="str">
        <f>[18]Agosto!$I$16</f>
        <v>NE</v>
      </c>
      <c r="N22" s="2" t="str">
        <f>[18]Agosto!$I$17</f>
        <v>L</v>
      </c>
      <c r="O22" s="2" t="str">
        <f>[18]Agosto!$I$18</f>
        <v>L</v>
      </c>
      <c r="P22" s="2" t="str">
        <f>[18]Agosto!$I$19</f>
        <v>L</v>
      </c>
      <c r="Q22" s="2" t="str">
        <f>[18]Agosto!$I$20</f>
        <v>L</v>
      </c>
      <c r="R22" s="2" t="str">
        <f>[18]Agosto!$I$21</f>
        <v>NE</v>
      </c>
      <c r="S22" s="2" t="str">
        <f>[18]Agosto!$I$22</f>
        <v>L</v>
      </c>
      <c r="T22" s="2" t="str">
        <f>[18]Agosto!$I$23</f>
        <v>L</v>
      </c>
      <c r="U22" s="2" t="str">
        <f>[18]Agosto!$I$24</f>
        <v>NE</v>
      </c>
      <c r="V22" s="2" t="str">
        <f>[18]Agosto!$I$25</f>
        <v>NE</v>
      </c>
      <c r="W22" s="2" t="str">
        <f>[18]Agosto!$I$26</f>
        <v>NE</v>
      </c>
      <c r="X22" s="2" t="str">
        <f>[18]Agosto!$I$27</f>
        <v>NE</v>
      </c>
      <c r="Y22" s="2" t="str">
        <f>[18]Agosto!$I$28</f>
        <v>L</v>
      </c>
      <c r="Z22" s="2" t="str">
        <f>[18]Agosto!$I$29</f>
        <v>L</v>
      </c>
      <c r="AA22" s="2" t="str">
        <f>[18]Agosto!$I$30</f>
        <v>SE</v>
      </c>
      <c r="AB22" s="2" t="str">
        <f>[18]Agosto!$I$31</f>
        <v>SO</v>
      </c>
      <c r="AC22" s="2" t="str">
        <f>[18]Agosto!$I$32</f>
        <v>SO</v>
      </c>
      <c r="AD22" s="2" t="str">
        <f>[18]Agosto!$I$33</f>
        <v>S</v>
      </c>
      <c r="AE22" s="2" t="str">
        <f>[18]Agosto!$I$34</f>
        <v>S</v>
      </c>
      <c r="AF22" s="2" t="str">
        <f>[18]Agosto!$I$35</f>
        <v>SE</v>
      </c>
      <c r="AG22" s="54" t="str">
        <f>[18]Agosto!$I$36</f>
        <v>L</v>
      </c>
      <c r="AH22" s="2"/>
    </row>
    <row r="23" spans="1:34" ht="17.100000000000001" customHeight="1" x14ac:dyDescent="0.2">
      <c r="A23" s="9" t="s">
        <v>15</v>
      </c>
      <c r="B23" s="2" t="str">
        <f>[19]Agosto!$I$5</f>
        <v>NE</v>
      </c>
      <c r="C23" s="2" t="str">
        <f>[19]Agosto!$I$6</f>
        <v>NE</v>
      </c>
      <c r="D23" s="2" t="str">
        <f>[19]Agosto!$I$7</f>
        <v>NE</v>
      </c>
      <c r="E23" s="2" t="str">
        <f>[19]Agosto!$I$8</f>
        <v>N</v>
      </c>
      <c r="F23" s="2" t="str">
        <f>[19]Agosto!$I$9</f>
        <v>S</v>
      </c>
      <c r="G23" s="2" t="str">
        <f>[19]Agosto!$I$10</f>
        <v>NE</v>
      </c>
      <c r="H23" s="2" t="str">
        <f>[19]Agosto!$I$11</f>
        <v>NE</v>
      </c>
      <c r="I23" s="2" t="str">
        <f>[19]Agosto!$I$12</f>
        <v>NE</v>
      </c>
      <c r="J23" s="2" t="str">
        <f>[19]Agosto!$I$13</f>
        <v>S</v>
      </c>
      <c r="K23" s="2" t="str">
        <f>[19]Agosto!$I$14</f>
        <v>NE</v>
      </c>
      <c r="L23" s="2" t="str">
        <f>[19]Agosto!$I$15</f>
        <v>NE</v>
      </c>
      <c r="M23" s="2" t="str">
        <f>[19]Agosto!$I$16</f>
        <v>NE</v>
      </c>
      <c r="N23" s="2" t="str">
        <f>[19]Agosto!$I$17</f>
        <v>NE</v>
      </c>
      <c r="O23" s="2" t="str">
        <f>[19]Agosto!$I$18</f>
        <v>NE</v>
      </c>
      <c r="P23" s="2" t="str">
        <f>[19]Agosto!$I$19</f>
        <v>NE</v>
      </c>
      <c r="Q23" s="2" t="str">
        <f>[19]Agosto!$I$20</f>
        <v>NE</v>
      </c>
      <c r="R23" s="2" t="str">
        <f>[19]Agosto!$I$21</f>
        <v>NE</v>
      </c>
      <c r="S23" s="2" t="str">
        <f>[19]Agosto!$I$22</f>
        <v>NE</v>
      </c>
      <c r="T23" s="2" t="str">
        <f>[19]Agosto!$I$23</f>
        <v>NE</v>
      </c>
      <c r="U23" s="2" t="str">
        <f>[19]Agosto!$I$24</f>
        <v>NE</v>
      </c>
      <c r="V23" s="2" t="str">
        <f>[19]Agosto!$I$25</f>
        <v>NE</v>
      </c>
      <c r="W23" s="2" t="str">
        <f>[19]Agosto!$I$26</f>
        <v>NE</v>
      </c>
      <c r="X23" s="2" t="str">
        <f>[19]Agosto!$I$27</f>
        <v>NE</v>
      </c>
      <c r="Y23" s="2" t="str">
        <f>[19]Agosto!$I$28</f>
        <v>NE</v>
      </c>
      <c r="Z23" s="2" t="str">
        <f>[19]Agosto!$I$29</f>
        <v>SO</v>
      </c>
      <c r="AA23" s="2" t="str">
        <f>[19]Agosto!$I$30</f>
        <v>SO</v>
      </c>
      <c r="AB23" s="2" t="str">
        <f>[19]Agosto!$I$31</f>
        <v>SO</v>
      </c>
      <c r="AC23" s="2" t="str">
        <f>[19]Agosto!$I$32</f>
        <v>SO</v>
      </c>
      <c r="AD23" s="2" t="str">
        <f>[19]Agosto!$I$33</f>
        <v>S</v>
      </c>
      <c r="AE23" s="2" t="str">
        <f>[19]Agosto!$I$34</f>
        <v>NE</v>
      </c>
      <c r="AF23" s="2" t="str">
        <f>[19]Agosto!$I$35</f>
        <v>NE</v>
      </c>
      <c r="AG23" s="54" t="str">
        <f>[19]Agosto!$I$36</f>
        <v>NE</v>
      </c>
      <c r="AH23" s="2"/>
    </row>
    <row r="24" spans="1:34" ht="17.100000000000001" customHeight="1" x14ac:dyDescent="0.2">
      <c r="A24" s="9" t="s">
        <v>16</v>
      </c>
      <c r="B24" s="23" t="str">
        <f>[20]Agosto!$I$5</f>
        <v>SO</v>
      </c>
      <c r="C24" s="23" t="str">
        <f>[20]Agosto!$I$6</f>
        <v>SO</v>
      </c>
      <c r="D24" s="23" t="str">
        <f>[20]Agosto!$I$7</f>
        <v>S</v>
      </c>
      <c r="E24" s="23" t="str">
        <f>[20]Agosto!$I$8</f>
        <v>SO</v>
      </c>
      <c r="F24" s="23" t="str">
        <f>[20]Agosto!$I$9</f>
        <v>S</v>
      </c>
      <c r="G24" s="23" t="str">
        <f>[20]Agosto!$I$10</f>
        <v>S</v>
      </c>
      <c r="H24" s="23" t="str">
        <f>[20]Agosto!$I$11</f>
        <v>SO</v>
      </c>
      <c r="I24" s="23" t="str">
        <f>[20]Agosto!$I$12</f>
        <v>SO</v>
      </c>
      <c r="J24" s="23" t="str">
        <f>[20]Agosto!$I$13</f>
        <v>S</v>
      </c>
      <c r="K24" s="23" t="str">
        <f>[20]Agosto!$I$14</f>
        <v>SO</v>
      </c>
      <c r="L24" s="23" t="str">
        <f>[20]Agosto!$I$15</f>
        <v>SO</v>
      </c>
      <c r="M24" s="23" t="str">
        <f>[20]Agosto!$I$16</f>
        <v>SO</v>
      </c>
      <c r="N24" s="23" t="str">
        <f>[20]Agosto!$I$17</f>
        <v>SO</v>
      </c>
      <c r="O24" s="23" t="str">
        <f>[20]Agosto!$I$18</f>
        <v>SO</v>
      </c>
      <c r="P24" s="23" t="str">
        <f>[20]Agosto!$I$19</f>
        <v>SO</v>
      </c>
      <c r="Q24" s="23" t="str">
        <f>[20]Agosto!$I$20</f>
        <v>SO</v>
      </c>
      <c r="R24" s="23" t="str">
        <f>[20]Agosto!$I$21</f>
        <v>SO</v>
      </c>
      <c r="S24" s="23" t="str">
        <f>[20]Agosto!$I$22</f>
        <v>SO</v>
      </c>
      <c r="T24" s="23" t="str">
        <f>[20]Agosto!$I$23</f>
        <v>SO</v>
      </c>
      <c r="U24" s="23" t="str">
        <f>[20]Agosto!$I$24</f>
        <v>SO</v>
      </c>
      <c r="V24" s="23" t="str">
        <f>[20]Agosto!$I$25</f>
        <v>S</v>
      </c>
      <c r="W24" s="23" t="str">
        <f>[20]Agosto!$I$26</f>
        <v>SO</v>
      </c>
      <c r="X24" s="23" t="str">
        <f>[20]Agosto!$I$27</f>
        <v>SO</v>
      </c>
      <c r="Y24" s="23" t="str">
        <f>[20]Agosto!$I$28</f>
        <v>SO</v>
      </c>
      <c r="Z24" s="23" t="str">
        <f>[20]Agosto!$I$29</f>
        <v>S</v>
      </c>
      <c r="AA24" s="23" t="str">
        <f>[20]Agosto!$I$30</f>
        <v>S</v>
      </c>
      <c r="AB24" s="23" t="str">
        <f>[20]Agosto!$I$31</f>
        <v>S</v>
      </c>
      <c r="AC24" s="23" t="str">
        <f>[20]Agosto!$I$32</f>
        <v>S</v>
      </c>
      <c r="AD24" s="23" t="str">
        <f>[20]Agosto!$I$33</f>
        <v>S</v>
      </c>
      <c r="AE24" s="23" t="str">
        <f>[20]Agosto!$I$34</f>
        <v>NO</v>
      </c>
      <c r="AF24" s="23" t="str">
        <f>[20]Agosto!$I$35</f>
        <v>SO</v>
      </c>
      <c r="AG24" s="55" t="str">
        <f>[20]Agosto!$I$36</f>
        <v>SO</v>
      </c>
      <c r="AH24" s="2"/>
    </row>
    <row r="25" spans="1:34" ht="17.100000000000001" customHeight="1" x14ac:dyDescent="0.2">
      <c r="A25" s="9" t="s">
        <v>17</v>
      </c>
      <c r="B25" s="2" t="str">
        <f>[21]Agosto!$I$5</f>
        <v>NE</v>
      </c>
      <c r="C25" s="2" t="str">
        <f>[21]Agosto!$I$6</f>
        <v>NE</v>
      </c>
      <c r="D25" s="2" t="str">
        <f>[21]Agosto!$I$7</f>
        <v>NE</v>
      </c>
      <c r="E25" s="2" t="str">
        <f>[21]Agosto!$I$8</f>
        <v>NO</v>
      </c>
      <c r="F25" s="2" t="str">
        <f>[21]Agosto!$I$9</f>
        <v>NO</v>
      </c>
      <c r="G25" s="2" t="str">
        <f>[21]Agosto!$I$10</f>
        <v>L</v>
      </c>
      <c r="H25" s="2" t="str">
        <f>[21]Agosto!$I$11</f>
        <v>NE</v>
      </c>
      <c r="I25" s="2" t="str">
        <f>[21]Agosto!$I$12</f>
        <v>NE</v>
      </c>
      <c r="J25" s="2" t="str">
        <f>[21]Agosto!$I$13</f>
        <v>NE</v>
      </c>
      <c r="K25" s="2" t="str">
        <f>[21]Agosto!$I$14</f>
        <v>L</v>
      </c>
      <c r="L25" s="2" t="str">
        <f>[21]Agosto!$I$15</f>
        <v>NE</v>
      </c>
      <c r="M25" s="2" t="str">
        <f>[21]Agosto!$I$16</f>
        <v>NE</v>
      </c>
      <c r="N25" s="2" t="str">
        <f>[21]Agosto!$I$17</f>
        <v>NE</v>
      </c>
      <c r="O25" s="2" t="str">
        <f>[21]Agosto!$I$18</f>
        <v>NE</v>
      </c>
      <c r="P25" s="2" t="str">
        <f>[21]Agosto!$I$19</f>
        <v>NE</v>
      </c>
      <c r="Q25" s="2" t="str">
        <f>[21]Agosto!$I$20</f>
        <v>NE</v>
      </c>
      <c r="R25" s="2" t="str">
        <f>[21]Agosto!$I$21</f>
        <v>NE</v>
      </c>
      <c r="S25" s="2" t="str">
        <f>[21]Agosto!$I$22</f>
        <v>NE</v>
      </c>
      <c r="T25" s="2" t="str">
        <f>[21]Agosto!$I$23</f>
        <v>L</v>
      </c>
      <c r="U25" s="2" t="str">
        <f>[21]Agosto!$I$24</f>
        <v>NE</v>
      </c>
      <c r="V25" s="2" t="str">
        <f>[21]Agosto!$I$25</f>
        <v>NE</v>
      </c>
      <c r="W25" s="2" t="str">
        <f>[21]Agosto!$I$26</f>
        <v>NE</v>
      </c>
      <c r="X25" s="2" t="str">
        <f>[21]Agosto!$I$27</f>
        <v>NE</v>
      </c>
      <c r="Y25" s="2" t="str">
        <f>[21]Agosto!$I$28</f>
        <v>NE</v>
      </c>
      <c r="Z25" s="2" t="str">
        <f>[21]Agosto!$I$29</f>
        <v>S</v>
      </c>
      <c r="AA25" s="2" t="str">
        <f>[21]Agosto!$I$30</f>
        <v>SO</v>
      </c>
      <c r="AB25" s="2" t="str">
        <f>[21]Agosto!$I$31</f>
        <v>S</v>
      </c>
      <c r="AC25" s="2" t="str">
        <f>[21]Agosto!$I$32</f>
        <v>S</v>
      </c>
      <c r="AD25" s="2" t="str">
        <f>[21]Agosto!$I$33</f>
        <v>S</v>
      </c>
      <c r="AE25" s="2" t="str">
        <f>[21]Agosto!$I$34</f>
        <v>L</v>
      </c>
      <c r="AF25" s="2" t="str">
        <f>[21]Agosto!$I$35</f>
        <v>L</v>
      </c>
      <c r="AG25" s="54" t="str">
        <f>[21]Agosto!$I$36</f>
        <v>NE</v>
      </c>
      <c r="AH25" s="2"/>
    </row>
    <row r="26" spans="1:34" ht="17.100000000000001" customHeight="1" x14ac:dyDescent="0.2">
      <c r="A26" s="9" t="s">
        <v>18</v>
      </c>
      <c r="B26" s="2" t="str">
        <f>[22]Agosto!$I$5</f>
        <v>L</v>
      </c>
      <c r="C26" s="2" t="str">
        <f>[22]Agosto!$I$6</f>
        <v>N</v>
      </c>
      <c r="D26" s="2" t="str">
        <f>[22]Agosto!$I$7</f>
        <v>N</v>
      </c>
      <c r="E26" s="2" t="str">
        <f>[22]Agosto!$I$8</f>
        <v>NO</v>
      </c>
      <c r="F26" s="2" t="str">
        <f>[22]Agosto!$I$9</f>
        <v>S</v>
      </c>
      <c r="G26" s="2" t="str">
        <f>[22]Agosto!$I$10</f>
        <v>L</v>
      </c>
      <c r="H26" s="2" t="str">
        <f>[22]Agosto!$I$11</f>
        <v>L</v>
      </c>
      <c r="I26" s="2" t="str">
        <f>[22]Agosto!$I$12</f>
        <v>SE</v>
      </c>
      <c r="J26" s="2" t="str">
        <f>[22]Agosto!$I$13</f>
        <v>L</v>
      </c>
      <c r="K26" s="2" t="str">
        <f>[22]Agosto!$I$14</f>
        <v>L</v>
      </c>
      <c r="L26" s="2" t="str">
        <f>[22]Agosto!$I$15</f>
        <v>SE</v>
      </c>
      <c r="M26" s="2" t="str">
        <f>[22]Agosto!$I$16</f>
        <v>L</v>
      </c>
      <c r="N26" s="2" t="str">
        <f>[22]Agosto!$I$17</f>
        <v>L</v>
      </c>
      <c r="O26" s="2" t="str">
        <f>[22]Agosto!$I$18</f>
        <v>L</v>
      </c>
      <c r="P26" s="2" t="str">
        <f>[22]Agosto!$I$19</f>
        <v>L</v>
      </c>
      <c r="Q26" s="2" t="str">
        <f>[22]Agosto!$I$20</f>
        <v>L</v>
      </c>
      <c r="R26" s="2" t="str">
        <f>[22]Agosto!$I$21</f>
        <v>L</v>
      </c>
      <c r="S26" s="2" t="str">
        <f>[22]Agosto!$I$22</f>
        <v>L</v>
      </c>
      <c r="T26" s="2" t="str">
        <f>[22]Agosto!$I$23</f>
        <v>L</v>
      </c>
      <c r="U26" s="2" t="str">
        <f>[22]Agosto!$I$24</f>
        <v>L</v>
      </c>
      <c r="V26" s="2" t="str">
        <f>[22]Agosto!$I$25</f>
        <v>L</v>
      </c>
      <c r="W26" s="2" t="str">
        <f>[22]Agosto!$I$26</f>
        <v>L</v>
      </c>
      <c r="X26" s="2" t="str">
        <f>[22]Agosto!$I$27</f>
        <v>L</v>
      </c>
      <c r="Y26" s="2" t="str">
        <f>[22]Agosto!$I$28</f>
        <v>L</v>
      </c>
      <c r="Z26" s="2" t="str">
        <f>[22]Agosto!$I$29</f>
        <v>L</v>
      </c>
      <c r="AA26" s="2" t="str">
        <f>[22]Agosto!$I$30</f>
        <v>SO</v>
      </c>
      <c r="AB26" s="2" t="str">
        <f>[22]Agosto!$I$31</f>
        <v>SO</v>
      </c>
      <c r="AC26" s="2" t="str">
        <f>[22]Agosto!$I$32</f>
        <v>SO</v>
      </c>
      <c r="AD26" s="2" t="str">
        <f>[22]Agosto!$I$33</f>
        <v>S</v>
      </c>
      <c r="AE26" s="2" t="str">
        <f>[22]Agosto!$I$34</f>
        <v>L</v>
      </c>
      <c r="AF26" s="2" t="str">
        <f>[22]Agosto!$I$35</f>
        <v>L</v>
      </c>
      <c r="AG26" s="54" t="str">
        <f>[22]Agosto!$I$36</f>
        <v>L</v>
      </c>
      <c r="AH26" s="2"/>
    </row>
    <row r="27" spans="1:34" ht="17.100000000000001" customHeight="1" x14ac:dyDescent="0.2">
      <c r="A27" s="9" t="s">
        <v>19</v>
      </c>
      <c r="B27" s="2" t="str">
        <f>[23]Agosto!$I$5</f>
        <v>L</v>
      </c>
      <c r="C27" s="2" t="str">
        <f>[23]Agosto!$I$6</f>
        <v>NE</v>
      </c>
      <c r="D27" s="2" t="str">
        <f>[23]Agosto!$I$7</f>
        <v>N</v>
      </c>
      <c r="E27" s="2" t="str">
        <f>[23]Agosto!$I$8</f>
        <v>NE</v>
      </c>
      <c r="F27" s="2" t="str">
        <f>[23]Agosto!$I$9</f>
        <v>S</v>
      </c>
      <c r="G27" s="2" t="str">
        <f>[23]Agosto!$I$10</f>
        <v>S</v>
      </c>
      <c r="H27" s="2" t="str">
        <f>[23]Agosto!$I$11</f>
        <v>NE</v>
      </c>
      <c r="I27" s="2" t="str">
        <f>[23]Agosto!$I$12</f>
        <v>NE</v>
      </c>
      <c r="J27" s="2" t="str">
        <f>[23]Agosto!$I$13</f>
        <v>S</v>
      </c>
      <c r="K27" s="2" t="str">
        <f>[23]Agosto!$I$14</f>
        <v>NE</v>
      </c>
      <c r="L27" s="2" t="str">
        <f>[23]Agosto!$I$15</f>
        <v>NE</v>
      </c>
      <c r="M27" s="2" t="str">
        <f>[23]Agosto!$I$16</f>
        <v>NE</v>
      </c>
      <c r="N27" s="2" t="str">
        <f>[23]Agosto!$I$17</f>
        <v>N</v>
      </c>
      <c r="O27" s="2" t="str">
        <f>[23]Agosto!$I$18</f>
        <v>NE</v>
      </c>
      <c r="P27" s="2" t="str">
        <f>[23]Agosto!$I$19</f>
        <v>NE</v>
      </c>
      <c r="Q27" s="2" t="str">
        <f>[23]Agosto!$I$20</f>
        <v>NE</v>
      </c>
      <c r="R27" s="2" t="str">
        <f>[23]Agosto!$I$21</f>
        <v>NE</v>
      </c>
      <c r="S27" s="2" t="str">
        <f>[23]Agosto!$I$22</f>
        <v>NE</v>
      </c>
      <c r="T27" s="2" t="str">
        <f>[23]Agosto!$I$23</f>
        <v>NE</v>
      </c>
      <c r="U27" s="2" t="str">
        <f>[23]Agosto!$I$24</f>
        <v>NE</v>
      </c>
      <c r="V27" s="2" t="str">
        <f>[23]Agosto!$I$25</f>
        <v>NE</v>
      </c>
      <c r="W27" s="2" t="str">
        <f>[23]Agosto!$I$26</f>
        <v>NE</v>
      </c>
      <c r="X27" s="2" t="str">
        <f>[23]Agosto!$I$27</f>
        <v>NE</v>
      </c>
      <c r="Y27" s="2" t="str">
        <f>[23]Agosto!$I$28</f>
        <v>NE</v>
      </c>
      <c r="Z27" s="2" t="str">
        <f>[23]Agosto!$I$29</f>
        <v>SO</v>
      </c>
      <c r="AA27" s="2" t="str">
        <f>[23]Agosto!$I$30</f>
        <v>SO</v>
      </c>
      <c r="AB27" s="2" t="str">
        <f>[23]Agosto!$I$31</f>
        <v>S</v>
      </c>
      <c r="AC27" s="2" t="str">
        <f>[23]Agosto!$I$32</f>
        <v>SO</v>
      </c>
      <c r="AD27" s="2" t="str">
        <f>[23]Agosto!$I$33</f>
        <v>S</v>
      </c>
      <c r="AE27" s="2" t="str">
        <f>[23]Agosto!$I$34</f>
        <v>SE</v>
      </c>
      <c r="AF27" s="2" t="str">
        <f>[23]Agosto!$I$35</f>
        <v>NE</v>
      </c>
      <c r="AG27" s="54" t="str">
        <f>[23]Agosto!$I$36</f>
        <v>NE</v>
      </c>
      <c r="AH27" s="2"/>
    </row>
    <row r="28" spans="1:34" ht="17.100000000000001" customHeight="1" x14ac:dyDescent="0.2">
      <c r="A28" s="9" t="s">
        <v>31</v>
      </c>
      <c r="B28" s="2" t="str">
        <f>[24]Agosto!$I$5</f>
        <v>NE</v>
      </c>
      <c r="C28" s="2" t="str">
        <f>[24]Agosto!$I$6</f>
        <v>NE</v>
      </c>
      <c r="D28" s="2" t="str">
        <f>[24]Agosto!$I$7</f>
        <v>N</v>
      </c>
      <c r="E28" s="2" t="str">
        <f>[24]Agosto!$I$8</f>
        <v>SE</v>
      </c>
      <c r="F28" s="2" t="str">
        <f>[24]Agosto!$I$9</f>
        <v>SE</v>
      </c>
      <c r="G28" s="2" t="str">
        <f>[24]Agosto!$I$10</f>
        <v>NE</v>
      </c>
      <c r="H28" s="2" t="str">
        <f>[24]Agosto!$I$11</f>
        <v>NE</v>
      </c>
      <c r="I28" s="2" t="str">
        <f>[24]Agosto!$I$12</f>
        <v>NE</v>
      </c>
      <c r="J28" s="2" t="str">
        <f>[24]Agosto!$I$13</f>
        <v>S</v>
      </c>
      <c r="K28" s="2" t="str">
        <f>[24]Agosto!$I$14</f>
        <v>NE</v>
      </c>
      <c r="L28" s="2" t="str">
        <f>[24]Agosto!$I$15</f>
        <v>NE</v>
      </c>
      <c r="M28" s="2" t="str">
        <f>[24]Agosto!$I$16</f>
        <v>NE</v>
      </c>
      <c r="N28" s="2" t="str">
        <f>[24]Agosto!$I$17</f>
        <v>N</v>
      </c>
      <c r="O28" s="2" t="str">
        <f>[24]Agosto!$I$18</f>
        <v>NE</v>
      </c>
      <c r="P28" s="2" t="str">
        <f>[24]Agosto!$I$19</f>
        <v>NE</v>
      </c>
      <c r="Q28" s="2" t="str">
        <f>[24]Agosto!$I$20</f>
        <v>NE</v>
      </c>
      <c r="R28" s="2" t="str">
        <f>[24]Agosto!$I$21</f>
        <v>NE</v>
      </c>
      <c r="S28" s="2" t="str">
        <f>[24]Agosto!$I$22</f>
        <v>NE</v>
      </c>
      <c r="T28" s="2" t="str">
        <f>[24]Agosto!$I$23</f>
        <v>NE</v>
      </c>
      <c r="U28" s="2" t="str">
        <f>[24]Agosto!$I$24</f>
        <v>NE</v>
      </c>
      <c r="V28" s="2" t="str">
        <f>[24]Agosto!$I$25</f>
        <v>NE</v>
      </c>
      <c r="W28" s="2" t="str">
        <f>[24]Agosto!$I$26</f>
        <v>NE</v>
      </c>
      <c r="X28" s="2" t="str">
        <f>[24]Agosto!$I$27</f>
        <v>NE</v>
      </c>
      <c r="Y28" s="2" t="str">
        <f>[24]Agosto!$I$28</f>
        <v>NE</v>
      </c>
      <c r="Z28" s="2" t="str">
        <f>[24]Agosto!$I$29</f>
        <v>S</v>
      </c>
      <c r="AA28" s="2" t="str">
        <f>[24]Agosto!$I$30</f>
        <v>S</v>
      </c>
      <c r="AB28" s="2" t="str">
        <f>[24]Agosto!$I$31</f>
        <v>S</v>
      </c>
      <c r="AC28" s="2" t="str">
        <f>[24]Agosto!$I$32</f>
        <v>S</v>
      </c>
      <c r="AD28" s="2" t="str">
        <f>[24]Agosto!$I$33</f>
        <v>SE</v>
      </c>
      <c r="AE28" s="2" t="str">
        <f>[24]Agosto!$I$34</f>
        <v>L</v>
      </c>
      <c r="AF28" s="2" t="str">
        <f>[24]Agosto!$I$35</f>
        <v>NE</v>
      </c>
      <c r="AG28" s="54" t="str">
        <f>[24]Agosto!$I$36</f>
        <v>NE</v>
      </c>
      <c r="AH28" s="2"/>
    </row>
    <row r="29" spans="1:34" ht="17.100000000000001" customHeight="1" x14ac:dyDescent="0.2">
      <c r="A29" s="9" t="s">
        <v>20</v>
      </c>
      <c r="B29" s="20" t="str">
        <f>[25]Agosto!$I$5</f>
        <v>NE</v>
      </c>
      <c r="C29" s="20" t="str">
        <f>[25]Agosto!$I$6</f>
        <v>NE</v>
      </c>
      <c r="D29" s="20" t="str">
        <f>[25]Agosto!$I$7</f>
        <v>NE</v>
      </c>
      <c r="E29" s="20" t="str">
        <f>[25]Agosto!$I$8</f>
        <v>NO</v>
      </c>
      <c r="F29" s="20" t="str">
        <f>[25]Agosto!$I$9</f>
        <v>S</v>
      </c>
      <c r="G29" s="20" t="str">
        <f>[25]Agosto!$I$10</f>
        <v>L</v>
      </c>
      <c r="H29" s="20" t="str">
        <f>[25]Agosto!$I$11</f>
        <v>L</v>
      </c>
      <c r="I29" s="20" t="str">
        <f>[25]Agosto!$I$12</f>
        <v>NE</v>
      </c>
      <c r="J29" s="20" t="str">
        <f>[25]Agosto!$I$13</f>
        <v>NE</v>
      </c>
      <c r="K29" s="20" t="str">
        <f>[25]Agosto!$I$14</f>
        <v>NE</v>
      </c>
      <c r="L29" s="20" t="str">
        <f>[25]Agosto!$I$15</f>
        <v>NE</v>
      </c>
      <c r="M29" s="20" t="str">
        <f>[25]Agosto!$I$16</f>
        <v>NE</v>
      </c>
      <c r="N29" s="20" t="str">
        <f>[25]Agosto!$I$17</f>
        <v>NE</v>
      </c>
      <c r="O29" s="20" t="str">
        <f>[25]Agosto!$I$18</f>
        <v>L</v>
      </c>
      <c r="P29" s="20" t="str">
        <f>[25]Agosto!$I$19</f>
        <v>NE</v>
      </c>
      <c r="Q29" s="20" t="str">
        <f>[25]Agosto!$I$20</f>
        <v>NE</v>
      </c>
      <c r="R29" s="20" t="str">
        <f>[25]Agosto!$I$21</f>
        <v>NE</v>
      </c>
      <c r="S29" s="20" t="str">
        <f>[25]Agosto!$I$22</f>
        <v>NE</v>
      </c>
      <c r="T29" s="20" t="str">
        <f>[25]Agosto!$I$23</f>
        <v>NE</v>
      </c>
      <c r="U29" s="20" t="str">
        <f>[25]Agosto!$I$24</f>
        <v>NE</v>
      </c>
      <c r="V29" s="20" t="str">
        <f>[25]Agosto!$I$25</f>
        <v>NE</v>
      </c>
      <c r="W29" s="20" t="str">
        <f>[25]Agosto!$I$26</f>
        <v>NE</v>
      </c>
      <c r="X29" s="20" t="str">
        <f>[25]Agosto!$I$27</f>
        <v>NE</v>
      </c>
      <c r="Y29" s="20" t="str">
        <f>[25]Agosto!$I$28</f>
        <v>NE</v>
      </c>
      <c r="Z29" s="20" t="str">
        <f>[25]Agosto!$I$29</f>
        <v>L</v>
      </c>
      <c r="AA29" s="20" t="str">
        <f>[25]Agosto!$I$30</f>
        <v>S</v>
      </c>
      <c r="AB29" s="20" t="str">
        <f>[25]Agosto!$I$31</f>
        <v>S</v>
      </c>
      <c r="AC29" s="20" t="str">
        <f>[25]Agosto!$I$32</f>
        <v>S</v>
      </c>
      <c r="AD29" s="20" t="str">
        <f>[25]Agosto!$I$33</f>
        <v>S</v>
      </c>
      <c r="AE29" s="20" t="str">
        <f>[25]Agosto!$I$34</f>
        <v>S</v>
      </c>
      <c r="AF29" s="20" t="str">
        <f>[25]Agosto!$I$35</f>
        <v>SE</v>
      </c>
      <c r="AG29" s="56" t="str">
        <f>[25]Agosto!$I$36</f>
        <v>NE</v>
      </c>
      <c r="AH29" s="2"/>
    </row>
    <row r="30" spans="1:34" s="5" customFormat="1" ht="17.100000000000001" customHeight="1" x14ac:dyDescent="0.2">
      <c r="A30" s="13" t="s">
        <v>38</v>
      </c>
      <c r="B30" s="21" t="s">
        <v>50</v>
      </c>
      <c r="C30" s="21" t="s">
        <v>50</v>
      </c>
      <c r="D30" s="21" t="s">
        <v>50</v>
      </c>
      <c r="E30" s="21" t="s">
        <v>50</v>
      </c>
      <c r="F30" s="21" t="s">
        <v>51</v>
      </c>
      <c r="G30" s="21" t="s">
        <v>52</v>
      </c>
      <c r="H30" s="21" t="s">
        <v>50</v>
      </c>
      <c r="I30" s="21" t="s">
        <v>52</v>
      </c>
      <c r="J30" s="21" t="s">
        <v>52</v>
      </c>
      <c r="K30" s="21" t="s">
        <v>50</v>
      </c>
      <c r="L30" s="21" t="s">
        <v>50</v>
      </c>
      <c r="M30" s="21" t="s">
        <v>50</v>
      </c>
      <c r="N30" s="21" t="s">
        <v>52</v>
      </c>
      <c r="O30" s="21" t="s">
        <v>50</v>
      </c>
      <c r="P30" s="22" t="s">
        <v>50</v>
      </c>
      <c r="Q30" s="22" t="s">
        <v>50</v>
      </c>
      <c r="R30" s="22" t="s">
        <v>50</v>
      </c>
      <c r="S30" s="22" t="s">
        <v>50</v>
      </c>
      <c r="T30" s="22" t="s">
        <v>52</v>
      </c>
      <c r="U30" s="22" t="s">
        <v>52</v>
      </c>
      <c r="V30" s="22" t="s">
        <v>50</v>
      </c>
      <c r="W30" s="22" t="s">
        <v>50</v>
      </c>
      <c r="X30" s="22" t="s">
        <v>50</v>
      </c>
      <c r="Y30" s="22" t="s">
        <v>50</v>
      </c>
      <c r="Z30" s="22" t="s">
        <v>54</v>
      </c>
      <c r="AA30" s="22" t="s">
        <v>54</v>
      </c>
      <c r="AB30" s="22" t="s">
        <v>51</v>
      </c>
      <c r="AC30" s="22" t="s">
        <v>51</v>
      </c>
      <c r="AD30" s="22" t="s">
        <v>51</v>
      </c>
      <c r="AE30" s="22" t="s">
        <v>52</v>
      </c>
      <c r="AF30" s="22" t="s">
        <v>52</v>
      </c>
      <c r="AG30" s="51"/>
      <c r="AH30" s="19"/>
    </row>
    <row r="31" spans="1:34" x14ac:dyDescent="0.2">
      <c r="A31" s="66" t="s">
        <v>37</v>
      </c>
      <c r="B31" s="66"/>
      <c r="C31" s="66"/>
      <c r="D31" s="66"/>
      <c r="E31" s="66"/>
      <c r="F31" s="66"/>
      <c r="G31" s="66"/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6"/>
      <c r="AC31" s="66"/>
      <c r="AD31" s="66"/>
      <c r="AE31" s="66"/>
      <c r="AF31" s="40"/>
      <c r="AG31" s="17" t="s">
        <v>50</v>
      </c>
      <c r="AH31" s="2"/>
    </row>
    <row r="32" spans="1:34" x14ac:dyDescent="0.2">
      <c r="AG32" s="18"/>
      <c r="AH32" s="2"/>
    </row>
    <row r="33" spans="33:34" x14ac:dyDescent="0.2">
      <c r="AG33" s="18"/>
      <c r="AH33" s="2"/>
    </row>
    <row r="34" spans="33:34" x14ac:dyDescent="0.2">
      <c r="AG34" s="18"/>
      <c r="AH34" s="2"/>
    </row>
    <row r="35" spans="33:34" x14ac:dyDescent="0.2">
      <c r="AG35" s="18"/>
      <c r="AH35" s="2"/>
    </row>
  </sheetData>
  <mergeCells count="35">
    <mergeCell ref="Y3:Y4"/>
    <mergeCell ref="Z3:Z4"/>
    <mergeCell ref="AE3:AE4"/>
    <mergeCell ref="AA3:AA4"/>
    <mergeCell ref="AB3:AB4"/>
    <mergeCell ref="AC3:AC4"/>
    <mergeCell ref="AD3:AD4"/>
    <mergeCell ref="X3:X4"/>
    <mergeCell ref="M3:M4"/>
    <mergeCell ref="N3:N4"/>
    <mergeCell ref="O3:O4"/>
    <mergeCell ref="P3:P4"/>
    <mergeCell ref="Q3:Q4"/>
    <mergeCell ref="R3:R4"/>
    <mergeCell ref="S3:S4"/>
    <mergeCell ref="T3:T4"/>
    <mergeCell ref="U3:U4"/>
    <mergeCell ref="V3:V4"/>
    <mergeCell ref="W3:W4"/>
    <mergeCell ref="L3:L4"/>
    <mergeCell ref="AF3:AF4"/>
    <mergeCell ref="B2:AG2"/>
    <mergeCell ref="A1:AG1"/>
    <mergeCell ref="A31:AE31"/>
    <mergeCell ref="A2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</mergeCells>
  <phoneticPr fontId="1" type="noConversion"/>
  <printOptions horizontalCentered="1"/>
  <pageMargins left="0.39370078740157483" right="0.39370078740157483" top="1.1811023622047245" bottom="0.98425196850393704" header="0.51181102362204722" footer="0.51181102362204722"/>
  <pageSetup paperSize="9" scale="9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5"/>
  <sheetViews>
    <sheetView workbookViewId="0">
      <selection activeCell="U30" sqref="U30"/>
    </sheetView>
  </sheetViews>
  <sheetFormatPr defaultRowHeight="12.75" x14ac:dyDescent="0.2"/>
  <cols>
    <col min="1" max="1" width="19.140625" style="2" bestFit="1" customWidth="1"/>
    <col min="2" max="2" width="6.140625" style="2" bestFit="1" customWidth="1"/>
    <col min="3" max="3" width="5.42578125" style="2" bestFit="1" customWidth="1"/>
    <col min="4" max="4" width="6.140625" style="2" bestFit="1" customWidth="1"/>
    <col min="5" max="27" width="5.42578125" style="2" bestFit="1" customWidth="1"/>
    <col min="28" max="29" width="6.140625" style="2" bestFit="1" customWidth="1"/>
    <col min="30" max="32" width="5.42578125" style="2" bestFit="1" customWidth="1"/>
    <col min="33" max="33" width="7.42578125" style="6" bestFit="1" customWidth="1"/>
    <col min="34" max="34" width="9.140625" style="1"/>
  </cols>
  <sheetData>
    <row r="1" spans="1:34" ht="20.100000000000001" customHeight="1" thickBot="1" x14ac:dyDescent="0.25">
      <c r="A1" s="61" t="s">
        <v>32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</row>
    <row r="2" spans="1:34" s="4" customFormat="1" ht="20.100000000000001" customHeight="1" x14ac:dyDescent="0.2">
      <c r="A2" s="62" t="s">
        <v>21</v>
      </c>
      <c r="B2" s="59" t="s">
        <v>53</v>
      </c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0"/>
      <c r="AE2" s="60"/>
      <c r="AF2" s="60"/>
      <c r="AG2" s="60"/>
      <c r="AH2" s="11"/>
    </row>
    <row r="3" spans="1:34" s="5" customFormat="1" ht="20.100000000000001" customHeight="1" x14ac:dyDescent="0.2">
      <c r="A3" s="63"/>
      <c r="B3" s="57">
        <v>1</v>
      </c>
      <c r="C3" s="57">
        <f>SUM(B3+1)</f>
        <v>2</v>
      </c>
      <c r="D3" s="57">
        <f t="shared" ref="D3:AD3" si="0">SUM(C3+1)</f>
        <v>3</v>
      </c>
      <c r="E3" s="57">
        <f t="shared" si="0"/>
        <v>4</v>
      </c>
      <c r="F3" s="57">
        <f t="shared" si="0"/>
        <v>5</v>
      </c>
      <c r="G3" s="57">
        <f t="shared" si="0"/>
        <v>6</v>
      </c>
      <c r="H3" s="57">
        <f t="shared" si="0"/>
        <v>7</v>
      </c>
      <c r="I3" s="57">
        <f t="shared" si="0"/>
        <v>8</v>
      </c>
      <c r="J3" s="57">
        <f t="shared" si="0"/>
        <v>9</v>
      </c>
      <c r="K3" s="57">
        <f t="shared" si="0"/>
        <v>10</v>
      </c>
      <c r="L3" s="57">
        <f t="shared" si="0"/>
        <v>11</v>
      </c>
      <c r="M3" s="57">
        <f t="shared" si="0"/>
        <v>12</v>
      </c>
      <c r="N3" s="57">
        <f t="shared" si="0"/>
        <v>13</v>
      </c>
      <c r="O3" s="57">
        <f t="shared" si="0"/>
        <v>14</v>
      </c>
      <c r="P3" s="57">
        <f t="shared" si="0"/>
        <v>15</v>
      </c>
      <c r="Q3" s="57">
        <f t="shared" si="0"/>
        <v>16</v>
      </c>
      <c r="R3" s="57">
        <f t="shared" si="0"/>
        <v>17</v>
      </c>
      <c r="S3" s="57">
        <f t="shared" si="0"/>
        <v>18</v>
      </c>
      <c r="T3" s="57">
        <f t="shared" si="0"/>
        <v>19</v>
      </c>
      <c r="U3" s="57">
        <f t="shared" si="0"/>
        <v>20</v>
      </c>
      <c r="V3" s="57">
        <f t="shared" si="0"/>
        <v>21</v>
      </c>
      <c r="W3" s="57">
        <f t="shared" si="0"/>
        <v>22</v>
      </c>
      <c r="X3" s="57">
        <f t="shared" si="0"/>
        <v>23</v>
      </c>
      <c r="Y3" s="57">
        <f t="shared" si="0"/>
        <v>24</v>
      </c>
      <c r="Z3" s="57">
        <f t="shared" si="0"/>
        <v>25</v>
      </c>
      <c r="AA3" s="57">
        <f t="shared" si="0"/>
        <v>26</v>
      </c>
      <c r="AB3" s="57">
        <f t="shared" si="0"/>
        <v>27</v>
      </c>
      <c r="AC3" s="57">
        <f t="shared" si="0"/>
        <v>28</v>
      </c>
      <c r="AD3" s="57">
        <f t="shared" si="0"/>
        <v>29</v>
      </c>
      <c r="AE3" s="57">
        <v>30</v>
      </c>
      <c r="AF3" s="57">
        <v>31</v>
      </c>
      <c r="AG3" s="31" t="s">
        <v>41</v>
      </c>
      <c r="AH3" s="19"/>
    </row>
    <row r="4" spans="1:34" s="5" customFormat="1" ht="20.100000000000001" customHeight="1" thickBot="1" x14ac:dyDescent="0.25">
      <c r="A4" s="64"/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30" t="s">
        <v>39</v>
      </c>
      <c r="AH4" s="19"/>
    </row>
    <row r="5" spans="1:34" s="5" customFormat="1" ht="20.100000000000001" customHeight="1" thickTop="1" x14ac:dyDescent="0.2">
      <c r="A5" s="8" t="s">
        <v>46</v>
      </c>
      <c r="B5" s="45">
        <f>[1]Agosto!$J$5</f>
        <v>42.12</v>
      </c>
      <c r="C5" s="45">
        <f>[1]Agosto!$J$6</f>
        <v>45.72</v>
      </c>
      <c r="D5" s="45">
        <f>[1]Agosto!$J$7</f>
        <v>41.4</v>
      </c>
      <c r="E5" s="45">
        <f>[1]Agosto!$J$8</f>
        <v>20.16</v>
      </c>
      <c r="F5" s="45">
        <f>[1]Agosto!$J$9</f>
        <v>27.720000000000002</v>
      </c>
      <c r="G5" s="45">
        <f>[1]Agosto!$J$10</f>
        <v>27.720000000000002</v>
      </c>
      <c r="H5" s="45">
        <f>[1]Agosto!$J$11</f>
        <v>28.8</v>
      </c>
      <c r="I5" s="45">
        <f>[1]Agosto!$J$12</f>
        <v>29.16</v>
      </c>
      <c r="J5" s="45">
        <f>[1]Agosto!$J$13</f>
        <v>23.400000000000002</v>
      </c>
      <c r="K5" s="45">
        <f>[1]Agosto!$J$14</f>
        <v>37.800000000000004</v>
      </c>
      <c r="L5" s="45">
        <f>[1]Agosto!$J$15</f>
        <v>30.96</v>
      </c>
      <c r="M5" s="45">
        <f>[1]Agosto!$J$16</f>
        <v>49.32</v>
      </c>
      <c r="N5" s="45">
        <f>[1]Agosto!$J$17</f>
        <v>37.080000000000005</v>
      </c>
      <c r="O5" s="45">
        <f>[1]Agosto!$J$18</f>
        <v>38.880000000000003</v>
      </c>
      <c r="P5" s="45">
        <f>[1]Agosto!$J$19</f>
        <v>38.519999999999996</v>
      </c>
      <c r="Q5" s="45">
        <f>[1]Agosto!$J$20</f>
        <v>33.840000000000003</v>
      </c>
      <c r="R5" s="45">
        <f>[1]Agosto!$J$21</f>
        <v>37.080000000000005</v>
      </c>
      <c r="S5" s="45">
        <f>[1]Agosto!$J$22</f>
        <v>41.76</v>
      </c>
      <c r="T5" s="45">
        <f>[1]Agosto!$J$23</f>
        <v>38.880000000000003</v>
      </c>
      <c r="U5" s="45">
        <f>[1]Agosto!$J$24</f>
        <v>43.2</v>
      </c>
      <c r="V5" s="45">
        <f>[1]Agosto!$J$25</f>
        <v>36.36</v>
      </c>
      <c r="W5" s="45">
        <f>[1]Agosto!$J$26</f>
        <v>43.2</v>
      </c>
      <c r="X5" s="45">
        <f>[1]Agosto!$J$27</f>
        <v>42.12</v>
      </c>
      <c r="Y5" s="45">
        <f>[1]Agosto!$J$28</f>
        <v>32.04</v>
      </c>
      <c r="Z5" s="45">
        <f>[1]Agosto!$J$29</f>
        <v>32.76</v>
      </c>
      <c r="AA5" s="45">
        <f>[1]Agosto!$J$30</f>
        <v>19.440000000000001</v>
      </c>
      <c r="AB5" s="45">
        <f>[1]Agosto!$J$31</f>
        <v>25.56</v>
      </c>
      <c r="AC5" s="45">
        <f>[1]Agosto!$J$32</f>
        <v>30.6</v>
      </c>
      <c r="AD5" s="45">
        <f>[1]Agosto!$J$33</f>
        <v>18</v>
      </c>
      <c r="AE5" s="45">
        <f>[1]Agosto!$J$34</f>
        <v>25.56</v>
      </c>
      <c r="AF5" s="45">
        <f>[1]Agosto!$J$35</f>
        <v>25.92</v>
      </c>
      <c r="AG5" s="48">
        <f>MAX(B5:AF5)</f>
        <v>49.32</v>
      </c>
      <c r="AH5" s="19"/>
    </row>
    <row r="6" spans="1:34" s="1" customFormat="1" ht="17.100000000000001" customHeight="1" x14ac:dyDescent="0.2">
      <c r="A6" s="9" t="s">
        <v>0</v>
      </c>
      <c r="B6" s="3">
        <f>[2]Agosto!$J$5</f>
        <v>37.440000000000005</v>
      </c>
      <c r="C6" s="3">
        <f>[2]Agosto!$J$6</f>
        <v>36.36</v>
      </c>
      <c r="D6" s="3">
        <f>[2]Agosto!$J$7</f>
        <v>43.56</v>
      </c>
      <c r="E6" s="3">
        <f>[2]Agosto!$J$8</f>
        <v>33.840000000000003</v>
      </c>
      <c r="F6" s="3">
        <f>[2]Agosto!$J$9</f>
        <v>24.840000000000003</v>
      </c>
      <c r="G6" s="3">
        <f>[2]Agosto!$J$10</f>
        <v>29.16</v>
      </c>
      <c r="H6" s="3">
        <f>[2]Agosto!$J$11</f>
        <v>45</v>
      </c>
      <c r="I6" s="3">
        <f>[2]Agosto!$J$12</f>
        <v>34.200000000000003</v>
      </c>
      <c r="J6" s="3">
        <f>[2]Agosto!$J$13</f>
        <v>28.08</v>
      </c>
      <c r="K6" s="3">
        <f>[2]Agosto!$J$14</f>
        <v>41.04</v>
      </c>
      <c r="L6" s="3">
        <f>[2]Agosto!$J$15</f>
        <v>36</v>
      </c>
      <c r="M6" s="3">
        <f>[2]Agosto!$J$16</f>
        <v>32.4</v>
      </c>
      <c r="N6" s="3">
        <f>[2]Agosto!$J$17</f>
        <v>37.800000000000004</v>
      </c>
      <c r="O6" s="3">
        <f>[2]Agosto!$J$18</f>
        <v>48.6</v>
      </c>
      <c r="P6" s="3">
        <f>[2]Agosto!$J$19</f>
        <v>48.96</v>
      </c>
      <c r="Q6" s="3">
        <f>[2]Agosto!$J$20</f>
        <v>44.28</v>
      </c>
      <c r="R6" s="3">
        <f>[2]Agosto!$J$21</f>
        <v>40.680000000000007</v>
      </c>
      <c r="S6" s="3">
        <f>[2]Agosto!$J$22</f>
        <v>45.36</v>
      </c>
      <c r="T6" s="3">
        <f>[2]Agosto!$J$23</f>
        <v>39.96</v>
      </c>
      <c r="U6" s="3">
        <f>[2]Agosto!$J$24</f>
        <v>38.880000000000003</v>
      </c>
      <c r="V6" s="3">
        <f>[2]Agosto!$J$25</f>
        <v>27.720000000000002</v>
      </c>
      <c r="W6" s="3">
        <f>[2]Agosto!$J$26</f>
        <v>50.04</v>
      </c>
      <c r="X6" s="3">
        <f>[2]Agosto!$J$27</f>
        <v>63</v>
      </c>
      <c r="Y6" s="3">
        <f>[2]Agosto!$J$28</f>
        <v>42.480000000000004</v>
      </c>
      <c r="Z6" s="3">
        <f>[2]Agosto!$J$29</f>
        <v>33.480000000000004</v>
      </c>
      <c r="AA6" s="3">
        <f>[2]Agosto!$J$30</f>
        <v>32.4</v>
      </c>
      <c r="AB6" s="3">
        <f>[2]Agosto!$J$31</f>
        <v>34.92</v>
      </c>
      <c r="AC6" s="3">
        <f>[2]Agosto!$J$32</f>
        <v>29.880000000000003</v>
      </c>
      <c r="AD6" s="3">
        <f>[2]Agosto!$J$33</f>
        <v>22.68</v>
      </c>
      <c r="AE6" s="3">
        <f>[2]Agosto!$J$34</f>
        <v>32.04</v>
      </c>
      <c r="AF6" s="3">
        <f>[2]Agosto!$J$35</f>
        <v>29.16</v>
      </c>
      <c r="AG6" s="16">
        <f>MAX(B6:AF6)</f>
        <v>63</v>
      </c>
      <c r="AH6" s="2"/>
    </row>
    <row r="7" spans="1:34" ht="17.100000000000001" customHeight="1" x14ac:dyDescent="0.2">
      <c r="A7" s="9" t="s">
        <v>1</v>
      </c>
      <c r="B7" s="14">
        <f>[3]Agosto!$J$5</f>
        <v>27.720000000000002</v>
      </c>
      <c r="C7" s="14">
        <f>[3]Agosto!$J$6</f>
        <v>35.28</v>
      </c>
      <c r="D7" s="14">
        <f>[3]Agosto!$J$7</f>
        <v>37.800000000000004</v>
      </c>
      <c r="E7" s="14">
        <f>[3]Agosto!$J$8</f>
        <v>19.8</v>
      </c>
      <c r="F7" s="14">
        <f>[3]Agosto!$J$9</f>
        <v>21.6</v>
      </c>
      <c r="G7" s="14">
        <f>[3]Agosto!$J$10</f>
        <v>36</v>
      </c>
      <c r="H7" s="14">
        <f>[3]Agosto!$J$11</f>
        <v>30.96</v>
      </c>
      <c r="I7" s="14">
        <f>[3]Agosto!$J$12</f>
        <v>26.28</v>
      </c>
      <c r="J7" s="14">
        <f>[3]Agosto!$J$13</f>
        <v>19.440000000000001</v>
      </c>
      <c r="K7" s="14">
        <f>[3]Agosto!$J$14</f>
        <v>28.8</v>
      </c>
      <c r="L7" s="14">
        <f>[3]Agosto!$J$15</f>
        <v>31.680000000000003</v>
      </c>
      <c r="M7" s="14">
        <f>[3]Agosto!$J$16</f>
        <v>36</v>
      </c>
      <c r="N7" s="14">
        <f>[3]Agosto!$J$17</f>
        <v>19.079999999999998</v>
      </c>
      <c r="O7" s="14">
        <f>[3]Agosto!$J$18</f>
        <v>50.4</v>
      </c>
      <c r="P7" s="14">
        <f>[3]Agosto!$J$19</f>
        <v>36.72</v>
      </c>
      <c r="Q7" s="14">
        <f>[3]Agosto!$J$20</f>
        <v>30.96</v>
      </c>
      <c r="R7" s="14">
        <f>[3]Agosto!$J$21</f>
        <v>34.92</v>
      </c>
      <c r="S7" s="14">
        <f>[3]Agosto!$J$22</f>
        <v>42.84</v>
      </c>
      <c r="T7" s="14">
        <f>[3]Agosto!$J$23</f>
        <v>25.56</v>
      </c>
      <c r="U7" s="14">
        <f>[3]Agosto!$J$24</f>
        <v>45.36</v>
      </c>
      <c r="V7" s="14">
        <f>[3]Agosto!$J$25</f>
        <v>28.44</v>
      </c>
      <c r="W7" s="14">
        <f>[3]Agosto!$J$26</f>
        <v>36</v>
      </c>
      <c r="X7" s="14">
        <f>[3]Agosto!$J$27</f>
        <v>37.800000000000004</v>
      </c>
      <c r="Y7" s="14">
        <f>[3]Agosto!$J$28</f>
        <v>24.840000000000003</v>
      </c>
      <c r="Z7" s="14">
        <f>[3]Agosto!$J$29</f>
        <v>37.800000000000004</v>
      </c>
      <c r="AA7" s="14">
        <f>[3]Agosto!$J$30</f>
        <v>33.840000000000003</v>
      </c>
      <c r="AB7" s="14">
        <f>[3]Agosto!$J$31</f>
        <v>34.200000000000003</v>
      </c>
      <c r="AC7" s="14">
        <f>[3]Agosto!$J$32</f>
        <v>26.28</v>
      </c>
      <c r="AD7" s="14">
        <f>[3]Agosto!$J$33</f>
        <v>25.92</v>
      </c>
      <c r="AE7" s="14">
        <f>[3]Agosto!$J$34</f>
        <v>21.96</v>
      </c>
      <c r="AF7" s="14">
        <f>[3]Agosto!$J$35</f>
        <v>21.240000000000002</v>
      </c>
      <c r="AG7" s="16">
        <f t="shared" ref="AG7:AG29" si="1">MAX(B7:AF7)</f>
        <v>50.4</v>
      </c>
      <c r="AH7" s="2"/>
    </row>
    <row r="8" spans="1:34" ht="17.100000000000001" customHeight="1" x14ac:dyDescent="0.2">
      <c r="A8" s="9" t="s">
        <v>49</v>
      </c>
      <c r="B8" s="14">
        <f>[4]Agosto!$J$5</f>
        <v>27.200000000000003</v>
      </c>
      <c r="C8" s="14">
        <f>[4]Agosto!$J$6</f>
        <v>38.400000000000006</v>
      </c>
      <c r="D8" s="14">
        <f>[4]Agosto!$J$7</f>
        <v>35.200000000000003</v>
      </c>
      <c r="E8" s="14">
        <f>[4]Agosto!$J$8</f>
        <v>22.080000000000002</v>
      </c>
      <c r="F8" s="14">
        <f>[4]Agosto!$J$9</f>
        <v>22.400000000000002</v>
      </c>
      <c r="G8" s="14">
        <f>[4]Agosto!$J$10</f>
        <v>20.480000000000004</v>
      </c>
      <c r="H8" s="14">
        <f>[4]Agosto!$J$11</f>
        <v>32.64</v>
      </c>
      <c r="I8" s="14">
        <f>[4]Agosto!$J$12</f>
        <v>23.36</v>
      </c>
      <c r="J8" s="14">
        <f>[4]Agosto!$J$13</f>
        <v>16.64</v>
      </c>
      <c r="K8" s="14">
        <f>[4]Agosto!$J$14</f>
        <v>28.480000000000004</v>
      </c>
      <c r="L8" s="14">
        <f>[4]Agosto!$J$15</f>
        <v>28.8</v>
      </c>
      <c r="M8" s="14">
        <f>[4]Agosto!$J$16</f>
        <v>32</v>
      </c>
      <c r="N8" s="14">
        <f>[4]Agosto!$J$17</f>
        <v>25.28</v>
      </c>
      <c r="O8" s="14">
        <f>[4]Agosto!$J$18</f>
        <v>40.32</v>
      </c>
      <c r="P8" s="14">
        <f>[4]Agosto!$J$19</f>
        <v>34.56</v>
      </c>
      <c r="Q8" s="14">
        <f>[4]Agosto!$J$20</f>
        <v>36.800000000000004</v>
      </c>
      <c r="R8" s="14">
        <f>[4]Agosto!$J$21</f>
        <v>36.800000000000004</v>
      </c>
      <c r="S8" s="14">
        <f>[4]Agosto!$J$22</f>
        <v>34.880000000000003</v>
      </c>
      <c r="T8" s="14">
        <f>[4]Agosto!$J$23</f>
        <v>21.12</v>
      </c>
      <c r="U8" s="14">
        <f>[4]Agosto!$J$24</f>
        <v>25.28</v>
      </c>
      <c r="V8" s="14">
        <f>[4]Agosto!$J$25</f>
        <v>24.96</v>
      </c>
      <c r="W8" s="14">
        <f>[4]Agosto!$J$26</f>
        <v>30.72</v>
      </c>
      <c r="X8" s="14">
        <f>[4]Agosto!$J$27</f>
        <v>36.480000000000004</v>
      </c>
      <c r="Y8" s="14">
        <f>[4]Agosto!$J$28</f>
        <v>22.72</v>
      </c>
      <c r="Z8" s="14">
        <f>[4]Agosto!$J$29</f>
        <v>36.480000000000004</v>
      </c>
      <c r="AA8" s="14">
        <f>[4]Agosto!$J$30</f>
        <v>27.84</v>
      </c>
      <c r="AB8" s="14">
        <f>[4]Agosto!$J$31</f>
        <v>30.72</v>
      </c>
      <c r="AC8" s="14">
        <f>[4]Agosto!$J$32</f>
        <v>27.200000000000003</v>
      </c>
      <c r="AD8" s="14">
        <f>[4]Agosto!$J$33</f>
        <v>12.8</v>
      </c>
      <c r="AE8" s="14">
        <f>[4]Agosto!$J$34</f>
        <v>24.32</v>
      </c>
      <c r="AF8" s="14">
        <f>[4]Agosto!$J$35</f>
        <v>21.76</v>
      </c>
      <c r="AG8" s="16">
        <f t="shared" si="1"/>
        <v>40.32</v>
      </c>
      <c r="AH8" s="2"/>
    </row>
    <row r="9" spans="1:34" ht="17.100000000000001" customHeight="1" x14ac:dyDescent="0.2">
      <c r="A9" s="9" t="s">
        <v>2</v>
      </c>
      <c r="B9" s="3">
        <f>[5]Agosto!$J$5</f>
        <v>43.84</v>
      </c>
      <c r="C9" s="3">
        <f>[5]Agosto!$J$6</f>
        <v>31.680000000000003</v>
      </c>
      <c r="D9" s="3">
        <f>[5]Agosto!$J$7</f>
        <v>37.119999999999997</v>
      </c>
      <c r="E9" s="3">
        <f>[5]Agosto!$J$8</f>
        <v>24.64</v>
      </c>
      <c r="F9" s="3">
        <f>[5]Agosto!$J$9</f>
        <v>22.080000000000002</v>
      </c>
      <c r="G9" s="3">
        <f>[5]Agosto!$J$10</f>
        <v>36.480000000000004</v>
      </c>
      <c r="H9" s="3">
        <f>[5]Agosto!$J$11</f>
        <v>43.52</v>
      </c>
      <c r="I9" s="3">
        <f>[5]Agosto!$J$12</f>
        <v>32.32</v>
      </c>
      <c r="J9" s="3">
        <f>[5]Agosto!$J$13</f>
        <v>29.12</v>
      </c>
      <c r="K9" s="3">
        <f>[5]Agosto!$J$14</f>
        <v>42.88</v>
      </c>
      <c r="L9" s="3">
        <f>[5]Agosto!$J$15</f>
        <v>32.64</v>
      </c>
      <c r="M9" s="3">
        <f>[5]Agosto!$J$16</f>
        <v>33.92</v>
      </c>
      <c r="N9" s="3">
        <f>[5]Agosto!$J$17</f>
        <v>38.080000000000005</v>
      </c>
      <c r="O9" s="3">
        <f>[5]Agosto!$J$18</f>
        <v>40</v>
      </c>
      <c r="P9" s="3">
        <f>[5]Agosto!$J$19</f>
        <v>38.080000000000005</v>
      </c>
      <c r="Q9" s="3">
        <f>[5]Agosto!$J$20</f>
        <v>44.800000000000004</v>
      </c>
      <c r="R9" s="3">
        <f>[5]Agosto!$J$21</f>
        <v>39.680000000000007</v>
      </c>
      <c r="S9" s="3">
        <f>[5]Agosto!$J$22</f>
        <v>47.04</v>
      </c>
      <c r="T9" s="3">
        <f>[5]Agosto!$J$23</f>
        <v>39.680000000000007</v>
      </c>
      <c r="U9" s="3">
        <f>[5]Agosto!$J$24</f>
        <v>41.6</v>
      </c>
      <c r="V9" s="3">
        <f>[5]Agosto!$J$25</f>
        <v>34.24</v>
      </c>
      <c r="W9" s="3">
        <f>[5]Agosto!$J$26</f>
        <v>44.480000000000004</v>
      </c>
      <c r="X9" s="3">
        <f>[5]Agosto!$J$27</f>
        <v>46.080000000000005</v>
      </c>
      <c r="Y9" s="3">
        <f>[5]Agosto!$J$28</f>
        <v>33.28</v>
      </c>
      <c r="Z9" s="3">
        <f>[5]Agosto!$J$29</f>
        <v>31.680000000000003</v>
      </c>
      <c r="AA9" s="3">
        <f>[5]Agosto!$J$30</f>
        <v>28.480000000000004</v>
      </c>
      <c r="AB9" s="3">
        <f>[5]Agosto!$J$31</f>
        <v>34.56</v>
      </c>
      <c r="AC9" s="3">
        <f>[5]Agosto!$J$32</f>
        <v>26.880000000000003</v>
      </c>
      <c r="AD9" s="3">
        <f>[5]Agosto!$J$33</f>
        <v>27.84</v>
      </c>
      <c r="AE9" s="3">
        <f>[5]Agosto!$J$34</f>
        <v>39.680000000000007</v>
      </c>
      <c r="AF9" s="3">
        <f>[5]Agosto!$J$35</f>
        <v>41.92</v>
      </c>
      <c r="AG9" s="16">
        <f t="shared" si="1"/>
        <v>47.04</v>
      </c>
      <c r="AH9" s="2"/>
    </row>
    <row r="10" spans="1:34" ht="17.100000000000001" customHeight="1" x14ac:dyDescent="0.2">
      <c r="A10" s="9" t="s">
        <v>3</v>
      </c>
      <c r="B10" s="3">
        <f>[6]Agosto!$J$5</f>
        <v>37.800000000000004</v>
      </c>
      <c r="C10" s="3">
        <f>[6]Agosto!$J$6</f>
        <v>33.480000000000004</v>
      </c>
      <c r="D10" s="3">
        <f>[6]Agosto!$J$7</f>
        <v>32.76</v>
      </c>
      <c r="E10" s="3">
        <f>[6]Agosto!$J$8</f>
        <v>21.240000000000002</v>
      </c>
      <c r="F10" s="3">
        <f>[6]Agosto!$J$9</f>
        <v>24.48</v>
      </c>
      <c r="G10" s="3">
        <f>[6]Agosto!$J$10</f>
        <v>33.840000000000003</v>
      </c>
      <c r="H10" s="3">
        <f>[6]Agosto!$J$11</f>
        <v>23.040000000000003</v>
      </c>
      <c r="I10" s="3">
        <f>[6]Agosto!$J$12</f>
        <v>23.040000000000003</v>
      </c>
      <c r="J10" s="3">
        <f>[6]Agosto!$J$13</f>
        <v>28.44</v>
      </c>
      <c r="K10" s="3">
        <f>[6]Agosto!$J$14</f>
        <v>22.32</v>
      </c>
      <c r="L10" s="3">
        <f>[6]Agosto!$J$15</f>
        <v>37.800000000000004</v>
      </c>
      <c r="M10" s="3">
        <f>[6]Agosto!$J$16</f>
        <v>37.800000000000004</v>
      </c>
      <c r="N10" s="3">
        <f>[6]Agosto!$J$17</f>
        <v>37.440000000000005</v>
      </c>
      <c r="O10" s="3">
        <f>[6]Agosto!$J$18</f>
        <v>39.6</v>
      </c>
      <c r="P10" s="3">
        <f>[6]Agosto!$J$19</f>
        <v>32.04</v>
      </c>
      <c r="Q10" s="3">
        <f>[6]Agosto!$J$20</f>
        <v>32.4</v>
      </c>
      <c r="R10" s="3">
        <f>[6]Agosto!$J$21</f>
        <v>38.880000000000003</v>
      </c>
      <c r="S10" s="3">
        <f>[6]Agosto!$J$22</f>
        <v>38.159999999999997</v>
      </c>
      <c r="T10" s="3">
        <f>[6]Agosto!$J$23</f>
        <v>48.96</v>
      </c>
      <c r="U10" s="3">
        <f>[6]Agosto!$J$24</f>
        <v>46.440000000000005</v>
      </c>
      <c r="V10" s="3">
        <f>[6]Agosto!$J$25</f>
        <v>31.680000000000003</v>
      </c>
      <c r="W10" s="3">
        <f>[6]Agosto!$J$26</f>
        <v>43.56</v>
      </c>
      <c r="X10" s="3">
        <f>[6]Agosto!$J$27</f>
        <v>41.04</v>
      </c>
      <c r="Y10" s="3">
        <f>[6]Agosto!$J$28</f>
        <v>35.28</v>
      </c>
      <c r="Z10" s="3">
        <f>[6]Agosto!$J$29</f>
        <v>33.840000000000003</v>
      </c>
      <c r="AA10" s="3">
        <f>[6]Agosto!$J$30</f>
        <v>16.2</v>
      </c>
      <c r="AB10" s="3">
        <f>[6]Agosto!$J$31</f>
        <v>25.56</v>
      </c>
      <c r="AC10" s="3">
        <f>[6]Agosto!$J$32</f>
        <v>27.720000000000002</v>
      </c>
      <c r="AD10" s="3">
        <f>[6]Agosto!$J$33</f>
        <v>24.840000000000003</v>
      </c>
      <c r="AE10" s="3">
        <f>[6]Agosto!$J$34</f>
        <v>29.52</v>
      </c>
      <c r="AF10" s="3">
        <f>[6]Agosto!$J$35</f>
        <v>34.56</v>
      </c>
      <c r="AG10" s="16">
        <f t="shared" si="1"/>
        <v>48.96</v>
      </c>
      <c r="AH10" s="2"/>
    </row>
    <row r="11" spans="1:34" ht="17.100000000000001" customHeight="1" x14ac:dyDescent="0.2">
      <c r="A11" s="9" t="s">
        <v>4</v>
      </c>
      <c r="B11" s="3">
        <f>[7]Agosto!$J$5</f>
        <v>38.519999999999996</v>
      </c>
      <c r="C11" s="3">
        <f>[7]Agosto!$J$6</f>
        <v>40.32</v>
      </c>
      <c r="D11" s="3">
        <f>[7]Agosto!$J$7</f>
        <v>38.519999999999996</v>
      </c>
      <c r="E11" s="3">
        <f>[7]Agosto!$J$8</f>
        <v>21.240000000000002</v>
      </c>
      <c r="F11" s="3">
        <f>[7]Agosto!$J$9</f>
        <v>37.440000000000005</v>
      </c>
      <c r="G11" s="3">
        <f>[7]Agosto!$J$10</f>
        <v>39.24</v>
      </c>
      <c r="H11" s="3">
        <f>[7]Agosto!$J$11</f>
        <v>36.72</v>
      </c>
      <c r="I11" s="3">
        <f>[7]Agosto!$J$12</f>
        <v>29.16</v>
      </c>
      <c r="J11" s="3">
        <f>[7]Agosto!$J$13</f>
        <v>41.4</v>
      </c>
      <c r="K11" s="3">
        <f>[7]Agosto!$J$14</f>
        <v>28.08</v>
      </c>
      <c r="L11" s="3">
        <f>[7]Agosto!$J$15</f>
        <v>32.76</v>
      </c>
      <c r="M11" s="3">
        <f>[7]Agosto!$J$16</f>
        <v>40.680000000000007</v>
      </c>
      <c r="N11" s="3">
        <f>[7]Agosto!$J$17</f>
        <v>38.519999999999996</v>
      </c>
      <c r="O11" s="3">
        <f>[7]Agosto!$J$18</f>
        <v>50.04</v>
      </c>
      <c r="P11" s="3">
        <f>[7]Agosto!$J$19</f>
        <v>45.36</v>
      </c>
      <c r="Q11" s="3">
        <f>[7]Agosto!$J$20</f>
        <v>35.28</v>
      </c>
      <c r="R11" s="3">
        <f>[7]Agosto!$J$21</f>
        <v>43.92</v>
      </c>
      <c r="S11" s="3">
        <f>[7]Agosto!$J$22</f>
        <v>43.2</v>
      </c>
      <c r="T11" s="3">
        <f>[7]Agosto!$J$23</f>
        <v>44.28</v>
      </c>
      <c r="U11" s="3">
        <f>[7]Agosto!$J$24</f>
        <v>48.24</v>
      </c>
      <c r="V11" s="3">
        <f>[7]Agosto!$J$25</f>
        <v>41.4</v>
      </c>
      <c r="W11" s="3">
        <f>[7]Agosto!$J$26</f>
        <v>51.12</v>
      </c>
      <c r="X11" s="3">
        <f>[7]Agosto!$J$27</f>
        <v>39.6</v>
      </c>
      <c r="Y11" s="3">
        <f>[7]Agosto!$J$28</f>
        <v>35.64</v>
      </c>
      <c r="Z11" s="3">
        <f>[7]Agosto!$J$29</f>
        <v>41.76</v>
      </c>
      <c r="AA11" s="3">
        <f>[7]Agosto!$J$30</f>
        <v>29.16</v>
      </c>
      <c r="AB11" s="3">
        <f>[7]Agosto!$J$31</f>
        <v>30.6</v>
      </c>
      <c r="AC11" s="3">
        <f>[7]Agosto!$J$32</f>
        <v>28.8</v>
      </c>
      <c r="AD11" s="3">
        <f>[7]Agosto!$J$33</f>
        <v>31.680000000000003</v>
      </c>
      <c r="AE11" s="3">
        <f>[7]Agosto!$J$34</f>
        <v>33.480000000000004</v>
      </c>
      <c r="AF11" s="3">
        <f>[7]Agosto!$J$35</f>
        <v>29.52</v>
      </c>
      <c r="AG11" s="16">
        <f t="shared" si="1"/>
        <v>51.12</v>
      </c>
      <c r="AH11" s="2"/>
    </row>
    <row r="12" spans="1:34" ht="17.100000000000001" customHeight="1" x14ac:dyDescent="0.2">
      <c r="A12" s="9" t="s">
        <v>5</v>
      </c>
      <c r="B12" s="3">
        <f>[8]Agosto!$J$5</f>
        <v>34.200000000000003</v>
      </c>
      <c r="C12" s="3">
        <f>[8]Agosto!$J$6</f>
        <v>48.24</v>
      </c>
      <c r="D12" s="3">
        <f>[8]Agosto!$J$7</f>
        <v>41.04</v>
      </c>
      <c r="E12" s="3">
        <f>[8]Agosto!$J$8</f>
        <v>20.88</v>
      </c>
      <c r="F12" s="3">
        <f>[8]Agosto!$J$9</f>
        <v>48.96</v>
      </c>
      <c r="G12" s="3">
        <f>[8]Agosto!$J$10</f>
        <v>28.8</v>
      </c>
      <c r="H12" s="3">
        <f>[8]Agosto!$J$11</f>
        <v>37.440000000000005</v>
      </c>
      <c r="I12" s="3">
        <f>[8]Agosto!$J$12</f>
        <v>28.08</v>
      </c>
      <c r="J12" s="3">
        <f>[8]Agosto!$J$13</f>
        <v>39.24</v>
      </c>
      <c r="K12" s="3">
        <f>[8]Agosto!$J$14</f>
        <v>27.36</v>
      </c>
      <c r="L12" s="3">
        <f>[8]Agosto!$J$15</f>
        <v>53.28</v>
      </c>
      <c r="M12" s="3">
        <f>[8]Agosto!$J$16</f>
        <v>36.72</v>
      </c>
      <c r="N12" s="3">
        <f>[8]Agosto!$J$17</f>
        <v>24.12</v>
      </c>
      <c r="O12" s="3">
        <f>[8]Agosto!$J$18</f>
        <v>43.56</v>
      </c>
      <c r="P12" s="3">
        <f>[8]Agosto!$J$19</f>
        <v>45.36</v>
      </c>
      <c r="Q12" s="3">
        <f>[8]Agosto!$J$20</f>
        <v>33.840000000000003</v>
      </c>
      <c r="R12" s="3">
        <f>[8]Agosto!$J$21</f>
        <v>50.76</v>
      </c>
      <c r="S12" s="3">
        <f>[8]Agosto!$J$22</f>
        <v>41.76</v>
      </c>
      <c r="T12" s="3">
        <f>[8]Agosto!$J$23</f>
        <v>34.200000000000003</v>
      </c>
      <c r="U12" s="3">
        <f>[8]Agosto!$J$24</f>
        <v>45</v>
      </c>
      <c r="V12" s="3">
        <f>[8]Agosto!$J$25</f>
        <v>26.28</v>
      </c>
      <c r="W12" s="3">
        <f>[8]Agosto!$J$26</f>
        <v>40.680000000000007</v>
      </c>
      <c r="X12" s="3">
        <f>[8]Agosto!$J$27</f>
        <v>50.4</v>
      </c>
      <c r="Y12" s="3">
        <f>[8]Agosto!$J$28</f>
        <v>30.240000000000002</v>
      </c>
      <c r="Z12" s="3">
        <f>[8]Agosto!$J$29</f>
        <v>63.72</v>
      </c>
      <c r="AA12" s="3">
        <f>[8]Agosto!$J$30</f>
        <v>52.92</v>
      </c>
      <c r="AB12" s="3">
        <f>[8]Agosto!$J$31</f>
        <v>59.4</v>
      </c>
      <c r="AC12" s="3">
        <f>[8]Agosto!$J$32</f>
        <v>55.080000000000005</v>
      </c>
      <c r="AD12" s="3">
        <f>[8]Agosto!$J$33</f>
        <v>21.240000000000002</v>
      </c>
      <c r="AE12" s="3">
        <f>[8]Agosto!$J$34</f>
        <v>26.64</v>
      </c>
      <c r="AF12" s="3">
        <f>[8]Agosto!$J$35</f>
        <v>23.400000000000002</v>
      </c>
      <c r="AG12" s="16">
        <f t="shared" si="1"/>
        <v>63.72</v>
      </c>
      <c r="AH12" s="2"/>
    </row>
    <row r="13" spans="1:34" ht="17.100000000000001" customHeight="1" x14ac:dyDescent="0.2">
      <c r="A13" s="9" t="s">
        <v>6</v>
      </c>
      <c r="B13" s="3">
        <f>[9]Agosto!$J$5</f>
        <v>20.8</v>
      </c>
      <c r="C13" s="3">
        <f>[9]Agosto!$J$6</f>
        <v>34.200000000000003</v>
      </c>
      <c r="D13" s="3">
        <f>[9]Agosto!$J$7</f>
        <v>29.880000000000003</v>
      </c>
      <c r="E13" s="3">
        <f>[9]Agosto!$J$8</f>
        <v>13.32</v>
      </c>
      <c r="F13" s="3">
        <f>[9]Agosto!$J$9</f>
        <v>23.040000000000003</v>
      </c>
      <c r="G13" s="3">
        <f>[9]Agosto!$J$10</f>
        <v>29.16</v>
      </c>
      <c r="H13" s="3">
        <f>[9]Agosto!$J$11</f>
        <v>21.6</v>
      </c>
      <c r="I13" s="3">
        <f>[9]Agosto!$J$12</f>
        <v>14.04</v>
      </c>
      <c r="J13" s="3">
        <f>[9]Agosto!$J$13</f>
        <v>26.64</v>
      </c>
      <c r="K13" s="3">
        <f>[9]Agosto!$J$14</f>
        <v>25.2</v>
      </c>
      <c r="L13" s="3">
        <f>[9]Agosto!$J$15</f>
        <v>40.32</v>
      </c>
      <c r="M13" s="3">
        <f>[9]Agosto!$J$16</f>
        <v>30.6</v>
      </c>
      <c r="N13" s="3">
        <f>[9]Agosto!$J$17</f>
        <v>24.840000000000003</v>
      </c>
      <c r="O13" s="3">
        <f>[9]Agosto!$J$18</f>
        <v>33.480000000000004</v>
      </c>
      <c r="P13" s="3">
        <f>[9]Agosto!$J$19</f>
        <v>31.680000000000003</v>
      </c>
      <c r="Q13" s="3">
        <f>[9]Agosto!$J$20</f>
        <v>23.759999999999998</v>
      </c>
      <c r="R13" s="3">
        <f>[9]Agosto!$J$21</f>
        <v>27.36</v>
      </c>
      <c r="S13" s="3">
        <f>[9]Agosto!$J$22</f>
        <v>24.12</v>
      </c>
      <c r="T13" s="3">
        <f>[9]Agosto!$J$23</f>
        <v>18.36</v>
      </c>
      <c r="U13" s="3">
        <f>[9]Agosto!$J$24</f>
        <v>27.36</v>
      </c>
      <c r="V13" s="3">
        <f>[9]Agosto!$J$25</f>
        <v>27.36</v>
      </c>
      <c r="W13" s="3">
        <f>[9]Agosto!$J$26</f>
        <v>29.880000000000003</v>
      </c>
      <c r="X13" s="3">
        <f>[9]Agosto!$J$27</f>
        <v>25.56</v>
      </c>
      <c r="Y13" s="3">
        <f>[9]Agosto!$J$28</f>
        <v>23.040000000000003</v>
      </c>
      <c r="Z13" s="3">
        <f>[9]Agosto!$J$29</f>
        <v>40.680000000000007</v>
      </c>
      <c r="AA13" s="3">
        <f>[9]Agosto!$J$30</f>
        <v>29.16</v>
      </c>
      <c r="AB13" s="3">
        <f>[9]Agosto!$J$31</f>
        <v>30.6</v>
      </c>
      <c r="AC13" s="3">
        <f>[9]Agosto!$J$32</f>
        <v>29.16</v>
      </c>
      <c r="AD13" s="3">
        <f>[9]Agosto!$J$33</f>
        <v>20.16</v>
      </c>
      <c r="AE13" s="3">
        <f>[9]Agosto!$J$34</f>
        <v>25.2</v>
      </c>
      <c r="AF13" s="3">
        <f>[9]Agosto!$J$35</f>
        <v>23.400000000000002</v>
      </c>
      <c r="AG13" s="16">
        <f t="shared" si="1"/>
        <v>40.680000000000007</v>
      </c>
      <c r="AH13" s="2"/>
    </row>
    <row r="14" spans="1:34" ht="17.100000000000001" customHeight="1" x14ac:dyDescent="0.2">
      <c r="A14" s="9" t="s">
        <v>7</v>
      </c>
      <c r="B14" s="3">
        <f>[10]Agosto!$J$5</f>
        <v>38.159999999999997</v>
      </c>
      <c r="C14" s="3">
        <f>[10]Agosto!$J$6</f>
        <v>36.36</v>
      </c>
      <c r="D14" s="3">
        <f>[10]Agosto!$J$7</f>
        <v>40.680000000000007</v>
      </c>
      <c r="E14" s="3">
        <f>[10]Agosto!$J$8</f>
        <v>35.64</v>
      </c>
      <c r="F14" s="3">
        <f>[10]Agosto!$J$9</f>
        <v>19.440000000000001</v>
      </c>
      <c r="G14" s="3">
        <f>[10]Agosto!$J$10</f>
        <v>30.6</v>
      </c>
      <c r="H14" s="3">
        <f>[10]Agosto!$J$11</f>
        <v>43.92</v>
      </c>
      <c r="I14" s="3">
        <f>[10]Agosto!$J$12</f>
        <v>39.24</v>
      </c>
      <c r="J14" s="3">
        <f>[10]Agosto!$J$13</f>
        <v>30.96</v>
      </c>
      <c r="K14" s="3">
        <f>[10]Agosto!$J$14</f>
        <v>34.56</v>
      </c>
      <c r="L14" s="3">
        <f>[10]Agosto!$J$15</f>
        <v>36.36</v>
      </c>
      <c r="M14" s="3">
        <f>[10]Agosto!$J$16</f>
        <v>31.680000000000003</v>
      </c>
      <c r="N14" s="3">
        <f>[10]Agosto!$J$17</f>
        <v>34.200000000000003</v>
      </c>
      <c r="O14" s="3">
        <f>[10]Agosto!$J$18</f>
        <v>51.84</v>
      </c>
      <c r="P14" s="3">
        <f>[10]Agosto!$J$19</f>
        <v>38.880000000000003</v>
      </c>
      <c r="Q14" s="3">
        <f>[10]Agosto!$J$20</f>
        <v>38.880000000000003</v>
      </c>
      <c r="R14" s="3">
        <f>[10]Agosto!$J$21</f>
        <v>49.32</v>
      </c>
      <c r="S14" s="3">
        <f>[10]Agosto!$J$22</f>
        <v>45.36</v>
      </c>
      <c r="T14" s="3">
        <f>[10]Agosto!$J$23</f>
        <v>39.24</v>
      </c>
      <c r="U14" s="3">
        <f>[10]Agosto!$J$24</f>
        <v>39.96</v>
      </c>
      <c r="V14" s="3">
        <f>[10]Agosto!$J$25</f>
        <v>33.119999999999997</v>
      </c>
      <c r="W14" s="3">
        <f>[10]Agosto!$J$26</f>
        <v>46.080000000000005</v>
      </c>
      <c r="X14" s="3">
        <f>[10]Agosto!$J$27</f>
        <v>67.319999999999993</v>
      </c>
      <c r="Y14" s="3">
        <f>[10]Agosto!$J$28</f>
        <v>33.480000000000004</v>
      </c>
      <c r="Z14" s="3">
        <f>[10]Agosto!$J$29</f>
        <v>36.36</v>
      </c>
      <c r="AA14" s="3">
        <f>[10]Agosto!$J$30</f>
        <v>38.519999999999996</v>
      </c>
      <c r="AB14" s="3">
        <f>[10]Agosto!$J$31</f>
        <v>43.2</v>
      </c>
      <c r="AC14" s="3">
        <f>[10]Agosto!$J$32</f>
        <v>38.880000000000003</v>
      </c>
      <c r="AD14" s="3">
        <f>[10]Agosto!$J$33</f>
        <v>21.96</v>
      </c>
      <c r="AE14" s="3">
        <f>[10]Agosto!$J$34</f>
        <v>30.6</v>
      </c>
      <c r="AF14" s="3">
        <f>[10]Agosto!$J$35</f>
        <v>35.64</v>
      </c>
      <c r="AG14" s="16">
        <f t="shared" si="1"/>
        <v>67.319999999999993</v>
      </c>
      <c r="AH14" s="2"/>
    </row>
    <row r="15" spans="1:34" ht="17.100000000000001" customHeight="1" x14ac:dyDescent="0.2">
      <c r="A15" s="9" t="s">
        <v>8</v>
      </c>
      <c r="B15" s="3">
        <f>[11]Agosto!$J$5</f>
        <v>33.28</v>
      </c>
      <c r="C15" s="3">
        <f>[11]Agosto!$J$6</f>
        <v>31.360000000000003</v>
      </c>
      <c r="D15" s="3">
        <f>[11]Agosto!$J$7</f>
        <v>33.28</v>
      </c>
      <c r="E15" s="3">
        <f>[11]Agosto!$J$8</f>
        <v>29.439999999999998</v>
      </c>
      <c r="F15" s="3" t="str">
        <f>[11]Agosto!$J$9</f>
        <v>**</v>
      </c>
      <c r="G15" s="3" t="str">
        <f>[11]Agosto!$J$10</f>
        <v>**</v>
      </c>
      <c r="H15" s="3" t="str">
        <f>[11]Agosto!$J$11</f>
        <v>**</v>
      </c>
      <c r="I15" s="3" t="str">
        <f>[11]Agosto!$J$12</f>
        <v>**</v>
      </c>
      <c r="J15" s="3" t="str">
        <f>[11]Agosto!$J$13</f>
        <v>**</v>
      </c>
      <c r="K15" s="3" t="str">
        <f>[11]Agosto!$J$14</f>
        <v>**</v>
      </c>
      <c r="L15" s="3" t="str">
        <f>[11]Agosto!$J$15</f>
        <v>**</v>
      </c>
      <c r="M15" s="3" t="str">
        <f>[11]Agosto!$J$16</f>
        <v>**</v>
      </c>
      <c r="N15" s="3" t="str">
        <f>[11]Agosto!$J$17</f>
        <v>**</v>
      </c>
      <c r="O15" s="3" t="str">
        <f>[11]Agosto!$J$18</f>
        <v>**</v>
      </c>
      <c r="P15" s="3" t="str">
        <f>[11]Agosto!$J$19</f>
        <v>**</v>
      </c>
      <c r="Q15" s="3" t="str">
        <f>[11]Agosto!$J$20</f>
        <v>**</v>
      </c>
      <c r="R15" s="3" t="str">
        <f>[11]Agosto!$J$21</f>
        <v>**</v>
      </c>
      <c r="S15" s="3" t="str">
        <f>[11]Agosto!$J$22</f>
        <v>**</v>
      </c>
      <c r="T15" s="3" t="str">
        <f>[11]Agosto!$J$23</f>
        <v>**</v>
      </c>
      <c r="U15" s="3" t="str">
        <f>[11]Agosto!$J$24</f>
        <v>**</v>
      </c>
      <c r="V15" s="3" t="str">
        <f>[11]Agosto!$J$25</f>
        <v>**</v>
      </c>
      <c r="W15" s="3">
        <f>[11]Agosto!$J$26</f>
        <v>43.84</v>
      </c>
      <c r="X15" s="3">
        <f>[11]Agosto!$J$27</f>
        <v>40.32</v>
      </c>
      <c r="Y15" s="3">
        <f>[11]Agosto!$J$28</f>
        <v>33.28</v>
      </c>
      <c r="Z15" s="3">
        <f>[11]Agosto!$J$29</f>
        <v>29.439999999999998</v>
      </c>
      <c r="AA15" s="3">
        <f>[11]Agosto!$J$30</f>
        <v>31.04</v>
      </c>
      <c r="AB15" s="3">
        <f>[11]Agosto!$J$31</f>
        <v>32.64</v>
      </c>
      <c r="AC15" s="3">
        <f>[11]Agosto!$J$32</f>
        <v>27.52</v>
      </c>
      <c r="AD15" s="3">
        <f>[11]Agosto!$J$33</f>
        <v>16</v>
      </c>
      <c r="AE15" s="3">
        <f>[11]Agosto!$J$34</f>
        <v>28.8</v>
      </c>
      <c r="AF15" s="3">
        <f>[11]Agosto!$J$35</f>
        <v>27.52</v>
      </c>
      <c r="AG15" s="16">
        <f t="shared" si="1"/>
        <v>43.84</v>
      </c>
      <c r="AH15" s="2"/>
    </row>
    <row r="16" spans="1:34" ht="17.100000000000001" customHeight="1" x14ac:dyDescent="0.2">
      <c r="A16" s="9" t="s">
        <v>9</v>
      </c>
      <c r="B16" s="3">
        <f>[12]Agosto!$J$5</f>
        <v>39.6</v>
      </c>
      <c r="C16" s="3">
        <f>[12]Agosto!$J$6</f>
        <v>40.680000000000007</v>
      </c>
      <c r="D16" s="3">
        <f>[12]Agosto!$J$7</f>
        <v>42.84</v>
      </c>
      <c r="E16" s="3">
        <f>[12]Agosto!$J$8</f>
        <v>25.2</v>
      </c>
      <c r="F16" s="3">
        <f>[12]Agosto!$J$9</f>
        <v>20.16</v>
      </c>
      <c r="G16" s="3">
        <f>[12]Agosto!$J$10</f>
        <v>28.44</v>
      </c>
      <c r="H16" s="3">
        <f>[12]Agosto!$J$11</f>
        <v>37.800000000000004</v>
      </c>
      <c r="I16" s="3">
        <f>[12]Agosto!$J$12</f>
        <v>28.08</v>
      </c>
      <c r="J16" s="3">
        <f>[12]Agosto!$J$13</f>
        <v>25.2</v>
      </c>
      <c r="K16" s="3">
        <f>[12]Agosto!$J$14</f>
        <v>32.04</v>
      </c>
      <c r="L16" s="3">
        <f>[12]Agosto!$J$15</f>
        <v>39.24</v>
      </c>
      <c r="M16" s="3">
        <f>[12]Agosto!$J$16</f>
        <v>39.24</v>
      </c>
      <c r="N16" s="3">
        <f>[12]Agosto!$J$17</f>
        <v>34.56</v>
      </c>
      <c r="O16" s="3">
        <f>[12]Agosto!$J$18</f>
        <v>47.519999999999996</v>
      </c>
      <c r="P16" s="3">
        <f>[12]Agosto!$J$19</f>
        <v>41.04</v>
      </c>
      <c r="Q16" s="3">
        <f>[12]Agosto!$J$20</f>
        <v>32.76</v>
      </c>
      <c r="R16" s="3">
        <f>[12]Agosto!$J$21</f>
        <v>39.6</v>
      </c>
      <c r="S16" s="3">
        <f>[12]Agosto!$J$22</f>
        <v>47.88</v>
      </c>
      <c r="T16" s="3">
        <f>[12]Agosto!$J$23</f>
        <v>43.2</v>
      </c>
      <c r="U16" s="3">
        <f>[12]Agosto!$J$24</f>
        <v>42.480000000000004</v>
      </c>
      <c r="V16" s="3">
        <f>[12]Agosto!$J$25</f>
        <v>39.24</v>
      </c>
      <c r="W16" s="3">
        <f>[12]Agosto!$J$26</f>
        <v>44.64</v>
      </c>
      <c r="X16" s="3">
        <f>[12]Agosto!$J$27</f>
        <v>47.519999999999996</v>
      </c>
      <c r="Y16" s="3">
        <f>[12]Agosto!$J$28</f>
        <v>37.080000000000005</v>
      </c>
      <c r="Z16" s="3">
        <f>[12]Agosto!$J$29</f>
        <v>37.080000000000005</v>
      </c>
      <c r="AA16" s="3">
        <f>[12]Agosto!$J$30</f>
        <v>45.36</v>
      </c>
      <c r="AB16" s="3">
        <f>[12]Agosto!$J$31</f>
        <v>41.04</v>
      </c>
      <c r="AC16" s="3">
        <f>[12]Agosto!$J$32</f>
        <v>42.480000000000004</v>
      </c>
      <c r="AD16" s="3">
        <f>[12]Agosto!$J$33</f>
        <v>24.12</v>
      </c>
      <c r="AE16" s="3">
        <f>[12]Agosto!$J$34</f>
        <v>29.16</v>
      </c>
      <c r="AF16" s="3">
        <f>[12]Agosto!$J$35</f>
        <v>30.6</v>
      </c>
      <c r="AG16" s="16">
        <f t="shared" si="1"/>
        <v>47.88</v>
      </c>
      <c r="AH16" s="2"/>
    </row>
    <row r="17" spans="1:34" ht="17.100000000000001" customHeight="1" x14ac:dyDescent="0.2">
      <c r="A17" s="9" t="s">
        <v>48</v>
      </c>
      <c r="B17" s="3" t="str">
        <f>[13]Agosto!$J$5</f>
        <v>**</v>
      </c>
      <c r="C17" s="3" t="str">
        <f>[13]Agosto!$J$6</f>
        <v>**</v>
      </c>
      <c r="D17" s="3" t="str">
        <f>[13]Agosto!$J$7</f>
        <v>**</v>
      </c>
      <c r="E17" s="3" t="str">
        <f>[13]Agosto!$J$8</f>
        <v>**</v>
      </c>
      <c r="F17" s="3" t="str">
        <f>[13]Agosto!$J$9</f>
        <v>**</v>
      </c>
      <c r="G17" s="3" t="str">
        <f>[13]Agosto!$J$10</f>
        <v>**</v>
      </c>
      <c r="H17" s="3" t="str">
        <f>[13]Agosto!$J$11</f>
        <v>**</v>
      </c>
      <c r="I17" s="3" t="str">
        <f>[13]Agosto!$J$12</f>
        <v>**</v>
      </c>
      <c r="J17" s="3" t="str">
        <f>[13]Agosto!$J$13</f>
        <v>**</v>
      </c>
      <c r="K17" s="3" t="str">
        <f>[13]Agosto!$J$14</f>
        <v>**</v>
      </c>
      <c r="L17" s="3" t="str">
        <f>[13]Agosto!$J$15</f>
        <v>**</v>
      </c>
      <c r="M17" s="3" t="str">
        <f>[13]Agosto!$J$16</f>
        <v>**</v>
      </c>
      <c r="N17" s="3" t="str">
        <f>[13]Agosto!$J$17</f>
        <v>**</v>
      </c>
      <c r="O17" s="3" t="str">
        <f>[13]Agosto!$J$18</f>
        <v>**</v>
      </c>
      <c r="P17" s="3" t="str">
        <f>[13]Agosto!$J$19</f>
        <v>**</v>
      </c>
      <c r="Q17" s="3" t="str">
        <f>[13]Agosto!$J$20</f>
        <v>**</v>
      </c>
      <c r="R17" s="3" t="str">
        <f>[13]Agosto!$J$21</f>
        <v>**</v>
      </c>
      <c r="S17" s="3" t="str">
        <f>[13]Agosto!$J$22</f>
        <v>**</v>
      </c>
      <c r="T17" s="3" t="str">
        <f>[13]Agosto!$J$23</f>
        <v>**</v>
      </c>
      <c r="U17" s="3" t="str">
        <f>[13]Agosto!$J$24</f>
        <v>**</v>
      </c>
      <c r="V17" s="3" t="str">
        <f>[13]Agosto!$J$25</f>
        <v>**</v>
      </c>
      <c r="W17" s="3" t="str">
        <f>[13]Agosto!$J$26</f>
        <v>**</v>
      </c>
      <c r="X17" s="3">
        <f>[13]Agosto!$J$27</f>
        <v>39.96</v>
      </c>
      <c r="Y17" s="3">
        <f>[13]Agosto!$J$28</f>
        <v>24.840000000000003</v>
      </c>
      <c r="Z17" s="3">
        <f>[13]Agosto!$J$29</f>
        <v>35.28</v>
      </c>
      <c r="AA17" s="3">
        <f>[13]Agosto!$J$30</f>
        <v>32.76</v>
      </c>
      <c r="AB17" s="3">
        <f>[13]Agosto!$J$31</f>
        <v>34.200000000000003</v>
      </c>
      <c r="AC17" s="3">
        <f>[13]Agosto!$J$32</f>
        <v>27.720000000000002</v>
      </c>
      <c r="AD17" s="3">
        <f>[13]Agosto!$J$33</f>
        <v>20.88</v>
      </c>
      <c r="AE17" s="3">
        <f>[13]Agosto!$J$34</f>
        <v>27.36</v>
      </c>
      <c r="AF17" s="3">
        <f>[13]Agosto!$J$35</f>
        <v>19.8</v>
      </c>
      <c r="AG17" s="16">
        <f t="shared" si="1"/>
        <v>39.96</v>
      </c>
      <c r="AH17" s="2"/>
    </row>
    <row r="18" spans="1:34" ht="17.100000000000001" customHeight="1" x14ac:dyDescent="0.2">
      <c r="A18" s="9" t="s">
        <v>10</v>
      </c>
      <c r="B18" s="3">
        <f>[14]Agosto!$J$5</f>
        <v>41.4</v>
      </c>
      <c r="C18" s="3">
        <f>[14]Agosto!$J$6</f>
        <v>34.56</v>
      </c>
      <c r="D18" s="3">
        <f>[14]Agosto!$J$7</f>
        <v>37.080000000000005</v>
      </c>
      <c r="E18" s="3">
        <f>[14]Agosto!$J$8</f>
        <v>24.12</v>
      </c>
      <c r="F18" s="3">
        <f>[14]Agosto!$J$9</f>
        <v>14.4</v>
      </c>
      <c r="G18" s="3">
        <f>[14]Agosto!$J$10</f>
        <v>24.48</v>
      </c>
      <c r="H18" s="3">
        <f>[14]Agosto!$J$11</f>
        <v>42.480000000000004</v>
      </c>
      <c r="I18" s="3">
        <f>[14]Agosto!$J$12</f>
        <v>37.080000000000005</v>
      </c>
      <c r="J18" s="3">
        <f>[14]Agosto!$J$13</f>
        <v>25.2</v>
      </c>
      <c r="K18" s="3">
        <f>[14]Agosto!$J$14</f>
        <v>33.119999999999997</v>
      </c>
      <c r="L18" s="3">
        <f>[14]Agosto!$J$15</f>
        <v>33.840000000000003</v>
      </c>
      <c r="M18" s="3">
        <f>[14]Agosto!$J$16</f>
        <v>38.159999999999997</v>
      </c>
      <c r="N18" s="3">
        <f>[14]Agosto!$J$17</f>
        <v>36.36</v>
      </c>
      <c r="O18" s="3">
        <f>[14]Agosto!$J$18</f>
        <v>45.72</v>
      </c>
      <c r="P18" s="3">
        <f>[14]Agosto!$J$19</f>
        <v>40.32</v>
      </c>
      <c r="Q18" s="3">
        <f>[14]Agosto!$J$20</f>
        <v>38.880000000000003</v>
      </c>
      <c r="R18" s="3">
        <f>[14]Agosto!$J$21</f>
        <v>40.680000000000007</v>
      </c>
      <c r="S18" s="3">
        <f>[14]Agosto!$J$22</f>
        <v>44.64</v>
      </c>
      <c r="T18" s="3">
        <f>[14]Agosto!$J$23</f>
        <v>34.56</v>
      </c>
      <c r="U18" s="3">
        <f>[14]Agosto!$J$24</f>
        <v>33.480000000000004</v>
      </c>
      <c r="V18" s="3">
        <f>[14]Agosto!$J$25</f>
        <v>36.36</v>
      </c>
      <c r="W18" s="3">
        <f>[14]Agosto!$J$26</f>
        <v>37.800000000000004</v>
      </c>
      <c r="X18" s="3">
        <f>[14]Agosto!$J$27</f>
        <v>41.76</v>
      </c>
      <c r="Y18" s="3">
        <f>[14]Agosto!$J$28</f>
        <v>35.64</v>
      </c>
      <c r="Z18" s="3">
        <f>[14]Agosto!$J$29</f>
        <v>33.119999999999997</v>
      </c>
      <c r="AA18" s="3">
        <f>[14]Agosto!$J$30</f>
        <v>31.680000000000003</v>
      </c>
      <c r="AB18" s="3">
        <f>[14]Agosto!$J$31</f>
        <v>34.56</v>
      </c>
      <c r="AC18" s="3">
        <f>[14]Agosto!$J$32</f>
        <v>25.2</v>
      </c>
      <c r="AD18" s="3">
        <f>[14]Agosto!$J$33</f>
        <v>14.76</v>
      </c>
      <c r="AE18" s="3">
        <f>[14]Agosto!$J$34</f>
        <v>28.44</v>
      </c>
      <c r="AF18" s="3">
        <f>[14]Agosto!$J$35</f>
        <v>32.04</v>
      </c>
      <c r="AG18" s="16">
        <f t="shared" si="1"/>
        <v>45.72</v>
      </c>
      <c r="AH18" s="2"/>
    </row>
    <row r="19" spans="1:34" ht="17.100000000000001" customHeight="1" x14ac:dyDescent="0.2">
      <c r="A19" s="9" t="s">
        <v>11</v>
      </c>
      <c r="B19" s="3">
        <f>[15]Agosto!$J$5</f>
        <v>32.4</v>
      </c>
      <c r="C19" s="3">
        <f>[15]Agosto!$J$6</f>
        <v>33.480000000000004</v>
      </c>
      <c r="D19" s="3">
        <f>[15]Agosto!$J$7</f>
        <v>34.56</v>
      </c>
      <c r="E19" s="3">
        <f>[15]Agosto!$J$8</f>
        <v>28.44</v>
      </c>
      <c r="F19" s="3">
        <f>[15]Agosto!$J$9</f>
        <v>21.240000000000002</v>
      </c>
      <c r="G19" s="3">
        <f>[15]Agosto!$J$10</f>
        <v>28.8</v>
      </c>
      <c r="H19" s="3">
        <f>[15]Agosto!$J$11</f>
        <v>32.04</v>
      </c>
      <c r="I19" s="3">
        <f>[15]Agosto!$J$12</f>
        <v>28.08</v>
      </c>
      <c r="J19" s="3">
        <f>[15]Agosto!$J$13</f>
        <v>20.88</v>
      </c>
      <c r="K19" s="3">
        <f>[15]Agosto!$J$14</f>
        <v>31.680000000000003</v>
      </c>
      <c r="L19" s="3">
        <f>[15]Agosto!$J$15</f>
        <v>30.240000000000002</v>
      </c>
      <c r="M19" s="3">
        <f>[15]Agosto!$J$16</f>
        <v>32.76</v>
      </c>
      <c r="N19" s="3">
        <f>[15]Agosto!$J$17</f>
        <v>27</v>
      </c>
      <c r="O19" s="3">
        <f>[15]Agosto!$J$18</f>
        <v>63.360000000000007</v>
      </c>
      <c r="P19" s="3">
        <f>[15]Agosto!$J$19</f>
        <v>31.319999999999997</v>
      </c>
      <c r="Q19" s="3">
        <f>[15]Agosto!$J$20</f>
        <v>38.880000000000003</v>
      </c>
      <c r="R19" s="3">
        <f>[15]Agosto!$J$21</f>
        <v>32.04</v>
      </c>
      <c r="S19" s="3">
        <f>[15]Agosto!$J$22</f>
        <v>30.6</v>
      </c>
      <c r="T19" s="3">
        <f>[15]Agosto!$J$23</f>
        <v>32.4</v>
      </c>
      <c r="U19" s="3">
        <f>[15]Agosto!$J$24</f>
        <v>32.04</v>
      </c>
      <c r="V19" s="3">
        <f>[15]Agosto!$J$25</f>
        <v>23.759999999999998</v>
      </c>
      <c r="W19" s="3">
        <f>[15]Agosto!$J$26</f>
        <v>36.36</v>
      </c>
      <c r="X19" s="3">
        <f>[15]Agosto!$J$27</f>
        <v>37.080000000000005</v>
      </c>
      <c r="Y19" s="3">
        <f>[15]Agosto!$J$28</f>
        <v>20.52</v>
      </c>
      <c r="Z19" s="3">
        <f>[15]Agosto!$J$29</f>
        <v>28.44</v>
      </c>
      <c r="AA19" s="3">
        <f>[15]Agosto!$J$30</f>
        <v>26.28</v>
      </c>
      <c r="AB19" s="3">
        <f>[15]Agosto!$J$31</f>
        <v>29.16</v>
      </c>
      <c r="AC19" s="3">
        <f>[15]Agosto!$J$32</f>
        <v>26.28</v>
      </c>
      <c r="AD19" s="3">
        <f>[15]Agosto!$J$33</f>
        <v>17.28</v>
      </c>
      <c r="AE19" s="3">
        <f>[15]Agosto!$J$34</f>
        <v>24.48</v>
      </c>
      <c r="AF19" s="3">
        <f>[15]Agosto!$J$35</f>
        <v>23.040000000000003</v>
      </c>
      <c r="AG19" s="16">
        <f t="shared" si="1"/>
        <v>63.360000000000007</v>
      </c>
      <c r="AH19" s="2"/>
    </row>
    <row r="20" spans="1:34" ht="17.100000000000001" customHeight="1" x14ac:dyDescent="0.2">
      <c r="A20" s="9" t="s">
        <v>12</v>
      </c>
      <c r="B20" s="3">
        <f>[16]Agosto!$J$5</f>
        <v>25.56</v>
      </c>
      <c r="C20" s="3">
        <f>[16]Agosto!$J$6</f>
        <v>34.92</v>
      </c>
      <c r="D20" s="3">
        <f>[16]Agosto!$J$7</f>
        <v>34.200000000000003</v>
      </c>
      <c r="E20" s="3">
        <f>[16]Agosto!$J$8</f>
        <v>17.28</v>
      </c>
      <c r="F20" s="3">
        <f>[16]Agosto!$J$9</f>
        <v>26.28</v>
      </c>
      <c r="G20" s="3">
        <f>[16]Agosto!$J$10</f>
        <v>25.92</v>
      </c>
      <c r="H20" s="3">
        <f>[16]Agosto!$J$11</f>
        <v>31.319999999999997</v>
      </c>
      <c r="I20" s="3">
        <f>[16]Agosto!$J$12</f>
        <v>19.440000000000001</v>
      </c>
      <c r="J20" s="3">
        <f>[16]Agosto!$J$13</f>
        <v>22.68</v>
      </c>
      <c r="K20" s="3">
        <f>[16]Agosto!$J$14</f>
        <v>20.16</v>
      </c>
      <c r="L20" s="3">
        <f>[16]Agosto!$J$15</f>
        <v>27.36</v>
      </c>
      <c r="M20" s="3">
        <f>[16]Agosto!$J$16</f>
        <v>23.400000000000002</v>
      </c>
      <c r="N20" s="3">
        <f>[16]Agosto!$J$17</f>
        <v>23.400000000000002</v>
      </c>
      <c r="O20" s="3">
        <f>[16]Agosto!$J$18</f>
        <v>41.76</v>
      </c>
      <c r="P20" s="3">
        <f>[16]Agosto!$J$19</f>
        <v>27.36</v>
      </c>
      <c r="Q20" s="3">
        <f>[16]Agosto!$J$20</f>
        <v>23.040000000000003</v>
      </c>
      <c r="R20" s="3">
        <f>[16]Agosto!$J$21</f>
        <v>33.480000000000004</v>
      </c>
      <c r="S20" s="3">
        <f>[16]Agosto!$J$22</f>
        <v>21.96</v>
      </c>
      <c r="T20" s="3">
        <f>[16]Agosto!$J$23</f>
        <v>25.56</v>
      </c>
      <c r="U20" s="3">
        <f>[16]Agosto!$J$24</f>
        <v>33.840000000000003</v>
      </c>
      <c r="V20" s="3">
        <f>[16]Agosto!$J$25</f>
        <v>29.52</v>
      </c>
      <c r="W20" s="3">
        <f>[16]Agosto!$J$26</f>
        <v>32.04</v>
      </c>
      <c r="X20" s="3">
        <f>[16]Agosto!$J$27</f>
        <v>36.36</v>
      </c>
      <c r="Y20" s="3">
        <f>[16]Agosto!$J$28</f>
        <v>24.840000000000003</v>
      </c>
      <c r="Z20" s="3">
        <f>[16]Agosto!$J$29</f>
        <v>33.840000000000003</v>
      </c>
      <c r="AA20" s="3">
        <f>[16]Agosto!$J$30</f>
        <v>25.56</v>
      </c>
      <c r="AB20" s="3">
        <f>[16]Agosto!$J$31</f>
        <v>28.08</v>
      </c>
      <c r="AC20" s="3">
        <f>[16]Agosto!$J$32</f>
        <v>27.720000000000002</v>
      </c>
      <c r="AD20" s="3">
        <f>[16]Agosto!$J$33</f>
        <v>22.32</v>
      </c>
      <c r="AE20" s="3">
        <f>[16]Agosto!$J$34</f>
        <v>21.96</v>
      </c>
      <c r="AF20" s="3">
        <f>[16]Agosto!$J$35</f>
        <v>20.16</v>
      </c>
      <c r="AG20" s="16">
        <f t="shared" si="1"/>
        <v>41.76</v>
      </c>
      <c r="AH20" s="2"/>
    </row>
    <row r="21" spans="1:34" ht="17.100000000000001" customHeight="1" x14ac:dyDescent="0.2">
      <c r="A21" s="9" t="s">
        <v>13</v>
      </c>
      <c r="B21" s="3">
        <f>[17]Agosto!$J$5</f>
        <v>42.12</v>
      </c>
      <c r="C21" s="3">
        <f>[17]Agosto!$J$6</f>
        <v>51.480000000000004</v>
      </c>
      <c r="D21" s="3">
        <f>[17]Agosto!$J$7</f>
        <v>45</v>
      </c>
      <c r="E21" s="3">
        <f>[17]Agosto!$J$8</f>
        <v>35.64</v>
      </c>
      <c r="F21" s="3">
        <f>[17]Agosto!$J$9</f>
        <v>32.76</v>
      </c>
      <c r="G21" s="3">
        <f>[17]Agosto!$J$10</f>
        <v>25.92</v>
      </c>
      <c r="H21" s="3">
        <f>[17]Agosto!$J$11</f>
        <v>45</v>
      </c>
      <c r="I21" s="3">
        <f>[17]Agosto!$J$12</f>
        <v>30.240000000000002</v>
      </c>
      <c r="J21" s="3">
        <f>[17]Agosto!$J$13</f>
        <v>23.759999999999998</v>
      </c>
      <c r="K21" s="3">
        <f>[17]Agosto!$J$14</f>
        <v>36.36</v>
      </c>
      <c r="L21" s="3">
        <f>[17]Agosto!$J$15</f>
        <v>45</v>
      </c>
      <c r="M21" s="3">
        <f>[17]Agosto!$J$16</f>
        <v>48.6</v>
      </c>
      <c r="N21" s="3">
        <f>[17]Agosto!$J$17</f>
        <v>31.319999999999997</v>
      </c>
      <c r="O21" s="3">
        <f>[17]Agosto!$J$18</f>
        <v>43.92</v>
      </c>
      <c r="P21" s="3">
        <f>[17]Agosto!$J$19</f>
        <v>48.6</v>
      </c>
      <c r="Q21" s="3">
        <f>[17]Agosto!$J$20</f>
        <v>45</v>
      </c>
      <c r="R21" s="3">
        <f>[17]Agosto!$J$21</f>
        <v>48.96</v>
      </c>
      <c r="S21" s="3">
        <f>[17]Agosto!$J$22</f>
        <v>42.84</v>
      </c>
      <c r="T21" s="3">
        <f>[17]Agosto!$J$23</f>
        <v>37.080000000000005</v>
      </c>
      <c r="U21" s="3">
        <f>[17]Agosto!$J$24</f>
        <v>55.800000000000004</v>
      </c>
      <c r="V21" s="3">
        <f>[17]Agosto!$J$25</f>
        <v>30.240000000000002</v>
      </c>
      <c r="W21" s="3">
        <f>[17]Agosto!$J$26</f>
        <v>43.56</v>
      </c>
      <c r="X21" s="3">
        <f>[17]Agosto!$J$27</f>
        <v>51.84</v>
      </c>
      <c r="Y21" s="3">
        <f>[17]Agosto!$J$28</f>
        <v>34.56</v>
      </c>
      <c r="Z21" s="3">
        <f>[17]Agosto!$J$29</f>
        <v>48.6</v>
      </c>
      <c r="AA21" s="3">
        <f>[17]Agosto!$J$30</f>
        <v>41.76</v>
      </c>
      <c r="AB21" s="3">
        <f>[17]Agosto!$J$31</f>
        <v>37.440000000000005</v>
      </c>
      <c r="AC21" s="3">
        <f>[17]Agosto!$J$32</f>
        <v>36.72</v>
      </c>
      <c r="AD21" s="3">
        <f>[17]Agosto!$J$33</f>
        <v>20.16</v>
      </c>
      <c r="AE21" s="3">
        <f>[17]Agosto!$J$34</f>
        <v>30.240000000000002</v>
      </c>
      <c r="AF21" s="3">
        <f>[17]Agosto!$J$35</f>
        <v>33.480000000000004</v>
      </c>
      <c r="AG21" s="16">
        <f t="shared" si="1"/>
        <v>55.800000000000004</v>
      </c>
      <c r="AH21" s="2"/>
    </row>
    <row r="22" spans="1:34" ht="17.100000000000001" customHeight="1" x14ac:dyDescent="0.2">
      <c r="A22" s="9" t="s">
        <v>14</v>
      </c>
      <c r="B22" s="3">
        <f>[18]Agosto!$J$5</f>
        <v>33.119999999999997</v>
      </c>
      <c r="C22" s="3">
        <f>[18]Agosto!$J$6</f>
        <v>27.720000000000002</v>
      </c>
      <c r="D22" s="3">
        <f>[18]Agosto!$J$7</f>
        <v>33.840000000000003</v>
      </c>
      <c r="E22" s="3">
        <f>[18]Agosto!$J$8</f>
        <v>18</v>
      </c>
      <c r="F22" s="3">
        <f>[18]Agosto!$J$9</f>
        <v>20.52</v>
      </c>
      <c r="G22" s="3">
        <f>[18]Agosto!$J$10</f>
        <v>23.040000000000003</v>
      </c>
      <c r="H22" s="3">
        <f>[18]Agosto!$J$11</f>
        <v>19.079999999999998</v>
      </c>
      <c r="I22" s="3">
        <f>[18]Agosto!$J$12</f>
        <v>33.840000000000003</v>
      </c>
      <c r="J22" s="3">
        <f>[18]Agosto!$J$13</f>
        <v>22.68</v>
      </c>
      <c r="K22" s="3">
        <f>[18]Agosto!$J$14</f>
        <v>29.880000000000003</v>
      </c>
      <c r="L22" s="3">
        <f>[18]Agosto!$J$15</f>
        <v>39.24</v>
      </c>
      <c r="M22" s="3">
        <f>[18]Agosto!$J$16</f>
        <v>30.240000000000002</v>
      </c>
      <c r="N22" s="3">
        <f>[18]Agosto!$J$17</f>
        <v>27.36</v>
      </c>
      <c r="O22" s="3">
        <f>[18]Agosto!$J$18</f>
        <v>37.440000000000005</v>
      </c>
      <c r="P22" s="3">
        <f>[18]Agosto!$J$19</f>
        <v>41.04</v>
      </c>
      <c r="Q22" s="3">
        <f>[18]Agosto!$J$20</f>
        <v>38.519999999999996</v>
      </c>
      <c r="R22" s="3">
        <f>[18]Agosto!$J$21</f>
        <v>43.56</v>
      </c>
      <c r="S22" s="3">
        <f>[18]Agosto!$J$22</f>
        <v>37.440000000000005</v>
      </c>
      <c r="T22" s="3">
        <f>[18]Agosto!$J$23</f>
        <v>38.880000000000003</v>
      </c>
      <c r="U22" s="3">
        <f>[18]Agosto!$J$24</f>
        <v>48.6</v>
      </c>
      <c r="V22" s="3">
        <f>[18]Agosto!$J$25</f>
        <v>43.56</v>
      </c>
      <c r="W22" s="3">
        <f>[18]Agosto!$J$26</f>
        <v>48.6</v>
      </c>
      <c r="X22" s="3">
        <f>[18]Agosto!$J$27</f>
        <v>45.72</v>
      </c>
      <c r="Y22" s="3">
        <f>[18]Agosto!$J$28</f>
        <v>39.6</v>
      </c>
      <c r="Z22" s="3">
        <f>[18]Agosto!$J$29</f>
        <v>38.880000000000003</v>
      </c>
      <c r="AA22" s="3">
        <f>[18]Agosto!$J$30</f>
        <v>23.040000000000003</v>
      </c>
      <c r="AB22" s="3">
        <f>[18]Agosto!$J$31</f>
        <v>36.36</v>
      </c>
      <c r="AC22" s="3">
        <f>[18]Agosto!$J$32</f>
        <v>28.44</v>
      </c>
      <c r="AD22" s="3">
        <f>[18]Agosto!$J$33</f>
        <v>32.4</v>
      </c>
      <c r="AE22" s="3">
        <f>[18]Agosto!$J$34</f>
        <v>28.08</v>
      </c>
      <c r="AF22" s="3">
        <f>[18]Agosto!$J$35</f>
        <v>23.400000000000002</v>
      </c>
      <c r="AG22" s="16">
        <f t="shared" si="1"/>
        <v>48.6</v>
      </c>
      <c r="AH22" s="2"/>
    </row>
    <row r="23" spans="1:34" ht="17.100000000000001" customHeight="1" x14ac:dyDescent="0.2">
      <c r="A23" s="9" t="s">
        <v>15</v>
      </c>
      <c r="B23" s="3">
        <f>[19]Agosto!$J$5</f>
        <v>38.519999999999996</v>
      </c>
      <c r="C23" s="3">
        <f>[19]Agosto!$J$6</f>
        <v>42.84</v>
      </c>
      <c r="D23" s="3">
        <f>[19]Agosto!$J$7</f>
        <v>46.440000000000005</v>
      </c>
      <c r="E23" s="3">
        <f>[19]Agosto!$J$8</f>
        <v>27.36</v>
      </c>
      <c r="F23" s="3">
        <f>[19]Agosto!$J$9</f>
        <v>27.36</v>
      </c>
      <c r="G23" s="3">
        <f>[19]Agosto!$J$10</f>
        <v>32.04</v>
      </c>
      <c r="H23" s="3">
        <f>[19]Agosto!$J$11</f>
        <v>43.56</v>
      </c>
      <c r="I23" s="3">
        <f>[19]Agosto!$J$12</f>
        <v>33.480000000000004</v>
      </c>
      <c r="J23" s="3">
        <f>[19]Agosto!$J$13</f>
        <v>26.64</v>
      </c>
      <c r="K23" s="3">
        <f>[19]Agosto!$J$14</f>
        <v>38.519999999999996</v>
      </c>
      <c r="L23" s="3">
        <f>[19]Agosto!$J$15</f>
        <v>41.04</v>
      </c>
      <c r="M23" s="3">
        <f>[19]Agosto!$J$16</f>
        <v>36</v>
      </c>
      <c r="N23" s="3">
        <f>[19]Agosto!$J$17</f>
        <v>45.72</v>
      </c>
      <c r="O23" s="3">
        <f>[19]Agosto!$J$18</f>
        <v>52.56</v>
      </c>
      <c r="P23" s="3">
        <f>[19]Agosto!$J$19</f>
        <v>44.64</v>
      </c>
      <c r="Q23" s="3">
        <f>[19]Agosto!$J$20</f>
        <v>55.440000000000005</v>
      </c>
      <c r="R23" s="3">
        <f>[19]Agosto!$J$21</f>
        <v>42.84</v>
      </c>
      <c r="S23" s="3">
        <f>[19]Agosto!$J$22</f>
        <v>53.28</v>
      </c>
      <c r="T23" s="3">
        <f>[19]Agosto!$J$23</f>
        <v>45.36</v>
      </c>
      <c r="U23" s="3">
        <f>[19]Agosto!$J$24</f>
        <v>45.36</v>
      </c>
      <c r="V23" s="3">
        <f>[19]Agosto!$J$25</f>
        <v>32.76</v>
      </c>
      <c r="W23" s="3">
        <f>[19]Agosto!$J$26</f>
        <v>55.440000000000005</v>
      </c>
      <c r="X23" s="3">
        <f>[19]Agosto!$J$27</f>
        <v>58.680000000000007</v>
      </c>
      <c r="Y23" s="3">
        <f>[19]Agosto!$J$28</f>
        <v>36.72</v>
      </c>
      <c r="Z23" s="3">
        <f>[19]Agosto!$J$29</f>
        <v>36.36</v>
      </c>
      <c r="AA23" s="3">
        <f>[19]Agosto!$J$30</f>
        <v>37.080000000000005</v>
      </c>
      <c r="AB23" s="3">
        <f>[19]Agosto!$J$31</f>
        <v>38.159999999999997</v>
      </c>
      <c r="AC23" s="3">
        <f>[19]Agosto!$J$32</f>
        <v>33.480000000000004</v>
      </c>
      <c r="AD23" s="3">
        <f>[19]Agosto!$J$33</f>
        <v>25.2</v>
      </c>
      <c r="AE23" s="3">
        <f>[19]Agosto!$J$34</f>
        <v>38.519999999999996</v>
      </c>
      <c r="AF23" s="3">
        <f>[19]Agosto!$J$35</f>
        <v>38.519999999999996</v>
      </c>
      <c r="AG23" s="16">
        <f t="shared" si="1"/>
        <v>58.680000000000007</v>
      </c>
      <c r="AH23" s="2"/>
    </row>
    <row r="24" spans="1:34" ht="17.100000000000001" customHeight="1" x14ac:dyDescent="0.2">
      <c r="A24" s="9" t="s">
        <v>16</v>
      </c>
      <c r="B24" s="3">
        <f>[20]Agosto!$J$5</f>
        <v>31.319999999999997</v>
      </c>
      <c r="C24" s="3">
        <f>[20]Agosto!$J$6</f>
        <v>49.680000000000007</v>
      </c>
      <c r="D24" s="3">
        <f>[20]Agosto!$J$7</f>
        <v>47.519999999999996</v>
      </c>
      <c r="E24" s="3">
        <f>[20]Agosto!$J$8</f>
        <v>24.48</v>
      </c>
      <c r="F24" s="3">
        <f>[20]Agosto!$J$9</f>
        <v>27</v>
      </c>
      <c r="G24" s="3">
        <f>[20]Agosto!$J$10</f>
        <v>24.48</v>
      </c>
      <c r="H24" s="3">
        <f>[20]Agosto!$J$11</f>
        <v>40.680000000000007</v>
      </c>
      <c r="I24" s="3">
        <f>[20]Agosto!$J$12</f>
        <v>40.32</v>
      </c>
      <c r="J24" s="3">
        <f>[20]Agosto!$J$13</f>
        <v>26.64</v>
      </c>
      <c r="K24" s="3">
        <f>[20]Agosto!$J$14</f>
        <v>33.119999999999997</v>
      </c>
      <c r="L24" s="3">
        <f>[20]Agosto!$J$15</f>
        <v>40.32</v>
      </c>
      <c r="M24" s="3">
        <f>[20]Agosto!$J$16</f>
        <v>39.6</v>
      </c>
      <c r="N24" s="3">
        <f>[20]Agosto!$J$17</f>
        <v>18.720000000000002</v>
      </c>
      <c r="O24" s="3">
        <f>[20]Agosto!$J$18</f>
        <v>43.92</v>
      </c>
      <c r="P24" s="3">
        <f>[20]Agosto!$J$19</f>
        <v>41.4</v>
      </c>
      <c r="Q24" s="3">
        <f>[20]Agosto!$J$20</f>
        <v>39.96</v>
      </c>
      <c r="R24" s="3">
        <f>[20]Agosto!$J$21</f>
        <v>46.800000000000004</v>
      </c>
      <c r="S24" s="3">
        <f>[20]Agosto!$J$22</f>
        <v>32.76</v>
      </c>
      <c r="T24" s="3">
        <f>[20]Agosto!$J$23</f>
        <v>21.6</v>
      </c>
      <c r="U24" s="3">
        <f>[20]Agosto!$J$24</f>
        <v>37.080000000000005</v>
      </c>
      <c r="V24" s="3">
        <f>[20]Agosto!$J$25</f>
        <v>26.64</v>
      </c>
      <c r="W24" s="3">
        <f>[20]Agosto!$J$26</f>
        <v>39.96</v>
      </c>
      <c r="X24" s="3">
        <f>[20]Agosto!$J$27</f>
        <v>42.84</v>
      </c>
      <c r="Y24" s="3">
        <f>[20]Agosto!$J$28</f>
        <v>29.880000000000003</v>
      </c>
      <c r="Z24" s="3">
        <f>[20]Agosto!$J$29</f>
        <v>39.6</v>
      </c>
      <c r="AA24" s="3">
        <f>[20]Agosto!$J$30</f>
        <v>35.28</v>
      </c>
      <c r="AB24" s="3">
        <f>[20]Agosto!$J$31</f>
        <v>35.64</v>
      </c>
      <c r="AC24" s="3">
        <f>[20]Agosto!$J$32</f>
        <v>33.480000000000004</v>
      </c>
      <c r="AD24" s="3">
        <f>[20]Agosto!$J$33</f>
        <v>19.8</v>
      </c>
      <c r="AE24" s="3">
        <f>[20]Agosto!$J$34</f>
        <v>24.12</v>
      </c>
      <c r="AF24" s="3">
        <f>[20]Agosto!$J$35</f>
        <v>26.28</v>
      </c>
      <c r="AG24" s="16">
        <f t="shared" si="1"/>
        <v>49.680000000000007</v>
      </c>
      <c r="AH24" s="2"/>
    </row>
    <row r="25" spans="1:34" ht="17.100000000000001" customHeight="1" x14ac:dyDescent="0.2">
      <c r="A25" s="9" t="s">
        <v>17</v>
      </c>
      <c r="B25" s="3">
        <f>[21]Agosto!$J$5</f>
        <v>38.880000000000003</v>
      </c>
      <c r="C25" s="3">
        <f>[21]Agosto!$J$6</f>
        <v>38.159999999999997</v>
      </c>
      <c r="D25" s="3">
        <f>[21]Agosto!$J$7</f>
        <v>44.64</v>
      </c>
      <c r="E25" s="3">
        <f>[21]Agosto!$J$8</f>
        <v>24.840000000000003</v>
      </c>
      <c r="F25" s="3">
        <f>[21]Agosto!$J$9</f>
        <v>19.440000000000001</v>
      </c>
      <c r="G25" s="3">
        <f>[21]Agosto!$J$10</f>
        <v>27</v>
      </c>
      <c r="H25" s="3">
        <f>[21]Agosto!$J$11</f>
        <v>36.72</v>
      </c>
      <c r="I25" s="3">
        <f>[21]Agosto!$J$12</f>
        <v>31.319999999999997</v>
      </c>
      <c r="J25" s="3">
        <f>[21]Agosto!$J$13</f>
        <v>26.64</v>
      </c>
      <c r="K25" s="3">
        <f>[21]Agosto!$J$14</f>
        <v>25.56</v>
      </c>
      <c r="L25" s="3">
        <f>[21]Agosto!$J$15</f>
        <v>41.76</v>
      </c>
      <c r="M25" s="3">
        <f>[21]Agosto!$J$16</f>
        <v>36</v>
      </c>
      <c r="N25" s="3">
        <f>[21]Agosto!$J$17</f>
        <v>41.04</v>
      </c>
      <c r="O25" s="3">
        <f>[21]Agosto!$J$18</f>
        <v>42.84</v>
      </c>
      <c r="P25" s="3">
        <f>[21]Agosto!$J$19</f>
        <v>47.88</v>
      </c>
      <c r="Q25" s="3">
        <f>[21]Agosto!$J$20</f>
        <v>27.36</v>
      </c>
      <c r="R25" s="3">
        <f>[21]Agosto!$J$21</f>
        <v>47.519999999999996</v>
      </c>
      <c r="S25" s="3">
        <f>[21]Agosto!$J$22</f>
        <v>43.2</v>
      </c>
      <c r="T25" s="3">
        <f>[21]Agosto!$J$23</f>
        <v>37.800000000000004</v>
      </c>
      <c r="U25" s="3">
        <f>[21]Agosto!$J$24</f>
        <v>45.36</v>
      </c>
      <c r="V25" s="3">
        <f>[21]Agosto!$J$25</f>
        <v>34.92</v>
      </c>
      <c r="W25" s="3">
        <f>[21]Agosto!$J$26</f>
        <v>46.440000000000005</v>
      </c>
      <c r="X25" s="3">
        <f>[21]Agosto!$J$27</f>
        <v>48.6</v>
      </c>
      <c r="Y25" s="3">
        <f>[21]Agosto!$J$28</f>
        <v>30.96</v>
      </c>
      <c r="Z25" s="3">
        <f>[21]Agosto!$J$29</f>
        <v>32.4</v>
      </c>
      <c r="AA25" s="3">
        <f>[21]Agosto!$J$30</f>
        <v>39.96</v>
      </c>
      <c r="AB25" s="3">
        <f>[21]Agosto!$J$31</f>
        <v>32.4</v>
      </c>
      <c r="AC25" s="3">
        <f>[21]Agosto!$J$32</f>
        <v>30.240000000000002</v>
      </c>
      <c r="AD25" s="3">
        <f>[21]Agosto!$J$33</f>
        <v>20.16</v>
      </c>
      <c r="AE25" s="3">
        <f>[21]Agosto!$J$34</f>
        <v>33.480000000000004</v>
      </c>
      <c r="AF25" s="3">
        <f>[21]Agosto!$J$35</f>
        <v>23.400000000000002</v>
      </c>
      <c r="AG25" s="16">
        <f t="shared" si="1"/>
        <v>48.6</v>
      </c>
      <c r="AH25" s="2"/>
    </row>
    <row r="26" spans="1:34" ht="17.100000000000001" customHeight="1" x14ac:dyDescent="0.2">
      <c r="A26" s="9" t="s">
        <v>18</v>
      </c>
      <c r="B26" s="3">
        <f>[22]Agosto!$J$5</f>
        <v>39.6</v>
      </c>
      <c r="C26" s="3">
        <f>[22]Agosto!$J$6</f>
        <v>34.200000000000003</v>
      </c>
      <c r="D26" s="3">
        <f>[22]Agosto!$J$7</f>
        <v>36</v>
      </c>
      <c r="E26" s="3">
        <f>[22]Agosto!$J$8</f>
        <v>27.36</v>
      </c>
      <c r="F26" s="3">
        <f>[22]Agosto!$J$9</f>
        <v>38.880000000000003</v>
      </c>
      <c r="G26" s="3">
        <f>[22]Agosto!$J$10</f>
        <v>39.96</v>
      </c>
      <c r="H26" s="3">
        <f>[22]Agosto!$J$11</f>
        <v>36</v>
      </c>
      <c r="I26" s="3">
        <f>[22]Agosto!$J$12</f>
        <v>29.52</v>
      </c>
      <c r="J26" s="3">
        <f>[22]Agosto!$J$13</f>
        <v>30.6</v>
      </c>
      <c r="K26" s="3">
        <f>[22]Agosto!$J$14</f>
        <v>39.96</v>
      </c>
      <c r="L26" s="3">
        <f>[22]Agosto!$J$15</f>
        <v>33.119999999999997</v>
      </c>
      <c r="M26" s="3">
        <f>[22]Agosto!$J$16</f>
        <v>40.680000000000007</v>
      </c>
      <c r="N26" s="3">
        <f>[22]Agosto!$J$17</f>
        <v>40.680000000000007</v>
      </c>
      <c r="O26" s="3">
        <f>[22]Agosto!$J$18</f>
        <v>41.76</v>
      </c>
      <c r="P26" s="3">
        <f>[22]Agosto!$J$19</f>
        <v>44.64</v>
      </c>
      <c r="Q26" s="3">
        <f>[22]Agosto!$J$20</f>
        <v>43.56</v>
      </c>
      <c r="R26" s="3">
        <f>[22]Agosto!$J$21</f>
        <v>42.12</v>
      </c>
      <c r="S26" s="3">
        <f>[22]Agosto!$J$22</f>
        <v>34.56</v>
      </c>
      <c r="T26" s="3">
        <f>[22]Agosto!$J$23</f>
        <v>36.72</v>
      </c>
      <c r="U26" s="3">
        <f>[22]Agosto!$J$24</f>
        <v>50.04</v>
      </c>
      <c r="V26" s="3">
        <f>[22]Agosto!$J$25</f>
        <v>34.200000000000003</v>
      </c>
      <c r="W26" s="3">
        <f>[22]Agosto!$J$26</f>
        <v>47.519999999999996</v>
      </c>
      <c r="X26" s="3">
        <f>[22]Agosto!$J$27</f>
        <v>43.56</v>
      </c>
      <c r="Y26" s="3">
        <f>[22]Agosto!$J$28</f>
        <v>31.680000000000003</v>
      </c>
      <c r="Z26" s="3">
        <f>[22]Agosto!$J$29</f>
        <v>44.28</v>
      </c>
      <c r="AA26" s="3">
        <f>[22]Agosto!$J$30</f>
        <v>29.880000000000003</v>
      </c>
      <c r="AB26" s="3">
        <f>[22]Agosto!$J$31</f>
        <v>33.480000000000004</v>
      </c>
      <c r="AC26" s="3">
        <f>[22]Agosto!$J$32</f>
        <v>33.840000000000003</v>
      </c>
      <c r="AD26" s="3">
        <f>[22]Agosto!$J$33</f>
        <v>28.08</v>
      </c>
      <c r="AE26" s="3">
        <f>[22]Agosto!$J$34</f>
        <v>40.680000000000007</v>
      </c>
      <c r="AF26" s="3">
        <f>[22]Agosto!$J$35</f>
        <v>37.440000000000005</v>
      </c>
      <c r="AG26" s="16">
        <f t="shared" si="1"/>
        <v>50.04</v>
      </c>
      <c r="AH26" s="2"/>
    </row>
    <row r="27" spans="1:34" ht="17.100000000000001" customHeight="1" x14ac:dyDescent="0.2">
      <c r="A27" s="9" t="s">
        <v>19</v>
      </c>
      <c r="B27" s="3">
        <f>[23]Agosto!$J$5</f>
        <v>36.72</v>
      </c>
      <c r="C27" s="3">
        <f>[23]Agosto!$J$6</f>
        <v>41.4</v>
      </c>
      <c r="D27" s="3">
        <f>[23]Agosto!$J$7</f>
        <v>44.64</v>
      </c>
      <c r="E27" s="3">
        <f>[23]Agosto!$J$8</f>
        <v>31.319999999999997</v>
      </c>
      <c r="F27" s="3">
        <f>[23]Agosto!$J$9</f>
        <v>25.92</v>
      </c>
      <c r="G27" s="3">
        <f>[23]Agosto!$J$10</f>
        <v>30.240000000000002</v>
      </c>
      <c r="H27" s="3">
        <f>[23]Agosto!$J$11</f>
        <v>44.64</v>
      </c>
      <c r="I27" s="3">
        <f>[23]Agosto!$J$12</f>
        <v>36.72</v>
      </c>
      <c r="J27" s="3">
        <f>[23]Agosto!$J$13</f>
        <v>28.44</v>
      </c>
      <c r="K27" s="3">
        <f>[23]Agosto!$J$14</f>
        <v>39.6</v>
      </c>
      <c r="L27" s="3">
        <f>[23]Agosto!$J$15</f>
        <v>42.12</v>
      </c>
      <c r="M27" s="3">
        <f>[23]Agosto!$J$16</f>
        <v>35.64</v>
      </c>
      <c r="N27" s="3">
        <f>[23]Agosto!$J$17</f>
        <v>37.440000000000005</v>
      </c>
      <c r="O27" s="3">
        <f>[23]Agosto!$J$18</f>
        <v>48.24</v>
      </c>
      <c r="P27" s="3">
        <f>[23]Agosto!$J$19</f>
        <v>41.04</v>
      </c>
      <c r="Q27" s="3">
        <f>[23]Agosto!$J$20</f>
        <v>48.24</v>
      </c>
      <c r="R27" s="3">
        <f>[23]Agosto!$J$21</f>
        <v>40.32</v>
      </c>
      <c r="S27" s="3">
        <f>[23]Agosto!$J$22</f>
        <v>43.52</v>
      </c>
      <c r="T27" s="3">
        <f>[23]Agosto!$J$23</f>
        <v>45.760000000000005</v>
      </c>
      <c r="U27" s="3">
        <f>[23]Agosto!$J$24</f>
        <v>36.800000000000004</v>
      </c>
      <c r="V27" s="3">
        <f>[23]Agosto!$J$25</f>
        <v>34.24</v>
      </c>
      <c r="W27" s="3">
        <f>[23]Agosto!$J$26</f>
        <v>42.56</v>
      </c>
      <c r="X27" s="3">
        <f>[23]Agosto!$J$27</f>
        <v>47.16</v>
      </c>
      <c r="Y27" s="3">
        <f>[23]Agosto!$J$28</f>
        <v>40.680000000000007</v>
      </c>
      <c r="Z27" s="3">
        <f>[23]Agosto!$J$29</f>
        <v>43.56</v>
      </c>
      <c r="AA27" s="3">
        <f>[23]Agosto!$J$30</f>
        <v>34.56</v>
      </c>
      <c r="AB27" s="3">
        <f>[23]Agosto!$J$31</f>
        <v>35.28</v>
      </c>
      <c r="AC27" s="3">
        <f>[23]Agosto!$J$32</f>
        <v>33.480000000000004</v>
      </c>
      <c r="AD27" s="3">
        <f>[23]Agosto!$J$33</f>
        <v>21.6</v>
      </c>
      <c r="AE27" s="3">
        <f>[23]Agosto!$J$34</f>
        <v>33.480000000000004</v>
      </c>
      <c r="AF27" s="3">
        <f>[23]Agosto!$J$35</f>
        <v>33.480000000000004</v>
      </c>
      <c r="AG27" s="16">
        <f t="shared" si="1"/>
        <v>48.24</v>
      </c>
      <c r="AH27" s="2"/>
    </row>
    <row r="28" spans="1:34" ht="17.100000000000001" customHeight="1" x14ac:dyDescent="0.2">
      <c r="A28" s="9" t="s">
        <v>31</v>
      </c>
      <c r="B28" s="3">
        <f>[24]Agosto!$J$5</f>
        <v>40</v>
      </c>
      <c r="C28" s="3">
        <f>[24]Agosto!$J$6</f>
        <v>34.880000000000003</v>
      </c>
      <c r="D28" s="3">
        <f>[24]Agosto!$J$7</f>
        <v>37.44</v>
      </c>
      <c r="E28" s="3">
        <f>[24]Agosto!$J$8</f>
        <v>23.36</v>
      </c>
      <c r="F28" s="3">
        <f>[24]Agosto!$J$9</f>
        <v>17.919999999999998</v>
      </c>
      <c r="G28" s="3">
        <f>[24]Agosto!$J$10</f>
        <v>30.080000000000002</v>
      </c>
      <c r="H28" s="3">
        <f>[24]Agosto!$J$11</f>
        <v>39.680000000000007</v>
      </c>
      <c r="I28" s="3">
        <f>[24]Agosto!$J$12</f>
        <v>32.64</v>
      </c>
      <c r="J28" s="3">
        <f>[24]Agosto!$J$13</f>
        <v>25.28</v>
      </c>
      <c r="K28" s="3">
        <f>[24]Agosto!$J$14</f>
        <v>35.200000000000003</v>
      </c>
      <c r="L28" s="3">
        <f>[24]Agosto!$J$15</f>
        <v>37.44</v>
      </c>
      <c r="M28" s="3">
        <f>[24]Agosto!$J$16</f>
        <v>31.680000000000003</v>
      </c>
      <c r="N28" s="3">
        <f>[24]Agosto!$J$17</f>
        <v>33.28</v>
      </c>
      <c r="O28" s="3">
        <f>[24]Agosto!$J$18</f>
        <v>42.88</v>
      </c>
      <c r="P28" s="3">
        <f>[24]Agosto!$J$19</f>
        <v>36.480000000000004</v>
      </c>
      <c r="Q28" s="3">
        <f>[24]Agosto!$J$20</f>
        <v>42.88</v>
      </c>
      <c r="R28" s="3">
        <f>[24]Agosto!$J$21</f>
        <v>38.080000000000005</v>
      </c>
      <c r="S28" s="3">
        <f>[24]Agosto!$J$22</f>
        <v>41.92</v>
      </c>
      <c r="T28" s="3">
        <f>[24]Agosto!$J$23</f>
        <v>34.24</v>
      </c>
      <c r="U28" s="3">
        <f>[24]Agosto!$J$24</f>
        <v>37.119999999999997</v>
      </c>
      <c r="V28" s="3">
        <f>[24]Agosto!$J$25</f>
        <v>26.560000000000002</v>
      </c>
      <c r="W28" s="3">
        <f>[24]Agosto!$J$26</f>
        <v>38.080000000000005</v>
      </c>
      <c r="X28" s="3">
        <f>[24]Agosto!$J$27</f>
        <v>43.2</v>
      </c>
      <c r="Y28" s="3">
        <f>[24]Agosto!$J$28</f>
        <v>34.24</v>
      </c>
      <c r="Z28" s="3">
        <f>[24]Agosto!$J$29</f>
        <v>30.400000000000002</v>
      </c>
      <c r="AA28" s="3">
        <f>[24]Agosto!$J$30</f>
        <v>29.12</v>
      </c>
      <c r="AB28" s="3">
        <f>[24]Agosto!$J$31</f>
        <v>31.04</v>
      </c>
      <c r="AC28" s="3">
        <f>[24]Agosto!$J$32</f>
        <v>28.480000000000004</v>
      </c>
      <c r="AD28" s="3">
        <f>[24]Agosto!$J$33</f>
        <v>20.480000000000004</v>
      </c>
      <c r="AE28" s="3">
        <f>[24]Agosto!$J$34</f>
        <v>33.28</v>
      </c>
      <c r="AF28" s="3">
        <f>[24]Agosto!$J$35</f>
        <v>37.119999999999997</v>
      </c>
      <c r="AG28" s="16">
        <f t="shared" si="1"/>
        <v>43.2</v>
      </c>
      <c r="AH28" s="2"/>
    </row>
    <row r="29" spans="1:34" ht="17.100000000000001" customHeight="1" x14ac:dyDescent="0.2">
      <c r="A29" s="9" t="s">
        <v>20</v>
      </c>
      <c r="B29" s="3">
        <f>[25]Agosto!$J$5</f>
        <v>32</v>
      </c>
      <c r="C29" s="3">
        <f>[25]Agosto!$J$6</f>
        <v>30.72</v>
      </c>
      <c r="D29" s="3">
        <f>[25]Agosto!$J$7</f>
        <v>27.200000000000003</v>
      </c>
      <c r="E29" s="3">
        <f>[25]Agosto!$J$8</f>
        <v>20.16</v>
      </c>
      <c r="F29" s="3">
        <f>[25]Agosto!$J$9</f>
        <v>20.480000000000004</v>
      </c>
      <c r="G29" s="3">
        <f>[25]Agosto!$J$10</f>
        <v>23.680000000000003</v>
      </c>
      <c r="H29" s="3">
        <f>[25]Agosto!$J$11</f>
        <v>27.84</v>
      </c>
      <c r="I29" s="3">
        <f>[25]Agosto!$J$12</f>
        <v>31.680000000000003</v>
      </c>
      <c r="J29" s="3">
        <f>[25]Agosto!$J$13</f>
        <v>24</v>
      </c>
      <c r="K29" s="3">
        <f>[25]Agosto!$J$14</f>
        <v>22.080000000000002</v>
      </c>
      <c r="L29" s="3">
        <f>[25]Agosto!$J$15</f>
        <v>28.480000000000004</v>
      </c>
      <c r="M29" s="3">
        <f>[25]Agosto!$J$16</f>
        <v>35.200000000000003</v>
      </c>
      <c r="N29" s="3">
        <f>[25]Agosto!$J$17</f>
        <v>27.200000000000003</v>
      </c>
      <c r="O29" s="3">
        <f>[25]Agosto!$J$18</f>
        <v>31.04</v>
      </c>
      <c r="P29" s="3">
        <f>[25]Agosto!$J$19</f>
        <v>38.080000000000005</v>
      </c>
      <c r="Q29" s="3">
        <f>[25]Agosto!$J$20</f>
        <v>34.24</v>
      </c>
      <c r="R29" s="3">
        <f>[25]Agosto!$J$21</f>
        <v>37.44</v>
      </c>
      <c r="S29" s="3">
        <f>[25]Agosto!$J$22</f>
        <v>31.04</v>
      </c>
      <c r="T29" s="3">
        <f>[25]Agosto!$J$23</f>
        <v>29.439999999999998</v>
      </c>
      <c r="U29" s="3">
        <f>[25]Agosto!$J$24</f>
        <v>44.800000000000004</v>
      </c>
      <c r="V29" s="3">
        <f>[25]Agosto!$J$25</f>
        <v>34.880000000000003</v>
      </c>
      <c r="W29" s="3">
        <f>[25]Agosto!$J$26</f>
        <v>38.72</v>
      </c>
      <c r="X29" s="3">
        <f>[25]Agosto!$J$27</f>
        <v>36.800000000000004</v>
      </c>
      <c r="Y29" s="3">
        <f>[25]Agosto!$J$28</f>
        <v>33.92</v>
      </c>
      <c r="Z29" s="3">
        <f>[25]Agosto!$J$29</f>
        <v>25.6</v>
      </c>
      <c r="AA29" s="3">
        <f>[25]Agosto!$J$30</f>
        <v>22.400000000000002</v>
      </c>
      <c r="AB29" s="3">
        <f>[25]Agosto!$J$31</f>
        <v>25.92</v>
      </c>
      <c r="AC29" s="3">
        <f>[25]Agosto!$J$32</f>
        <v>26.560000000000002</v>
      </c>
      <c r="AD29" s="3">
        <f>[25]Agosto!$J$33</f>
        <v>18.240000000000002</v>
      </c>
      <c r="AE29" s="3">
        <f>[25]Agosto!$J$34</f>
        <v>23.040000000000003</v>
      </c>
      <c r="AF29" s="3">
        <f>[25]Agosto!$J$35</f>
        <v>21.12</v>
      </c>
      <c r="AG29" s="16">
        <f t="shared" si="1"/>
        <v>44.800000000000004</v>
      </c>
      <c r="AH29" s="2"/>
    </row>
    <row r="30" spans="1:34" s="5" customFormat="1" ht="17.100000000000001" customHeight="1" x14ac:dyDescent="0.2">
      <c r="A30" s="13" t="s">
        <v>33</v>
      </c>
      <c r="B30" s="21">
        <f t="shared" ref="B30:AG30" si="2">MAX(B5:B29)</f>
        <v>43.84</v>
      </c>
      <c r="C30" s="21">
        <f t="shared" si="2"/>
        <v>51.480000000000004</v>
      </c>
      <c r="D30" s="21">
        <f t="shared" si="2"/>
        <v>47.519999999999996</v>
      </c>
      <c r="E30" s="21">
        <f t="shared" si="2"/>
        <v>35.64</v>
      </c>
      <c r="F30" s="21">
        <f t="shared" si="2"/>
        <v>48.96</v>
      </c>
      <c r="G30" s="21">
        <f t="shared" si="2"/>
        <v>39.96</v>
      </c>
      <c r="H30" s="21">
        <f t="shared" si="2"/>
        <v>45</v>
      </c>
      <c r="I30" s="21">
        <f t="shared" si="2"/>
        <v>40.32</v>
      </c>
      <c r="J30" s="21">
        <f t="shared" si="2"/>
        <v>41.4</v>
      </c>
      <c r="K30" s="21">
        <f t="shared" si="2"/>
        <v>42.88</v>
      </c>
      <c r="L30" s="21">
        <f t="shared" si="2"/>
        <v>53.28</v>
      </c>
      <c r="M30" s="21">
        <f t="shared" si="2"/>
        <v>49.32</v>
      </c>
      <c r="N30" s="21">
        <f t="shared" si="2"/>
        <v>45.72</v>
      </c>
      <c r="O30" s="21">
        <f t="shared" si="2"/>
        <v>63.360000000000007</v>
      </c>
      <c r="P30" s="21">
        <f t="shared" si="2"/>
        <v>48.96</v>
      </c>
      <c r="Q30" s="21">
        <f t="shared" si="2"/>
        <v>55.440000000000005</v>
      </c>
      <c r="R30" s="21">
        <f t="shared" si="2"/>
        <v>50.76</v>
      </c>
      <c r="S30" s="21">
        <f t="shared" si="2"/>
        <v>53.28</v>
      </c>
      <c r="T30" s="21">
        <f t="shared" si="2"/>
        <v>48.96</v>
      </c>
      <c r="U30" s="21">
        <f t="shared" si="2"/>
        <v>55.800000000000004</v>
      </c>
      <c r="V30" s="21">
        <f t="shared" si="2"/>
        <v>43.56</v>
      </c>
      <c r="W30" s="21">
        <f t="shared" si="2"/>
        <v>55.440000000000005</v>
      </c>
      <c r="X30" s="21">
        <f t="shared" si="2"/>
        <v>67.319999999999993</v>
      </c>
      <c r="Y30" s="21">
        <f t="shared" si="2"/>
        <v>42.480000000000004</v>
      </c>
      <c r="Z30" s="21">
        <f t="shared" si="2"/>
        <v>63.72</v>
      </c>
      <c r="AA30" s="21">
        <f t="shared" si="2"/>
        <v>52.92</v>
      </c>
      <c r="AB30" s="21">
        <f t="shared" si="2"/>
        <v>59.4</v>
      </c>
      <c r="AC30" s="21">
        <f t="shared" si="2"/>
        <v>55.080000000000005</v>
      </c>
      <c r="AD30" s="21">
        <f t="shared" si="2"/>
        <v>32.4</v>
      </c>
      <c r="AE30" s="21">
        <f t="shared" si="2"/>
        <v>40.680000000000007</v>
      </c>
      <c r="AF30" s="21">
        <f t="shared" si="2"/>
        <v>41.92</v>
      </c>
      <c r="AG30" s="26">
        <f t="shared" si="2"/>
        <v>67.319999999999993</v>
      </c>
      <c r="AH30" s="19"/>
    </row>
    <row r="31" spans="1:34" x14ac:dyDescent="0.2">
      <c r="AG31" s="18"/>
      <c r="AH31" s="2"/>
    </row>
    <row r="32" spans="1:34" x14ac:dyDescent="0.2">
      <c r="AG32" s="18"/>
      <c r="AH32" s="2"/>
    </row>
    <row r="33" spans="33:34" x14ac:dyDescent="0.2">
      <c r="AG33" s="18"/>
      <c r="AH33" s="2"/>
    </row>
    <row r="34" spans="33:34" x14ac:dyDescent="0.2">
      <c r="AG34" s="18"/>
      <c r="AH34" s="2"/>
    </row>
    <row r="35" spans="33:34" x14ac:dyDescent="0.2">
      <c r="AG35" s="18"/>
      <c r="AH35" s="2"/>
    </row>
  </sheetData>
  <mergeCells count="34">
    <mergeCell ref="W3:W4"/>
    <mergeCell ref="AE3:AE4"/>
    <mergeCell ref="X3:X4"/>
    <mergeCell ref="AB3:AB4"/>
    <mergeCell ref="AC3:AC4"/>
    <mergeCell ref="AD3:AD4"/>
    <mergeCell ref="Y3:Y4"/>
    <mergeCell ref="Z3:Z4"/>
    <mergeCell ref="AA3:AA4"/>
    <mergeCell ref="P3:P4"/>
    <mergeCell ref="M3:M4"/>
    <mergeCell ref="V3:V4"/>
    <mergeCell ref="U3:U4"/>
    <mergeCell ref="Q3:Q4"/>
    <mergeCell ref="R3:R4"/>
    <mergeCell ref="S3:S4"/>
    <mergeCell ref="T3:T4"/>
    <mergeCell ref="N3:N4"/>
    <mergeCell ref="AF3:AF4"/>
    <mergeCell ref="B2:AG2"/>
    <mergeCell ref="A1:AG1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  <mergeCell ref="L3:L4"/>
    <mergeCell ref="O3:O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65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cellWatches>
    <cellWatch r="AE30"/>
  </cellWatch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10</vt:i4>
      </vt:variant>
    </vt:vector>
  </HeadingPairs>
  <TitlesOfParts>
    <vt:vector size="10" baseType="lpstr">
      <vt:lpstr>TempInst</vt:lpstr>
      <vt:lpstr>TempMax</vt:lpstr>
      <vt:lpstr>TempMin</vt:lpstr>
      <vt:lpstr>UmidInst</vt:lpstr>
      <vt:lpstr>UmidMax</vt:lpstr>
      <vt:lpstr>UmidMin</vt:lpstr>
      <vt:lpstr>VelVentoMax</vt:lpstr>
      <vt:lpstr>DirVento</vt:lpstr>
      <vt:lpstr>RajadaVento</vt:lpstr>
      <vt:lpstr>Chuva</vt:lpstr>
    </vt:vector>
  </TitlesOfParts>
  <Company>-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Rosemeire</dc:creator>
  <cp:lastModifiedBy>Carlos Eduardo Borges Daniel</cp:lastModifiedBy>
  <cp:lastPrinted>2009-06-09T16:53:34Z</cp:lastPrinted>
  <dcterms:created xsi:type="dcterms:W3CDTF">2008-08-15T13:32:29Z</dcterms:created>
  <dcterms:modified xsi:type="dcterms:W3CDTF">2022-03-10T16:40:08Z</dcterms:modified>
</cp:coreProperties>
</file>