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5180" windowHeight="8835" tabRatio="874"/>
  </bookViews>
  <sheets>
    <sheet name="TempInst" sheetId="4" r:id="rId1"/>
    <sheet name="TempMax" sheetId="5" r:id="rId2"/>
    <sheet name="TempMin" sheetId="6" r:id="rId3"/>
    <sheet name="UmidInst" sheetId="7" r:id="rId4"/>
    <sheet name="UmidMax" sheetId="8" r:id="rId5"/>
    <sheet name="UmidMin" sheetId="9" r:id="rId6"/>
    <sheet name="VelVentoMax" sheetId="12" r:id="rId7"/>
    <sheet name="DirVento" sheetId="13" r:id="rId8"/>
    <sheet name="RajadaVento" sheetId="15" r:id="rId9"/>
    <sheet name="Chuva" sheetId="1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calcPr calcId="145621"/>
</workbook>
</file>

<file path=xl/calcChain.xml><?xml version="1.0" encoding="utf-8"?>
<calcChain xmlns="http://schemas.openxmlformats.org/spreadsheetml/2006/main">
  <c r="AC26" i="14" l="1"/>
  <c r="B24" i="14"/>
  <c r="L5" i="8"/>
  <c r="L5" i="7"/>
  <c r="AC27" i="13" l="1"/>
  <c r="L27" i="4" l="1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L8" i="4"/>
  <c r="L7" i="4"/>
  <c r="L6" i="4"/>
  <c r="L5" i="4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L28" i="6" s="1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L28" i="8" s="1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L27" i="12"/>
  <c r="L26" i="12"/>
  <c r="L25" i="12"/>
  <c r="L24" i="12"/>
  <c r="L23" i="12"/>
  <c r="L22" i="12"/>
  <c r="L21" i="12"/>
  <c r="L20" i="12"/>
  <c r="L19" i="12"/>
  <c r="L18" i="12"/>
  <c r="L17" i="12"/>
  <c r="L16" i="12"/>
  <c r="L15" i="12"/>
  <c r="L14" i="12"/>
  <c r="L13" i="12"/>
  <c r="L12" i="12"/>
  <c r="L11" i="12"/>
  <c r="L10" i="12"/>
  <c r="L9" i="12"/>
  <c r="L8" i="12"/>
  <c r="L7" i="12"/>
  <c r="L6" i="12"/>
  <c r="L5" i="12"/>
  <c r="L27" i="13"/>
  <c r="L26" i="13"/>
  <c r="L25" i="13"/>
  <c r="L24" i="13"/>
  <c r="L23" i="13"/>
  <c r="L22" i="13"/>
  <c r="L21" i="13"/>
  <c r="L20" i="13"/>
  <c r="L19" i="13"/>
  <c r="L18" i="13"/>
  <c r="L17" i="13"/>
  <c r="L16" i="13"/>
  <c r="L15" i="13"/>
  <c r="L14" i="13"/>
  <c r="L13" i="13"/>
  <c r="L12" i="13"/>
  <c r="L11" i="13"/>
  <c r="L10" i="13"/>
  <c r="L9" i="13"/>
  <c r="L8" i="13"/>
  <c r="L7" i="13"/>
  <c r="L6" i="13"/>
  <c r="L5" i="13"/>
  <c r="L27" i="15"/>
  <c r="L26" i="15"/>
  <c r="L25" i="15"/>
  <c r="L24" i="15"/>
  <c r="L23" i="15"/>
  <c r="L22" i="15"/>
  <c r="L21" i="15"/>
  <c r="L20" i="15"/>
  <c r="L19" i="15"/>
  <c r="L18" i="15"/>
  <c r="L17" i="15"/>
  <c r="L16" i="15"/>
  <c r="L15" i="15"/>
  <c r="L14" i="15"/>
  <c r="L13" i="15"/>
  <c r="L12" i="15"/>
  <c r="L11" i="15"/>
  <c r="L10" i="15"/>
  <c r="L9" i="15"/>
  <c r="L8" i="15"/>
  <c r="L7" i="15"/>
  <c r="L6" i="15"/>
  <c r="L5" i="15"/>
  <c r="L28" i="15" s="1"/>
  <c r="L27" i="14"/>
  <c r="L26" i="14"/>
  <c r="L25" i="14"/>
  <c r="L24" i="14"/>
  <c r="L23" i="14"/>
  <c r="L22" i="14"/>
  <c r="L21" i="14"/>
  <c r="L20" i="14"/>
  <c r="L19" i="14"/>
  <c r="L18" i="14"/>
  <c r="L17" i="14"/>
  <c r="L16" i="14"/>
  <c r="L15" i="14"/>
  <c r="L14" i="14"/>
  <c r="L13" i="14"/>
  <c r="L12" i="14"/>
  <c r="L11" i="14"/>
  <c r="L10" i="14"/>
  <c r="L9" i="14"/>
  <c r="L8" i="14"/>
  <c r="L7" i="14"/>
  <c r="L6" i="14"/>
  <c r="L5" i="14"/>
  <c r="AC27" i="14"/>
  <c r="AB27" i="14"/>
  <c r="AA27" i="14"/>
  <c r="Z27" i="14"/>
  <c r="Y27" i="14"/>
  <c r="X27" i="14"/>
  <c r="W27" i="14"/>
  <c r="V27" i="14"/>
  <c r="U27" i="14"/>
  <c r="T27" i="14"/>
  <c r="S27" i="14"/>
  <c r="R27" i="14"/>
  <c r="Q27" i="14"/>
  <c r="P27" i="14"/>
  <c r="O27" i="14"/>
  <c r="N27" i="14"/>
  <c r="M27" i="14"/>
  <c r="K27" i="14"/>
  <c r="J27" i="14"/>
  <c r="I27" i="14"/>
  <c r="H27" i="14"/>
  <c r="G27" i="14"/>
  <c r="F27" i="14"/>
  <c r="E27" i="14"/>
  <c r="D27" i="14"/>
  <c r="C27" i="14"/>
  <c r="B27" i="14"/>
  <c r="AB26" i="14"/>
  <c r="AA26" i="14"/>
  <c r="Z26" i="14"/>
  <c r="Y26" i="14"/>
  <c r="X26" i="14"/>
  <c r="W26" i="14"/>
  <c r="V26" i="14"/>
  <c r="U26" i="14"/>
  <c r="T26" i="14"/>
  <c r="S26" i="14"/>
  <c r="R26" i="14"/>
  <c r="Q26" i="14"/>
  <c r="P26" i="14"/>
  <c r="O26" i="14"/>
  <c r="N26" i="14"/>
  <c r="M26" i="14"/>
  <c r="K26" i="14"/>
  <c r="J26" i="14"/>
  <c r="I26" i="14"/>
  <c r="H26" i="14"/>
  <c r="G26" i="14"/>
  <c r="F26" i="14"/>
  <c r="E26" i="14"/>
  <c r="D26" i="14"/>
  <c r="C26" i="14"/>
  <c r="B26" i="14"/>
  <c r="AC25" i="14"/>
  <c r="AB25" i="14"/>
  <c r="AA25" i="14"/>
  <c r="Z25" i="14"/>
  <c r="Y25" i="14"/>
  <c r="X25" i="14"/>
  <c r="W25" i="14"/>
  <c r="V25" i="14"/>
  <c r="U25" i="14"/>
  <c r="T25" i="14"/>
  <c r="S25" i="14"/>
  <c r="R25" i="14"/>
  <c r="Q25" i="14"/>
  <c r="P25" i="14"/>
  <c r="O25" i="14"/>
  <c r="N25" i="14"/>
  <c r="M25" i="14"/>
  <c r="K25" i="14"/>
  <c r="J25" i="14"/>
  <c r="I25" i="14"/>
  <c r="H25" i="14"/>
  <c r="G25" i="14"/>
  <c r="F25" i="14"/>
  <c r="E25" i="14"/>
  <c r="D25" i="14"/>
  <c r="C25" i="14"/>
  <c r="B25" i="14"/>
  <c r="AC24" i="14"/>
  <c r="AB24" i="14"/>
  <c r="AA24" i="14"/>
  <c r="Z24" i="14"/>
  <c r="Y24" i="14"/>
  <c r="X24" i="14"/>
  <c r="W24" i="14"/>
  <c r="V24" i="14"/>
  <c r="U24" i="14"/>
  <c r="T24" i="14"/>
  <c r="S24" i="14"/>
  <c r="R24" i="14"/>
  <c r="Q24" i="14"/>
  <c r="P24" i="14"/>
  <c r="O24" i="14"/>
  <c r="N24" i="14"/>
  <c r="M24" i="14"/>
  <c r="K24" i="14"/>
  <c r="J24" i="14"/>
  <c r="I24" i="14"/>
  <c r="H24" i="14"/>
  <c r="G24" i="14"/>
  <c r="F24" i="14"/>
  <c r="E24" i="14"/>
  <c r="D24" i="14"/>
  <c r="C24" i="14"/>
  <c r="AC23" i="14"/>
  <c r="AB23" i="14"/>
  <c r="AA23" i="14"/>
  <c r="Z23" i="14"/>
  <c r="Y23" i="14"/>
  <c r="X23" i="14"/>
  <c r="W23" i="14"/>
  <c r="V23" i="14"/>
  <c r="U23" i="14"/>
  <c r="T23" i="14"/>
  <c r="S23" i="14"/>
  <c r="R23" i="14"/>
  <c r="Q23" i="14"/>
  <c r="P23" i="14"/>
  <c r="O23" i="14"/>
  <c r="N23" i="14"/>
  <c r="M23" i="14"/>
  <c r="K23" i="14"/>
  <c r="J23" i="14"/>
  <c r="I23" i="14"/>
  <c r="H23" i="14"/>
  <c r="G23" i="14"/>
  <c r="F23" i="14"/>
  <c r="E23" i="14"/>
  <c r="D23" i="14"/>
  <c r="C23" i="14"/>
  <c r="B23" i="14"/>
  <c r="AC22" i="14"/>
  <c r="AB22" i="14"/>
  <c r="AA22" i="14"/>
  <c r="Z22" i="14"/>
  <c r="Y22" i="14"/>
  <c r="X22" i="14"/>
  <c r="W22" i="14"/>
  <c r="V22" i="14"/>
  <c r="U22" i="14"/>
  <c r="T22" i="14"/>
  <c r="S22" i="14"/>
  <c r="R22" i="14"/>
  <c r="Q22" i="14"/>
  <c r="P22" i="14"/>
  <c r="O22" i="14"/>
  <c r="N22" i="14"/>
  <c r="M22" i="14"/>
  <c r="K22" i="14"/>
  <c r="J22" i="14"/>
  <c r="I22" i="14"/>
  <c r="H22" i="14"/>
  <c r="G22" i="14"/>
  <c r="F22" i="14"/>
  <c r="E22" i="14"/>
  <c r="D22" i="14"/>
  <c r="C22" i="14"/>
  <c r="B22" i="14"/>
  <c r="AC21" i="14"/>
  <c r="AB21" i="14"/>
  <c r="AA21" i="14"/>
  <c r="Z21" i="14"/>
  <c r="Y21" i="14"/>
  <c r="X21" i="14"/>
  <c r="W21" i="14"/>
  <c r="V21" i="14"/>
  <c r="U21" i="14"/>
  <c r="T21" i="14"/>
  <c r="S21" i="14"/>
  <c r="R21" i="14"/>
  <c r="Q21" i="14"/>
  <c r="P21" i="14"/>
  <c r="O21" i="14"/>
  <c r="N21" i="14"/>
  <c r="M21" i="14"/>
  <c r="K21" i="14"/>
  <c r="J21" i="14"/>
  <c r="I21" i="14"/>
  <c r="H21" i="14"/>
  <c r="G21" i="14"/>
  <c r="F21" i="14"/>
  <c r="E21" i="14"/>
  <c r="D21" i="14"/>
  <c r="C21" i="14"/>
  <c r="B21" i="14"/>
  <c r="AC20" i="14"/>
  <c r="AB20" i="14"/>
  <c r="AA20" i="14"/>
  <c r="Z20" i="14"/>
  <c r="Y20" i="14"/>
  <c r="X20" i="14"/>
  <c r="W20" i="14"/>
  <c r="V20" i="14"/>
  <c r="U20" i="14"/>
  <c r="T20" i="14"/>
  <c r="S20" i="14"/>
  <c r="R20" i="14"/>
  <c r="Q20" i="14"/>
  <c r="P20" i="14"/>
  <c r="O20" i="14"/>
  <c r="N20" i="14"/>
  <c r="M20" i="14"/>
  <c r="K20" i="14"/>
  <c r="J20" i="14"/>
  <c r="I20" i="14"/>
  <c r="H20" i="14"/>
  <c r="G20" i="14"/>
  <c r="F20" i="14"/>
  <c r="E20" i="14"/>
  <c r="D20" i="14"/>
  <c r="C20" i="14"/>
  <c r="B20" i="14"/>
  <c r="AC19" i="14"/>
  <c r="AB19" i="14"/>
  <c r="AA19" i="14"/>
  <c r="Z19" i="14"/>
  <c r="Y19" i="14"/>
  <c r="X19" i="14"/>
  <c r="W19" i="14"/>
  <c r="V19" i="14"/>
  <c r="U19" i="14"/>
  <c r="T19" i="14"/>
  <c r="S19" i="14"/>
  <c r="R19" i="14"/>
  <c r="Q19" i="14"/>
  <c r="P19" i="14"/>
  <c r="O19" i="14"/>
  <c r="N19" i="14"/>
  <c r="M19" i="14"/>
  <c r="K19" i="14"/>
  <c r="J19" i="14"/>
  <c r="I19" i="14"/>
  <c r="H19" i="14"/>
  <c r="G19" i="14"/>
  <c r="F19" i="14"/>
  <c r="E19" i="14"/>
  <c r="D19" i="14"/>
  <c r="C19" i="14"/>
  <c r="B19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K18" i="14"/>
  <c r="J18" i="14"/>
  <c r="I18" i="14"/>
  <c r="H18" i="14"/>
  <c r="G18" i="14"/>
  <c r="F18" i="14"/>
  <c r="E18" i="14"/>
  <c r="D18" i="14"/>
  <c r="C18" i="14"/>
  <c r="B18" i="14"/>
  <c r="AC17" i="14"/>
  <c r="AB17" i="14"/>
  <c r="AA17" i="14"/>
  <c r="Z17" i="14"/>
  <c r="Y17" i="14"/>
  <c r="X17" i="14"/>
  <c r="W17" i="14"/>
  <c r="V17" i="14"/>
  <c r="U17" i="14"/>
  <c r="T17" i="14"/>
  <c r="S17" i="14"/>
  <c r="R17" i="14"/>
  <c r="Q17" i="14"/>
  <c r="P17" i="14"/>
  <c r="O17" i="14"/>
  <c r="N17" i="14"/>
  <c r="M17" i="14"/>
  <c r="K17" i="14"/>
  <c r="J17" i="14"/>
  <c r="I17" i="14"/>
  <c r="H17" i="14"/>
  <c r="G17" i="14"/>
  <c r="F17" i="14"/>
  <c r="E17" i="14"/>
  <c r="D17" i="14"/>
  <c r="C17" i="14"/>
  <c r="B17" i="14"/>
  <c r="AC16" i="14"/>
  <c r="AB16" i="14"/>
  <c r="AA16" i="14"/>
  <c r="Z16" i="14"/>
  <c r="Y16" i="14"/>
  <c r="X16" i="14"/>
  <c r="W16" i="14"/>
  <c r="V16" i="14"/>
  <c r="U16" i="14"/>
  <c r="T16" i="14"/>
  <c r="S16" i="14"/>
  <c r="R16" i="14"/>
  <c r="Q16" i="14"/>
  <c r="P16" i="14"/>
  <c r="O16" i="14"/>
  <c r="N16" i="14"/>
  <c r="M16" i="14"/>
  <c r="K16" i="14"/>
  <c r="J16" i="14"/>
  <c r="I16" i="14"/>
  <c r="H16" i="14"/>
  <c r="G16" i="14"/>
  <c r="F16" i="14"/>
  <c r="E16" i="14"/>
  <c r="D16" i="14"/>
  <c r="C16" i="14"/>
  <c r="B16" i="14"/>
  <c r="AC15" i="14"/>
  <c r="AB15" i="14"/>
  <c r="AA15" i="14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K15" i="14"/>
  <c r="J15" i="14"/>
  <c r="I15" i="14"/>
  <c r="H15" i="14"/>
  <c r="G15" i="14"/>
  <c r="F15" i="14"/>
  <c r="E15" i="14"/>
  <c r="D15" i="14"/>
  <c r="C15" i="14"/>
  <c r="B15" i="14"/>
  <c r="AC14" i="14"/>
  <c r="AB14" i="14"/>
  <c r="AA14" i="14"/>
  <c r="Z14" i="14"/>
  <c r="Y14" i="14"/>
  <c r="X14" i="14"/>
  <c r="W14" i="14"/>
  <c r="V14" i="14"/>
  <c r="U14" i="14"/>
  <c r="T14" i="14"/>
  <c r="S14" i="14"/>
  <c r="R14" i="14"/>
  <c r="Q14" i="14"/>
  <c r="P14" i="14"/>
  <c r="O14" i="14"/>
  <c r="N14" i="14"/>
  <c r="M14" i="14"/>
  <c r="K14" i="14"/>
  <c r="J14" i="14"/>
  <c r="I14" i="14"/>
  <c r="H14" i="14"/>
  <c r="G14" i="14"/>
  <c r="F14" i="14"/>
  <c r="E14" i="14"/>
  <c r="D14" i="14"/>
  <c r="C14" i="14"/>
  <c r="B14" i="14"/>
  <c r="AC13" i="14"/>
  <c r="AB13" i="14"/>
  <c r="AA13" i="14"/>
  <c r="Z13" i="14"/>
  <c r="Y13" i="14"/>
  <c r="X13" i="14"/>
  <c r="W13" i="14"/>
  <c r="V13" i="14"/>
  <c r="U13" i="14"/>
  <c r="T13" i="14"/>
  <c r="S13" i="14"/>
  <c r="R13" i="14"/>
  <c r="Q13" i="14"/>
  <c r="P13" i="14"/>
  <c r="O13" i="14"/>
  <c r="N13" i="14"/>
  <c r="M13" i="14"/>
  <c r="K13" i="14"/>
  <c r="J13" i="14"/>
  <c r="I13" i="14"/>
  <c r="H13" i="14"/>
  <c r="G13" i="14"/>
  <c r="F13" i="14"/>
  <c r="E13" i="14"/>
  <c r="D13" i="14"/>
  <c r="C13" i="14"/>
  <c r="B13" i="14"/>
  <c r="AC12" i="14"/>
  <c r="AB12" i="14"/>
  <c r="AA12" i="14"/>
  <c r="Z12" i="14"/>
  <c r="Y12" i="14"/>
  <c r="X12" i="14"/>
  <c r="W12" i="14"/>
  <c r="V12" i="14"/>
  <c r="U12" i="14"/>
  <c r="T12" i="14"/>
  <c r="S12" i="14"/>
  <c r="R12" i="14"/>
  <c r="Q12" i="14"/>
  <c r="P12" i="14"/>
  <c r="O12" i="14"/>
  <c r="N12" i="14"/>
  <c r="M12" i="14"/>
  <c r="K12" i="14"/>
  <c r="J12" i="14"/>
  <c r="I12" i="14"/>
  <c r="H12" i="14"/>
  <c r="G12" i="14"/>
  <c r="F12" i="14"/>
  <c r="E12" i="14"/>
  <c r="D12" i="14"/>
  <c r="C12" i="14"/>
  <c r="B12" i="14"/>
  <c r="AC11" i="14"/>
  <c r="AB11" i="14"/>
  <c r="AA11" i="14"/>
  <c r="Z11" i="14"/>
  <c r="Y11" i="14"/>
  <c r="X11" i="14"/>
  <c r="W11" i="14"/>
  <c r="V11" i="14"/>
  <c r="U11" i="14"/>
  <c r="T11" i="14"/>
  <c r="S11" i="14"/>
  <c r="R11" i="14"/>
  <c r="Q11" i="14"/>
  <c r="P11" i="14"/>
  <c r="O11" i="14"/>
  <c r="N11" i="14"/>
  <c r="M11" i="14"/>
  <c r="K11" i="14"/>
  <c r="J11" i="14"/>
  <c r="I11" i="14"/>
  <c r="H11" i="14"/>
  <c r="G11" i="14"/>
  <c r="F11" i="14"/>
  <c r="E11" i="14"/>
  <c r="D11" i="14"/>
  <c r="C11" i="14"/>
  <c r="B11" i="14"/>
  <c r="AC10" i="14"/>
  <c r="AB10" i="14"/>
  <c r="AA10" i="14"/>
  <c r="Z10" i="14"/>
  <c r="Y10" i="14"/>
  <c r="X10" i="14"/>
  <c r="W10" i="14"/>
  <c r="V10" i="14"/>
  <c r="U10" i="14"/>
  <c r="T10" i="14"/>
  <c r="S10" i="14"/>
  <c r="R10" i="14"/>
  <c r="Q10" i="14"/>
  <c r="P10" i="14"/>
  <c r="O10" i="14"/>
  <c r="N10" i="14"/>
  <c r="M10" i="14"/>
  <c r="K10" i="14"/>
  <c r="J10" i="14"/>
  <c r="I10" i="14"/>
  <c r="H10" i="14"/>
  <c r="G10" i="14"/>
  <c r="F10" i="14"/>
  <c r="E10" i="14"/>
  <c r="D10" i="14"/>
  <c r="C10" i="14"/>
  <c r="B10" i="14"/>
  <c r="AC9" i="14"/>
  <c r="AB9" i="14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K9" i="14"/>
  <c r="J9" i="14"/>
  <c r="I9" i="14"/>
  <c r="H9" i="14"/>
  <c r="G9" i="14"/>
  <c r="F9" i="14"/>
  <c r="E9" i="14"/>
  <c r="D9" i="14"/>
  <c r="C9" i="14"/>
  <c r="B9" i="14"/>
  <c r="AC8" i="14"/>
  <c r="AB8" i="14"/>
  <c r="AA8" i="14"/>
  <c r="Z8" i="14"/>
  <c r="Y8" i="14"/>
  <c r="X8" i="14"/>
  <c r="W8" i="14"/>
  <c r="V8" i="14"/>
  <c r="U8" i="14"/>
  <c r="T8" i="14"/>
  <c r="S8" i="14"/>
  <c r="R8" i="14"/>
  <c r="Q8" i="14"/>
  <c r="P8" i="14"/>
  <c r="O8" i="14"/>
  <c r="N8" i="14"/>
  <c r="M8" i="14"/>
  <c r="K8" i="14"/>
  <c r="J8" i="14"/>
  <c r="I8" i="14"/>
  <c r="H8" i="14"/>
  <c r="G8" i="14"/>
  <c r="F8" i="14"/>
  <c r="E8" i="14"/>
  <c r="D8" i="14"/>
  <c r="C8" i="14"/>
  <c r="B8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K7" i="14"/>
  <c r="J7" i="14"/>
  <c r="I7" i="14"/>
  <c r="H7" i="14"/>
  <c r="G7" i="14"/>
  <c r="F7" i="14"/>
  <c r="E7" i="14"/>
  <c r="D7" i="14"/>
  <c r="C7" i="14"/>
  <c r="B7" i="14"/>
  <c r="AC6" i="14"/>
  <c r="AB6" i="14"/>
  <c r="AA6" i="14"/>
  <c r="Z6" i="14"/>
  <c r="Y6" i="14"/>
  <c r="X6" i="14"/>
  <c r="W6" i="14"/>
  <c r="V6" i="14"/>
  <c r="U6" i="14"/>
  <c r="T6" i="14"/>
  <c r="S6" i="14"/>
  <c r="R6" i="14"/>
  <c r="Q6" i="14"/>
  <c r="P6" i="14"/>
  <c r="O6" i="14"/>
  <c r="N6" i="14"/>
  <c r="M6" i="14"/>
  <c r="K6" i="14"/>
  <c r="J6" i="14"/>
  <c r="I6" i="14"/>
  <c r="H6" i="14"/>
  <c r="G6" i="14"/>
  <c r="F6" i="14"/>
  <c r="E6" i="14"/>
  <c r="D6" i="14"/>
  <c r="C6" i="14"/>
  <c r="B6" i="14"/>
  <c r="AC5" i="14"/>
  <c r="AB5" i="14"/>
  <c r="AA5" i="14"/>
  <c r="Z5" i="14"/>
  <c r="Y5" i="14"/>
  <c r="X5" i="14"/>
  <c r="W5" i="14"/>
  <c r="V5" i="14"/>
  <c r="U5" i="14"/>
  <c r="T5" i="14"/>
  <c r="S5" i="14"/>
  <c r="R5" i="14"/>
  <c r="Q5" i="14"/>
  <c r="P5" i="14"/>
  <c r="O5" i="14"/>
  <c r="N5" i="14"/>
  <c r="M5" i="14"/>
  <c r="K5" i="14"/>
  <c r="J5" i="14"/>
  <c r="I5" i="14"/>
  <c r="H5" i="14"/>
  <c r="G5" i="14"/>
  <c r="F5" i="14"/>
  <c r="E5" i="14"/>
  <c r="D5" i="14"/>
  <c r="C5" i="14"/>
  <c r="B5" i="14"/>
  <c r="AC27" i="15"/>
  <c r="AB27" i="15"/>
  <c r="AA27" i="15"/>
  <c r="Z27" i="15"/>
  <c r="Y27" i="15"/>
  <c r="X27" i="15"/>
  <c r="W27" i="15"/>
  <c r="V27" i="15"/>
  <c r="U27" i="15"/>
  <c r="T27" i="15"/>
  <c r="S27" i="15"/>
  <c r="R27" i="15"/>
  <c r="Q27" i="15"/>
  <c r="P27" i="15"/>
  <c r="O27" i="15"/>
  <c r="N27" i="15"/>
  <c r="M27" i="15"/>
  <c r="K27" i="15"/>
  <c r="J27" i="15"/>
  <c r="I27" i="15"/>
  <c r="H27" i="15"/>
  <c r="G27" i="15"/>
  <c r="F27" i="15"/>
  <c r="E27" i="15"/>
  <c r="D27" i="15"/>
  <c r="C27" i="15"/>
  <c r="B27" i="15"/>
  <c r="AC26" i="15"/>
  <c r="AB26" i="15"/>
  <c r="AA26" i="15"/>
  <c r="Z26" i="15"/>
  <c r="Y26" i="15"/>
  <c r="X26" i="15"/>
  <c r="W26" i="15"/>
  <c r="V26" i="15"/>
  <c r="U26" i="15"/>
  <c r="T26" i="15"/>
  <c r="S26" i="15"/>
  <c r="R26" i="15"/>
  <c r="Q26" i="15"/>
  <c r="P26" i="15"/>
  <c r="O26" i="15"/>
  <c r="N26" i="15"/>
  <c r="M26" i="15"/>
  <c r="K26" i="15"/>
  <c r="J26" i="15"/>
  <c r="I26" i="15"/>
  <c r="H26" i="15"/>
  <c r="G26" i="15"/>
  <c r="F26" i="15"/>
  <c r="E26" i="15"/>
  <c r="D26" i="15"/>
  <c r="C26" i="15"/>
  <c r="B26" i="15"/>
  <c r="AC25" i="15"/>
  <c r="AB25" i="15"/>
  <c r="AA25" i="15"/>
  <c r="Z25" i="15"/>
  <c r="Y25" i="15"/>
  <c r="X25" i="15"/>
  <c r="W25" i="15"/>
  <c r="V25" i="15"/>
  <c r="U25" i="15"/>
  <c r="T25" i="15"/>
  <c r="S25" i="15"/>
  <c r="R25" i="15"/>
  <c r="Q25" i="15"/>
  <c r="P25" i="15"/>
  <c r="O25" i="15"/>
  <c r="N25" i="15"/>
  <c r="M25" i="15"/>
  <c r="K25" i="15"/>
  <c r="J25" i="15"/>
  <c r="I25" i="15"/>
  <c r="H25" i="15"/>
  <c r="G25" i="15"/>
  <c r="F25" i="15"/>
  <c r="E25" i="15"/>
  <c r="D25" i="15"/>
  <c r="C25" i="15"/>
  <c r="B25" i="15"/>
  <c r="AC24" i="15"/>
  <c r="AB24" i="15"/>
  <c r="AA24" i="15"/>
  <c r="Z24" i="15"/>
  <c r="Y24" i="15"/>
  <c r="X24" i="15"/>
  <c r="W24" i="15"/>
  <c r="V24" i="15"/>
  <c r="U24" i="15"/>
  <c r="T24" i="15"/>
  <c r="S24" i="15"/>
  <c r="R24" i="15"/>
  <c r="Q24" i="15"/>
  <c r="P24" i="15"/>
  <c r="O24" i="15"/>
  <c r="N24" i="15"/>
  <c r="M24" i="15"/>
  <c r="K24" i="15"/>
  <c r="J24" i="15"/>
  <c r="I24" i="15"/>
  <c r="H24" i="15"/>
  <c r="G24" i="15"/>
  <c r="F24" i="15"/>
  <c r="E24" i="15"/>
  <c r="D24" i="15"/>
  <c r="C24" i="15"/>
  <c r="B24" i="15"/>
  <c r="AC23" i="15"/>
  <c r="AB23" i="15"/>
  <c r="AA23" i="15"/>
  <c r="Z23" i="15"/>
  <c r="Y23" i="15"/>
  <c r="X23" i="15"/>
  <c r="W23" i="15"/>
  <c r="V23" i="15"/>
  <c r="U23" i="15"/>
  <c r="T23" i="15"/>
  <c r="S23" i="15"/>
  <c r="R23" i="15"/>
  <c r="Q23" i="15"/>
  <c r="P23" i="15"/>
  <c r="O23" i="15"/>
  <c r="N23" i="15"/>
  <c r="M23" i="15"/>
  <c r="K23" i="15"/>
  <c r="J23" i="15"/>
  <c r="I23" i="15"/>
  <c r="H23" i="15"/>
  <c r="G23" i="15"/>
  <c r="F23" i="15"/>
  <c r="E23" i="15"/>
  <c r="D23" i="15"/>
  <c r="C23" i="15"/>
  <c r="B23" i="15"/>
  <c r="AC22" i="15"/>
  <c r="AB22" i="15"/>
  <c r="AA22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N22" i="15"/>
  <c r="M22" i="15"/>
  <c r="K22" i="15"/>
  <c r="J22" i="15"/>
  <c r="I22" i="15"/>
  <c r="H22" i="15"/>
  <c r="G22" i="15"/>
  <c r="F22" i="15"/>
  <c r="E22" i="15"/>
  <c r="D22" i="15"/>
  <c r="C22" i="15"/>
  <c r="B22" i="15"/>
  <c r="AC21" i="15"/>
  <c r="AB21" i="15"/>
  <c r="AA21" i="15"/>
  <c r="Z21" i="15"/>
  <c r="Y21" i="15"/>
  <c r="X21" i="15"/>
  <c r="W21" i="15"/>
  <c r="V21" i="15"/>
  <c r="U21" i="15"/>
  <c r="T21" i="15"/>
  <c r="S21" i="15"/>
  <c r="R21" i="15"/>
  <c r="Q21" i="15"/>
  <c r="P21" i="15"/>
  <c r="O21" i="15"/>
  <c r="N21" i="15"/>
  <c r="M21" i="15"/>
  <c r="K21" i="15"/>
  <c r="J21" i="15"/>
  <c r="I21" i="15"/>
  <c r="H21" i="15"/>
  <c r="G21" i="15"/>
  <c r="F21" i="15"/>
  <c r="E21" i="15"/>
  <c r="D21" i="15"/>
  <c r="C21" i="15"/>
  <c r="B21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K20" i="15"/>
  <c r="J20" i="15"/>
  <c r="I20" i="15"/>
  <c r="H20" i="15"/>
  <c r="G20" i="15"/>
  <c r="F20" i="15"/>
  <c r="E20" i="15"/>
  <c r="D20" i="15"/>
  <c r="C20" i="15"/>
  <c r="B20" i="15"/>
  <c r="AC19" i="15"/>
  <c r="AB19" i="15"/>
  <c r="AA19" i="15"/>
  <c r="Z19" i="15"/>
  <c r="Y19" i="15"/>
  <c r="X19" i="15"/>
  <c r="W19" i="15"/>
  <c r="V19" i="15"/>
  <c r="U19" i="15"/>
  <c r="T19" i="15"/>
  <c r="S19" i="15"/>
  <c r="R19" i="15"/>
  <c r="Q19" i="15"/>
  <c r="P19" i="15"/>
  <c r="O19" i="15"/>
  <c r="N19" i="15"/>
  <c r="M19" i="15"/>
  <c r="K19" i="15"/>
  <c r="J19" i="15"/>
  <c r="I19" i="15"/>
  <c r="H19" i="15"/>
  <c r="G19" i="15"/>
  <c r="F19" i="15"/>
  <c r="E19" i="15"/>
  <c r="D19" i="15"/>
  <c r="C19" i="15"/>
  <c r="B19" i="15"/>
  <c r="AC18" i="15"/>
  <c r="AB18" i="15"/>
  <c r="AA18" i="15"/>
  <c r="Z18" i="15"/>
  <c r="Y18" i="15"/>
  <c r="X18" i="15"/>
  <c r="W18" i="15"/>
  <c r="V18" i="15"/>
  <c r="U18" i="15"/>
  <c r="T18" i="15"/>
  <c r="S18" i="15"/>
  <c r="R18" i="15"/>
  <c r="Q18" i="15"/>
  <c r="P18" i="15"/>
  <c r="O18" i="15"/>
  <c r="N18" i="15"/>
  <c r="M18" i="15"/>
  <c r="K18" i="15"/>
  <c r="J18" i="15"/>
  <c r="I18" i="15"/>
  <c r="H18" i="15"/>
  <c r="G18" i="15"/>
  <c r="F18" i="15"/>
  <c r="E18" i="15"/>
  <c r="D18" i="15"/>
  <c r="C18" i="15"/>
  <c r="B18" i="15"/>
  <c r="AC17" i="15"/>
  <c r="AB17" i="15"/>
  <c r="AA17" i="15"/>
  <c r="Z17" i="15"/>
  <c r="Y17" i="15"/>
  <c r="X17" i="15"/>
  <c r="W17" i="15"/>
  <c r="V17" i="15"/>
  <c r="U17" i="15"/>
  <c r="T17" i="15"/>
  <c r="S17" i="15"/>
  <c r="R17" i="15"/>
  <c r="Q17" i="15"/>
  <c r="P17" i="15"/>
  <c r="O17" i="15"/>
  <c r="N17" i="15"/>
  <c r="M17" i="15"/>
  <c r="K17" i="15"/>
  <c r="J17" i="15"/>
  <c r="I17" i="15"/>
  <c r="H17" i="15"/>
  <c r="G17" i="15"/>
  <c r="F17" i="15"/>
  <c r="E17" i="15"/>
  <c r="D17" i="15"/>
  <c r="C17" i="15"/>
  <c r="B17" i="15"/>
  <c r="AC16" i="15"/>
  <c r="AB16" i="15"/>
  <c r="AA16" i="15"/>
  <c r="Z16" i="15"/>
  <c r="Y16" i="15"/>
  <c r="X16" i="15"/>
  <c r="W16" i="15"/>
  <c r="V16" i="15"/>
  <c r="U16" i="15"/>
  <c r="T16" i="15"/>
  <c r="S16" i="15"/>
  <c r="R16" i="15"/>
  <c r="Q16" i="15"/>
  <c r="P16" i="15"/>
  <c r="O16" i="15"/>
  <c r="N16" i="15"/>
  <c r="M16" i="15"/>
  <c r="K16" i="15"/>
  <c r="J16" i="15"/>
  <c r="I16" i="15"/>
  <c r="H16" i="15"/>
  <c r="G16" i="15"/>
  <c r="F16" i="15"/>
  <c r="E16" i="15"/>
  <c r="D16" i="15"/>
  <c r="C16" i="15"/>
  <c r="B16" i="15"/>
  <c r="AC15" i="15"/>
  <c r="AB15" i="15"/>
  <c r="AA15" i="15"/>
  <c r="Z15" i="15"/>
  <c r="Y15" i="15"/>
  <c r="X15" i="15"/>
  <c r="W15" i="15"/>
  <c r="V15" i="15"/>
  <c r="U15" i="15"/>
  <c r="T15" i="15"/>
  <c r="S15" i="15"/>
  <c r="R15" i="15"/>
  <c r="Q15" i="15"/>
  <c r="P15" i="15"/>
  <c r="O15" i="15"/>
  <c r="N15" i="15"/>
  <c r="M15" i="15"/>
  <c r="K15" i="15"/>
  <c r="J15" i="15"/>
  <c r="I15" i="15"/>
  <c r="H15" i="15"/>
  <c r="G15" i="15"/>
  <c r="F15" i="15"/>
  <c r="E15" i="15"/>
  <c r="D15" i="15"/>
  <c r="C15" i="15"/>
  <c r="B15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K14" i="15"/>
  <c r="J14" i="15"/>
  <c r="I14" i="15"/>
  <c r="H14" i="15"/>
  <c r="G14" i="15"/>
  <c r="F14" i="15"/>
  <c r="E14" i="15"/>
  <c r="D14" i="15"/>
  <c r="C14" i="15"/>
  <c r="B14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K13" i="15"/>
  <c r="J13" i="15"/>
  <c r="I13" i="15"/>
  <c r="H13" i="15"/>
  <c r="G13" i="15"/>
  <c r="F13" i="15"/>
  <c r="E13" i="15"/>
  <c r="D13" i="15"/>
  <c r="C13" i="15"/>
  <c r="B13" i="15"/>
  <c r="AC12" i="15"/>
  <c r="AB12" i="15"/>
  <c r="AA12" i="15"/>
  <c r="Z12" i="15"/>
  <c r="Y12" i="15"/>
  <c r="X12" i="15"/>
  <c r="W12" i="15"/>
  <c r="V12" i="15"/>
  <c r="U12" i="15"/>
  <c r="T12" i="15"/>
  <c r="S12" i="15"/>
  <c r="R12" i="15"/>
  <c r="Q12" i="15"/>
  <c r="P12" i="15"/>
  <c r="O12" i="15"/>
  <c r="N12" i="15"/>
  <c r="M12" i="15"/>
  <c r="K12" i="15"/>
  <c r="J12" i="15"/>
  <c r="I12" i="15"/>
  <c r="H12" i="15"/>
  <c r="G12" i="15"/>
  <c r="F12" i="15"/>
  <c r="E12" i="15"/>
  <c r="D12" i="15"/>
  <c r="C12" i="15"/>
  <c r="B12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K11" i="15"/>
  <c r="J11" i="15"/>
  <c r="I11" i="15"/>
  <c r="H11" i="15"/>
  <c r="G11" i="15"/>
  <c r="F11" i="15"/>
  <c r="E11" i="15"/>
  <c r="D11" i="15"/>
  <c r="C11" i="15"/>
  <c r="B11" i="15"/>
  <c r="AC10" i="15"/>
  <c r="AB10" i="15"/>
  <c r="AA10" i="15"/>
  <c r="Z10" i="15"/>
  <c r="Y10" i="15"/>
  <c r="X10" i="15"/>
  <c r="W10" i="15"/>
  <c r="V10" i="15"/>
  <c r="U10" i="15"/>
  <c r="T10" i="15"/>
  <c r="S10" i="15"/>
  <c r="R10" i="15"/>
  <c r="Q10" i="15"/>
  <c r="P10" i="15"/>
  <c r="O10" i="15"/>
  <c r="N10" i="15"/>
  <c r="M10" i="15"/>
  <c r="K10" i="15"/>
  <c r="J10" i="15"/>
  <c r="I10" i="15"/>
  <c r="H10" i="15"/>
  <c r="G10" i="15"/>
  <c r="F10" i="15"/>
  <c r="E10" i="15"/>
  <c r="D10" i="15"/>
  <c r="C10" i="15"/>
  <c r="B10" i="15"/>
  <c r="AC9" i="15"/>
  <c r="AB9" i="15"/>
  <c r="AA9" i="15"/>
  <c r="Z9" i="15"/>
  <c r="Y9" i="15"/>
  <c r="X9" i="15"/>
  <c r="W9" i="15"/>
  <c r="V9" i="15"/>
  <c r="U9" i="15"/>
  <c r="T9" i="15"/>
  <c r="S9" i="15"/>
  <c r="R9" i="15"/>
  <c r="Q9" i="15"/>
  <c r="P9" i="15"/>
  <c r="O9" i="15"/>
  <c r="N9" i="15"/>
  <c r="M9" i="15"/>
  <c r="K9" i="15"/>
  <c r="J9" i="15"/>
  <c r="I9" i="15"/>
  <c r="H9" i="15"/>
  <c r="G9" i="15"/>
  <c r="F9" i="15"/>
  <c r="E9" i="15"/>
  <c r="D9" i="15"/>
  <c r="C9" i="15"/>
  <c r="B9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K8" i="15"/>
  <c r="J8" i="15"/>
  <c r="I8" i="15"/>
  <c r="H8" i="15"/>
  <c r="G8" i="15"/>
  <c r="F8" i="15"/>
  <c r="E8" i="15"/>
  <c r="D8" i="15"/>
  <c r="C8" i="15"/>
  <c r="B8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K7" i="15"/>
  <c r="J7" i="15"/>
  <c r="I7" i="15"/>
  <c r="H7" i="15"/>
  <c r="G7" i="15"/>
  <c r="F7" i="15"/>
  <c r="E7" i="15"/>
  <c r="D7" i="15"/>
  <c r="C7" i="15"/>
  <c r="B7" i="15"/>
  <c r="AC6" i="15"/>
  <c r="AB6" i="15"/>
  <c r="AA6" i="15"/>
  <c r="Z6" i="15"/>
  <c r="Y6" i="15"/>
  <c r="X6" i="15"/>
  <c r="W6" i="15"/>
  <c r="V6" i="15"/>
  <c r="U6" i="15"/>
  <c r="T6" i="15"/>
  <c r="S6" i="15"/>
  <c r="R6" i="15"/>
  <c r="Q6" i="15"/>
  <c r="P6" i="15"/>
  <c r="O6" i="15"/>
  <c r="N6" i="15"/>
  <c r="M6" i="15"/>
  <c r="K6" i="15"/>
  <c r="J6" i="15"/>
  <c r="I6" i="15"/>
  <c r="H6" i="15"/>
  <c r="G6" i="15"/>
  <c r="F6" i="15"/>
  <c r="E6" i="15"/>
  <c r="D6" i="15"/>
  <c r="C6" i="15"/>
  <c r="B6" i="15"/>
  <c r="AC5" i="15"/>
  <c r="AB5" i="15"/>
  <c r="AB28" i="15" s="1"/>
  <c r="AA5" i="15"/>
  <c r="Z5" i="15"/>
  <c r="Y5" i="15"/>
  <c r="X5" i="15"/>
  <c r="X28" i="15" s="1"/>
  <c r="W5" i="15"/>
  <c r="V5" i="15"/>
  <c r="U5" i="15"/>
  <c r="T5" i="15"/>
  <c r="T28" i="15" s="1"/>
  <c r="S5" i="15"/>
  <c r="R5" i="15"/>
  <c r="Q5" i="15"/>
  <c r="P5" i="15"/>
  <c r="P28" i="15" s="1"/>
  <c r="O5" i="15"/>
  <c r="N5" i="15"/>
  <c r="M5" i="15"/>
  <c r="K5" i="15"/>
  <c r="K28" i="15" s="1"/>
  <c r="J5" i="15"/>
  <c r="I5" i="15"/>
  <c r="H5" i="15"/>
  <c r="G5" i="15"/>
  <c r="G28" i="15" s="1"/>
  <c r="F5" i="15"/>
  <c r="E5" i="15"/>
  <c r="D5" i="15"/>
  <c r="C5" i="15"/>
  <c r="C28" i="15" s="1"/>
  <c r="B5" i="15"/>
  <c r="AD27" i="13"/>
  <c r="AD26" i="13"/>
  <c r="AD25" i="13"/>
  <c r="AD24" i="13"/>
  <c r="AD23" i="13"/>
  <c r="AD22" i="13"/>
  <c r="AD21" i="13"/>
  <c r="AD20" i="13"/>
  <c r="AD19" i="13"/>
  <c r="AD18" i="13"/>
  <c r="AD17" i="13"/>
  <c r="AD16" i="13"/>
  <c r="AD15" i="13"/>
  <c r="AD14" i="13"/>
  <c r="AD13" i="13"/>
  <c r="AD12" i="13"/>
  <c r="AD11" i="13"/>
  <c r="AD10" i="13"/>
  <c r="AD9" i="13"/>
  <c r="AD8" i="13"/>
  <c r="AD7" i="13"/>
  <c r="AD6" i="13"/>
  <c r="AD5" i="13"/>
  <c r="D28" i="15" l="1"/>
  <c r="Q28" i="15"/>
  <c r="AC28" i="15"/>
  <c r="I28" i="15"/>
  <c r="N28" i="15"/>
  <c r="R28" i="15"/>
  <c r="Z28" i="15"/>
  <c r="B28" i="15"/>
  <c r="F28" i="15"/>
  <c r="J28" i="15"/>
  <c r="O28" i="15"/>
  <c r="S28" i="15"/>
  <c r="W28" i="15"/>
  <c r="AA28" i="15"/>
  <c r="E29" i="14"/>
  <c r="E28" i="14"/>
  <c r="I29" i="14"/>
  <c r="I28" i="14"/>
  <c r="N28" i="14"/>
  <c r="N29" i="14"/>
  <c r="R28" i="14"/>
  <c r="R29" i="14"/>
  <c r="V28" i="14"/>
  <c r="V29" i="14"/>
  <c r="Z28" i="14"/>
  <c r="Z29" i="14"/>
  <c r="L29" i="14"/>
  <c r="L28" i="14"/>
  <c r="L28" i="9"/>
  <c r="B29" i="14"/>
  <c r="B28" i="14"/>
  <c r="F28" i="14"/>
  <c r="F29" i="14"/>
  <c r="J28" i="14"/>
  <c r="J29" i="14"/>
  <c r="O29" i="14"/>
  <c r="O28" i="14"/>
  <c r="S29" i="14"/>
  <c r="S28" i="14"/>
  <c r="W29" i="14"/>
  <c r="W28" i="14"/>
  <c r="AA29" i="14"/>
  <c r="AA28" i="14"/>
  <c r="L28" i="12"/>
  <c r="L28" i="7"/>
  <c r="L28" i="4"/>
  <c r="M28" i="15"/>
  <c r="Y28" i="15"/>
  <c r="C29" i="14"/>
  <c r="C28" i="14"/>
  <c r="G29" i="14"/>
  <c r="G28" i="14"/>
  <c r="K29" i="14"/>
  <c r="K28" i="14"/>
  <c r="P29" i="14"/>
  <c r="P28" i="14"/>
  <c r="T29" i="14"/>
  <c r="T28" i="14"/>
  <c r="X29" i="14"/>
  <c r="X28" i="14"/>
  <c r="AB29" i="14"/>
  <c r="AB28" i="14"/>
  <c r="L28" i="5"/>
  <c r="H28" i="15"/>
  <c r="U28" i="15"/>
  <c r="E28" i="15"/>
  <c r="V28" i="15"/>
  <c r="D29" i="14"/>
  <c r="D28" i="14"/>
  <c r="H29" i="14"/>
  <c r="H28" i="14"/>
  <c r="M29" i="14"/>
  <c r="M28" i="14"/>
  <c r="Q29" i="14"/>
  <c r="Q28" i="14"/>
  <c r="U29" i="14"/>
  <c r="U28" i="14"/>
  <c r="Y29" i="14"/>
  <c r="Y28" i="14"/>
  <c r="AC29" i="14"/>
  <c r="AC28" i="14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K27" i="13"/>
  <c r="J27" i="13"/>
  <c r="I27" i="13"/>
  <c r="H27" i="13"/>
  <c r="G27" i="13"/>
  <c r="F27" i="13"/>
  <c r="E27" i="13"/>
  <c r="D27" i="13"/>
  <c r="C27" i="13"/>
  <c r="B27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K26" i="13"/>
  <c r="J26" i="13"/>
  <c r="I26" i="13"/>
  <c r="H26" i="13"/>
  <c r="G26" i="13"/>
  <c r="F26" i="13"/>
  <c r="E26" i="13"/>
  <c r="D26" i="13"/>
  <c r="C26" i="13"/>
  <c r="B26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K25" i="13"/>
  <c r="J25" i="13"/>
  <c r="I25" i="13"/>
  <c r="H25" i="13"/>
  <c r="G25" i="13"/>
  <c r="F25" i="13"/>
  <c r="E25" i="13"/>
  <c r="D25" i="13"/>
  <c r="C25" i="13"/>
  <c r="B25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K24" i="13"/>
  <c r="J24" i="13"/>
  <c r="I24" i="13"/>
  <c r="H24" i="13"/>
  <c r="G24" i="13"/>
  <c r="F24" i="13"/>
  <c r="E24" i="13"/>
  <c r="D24" i="13"/>
  <c r="C24" i="13"/>
  <c r="B24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K23" i="13"/>
  <c r="J23" i="13"/>
  <c r="I23" i="13"/>
  <c r="H23" i="13"/>
  <c r="G23" i="13"/>
  <c r="F23" i="13"/>
  <c r="E23" i="13"/>
  <c r="D23" i="13"/>
  <c r="C23" i="13"/>
  <c r="B23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K22" i="13"/>
  <c r="J22" i="13"/>
  <c r="I22" i="13"/>
  <c r="H22" i="13"/>
  <c r="G22" i="13"/>
  <c r="F22" i="13"/>
  <c r="E22" i="13"/>
  <c r="D22" i="13"/>
  <c r="C22" i="13"/>
  <c r="B22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K21" i="13"/>
  <c r="J21" i="13"/>
  <c r="I21" i="13"/>
  <c r="H21" i="13"/>
  <c r="G21" i="13"/>
  <c r="F21" i="13"/>
  <c r="E21" i="13"/>
  <c r="D21" i="13"/>
  <c r="C21" i="13"/>
  <c r="B21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K20" i="13"/>
  <c r="J20" i="13"/>
  <c r="I20" i="13"/>
  <c r="H20" i="13"/>
  <c r="G20" i="13"/>
  <c r="F20" i="13"/>
  <c r="E20" i="13"/>
  <c r="D20" i="13"/>
  <c r="C20" i="13"/>
  <c r="B20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K19" i="13"/>
  <c r="J19" i="13"/>
  <c r="I19" i="13"/>
  <c r="H19" i="13"/>
  <c r="G19" i="13"/>
  <c r="F19" i="13"/>
  <c r="E19" i="13"/>
  <c r="D19" i="13"/>
  <c r="C19" i="13"/>
  <c r="B19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K18" i="13"/>
  <c r="J18" i="13"/>
  <c r="I18" i="13"/>
  <c r="H18" i="13"/>
  <c r="G18" i="13"/>
  <c r="F18" i="13"/>
  <c r="E18" i="13"/>
  <c r="D18" i="13"/>
  <c r="C18" i="13"/>
  <c r="B18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K17" i="13"/>
  <c r="J17" i="13"/>
  <c r="I17" i="13"/>
  <c r="H17" i="13"/>
  <c r="G17" i="13"/>
  <c r="F17" i="13"/>
  <c r="E17" i="13"/>
  <c r="D17" i="13"/>
  <c r="C17" i="13"/>
  <c r="B17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K16" i="13"/>
  <c r="J16" i="13"/>
  <c r="I16" i="13"/>
  <c r="H16" i="13"/>
  <c r="G16" i="13"/>
  <c r="F16" i="13"/>
  <c r="E16" i="13"/>
  <c r="D16" i="13"/>
  <c r="C16" i="13"/>
  <c r="B16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K15" i="13"/>
  <c r="J15" i="13"/>
  <c r="I15" i="13"/>
  <c r="H15" i="13"/>
  <c r="G15" i="13"/>
  <c r="F15" i="13"/>
  <c r="E15" i="13"/>
  <c r="D15" i="13"/>
  <c r="C15" i="13"/>
  <c r="B15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K14" i="13"/>
  <c r="J14" i="13"/>
  <c r="I14" i="13"/>
  <c r="H14" i="13"/>
  <c r="G14" i="13"/>
  <c r="F14" i="13"/>
  <c r="E14" i="13"/>
  <c r="D14" i="13"/>
  <c r="C14" i="13"/>
  <c r="B14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K13" i="13"/>
  <c r="J13" i="13"/>
  <c r="I13" i="13"/>
  <c r="H13" i="13"/>
  <c r="G13" i="13"/>
  <c r="F13" i="13"/>
  <c r="E13" i="13"/>
  <c r="D13" i="13"/>
  <c r="C13" i="13"/>
  <c r="B13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K12" i="13"/>
  <c r="J12" i="13"/>
  <c r="I12" i="13"/>
  <c r="H12" i="13"/>
  <c r="G12" i="13"/>
  <c r="F12" i="13"/>
  <c r="E12" i="13"/>
  <c r="D12" i="13"/>
  <c r="C12" i="13"/>
  <c r="B12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K11" i="13"/>
  <c r="J11" i="13"/>
  <c r="I11" i="13"/>
  <c r="H11" i="13"/>
  <c r="G11" i="13"/>
  <c r="F11" i="13"/>
  <c r="E11" i="13"/>
  <c r="D11" i="13"/>
  <c r="C11" i="13"/>
  <c r="B11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K10" i="13"/>
  <c r="J10" i="13"/>
  <c r="I10" i="13"/>
  <c r="H10" i="13"/>
  <c r="G10" i="13"/>
  <c r="F10" i="13"/>
  <c r="E10" i="13"/>
  <c r="D10" i="13"/>
  <c r="C10" i="13"/>
  <c r="B10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K9" i="13"/>
  <c r="J9" i="13"/>
  <c r="I9" i="13"/>
  <c r="H9" i="13"/>
  <c r="G9" i="13"/>
  <c r="F9" i="13"/>
  <c r="E9" i="13"/>
  <c r="D9" i="13"/>
  <c r="C9" i="13"/>
  <c r="B9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K8" i="13"/>
  <c r="J8" i="13"/>
  <c r="I8" i="13"/>
  <c r="H8" i="13"/>
  <c r="G8" i="13"/>
  <c r="F8" i="13"/>
  <c r="E8" i="13"/>
  <c r="D8" i="13"/>
  <c r="C8" i="13"/>
  <c r="B8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K7" i="13"/>
  <c r="J7" i="13"/>
  <c r="I7" i="13"/>
  <c r="H7" i="13"/>
  <c r="G7" i="13"/>
  <c r="F7" i="13"/>
  <c r="E7" i="13"/>
  <c r="D7" i="13"/>
  <c r="C7" i="13"/>
  <c r="B7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K6" i="13"/>
  <c r="J6" i="13"/>
  <c r="I6" i="13"/>
  <c r="H6" i="13"/>
  <c r="G6" i="13"/>
  <c r="F6" i="13"/>
  <c r="E6" i="13"/>
  <c r="D6" i="13"/>
  <c r="C6" i="13"/>
  <c r="B6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K5" i="13"/>
  <c r="J5" i="13"/>
  <c r="I5" i="13"/>
  <c r="H5" i="13"/>
  <c r="G5" i="13"/>
  <c r="F5" i="13"/>
  <c r="E5" i="13"/>
  <c r="D5" i="13"/>
  <c r="C5" i="13"/>
  <c r="B5" i="13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K27" i="12"/>
  <c r="J27" i="12"/>
  <c r="I27" i="12"/>
  <c r="H27" i="12"/>
  <c r="G27" i="12"/>
  <c r="F27" i="12"/>
  <c r="E27" i="12"/>
  <c r="D27" i="12"/>
  <c r="C27" i="12"/>
  <c r="B27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K26" i="12"/>
  <c r="J26" i="12"/>
  <c r="I26" i="12"/>
  <c r="H26" i="12"/>
  <c r="G26" i="12"/>
  <c r="F26" i="12"/>
  <c r="E26" i="12"/>
  <c r="D26" i="12"/>
  <c r="C26" i="12"/>
  <c r="B26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K25" i="12"/>
  <c r="J25" i="12"/>
  <c r="I25" i="12"/>
  <c r="H25" i="12"/>
  <c r="G25" i="12"/>
  <c r="F25" i="12"/>
  <c r="E25" i="12"/>
  <c r="D25" i="12"/>
  <c r="C25" i="12"/>
  <c r="B25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K24" i="12"/>
  <c r="J24" i="12"/>
  <c r="I24" i="12"/>
  <c r="H24" i="12"/>
  <c r="G24" i="12"/>
  <c r="F24" i="12"/>
  <c r="E24" i="12"/>
  <c r="D24" i="12"/>
  <c r="C24" i="12"/>
  <c r="B24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K23" i="12"/>
  <c r="J23" i="12"/>
  <c r="I23" i="12"/>
  <c r="H23" i="12"/>
  <c r="G23" i="12"/>
  <c r="F23" i="12"/>
  <c r="E23" i="12"/>
  <c r="D23" i="12"/>
  <c r="C23" i="12"/>
  <c r="B23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K22" i="12"/>
  <c r="J22" i="12"/>
  <c r="I22" i="12"/>
  <c r="H22" i="12"/>
  <c r="G22" i="12"/>
  <c r="F22" i="12"/>
  <c r="E22" i="12"/>
  <c r="D22" i="12"/>
  <c r="C22" i="12"/>
  <c r="B22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K21" i="12"/>
  <c r="J21" i="12"/>
  <c r="I21" i="12"/>
  <c r="H21" i="12"/>
  <c r="G21" i="12"/>
  <c r="F21" i="12"/>
  <c r="E21" i="12"/>
  <c r="D21" i="12"/>
  <c r="C21" i="12"/>
  <c r="B21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K20" i="12"/>
  <c r="J20" i="12"/>
  <c r="I20" i="12"/>
  <c r="H20" i="12"/>
  <c r="G20" i="12"/>
  <c r="F20" i="12"/>
  <c r="E20" i="12"/>
  <c r="D20" i="12"/>
  <c r="C20" i="12"/>
  <c r="B20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K19" i="12"/>
  <c r="J19" i="12"/>
  <c r="I19" i="12"/>
  <c r="H19" i="12"/>
  <c r="G19" i="12"/>
  <c r="F19" i="12"/>
  <c r="E19" i="12"/>
  <c r="D19" i="12"/>
  <c r="C19" i="12"/>
  <c r="B19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K18" i="12"/>
  <c r="J18" i="12"/>
  <c r="I18" i="12"/>
  <c r="H18" i="12"/>
  <c r="G18" i="12"/>
  <c r="F18" i="12"/>
  <c r="E18" i="12"/>
  <c r="D18" i="12"/>
  <c r="C18" i="12"/>
  <c r="B18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K17" i="12"/>
  <c r="J17" i="12"/>
  <c r="I17" i="12"/>
  <c r="H17" i="12"/>
  <c r="G17" i="12"/>
  <c r="F17" i="12"/>
  <c r="E17" i="12"/>
  <c r="D17" i="12"/>
  <c r="C17" i="12"/>
  <c r="B17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K16" i="12"/>
  <c r="J16" i="12"/>
  <c r="I16" i="12"/>
  <c r="H16" i="12"/>
  <c r="G16" i="12"/>
  <c r="F16" i="12"/>
  <c r="E16" i="12"/>
  <c r="D16" i="12"/>
  <c r="C16" i="12"/>
  <c r="B16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K15" i="12"/>
  <c r="J15" i="12"/>
  <c r="I15" i="12"/>
  <c r="H15" i="12"/>
  <c r="G15" i="12"/>
  <c r="F15" i="12"/>
  <c r="E15" i="12"/>
  <c r="D15" i="12"/>
  <c r="C15" i="12"/>
  <c r="B15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K14" i="12"/>
  <c r="J14" i="12"/>
  <c r="I14" i="12"/>
  <c r="H14" i="12"/>
  <c r="G14" i="12"/>
  <c r="F14" i="12"/>
  <c r="E14" i="12"/>
  <c r="D14" i="12"/>
  <c r="C14" i="12"/>
  <c r="B14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K13" i="12"/>
  <c r="J13" i="12"/>
  <c r="I13" i="12"/>
  <c r="H13" i="12"/>
  <c r="G13" i="12"/>
  <c r="F13" i="12"/>
  <c r="E13" i="12"/>
  <c r="D13" i="12"/>
  <c r="C13" i="12"/>
  <c r="B13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K12" i="12"/>
  <c r="J12" i="12"/>
  <c r="I12" i="12"/>
  <c r="H12" i="12"/>
  <c r="G12" i="12"/>
  <c r="F12" i="12"/>
  <c r="E12" i="12"/>
  <c r="D12" i="12"/>
  <c r="C12" i="12"/>
  <c r="B12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K11" i="12"/>
  <c r="J11" i="12"/>
  <c r="I11" i="12"/>
  <c r="H11" i="12"/>
  <c r="G11" i="12"/>
  <c r="F11" i="12"/>
  <c r="E11" i="12"/>
  <c r="D11" i="12"/>
  <c r="C11" i="12"/>
  <c r="B11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K10" i="12"/>
  <c r="J10" i="12"/>
  <c r="I10" i="12"/>
  <c r="H10" i="12"/>
  <c r="G10" i="12"/>
  <c r="F10" i="12"/>
  <c r="E10" i="12"/>
  <c r="D10" i="12"/>
  <c r="C10" i="12"/>
  <c r="B10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K9" i="12"/>
  <c r="J9" i="12"/>
  <c r="I9" i="12"/>
  <c r="H9" i="12"/>
  <c r="G9" i="12"/>
  <c r="F9" i="12"/>
  <c r="E9" i="12"/>
  <c r="D9" i="12"/>
  <c r="C9" i="12"/>
  <c r="B9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K8" i="12"/>
  <c r="J8" i="12"/>
  <c r="I8" i="12"/>
  <c r="H8" i="12"/>
  <c r="G8" i="12"/>
  <c r="F8" i="12"/>
  <c r="E8" i="12"/>
  <c r="D8" i="12"/>
  <c r="C8" i="12"/>
  <c r="B8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K7" i="12"/>
  <c r="J7" i="12"/>
  <c r="I7" i="12"/>
  <c r="H7" i="12"/>
  <c r="G7" i="12"/>
  <c r="F7" i="12"/>
  <c r="E7" i="12"/>
  <c r="D7" i="12"/>
  <c r="C7" i="12"/>
  <c r="B7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K6" i="12"/>
  <c r="J6" i="12"/>
  <c r="I6" i="12"/>
  <c r="H6" i="12"/>
  <c r="G6" i="12"/>
  <c r="F6" i="12"/>
  <c r="E6" i="12"/>
  <c r="D6" i="12"/>
  <c r="C6" i="12"/>
  <c r="B6" i="12"/>
  <c r="AC5" i="12"/>
  <c r="AB5" i="12"/>
  <c r="AB28" i="12" s="1"/>
  <c r="AA5" i="12"/>
  <c r="AA28" i="12" s="1"/>
  <c r="Z5" i="12"/>
  <c r="Y5" i="12"/>
  <c r="X5" i="12"/>
  <c r="X28" i="12" s="1"/>
  <c r="W5" i="12"/>
  <c r="W28" i="12" s="1"/>
  <c r="V5" i="12"/>
  <c r="U5" i="12"/>
  <c r="T5" i="12"/>
  <c r="T28" i="12" s="1"/>
  <c r="S5" i="12"/>
  <c r="S28" i="12" s="1"/>
  <c r="R5" i="12"/>
  <c r="Q5" i="12"/>
  <c r="P5" i="12"/>
  <c r="P28" i="12" s="1"/>
  <c r="O5" i="12"/>
  <c r="O28" i="12" s="1"/>
  <c r="N5" i="12"/>
  <c r="M5" i="12"/>
  <c r="K5" i="12"/>
  <c r="K28" i="12" s="1"/>
  <c r="J5" i="12"/>
  <c r="J28" i="12" s="1"/>
  <c r="I5" i="12"/>
  <c r="H5" i="12"/>
  <c r="G5" i="12"/>
  <c r="G28" i="12" s="1"/>
  <c r="F5" i="12"/>
  <c r="F28" i="12" s="1"/>
  <c r="E5" i="12"/>
  <c r="D5" i="12"/>
  <c r="C5" i="12"/>
  <c r="C28" i="12" s="1"/>
  <c r="B5" i="12"/>
  <c r="B28" i="12" s="1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K27" i="9"/>
  <c r="J27" i="9"/>
  <c r="I27" i="9"/>
  <c r="H27" i="9"/>
  <c r="G27" i="9"/>
  <c r="F27" i="9"/>
  <c r="E27" i="9"/>
  <c r="D27" i="9"/>
  <c r="C27" i="9"/>
  <c r="B27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K26" i="9"/>
  <c r="J26" i="9"/>
  <c r="I26" i="9"/>
  <c r="H26" i="9"/>
  <c r="G26" i="9"/>
  <c r="F26" i="9"/>
  <c r="E26" i="9"/>
  <c r="D26" i="9"/>
  <c r="C26" i="9"/>
  <c r="B26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K25" i="9"/>
  <c r="J25" i="9"/>
  <c r="I25" i="9"/>
  <c r="H25" i="9"/>
  <c r="G25" i="9"/>
  <c r="F25" i="9"/>
  <c r="E25" i="9"/>
  <c r="D25" i="9"/>
  <c r="C25" i="9"/>
  <c r="B25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K24" i="9"/>
  <c r="J24" i="9"/>
  <c r="I24" i="9"/>
  <c r="H24" i="9"/>
  <c r="G24" i="9"/>
  <c r="F24" i="9"/>
  <c r="E24" i="9"/>
  <c r="D24" i="9"/>
  <c r="C24" i="9"/>
  <c r="B24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K23" i="9"/>
  <c r="J23" i="9"/>
  <c r="I23" i="9"/>
  <c r="H23" i="9"/>
  <c r="G23" i="9"/>
  <c r="F23" i="9"/>
  <c r="E23" i="9"/>
  <c r="D23" i="9"/>
  <c r="C23" i="9"/>
  <c r="B23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K22" i="9"/>
  <c r="J22" i="9"/>
  <c r="I22" i="9"/>
  <c r="H22" i="9"/>
  <c r="G22" i="9"/>
  <c r="F22" i="9"/>
  <c r="E22" i="9"/>
  <c r="D22" i="9"/>
  <c r="C22" i="9"/>
  <c r="B22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K21" i="9"/>
  <c r="J21" i="9"/>
  <c r="I21" i="9"/>
  <c r="H21" i="9"/>
  <c r="G21" i="9"/>
  <c r="F21" i="9"/>
  <c r="E21" i="9"/>
  <c r="D21" i="9"/>
  <c r="C21" i="9"/>
  <c r="B21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K20" i="9"/>
  <c r="J20" i="9"/>
  <c r="I20" i="9"/>
  <c r="H20" i="9"/>
  <c r="G20" i="9"/>
  <c r="F20" i="9"/>
  <c r="E20" i="9"/>
  <c r="D20" i="9"/>
  <c r="C20" i="9"/>
  <c r="B20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K19" i="9"/>
  <c r="J19" i="9"/>
  <c r="I19" i="9"/>
  <c r="H19" i="9"/>
  <c r="G19" i="9"/>
  <c r="F19" i="9"/>
  <c r="E19" i="9"/>
  <c r="D19" i="9"/>
  <c r="C19" i="9"/>
  <c r="B19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K18" i="9"/>
  <c r="J18" i="9"/>
  <c r="I18" i="9"/>
  <c r="H18" i="9"/>
  <c r="G18" i="9"/>
  <c r="F18" i="9"/>
  <c r="E18" i="9"/>
  <c r="D18" i="9"/>
  <c r="C18" i="9"/>
  <c r="B18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K17" i="9"/>
  <c r="J17" i="9"/>
  <c r="I17" i="9"/>
  <c r="H17" i="9"/>
  <c r="G17" i="9"/>
  <c r="F17" i="9"/>
  <c r="E17" i="9"/>
  <c r="D17" i="9"/>
  <c r="C17" i="9"/>
  <c r="B17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K16" i="9"/>
  <c r="J16" i="9"/>
  <c r="I16" i="9"/>
  <c r="H16" i="9"/>
  <c r="G16" i="9"/>
  <c r="F16" i="9"/>
  <c r="E16" i="9"/>
  <c r="D16" i="9"/>
  <c r="C16" i="9"/>
  <c r="B16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K15" i="9"/>
  <c r="J15" i="9"/>
  <c r="I15" i="9"/>
  <c r="H15" i="9"/>
  <c r="G15" i="9"/>
  <c r="F15" i="9"/>
  <c r="E15" i="9"/>
  <c r="D15" i="9"/>
  <c r="C15" i="9"/>
  <c r="B15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K14" i="9"/>
  <c r="J14" i="9"/>
  <c r="I14" i="9"/>
  <c r="H14" i="9"/>
  <c r="G14" i="9"/>
  <c r="F14" i="9"/>
  <c r="E14" i="9"/>
  <c r="D14" i="9"/>
  <c r="C14" i="9"/>
  <c r="B14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K13" i="9"/>
  <c r="J13" i="9"/>
  <c r="I13" i="9"/>
  <c r="H13" i="9"/>
  <c r="G13" i="9"/>
  <c r="F13" i="9"/>
  <c r="E13" i="9"/>
  <c r="D13" i="9"/>
  <c r="C13" i="9"/>
  <c r="B13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K12" i="9"/>
  <c r="J12" i="9"/>
  <c r="I12" i="9"/>
  <c r="H12" i="9"/>
  <c r="G12" i="9"/>
  <c r="F12" i="9"/>
  <c r="E12" i="9"/>
  <c r="D12" i="9"/>
  <c r="C12" i="9"/>
  <c r="B12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K11" i="9"/>
  <c r="J11" i="9"/>
  <c r="I11" i="9"/>
  <c r="H11" i="9"/>
  <c r="G11" i="9"/>
  <c r="F11" i="9"/>
  <c r="E11" i="9"/>
  <c r="D11" i="9"/>
  <c r="C11" i="9"/>
  <c r="B11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K10" i="9"/>
  <c r="J10" i="9"/>
  <c r="I10" i="9"/>
  <c r="H10" i="9"/>
  <c r="G10" i="9"/>
  <c r="F10" i="9"/>
  <c r="E10" i="9"/>
  <c r="D10" i="9"/>
  <c r="C10" i="9"/>
  <c r="B10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K9" i="9"/>
  <c r="J9" i="9"/>
  <c r="I9" i="9"/>
  <c r="H9" i="9"/>
  <c r="G9" i="9"/>
  <c r="F9" i="9"/>
  <c r="E9" i="9"/>
  <c r="D9" i="9"/>
  <c r="C9" i="9"/>
  <c r="B9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K8" i="9"/>
  <c r="J8" i="9"/>
  <c r="I8" i="9"/>
  <c r="H8" i="9"/>
  <c r="G8" i="9"/>
  <c r="F8" i="9"/>
  <c r="E8" i="9"/>
  <c r="D8" i="9"/>
  <c r="C8" i="9"/>
  <c r="B8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K7" i="9"/>
  <c r="J7" i="9"/>
  <c r="I7" i="9"/>
  <c r="H7" i="9"/>
  <c r="G7" i="9"/>
  <c r="F7" i="9"/>
  <c r="E7" i="9"/>
  <c r="D7" i="9"/>
  <c r="C7" i="9"/>
  <c r="B7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K6" i="9"/>
  <c r="J6" i="9"/>
  <c r="I6" i="9"/>
  <c r="H6" i="9"/>
  <c r="G6" i="9"/>
  <c r="F6" i="9"/>
  <c r="E6" i="9"/>
  <c r="D6" i="9"/>
  <c r="C6" i="9"/>
  <c r="B6" i="9"/>
  <c r="AC5" i="9"/>
  <c r="AC28" i="9" s="1"/>
  <c r="AB5" i="9"/>
  <c r="AB28" i="9" s="1"/>
  <c r="AA5" i="9"/>
  <c r="Z5" i="9"/>
  <c r="Y5" i="9"/>
  <c r="Y28" i="9" s="1"/>
  <c r="X5" i="9"/>
  <c r="X28" i="9" s="1"/>
  <c r="W5" i="9"/>
  <c r="V5" i="9"/>
  <c r="U5" i="9"/>
  <c r="U28" i="9" s="1"/>
  <c r="T5" i="9"/>
  <c r="T28" i="9" s="1"/>
  <c r="S5" i="9"/>
  <c r="R5" i="9"/>
  <c r="Q5" i="9"/>
  <c r="Q28" i="9" s="1"/>
  <c r="P5" i="9"/>
  <c r="P28" i="9" s="1"/>
  <c r="O5" i="9"/>
  <c r="N5" i="9"/>
  <c r="M5" i="9"/>
  <c r="M28" i="9" s="1"/>
  <c r="K5" i="9"/>
  <c r="K28" i="9" s="1"/>
  <c r="J5" i="9"/>
  <c r="I5" i="9"/>
  <c r="H5" i="9"/>
  <c r="H28" i="9" s="1"/>
  <c r="G5" i="9"/>
  <c r="G28" i="9" s="1"/>
  <c r="F5" i="9"/>
  <c r="E5" i="9"/>
  <c r="D5" i="9"/>
  <c r="D28" i="9" s="1"/>
  <c r="C5" i="9"/>
  <c r="C28" i="9" s="1"/>
  <c r="B5" i="9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K27" i="8"/>
  <c r="J27" i="8"/>
  <c r="I27" i="8"/>
  <c r="H27" i="8"/>
  <c r="G27" i="8"/>
  <c r="F27" i="8"/>
  <c r="E27" i="8"/>
  <c r="D27" i="8"/>
  <c r="C27" i="8"/>
  <c r="B27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K26" i="8"/>
  <c r="J26" i="8"/>
  <c r="I26" i="8"/>
  <c r="H26" i="8"/>
  <c r="G26" i="8"/>
  <c r="F26" i="8"/>
  <c r="E26" i="8"/>
  <c r="D26" i="8"/>
  <c r="C26" i="8"/>
  <c r="B26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K25" i="8"/>
  <c r="J25" i="8"/>
  <c r="I25" i="8"/>
  <c r="H25" i="8"/>
  <c r="G25" i="8"/>
  <c r="F25" i="8"/>
  <c r="E25" i="8"/>
  <c r="D25" i="8"/>
  <c r="C25" i="8"/>
  <c r="B25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K24" i="8"/>
  <c r="J24" i="8"/>
  <c r="I24" i="8"/>
  <c r="H24" i="8"/>
  <c r="G24" i="8"/>
  <c r="F24" i="8"/>
  <c r="E24" i="8"/>
  <c r="D24" i="8"/>
  <c r="C24" i="8"/>
  <c r="B24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K23" i="8"/>
  <c r="J23" i="8"/>
  <c r="I23" i="8"/>
  <c r="H23" i="8"/>
  <c r="G23" i="8"/>
  <c r="F23" i="8"/>
  <c r="E23" i="8"/>
  <c r="D23" i="8"/>
  <c r="C23" i="8"/>
  <c r="B23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K22" i="8"/>
  <c r="J22" i="8"/>
  <c r="I22" i="8"/>
  <c r="H22" i="8"/>
  <c r="G22" i="8"/>
  <c r="F22" i="8"/>
  <c r="E22" i="8"/>
  <c r="D22" i="8"/>
  <c r="C22" i="8"/>
  <c r="B22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K21" i="8"/>
  <c r="J21" i="8"/>
  <c r="I21" i="8"/>
  <c r="H21" i="8"/>
  <c r="G21" i="8"/>
  <c r="F21" i="8"/>
  <c r="E21" i="8"/>
  <c r="D21" i="8"/>
  <c r="C21" i="8"/>
  <c r="B21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K20" i="8"/>
  <c r="J20" i="8"/>
  <c r="I20" i="8"/>
  <c r="H20" i="8"/>
  <c r="G20" i="8"/>
  <c r="F20" i="8"/>
  <c r="E20" i="8"/>
  <c r="D20" i="8"/>
  <c r="C20" i="8"/>
  <c r="B20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K19" i="8"/>
  <c r="J19" i="8"/>
  <c r="I19" i="8"/>
  <c r="H19" i="8"/>
  <c r="G19" i="8"/>
  <c r="F19" i="8"/>
  <c r="E19" i="8"/>
  <c r="D19" i="8"/>
  <c r="C19" i="8"/>
  <c r="B19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K18" i="8"/>
  <c r="J18" i="8"/>
  <c r="I18" i="8"/>
  <c r="H18" i="8"/>
  <c r="G18" i="8"/>
  <c r="F18" i="8"/>
  <c r="E18" i="8"/>
  <c r="D18" i="8"/>
  <c r="C18" i="8"/>
  <c r="B18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K17" i="8"/>
  <c r="J17" i="8"/>
  <c r="I17" i="8"/>
  <c r="H17" i="8"/>
  <c r="G17" i="8"/>
  <c r="F17" i="8"/>
  <c r="E17" i="8"/>
  <c r="D17" i="8"/>
  <c r="C17" i="8"/>
  <c r="B17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K16" i="8"/>
  <c r="J16" i="8"/>
  <c r="I16" i="8"/>
  <c r="H16" i="8"/>
  <c r="G16" i="8"/>
  <c r="F16" i="8"/>
  <c r="E16" i="8"/>
  <c r="D16" i="8"/>
  <c r="C16" i="8"/>
  <c r="B16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K15" i="8"/>
  <c r="J15" i="8"/>
  <c r="I15" i="8"/>
  <c r="H15" i="8"/>
  <c r="G15" i="8"/>
  <c r="F15" i="8"/>
  <c r="E15" i="8"/>
  <c r="D15" i="8"/>
  <c r="C15" i="8"/>
  <c r="B15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K14" i="8"/>
  <c r="J14" i="8"/>
  <c r="I14" i="8"/>
  <c r="H14" i="8"/>
  <c r="G14" i="8"/>
  <c r="F14" i="8"/>
  <c r="E14" i="8"/>
  <c r="D14" i="8"/>
  <c r="C14" i="8"/>
  <c r="B14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K13" i="8"/>
  <c r="J13" i="8"/>
  <c r="I13" i="8"/>
  <c r="H13" i="8"/>
  <c r="G13" i="8"/>
  <c r="F13" i="8"/>
  <c r="E13" i="8"/>
  <c r="D13" i="8"/>
  <c r="C13" i="8"/>
  <c r="B13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K12" i="8"/>
  <c r="J12" i="8"/>
  <c r="I12" i="8"/>
  <c r="H12" i="8"/>
  <c r="G12" i="8"/>
  <c r="F12" i="8"/>
  <c r="E12" i="8"/>
  <c r="D12" i="8"/>
  <c r="C12" i="8"/>
  <c r="B12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K11" i="8"/>
  <c r="J11" i="8"/>
  <c r="I11" i="8"/>
  <c r="H11" i="8"/>
  <c r="G11" i="8"/>
  <c r="F11" i="8"/>
  <c r="E11" i="8"/>
  <c r="D11" i="8"/>
  <c r="C11" i="8"/>
  <c r="B11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K10" i="8"/>
  <c r="J10" i="8"/>
  <c r="I10" i="8"/>
  <c r="H10" i="8"/>
  <c r="G10" i="8"/>
  <c r="F10" i="8"/>
  <c r="E10" i="8"/>
  <c r="D10" i="8"/>
  <c r="C10" i="8"/>
  <c r="B10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K9" i="8"/>
  <c r="J9" i="8"/>
  <c r="I9" i="8"/>
  <c r="H9" i="8"/>
  <c r="G9" i="8"/>
  <c r="F9" i="8"/>
  <c r="E9" i="8"/>
  <c r="D9" i="8"/>
  <c r="C9" i="8"/>
  <c r="B9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K8" i="8"/>
  <c r="J8" i="8"/>
  <c r="I8" i="8"/>
  <c r="H8" i="8"/>
  <c r="G8" i="8"/>
  <c r="F8" i="8"/>
  <c r="E8" i="8"/>
  <c r="D8" i="8"/>
  <c r="C8" i="8"/>
  <c r="B8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K7" i="8"/>
  <c r="J7" i="8"/>
  <c r="I7" i="8"/>
  <c r="H7" i="8"/>
  <c r="G7" i="8"/>
  <c r="F7" i="8"/>
  <c r="E7" i="8"/>
  <c r="D7" i="8"/>
  <c r="C7" i="8"/>
  <c r="B7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K6" i="8"/>
  <c r="J6" i="8"/>
  <c r="I6" i="8"/>
  <c r="H6" i="8"/>
  <c r="G6" i="8"/>
  <c r="F6" i="8"/>
  <c r="E6" i="8"/>
  <c r="D6" i="8"/>
  <c r="C6" i="8"/>
  <c r="B6" i="8"/>
  <c r="AC5" i="8"/>
  <c r="AC28" i="8" s="1"/>
  <c r="AB5" i="8"/>
  <c r="AA5" i="8"/>
  <c r="Z5" i="8"/>
  <c r="Y5" i="8"/>
  <c r="Y28" i="8" s="1"/>
  <c r="X5" i="8"/>
  <c r="W5" i="8"/>
  <c r="V5" i="8"/>
  <c r="V28" i="8" s="1"/>
  <c r="U5" i="8"/>
  <c r="U28" i="8" s="1"/>
  <c r="T5" i="8"/>
  <c r="S5" i="8"/>
  <c r="R5" i="8"/>
  <c r="R28" i="8" s="1"/>
  <c r="Q5" i="8"/>
  <c r="Q28" i="8" s="1"/>
  <c r="P5" i="8"/>
  <c r="O5" i="8"/>
  <c r="N5" i="8"/>
  <c r="N28" i="8" s="1"/>
  <c r="M5" i="8"/>
  <c r="M28" i="8" s="1"/>
  <c r="K5" i="8"/>
  <c r="J5" i="8"/>
  <c r="I5" i="8"/>
  <c r="I28" i="8" s="1"/>
  <c r="H5" i="8"/>
  <c r="H28" i="8" s="1"/>
  <c r="G5" i="8"/>
  <c r="F5" i="8"/>
  <c r="E5" i="8"/>
  <c r="E28" i="8" s="1"/>
  <c r="D5" i="8"/>
  <c r="D28" i="8" s="1"/>
  <c r="C5" i="8"/>
  <c r="B5" i="8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K27" i="7"/>
  <c r="J27" i="7"/>
  <c r="I27" i="7"/>
  <c r="H27" i="7"/>
  <c r="G27" i="7"/>
  <c r="F27" i="7"/>
  <c r="E27" i="7"/>
  <c r="D27" i="7"/>
  <c r="C27" i="7"/>
  <c r="B27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K26" i="7"/>
  <c r="J26" i="7"/>
  <c r="I26" i="7"/>
  <c r="H26" i="7"/>
  <c r="G26" i="7"/>
  <c r="F26" i="7"/>
  <c r="E26" i="7"/>
  <c r="D26" i="7"/>
  <c r="C26" i="7"/>
  <c r="B26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K25" i="7"/>
  <c r="J25" i="7"/>
  <c r="I25" i="7"/>
  <c r="H25" i="7"/>
  <c r="G25" i="7"/>
  <c r="F25" i="7"/>
  <c r="E25" i="7"/>
  <c r="D25" i="7"/>
  <c r="C25" i="7"/>
  <c r="B25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K24" i="7"/>
  <c r="J24" i="7"/>
  <c r="I24" i="7"/>
  <c r="H24" i="7"/>
  <c r="G24" i="7"/>
  <c r="F24" i="7"/>
  <c r="E24" i="7"/>
  <c r="D24" i="7"/>
  <c r="C24" i="7"/>
  <c r="B24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K23" i="7"/>
  <c r="J23" i="7"/>
  <c r="I23" i="7"/>
  <c r="H23" i="7"/>
  <c r="G23" i="7"/>
  <c r="F23" i="7"/>
  <c r="E23" i="7"/>
  <c r="D23" i="7"/>
  <c r="C23" i="7"/>
  <c r="B23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K22" i="7"/>
  <c r="J22" i="7"/>
  <c r="I22" i="7"/>
  <c r="H22" i="7"/>
  <c r="G22" i="7"/>
  <c r="F22" i="7"/>
  <c r="E22" i="7"/>
  <c r="D22" i="7"/>
  <c r="C22" i="7"/>
  <c r="B22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K21" i="7"/>
  <c r="J21" i="7"/>
  <c r="I21" i="7"/>
  <c r="H21" i="7"/>
  <c r="G21" i="7"/>
  <c r="F21" i="7"/>
  <c r="E21" i="7"/>
  <c r="D21" i="7"/>
  <c r="C21" i="7"/>
  <c r="B21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K20" i="7"/>
  <c r="J20" i="7"/>
  <c r="I20" i="7"/>
  <c r="H20" i="7"/>
  <c r="G20" i="7"/>
  <c r="F20" i="7"/>
  <c r="E20" i="7"/>
  <c r="D20" i="7"/>
  <c r="C20" i="7"/>
  <c r="B20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K19" i="7"/>
  <c r="J19" i="7"/>
  <c r="I19" i="7"/>
  <c r="H19" i="7"/>
  <c r="G19" i="7"/>
  <c r="F19" i="7"/>
  <c r="E19" i="7"/>
  <c r="D19" i="7"/>
  <c r="C19" i="7"/>
  <c r="B19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K18" i="7"/>
  <c r="J18" i="7"/>
  <c r="I18" i="7"/>
  <c r="H18" i="7"/>
  <c r="G18" i="7"/>
  <c r="F18" i="7"/>
  <c r="E18" i="7"/>
  <c r="D18" i="7"/>
  <c r="C18" i="7"/>
  <c r="B18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K17" i="7"/>
  <c r="J17" i="7"/>
  <c r="I17" i="7"/>
  <c r="H17" i="7"/>
  <c r="G17" i="7"/>
  <c r="F17" i="7"/>
  <c r="E17" i="7"/>
  <c r="D17" i="7"/>
  <c r="C17" i="7"/>
  <c r="B17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K16" i="7"/>
  <c r="J16" i="7"/>
  <c r="I16" i="7"/>
  <c r="H16" i="7"/>
  <c r="G16" i="7"/>
  <c r="F16" i="7"/>
  <c r="E16" i="7"/>
  <c r="D16" i="7"/>
  <c r="C16" i="7"/>
  <c r="B16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K15" i="7"/>
  <c r="J15" i="7"/>
  <c r="I15" i="7"/>
  <c r="H15" i="7"/>
  <c r="G15" i="7"/>
  <c r="F15" i="7"/>
  <c r="E15" i="7"/>
  <c r="D15" i="7"/>
  <c r="C15" i="7"/>
  <c r="B15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K14" i="7"/>
  <c r="J14" i="7"/>
  <c r="I14" i="7"/>
  <c r="H14" i="7"/>
  <c r="G14" i="7"/>
  <c r="F14" i="7"/>
  <c r="E14" i="7"/>
  <c r="D14" i="7"/>
  <c r="C14" i="7"/>
  <c r="B14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K13" i="7"/>
  <c r="J13" i="7"/>
  <c r="I13" i="7"/>
  <c r="H13" i="7"/>
  <c r="G13" i="7"/>
  <c r="F13" i="7"/>
  <c r="E13" i="7"/>
  <c r="D13" i="7"/>
  <c r="C13" i="7"/>
  <c r="B13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K12" i="7"/>
  <c r="J12" i="7"/>
  <c r="I12" i="7"/>
  <c r="H12" i="7"/>
  <c r="G12" i="7"/>
  <c r="F12" i="7"/>
  <c r="E12" i="7"/>
  <c r="D12" i="7"/>
  <c r="C12" i="7"/>
  <c r="B12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K11" i="7"/>
  <c r="J11" i="7"/>
  <c r="I11" i="7"/>
  <c r="H11" i="7"/>
  <c r="G11" i="7"/>
  <c r="F11" i="7"/>
  <c r="E11" i="7"/>
  <c r="D11" i="7"/>
  <c r="C11" i="7"/>
  <c r="B11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K10" i="7"/>
  <c r="J10" i="7"/>
  <c r="I10" i="7"/>
  <c r="H10" i="7"/>
  <c r="G10" i="7"/>
  <c r="F10" i="7"/>
  <c r="E10" i="7"/>
  <c r="D10" i="7"/>
  <c r="C10" i="7"/>
  <c r="B10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K9" i="7"/>
  <c r="J9" i="7"/>
  <c r="I9" i="7"/>
  <c r="H9" i="7"/>
  <c r="G9" i="7"/>
  <c r="F9" i="7"/>
  <c r="E9" i="7"/>
  <c r="D9" i="7"/>
  <c r="C9" i="7"/>
  <c r="B9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K8" i="7"/>
  <c r="J8" i="7"/>
  <c r="I8" i="7"/>
  <c r="H8" i="7"/>
  <c r="G8" i="7"/>
  <c r="F8" i="7"/>
  <c r="E8" i="7"/>
  <c r="D8" i="7"/>
  <c r="C8" i="7"/>
  <c r="B8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K7" i="7"/>
  <c r="J7" i="7"/>
  <c r="I7" i="7"/>
  <c r="H7" i="7"/>
  <c r="G7" i="7"/>
  <c r="F7" i="7"/>
  <c r="E7" i="7"/>
  <c r="D7" i="7"/>
  <c r="C7" i="7"/>
  <c r="B7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K6" i="7"/>
  <c r="J6" i="7"/>
  <c r="I6" i="7"/>
  <c r="H6" i="7"/>
  <c r="G6" i="7"/>
  <c r="F6" i="7"/>
  <c r="E6" i="7"/>
  <c r="D6" i="7"/>
  <c r="C6" i="7"/>
  <c r="B6" i="7"/>
  <c r="AC5" i="7"/>
  <c r="AB5" i="7"/>
  <c r="AA5" i="7"/>
  <c r="Z5" i="7"/>
  <c r="Z28" i="7" s="1"/>
  <c r="Y5" i="7"/>
  <c r="X5" i="7"/>
  <c r="W5" i="7"/>
  <c r="V5" i="7"/>
  <c r="V28" i="7" s="1"/>
  <c r="U5" i="7"/>
  <c r="T5" i="7"/>
  <c r="S5" i="7"/>
  <c r="R5" i="7"/>
  <c r="R28" i="7" s="1"/>
  <c r="Q5" i="7"/>
  <c r="P5" i="7"/>
  <c r="O5" i="7"/>
  <c r="N5" i="7"/>
  <c r="N28" i="7" s="1"/>
  <c r="M5" i="7"/>
  <c r="K5" i="7"/>
  <c r="J5" i="7"/>
  <c r="I5" i="7"/>
  <c r="I28" i="7" s="1"/>
  <c r="H5" i="7"/>
  <c r="G5" i="7"/>
  <c r="F5" i="7"/>
  <c r="E5" i="7"/>
  <c r="E28" i="7" s="1"/>
  <c r="D5" i="7"/>
  <c r="C5" i="7"/>
  <c r="B5" i="7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K27" i="6"/>
  <c r="J27" i="6"/>
  <c r="I27" i="6"/>
  <c r="H27" i="6"/>
  <c r="G27" i="6"/>
  <c r="F27" i="6"/>
  <c r="E27" i="6"/>
  <c r="D27" i="6"/>
  <c r="C27" i="6"/>
  <c r="B27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K26" i="6"/>
  <c r="J26" i="6"/>
  <c r="I26" i="6"/>
  <c r="H26" i="6"/>
  <c r="G26" i="6"/>
  <c r="F26" i="6"/>
  <c r="E26" i="6"/>
  <c r="D26" i="6"/>
  <c r="C26" i="6"/>
  <c r="B26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K25" i="6"/>
  <c r="J25" i="6"/>
  <c r="I25" i="6"/>
  <c r="H25" i="6"/>
  <c r="G25" i="6"/>
  <c r="F25" i="6"/>
  <c r="E25" i="6"/>
  <c r="D25" i="6"/>
  <c r="C25" i="6"/>
  <c r="B25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K24" i="6"/>
  <c r="J24" i="6"/>
  <c r="I24" i="6"/>
  <c r="H24" i="6"/>
  <c r="G24" i="6"/>
  <c r="F24" i="6"/>
  <c r="E24" i="6"/>
  <c r="D24" i="6"/>
  <c r="C24" i="6"/>
  <c r="B24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K23" i="6"/>
  <c r="J23" i="6"/>
  <c r="I23" i="6"/>
  <c r="H23" i="6"/>
  <c r="G23" i="6"/>
  <c r="F23" i="6"/>
  <c r="E23" i="6"/>
  <c r="D23" i="6"/>
  <c r="C23" i="6"/>
  <c r="B23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K22" i="6"/>
  <c r="J22" i="6"/>
  <c r="I22" i="6"/>
  <c r="H22" i="6"/>
  <c r="G22" i="6"/>
  <c r="F22" i="6"/>
  <c r="E22" i="6"/>
  <c r="D22" i="6"/>
  <c r="C22" i="6"/>
  <c r="B22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K21" i="6"/>
  <c r="J21" i="6"/>
  <c r="I21" i="6"/>
  <c r="H21" i="6"/>
  <c r="G21" i="6"/>
  <c r="F21" i="6"/>
  <c r="E21" i="6"/>
  <c r="D21" i="6"/>
  <c r="C21" i="6"/>
  <c r="B21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K20" i="6"/>
  <c r="J20" i="6"/>
  <c r="I20" i="6"/>
  <c r="H20" i="6"/>
  <c r="G20" i="6"/>
  <c r="F20" i="6"/>
  <c r="E20" i="6"/>
  <c r="D20" i="6"/>
  <c r="C20" i="6"/>
  <c r="B20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K19" i="6"/>
  <c r="J19" i="6"/>
  <c r="I19" i="6"/>
  <c r="H19" i="6"/>
  <c r="G19" i="6"/>
  <c r="F19" i="6"/>
  <c r="E19" i="6"/>
  <c r="D19" i="6"/>
  <c r="C19" i="6"/>
  <c r="B19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K18" i="6"/>
  <c r="J18" i="6"/>
  <c r="I18" i="6"/>
  <c r="H18" i="6"/>
  <c r="G18" i="6"/>
  <c r="F18" i="6"/>
  <c r="E18" i="6"/>
  <c r="D18" i="6"/>
  <c r="C18" i="6"/>
  <c r="B18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K17" i="6"/>
  <c r="J17" i="6"/>
  <c r="I17" i="6"/>
  <c r="H17" i="6"/>
  <c r="G17" i="6"/>
  <c r="F17" i="6"/>
  <c r="E17" i="6"/>
  <c r="D17" i="6"/>
  <c r="C17" i="6"/>
  <c r="B17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K16" i="6"/>
  <c r="J16" i="6"/>
  <c r="I16" i="6"/>
  <c r="H16" i="6"/>
  <c r="G16" i="6"/>
  <c r="F16" i="6"/>
  <c r="E16" i="6"/>
  <c r="D16" i="6"/>
  <c r="C16" i="6"/>
  <c r="B16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K15" i="6"/>
  <c r="J15" i="6"/>
  <c r="I15" i="6"/>
  <c r="H15" i="6"/>
  <c r="G15" i="6"/>
  <c r="F15" i="6"/>
  <c r="E15" i="6"/>
  <c r="D15" i="6"/>
  <c r="C15" i="6"/>
  <c r="B15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K14" i="6"/>
  <c r="J14" i="6"/>
  <c r="I14" i="6"/>
  <c r="H14" i="6"/>
  <c r="G14" i="6"/>
  <c r="F14" i="6"/>
  <c r="E14" i="6"/>
  <c r="D14" i="6"/>
  <c r="C14" i="6"/>
  <c r="B14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K13" i="6"/>
  <c r="J13" i="6"/>
  <c r="I13" i="6"/>
  <c r="H13" i="6"/>
  <c r="G13" i="6"/>
  <c r="F13" i="6"/>
  <c r="E13" i="6"/>
  <c r="D13" i="6"/>
  <c r="C13" i="6"/>
  <c r="B13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K12" i="6"/>
  <c r="J12" i="6"/>
  <c r="I12" i="6"/>
  <c r="H12" i="6"/>
  <c r="G12" i="6"/>
  <c r="F12" i="6"/>
  <c r="E12" i="6"/>
  <c r="D12" i="6"/>
  <c r="C12" i="6"/>
  <c r="B12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K11" i="6"/>
  <c r="J11" i="6"/>
  <c r="I11" i="6"/>
  <c r="H11" i="6"/>
  <c r="G11" i="6"/>
  <c r="F11" i="6"/>
  <c r="E11" i="6"/>
  <c r="D11" i="6"/>
  <c r="C11" i="6"/>
  <c r="B11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K10" i="6"/>
  <c r="J10" i="6"/>
  <c r="I10" i="6"/>
  <c r="H10" i="6"/>
  <c r="G10" i="6"/>
  <c r="F10" i="6"/>
  <c r="E10" i="6"/>
  <c r="D10" i="6"/>
  <c r="C10" i="6"/>
  <c r="B10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K9" i="6"/>
  <c r="J9" i="6"/>
  <c r="I9" i="6"/>
  <c r="H9" i="6"/>
  <c r="G9" i="6"/>
  <c r="F9" i="6"/>
  <c r="E9" i="6"/>
  <c r="D9" i="6"/>
  <c r="C9" i="6"/>
  <c r="B9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K8" i="6"/>
  <c r="J8" i="6"/>
  <c r="I8" i="6"/>
  <c r="H8" i="6"/>
  <c r="G8" i="6"/>
  <c r="F8" i="6"/>
  <c r="E8" i="6"/>
  <c r="D8" i="6"/>
  <c r="C8" i="6"/>
  <c r="B8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K7" i="6"/>
  <c r="J7" i="6"/>
  <c r="I7" i="6"/>
  <c r="H7" i="6"/>
  <c r="G7" i="6"/>
  <c r="F7" i="6"/>
  <c r="E7" i="6"/>
  <c r="D7" i="6"/>
  <c r="C7" i="6"/>
  <c r="B7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K6" i="6"/>
  <c r="J6" i="6"/>
  <c r="I6" i="6"/>
  <c r="H6" i="6"/>
  <c r="G6" i="6"/>
  <c r="F6" i="6"/>
  <c r="E6" i="6"/>
  <c r="D6" i="6"/>
  <c r="C6" i="6"/>
  <c r="B6" i="6"/>
  <c r="AC5" i="6"/>
  <c r="AB5" i="6"/>
  <c r="AA5" i="6"/>
  <c r="AA28" i="6" s="1"/>
  <c r="Z5" i="6"/>
  <c r="Y5" i="6"/>
  <c r="X5" i="6"/>
  <c r="W5" i="6"/>
  <c r="W28" i="6" s="1"/>
  <c r="V5" i="6"/>
  <c r="U5" i="6"/>
  <c r="T5" i="6"/>
  <c r="S5" i="6"/>
  <c r="S28" i="6" s="1"/>
  <c r="R5" i="6"/>
  <c r="Q5" i="6"/>
  <c r="P5" i="6"/>
  <c r="O5" i="6"/>
  <c r="O28" i="6" s="1"/>
  <c r="N5" i="6"/>
  <c r="M5" i="6"/>
  <c r="K5" i="6"/>
  <c r="J5" i="6"/>
  <c r="J28" i="6" s="1"/>
  <c r="I5" i="6"/>
  <c r="H5" i="6"/>
  <c r="G5" i="6"/>
  <c r="F5" i="6"/>
  <c r="F28" i="6" s="1"/>
  <c r="E5" i="6"/>
  <c r="D5" i="6"/>
  <c r="C5" i="6"/>
  <c r="B5" i="6"/>
  <c r="B28" i="6" s="1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K27" i="5"/>
  <c r="J27" i="5"/>
  <c r="I27" i="5"/>
  <c r="H27" i="5"/>
  <c r="G27" i="5"/>
  <c r="F27" i="5"/>
  <c r="E27" i="5"/>
  <c r="D27" i="5"/>
  <c r="C27" i="5"/>
  <c r="B27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K26" i="5"/>
  <c r="J26" i="5"/>
  <c r="I26" i="5"/>
  <c r="H26" i="5"/>
  <c r="G26" i="5"/>
  <c r="F26" i="5"/>
  <c r="E26" i="5"/>
  <c r="D26" i="5"/>
  <c r="C26" i="5"/>
  <c r="B26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K25" i="5"/>
  <c r="J25" i="5"/>
  <c r="I25" i="5"/>
  <c r="H25" i="5"/>
  <c r="G25" i="5"/>
  <c r="F25" i="5"/>
  <c r="E25" i="5"/>
  <c r="D25" i="5"/>
  <c r="C25" i="5"/>
  <c r="B25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K24" i="5"/>
  <c r="J24" i="5"/>
  <c r="I24" i="5"/>
  <c r="H24" i="5"/>
  <c r="G24" i="5"/>
  <c r="F24" i="5"/>
  <c r="E24" i="5"/>
  <c r="D24" i="5"/>
  <c r="C24" i="5"/>
  <c r="B24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K23" i="5"/>
  <c r="J23" i="5"/>
  <c r="I23" i="5"/>
  <c r="H23" i="5"/>
  <c r="G23" i="5"/>
  <c r="F23" i="5"/>
  <c r="E23" i="5"/>
  <c r="D23" i="5"/>
  <c r="C23" i="5"/>
  <c r="B23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K22" i="5"/>
  <c r="J22" i="5"/>
  <c r="I22" i="5"/>
  <c r="H22" i="5"/>
  <c r="G22" i="5"/>
  <c r="F22" i="5"/>
  <c r="E22" i="5"/>
  <c r="D22" i="5"/>
  <c r="C22" i="5"/>
  <c r="B22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K21" i="5"/>
  <c r="J21" i="5"/>
  <c r="I21" i="5"/>
  <c r="H21" i="5"/>
  <c r="G21" i="5"/>
  <c r="F21" i="5"/>
  <c r="E21" i="5"/>
  <c r="D21" i="5"/>
  <c r="C21" i="5"/>
  <c r="B21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K20" i="5"/>
  <c r="J20" i="5"/>
  <c r="I20" i="5"/>
  <c r="H20" i="5"/>
  <c r="G20" i="5"/>
  <c r="F20" i="5"/>
  <c r="E20" i="5"/>
  <c r="D20" i="5"/>
  <c r="C20" i="5"/>
  <c r="B20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K19" i="5"/>
  <c r="J19" i="5"/>
  <c r="I19" i="5"/>
  <c r="H19" i="5"/>
  <c r="G19" i="5"/>
  <c r="F19" i="5"/>
  <c r="E19" i="5"/>
  <c r="D19" i="5"/>
  <c r="C19" i="5"/>
  <c r="B19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K18" i="5"/>
  <c r="J18" i="5"/>
  <c r="I18" i="5"/>
  <c r="H18" i="5"/>
  <c r="G18" i="5"/>
  <c r="F18" i="5"/>
  <c r="E18" i="5"/>
  <c r="D18" i="5"/>
  <c r="C18" i="5"/>
  <c r="B18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K17" i="5"/>
  <c r="J17" i="5"/>
  <c r="I17" i="5"/>
  <c r="H17" i="5"/>
  <c r="G17" i="5"/>
  <c r="F17" i="5"/>
  <c r="E17" i="5"/>
  <c r="D17" i="5"/>
  <c r="C17" i="5"/>
  <c r="B17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K16" i="5"/>
  <c r="J16" i="5"/>
  <c r="I16" i="5"/>
  <c r="H16" i="5"/>
  <c r="G16" i="5"/>
  <c r="F16" i="5"/>
  <c r="E16" i="5"/>
  <c r="D16" i="5"/>
  <c r="C16" i="5"/>
  <c r="B16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K15" i="5"/>
  <c r="J15" i="5"/>
  <c r="I15" i="5"/>
  <c r="H15" i="5"/>
  <c r="G15" i="5"/>
  <c r="F15" i="5"/>
  <c r="E15" i="5"/>
  <c r="D15" i="5"/>
  <c r="C15" i="5"/>
  <c r="B15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K14" i="5"/>
  <c r="J14" i="5"/>
  <c r="I14" i="5"/>
  <c r="H14" i="5"/>
  <c r="G14" i="5"/>
  <c r="F14" i="5"/>
  <c r="E14" i="5"/>
  <c r="D14" i="5"/>
  <c r="C14" i="5"/>
  <c r="B14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K13" i="5"/>
  <c r="J13" i="5"/>
  <c r="I13" i="5"/>
  <c r="H13" i="5"/>
  <c r="G13" i="5"/>
  <c r="F13" i="5"/>
  <c r="E13" i="5"/>
  <c r="D13" i="5"/>
  <c r="C13" i="5"/>
  <c r="B13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K12" i="5"/>
  <c r="J12" i="5"/>
  <c r="I12" i="5"/>
  <c r="H12" i="5"/>
  <c r="G12" i="5"/>
  <c r="F12" i="5"/>
  <c r="E12" i="5"/>
  <c r="D12" i="5"/>
  <c r="C12" i="5"/>
  <c r="B12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K11" i="5"/>
  <c r="J11" i="5"/>
  <c r="I11" i="5"/>
  <c r="H11" i="5"/>
  <c r="G11" i="5"/>
  <c r="F11" i="5"/>
  <c r="E11" i="5"/>
  <c r="D11" i="5"/>
  <c r="C11" i="5"/>
  <c r="B11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K10" i="5"/>
  <c r="J10" i="5"/>
  <c r="I10" i="5"/>
  <c r="H10" i="5"/>
  <c r="G10" i="5"/>
  <c r="F10" i="5"/>
  <c r="E10" i="5"/>
  <c r="D10" i="5"/>
  <c r="C10" i="5"/>
  <c r="B10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K9" i="5"/>
  <c r="J9" i="5"/>
  <c r="I9" i="5"/>
  <c r="H9" i="5"/>
  <c r="G9" i="5"/>
  <c r="F9" i="5"/>
  <c r="E9" i="5"/>
  <c r="D9" i="5"/>
  <c r="C9" i="5"/>
  <c r="B9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K8" i="5"/>
  <c r="J8" i="5"/>
  <c r="I8" i="5"/>
  <c r="H8" i="5"/>
  <c r="G8" i="5"/>
  <c r="F8" i="5"/>
  <c r="E8" i="5"/>
  <c r="D8" i="5"/>
  <c r="C8" i="5"/>
  <c r="B8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K7" i="5"/>
  <c r="J7" i="5"/>
  <c r="I7" i="5"/>
  <c r="H7" i="5"/>
  <c r="G7" i="5"/>
  <c r="F7" i="5"/>
  <c r="E7" i="5"/>
  <c r="D7" i="5"/>
  <c r="C7" i="5"/>
  <c r="B7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K6" i="5"/>
  <c r="J6" i="5"/>
  <c r="I6" i="5"/>
  <c r="H6" i="5"/>
  <c r="G6" i="5"/>
  <c r="F6" i="5"/>
  <c r="E6" i="5"/>
  <c r="D6" i="5"/>
  <c r="C6" i="5"/>
  <c r="B6" i="5"/>
  <c r="AC5" i="5"/>
  <c r="AB5" i="5"/>
  <c r="AB28" i="5" s="1"/>
  <c r="AA5" i="5"/>
  <c r="Z5" i="5"/>
  <c r="Y5" i="5"/>
  <c r="X5" i="5"/>
  <c r="X28" i="5" s="1"/>
  <c r="W5" i="5"/>
  <c r="V5" i="5"/>
  <c r="U5" i="5"/>
  <c r="T5" i="5"/>
  <c r="T28" i="5" s="1"/>
  <c r="S5" i="5"/>
  <c r="R5" i="5"/>
  <c r="Q5" i="5"/>
  <c r="P5" i="5"/>
  <c r="P28" i="5" s="1"/>
  <c r="O5" i="5"/>
  <c r="N5" i="5"/>
  <c r="M5" i="5"/>
  <c r="K5" i="5"/>
  <c r="K28" i="5" s="1"/>
  <c r="J5" i="5"/>
  <c r="I5" i="5"/>
  <c r="H5" i="5"/>
  <c r="G5" i="5"/>
  <c r="G28" i="5" s="1"/>
  <c r="F5" i="5"/>
  <c r="E5" i="5"/>
  <c r="D5" i="5"/>
  <c r="C5" i="5"/>
  <c r="C28" i="5" s="1"/>
  <c r="B5" i="5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K27" i="4"/>
  <c r="J27" i="4"/>
  <c r="I27" i="4"/>
  <c r="H27" i="4"/>
  <c r="G27" i="4"/>
  <c r="F27" i="4"/>
  <c r="E27" i="4"/>
  <c r="D27" i="4"/>
  <c r="C27" i="4"/>
  <c r="B27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K26" i="4"/>
  <c r="J26" i="4"/>
  <c r="I26" i="4"/>
  <c r="H26" i="4"/>
  <c r="G26" i="4"/>
  <c r="F26" i="4"/>
  <c r="E26" i="4"/>
  <c r="D26" i="4"/>
  <c r="C26" i="4"/>
  <c r="B26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K25" i="4"/>
  <c r="J25" i="4"/>
  <c r="I25" i="4"/>
  <c r="H25" i="4"/>
  <c r="G25" i="4"/>
  <c r="F25" i="4"/>
  <c r="E25" i="4"/>
  <c r="D25" i="4"/>
  <c r="C25" i="4"/>
  <c r="B25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K24" i="4"/>
  <c r="J24" i="4"/>
  <c r="I24" i="4"/>
  <c r="H24" i="4"/>
  <c r="G24" i="4"/>
  <c r="F24" i="4"/>
  <c r="E24" i="4"/>
  <c r="D24" i="4"/>
  <c r="C24" i="4"/>
  <c r="B24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K23" i="4"/>
  <c r="J23" i="4"/>
  <c r="I23" i="4"/>
  <c r="H23" i="4"/>
  <c r="G23" i="4"/>
  <c r="F23" i="4"/>
  <c r="E23" i="4"/>
  <c r="D23" i="4"/>
  <c r="C23" i="4"/>
  <c r="B23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K22" i="4"/>
  <c r="J22" i="4"/>
  <c r="I22" i="4"/>
  <c r="H22" i="4"/>
  <c r="G22" i="4"/>
  <c r="F22" i="4"/>
  <c r="E22" i="4"/>
  <c r="D22" i="4"/>
  <c r="C22" i="4"/>
  <c r="B22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K21" i="4"/>
  <c r="J21" i="4"/>
  <c r="I21" i="4"/>
  <c r="H21" i="4"/>
  <c r="G21" i="4"/>
  <c r="F21" i="4"/>
  <c r="E21" i="4"/>
  <c r="D21" i="4"/>
  <c r="C21" i="4"/>
  <c r="B21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K20" i="4"/>
  <c r="J20" i="4"/>
  <c r="I20" i="4"/>
  <c r="H20" i="4"/>
  <c r="G20" i="4"/>
  <c r="F20" i="4"/>
  <c r="E20" i="4"/>
  <c r="D20" i="4"/>
  <c r="C20" i="4"/>
  <c r="B20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K19" i="4"/>
  <c r="J19" i="4"/>
  <c r="I19" i="4"/>
  <c r="H19" i="4"/>
  <c r="G19" i="4"/>
  <c r="F19" i="4"/>
  <c r="E19" i="4"/>
  <c r="D19" i="4"/>
  <c r="C19" i="4"/>
  <c r="B19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K18" i="4"/>
  <c r="J18" i="4"/>
  <c r="I18" i="4"/>
  <c r="H18" i="4"/>
  <c r="G18" i="4"/>
  <c r="F18" i="4"/>
  <c r="E18" i="4"/>
  <c r="D18" i="4"/>
  <c r="C18" i="4"/>
  <c r="B18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K17" i="4"/>
  <c r="J17" i="4"/>
  <c r="I17" i="4"/>
  <c r="H17" i="4"/>
  <c r="G17" i="4"/>
  <c r="F17" i="4"/>
  <c r="E17" i="4"/>
  <c r="D17" i="4"/>
  <c r="C17" i="4"/>
  <c r="B17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K16" i="4"/>
  <c r="J16" i="4"/>
  <c r="I16" i="4"/>
  <c r="H16" i="4"/>
  <c r="G16" i="4"/>
  <c r="F16" i="4"/>
  <c r="E16" i="4"/>
  <c r="D16" i="4"/>
  <c r="C16" i="4"/>
  <c r="B16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K15" i="4"/>
  <c r="J15" i="4"/>
  <c r="I15" i="4"/>
  <c r="H15" i="4"/>
  <c r="G15" i="4"/>
  <c r="F15" i="4"/>
  <c r="E15" i="4"/>
  <c r="D15" i="4"/>
  <c r="C15" i="4"/>
  <c r="B15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K14" i="4"/>
  <c r="J14" i="4"/>
  <c r="I14" i="4"/>
  <c r="H14" i="4"/>
  <c r="G14" i="4"/>
  <c r="F14" i="4"/>
  <c r="E14" i="4"/>
  <c r="D14" i="4"/>
  <c r="C14" i="4"/>
  <c r="B14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K13" i="4"/>
  <c r="J13" i="4"/>
  <c r="I13" i="4"/>
  <c r="H13" i="4"/>
  <c r="G13" i="4"/>
  <c r="F13" i="4"/>
  <c r="E13" i="4"/>
  <c r="D13" i="4"/>
  <c r="C13" i="4"/>
  <c r="B13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K12" i="4"/>
  <c r="J12" i="4"/>
  <c r="I12" i="4"/>
  <c r="H12" i="4"/>
  <c r="G12" i="4"/>
  <c r="F12" i="4"/>
  <c r="E12" i="4"/>
  <c r="D12" i="4"/>
  <c r="C12" i="4"/>
  <c r="B12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K11" i="4"/>
  <c r="J11" i="4"/>
  <c r="I11" i="4"/>
  <c r="H11" i="4"/>
  <c r="G11" i="4"/>
  <c r="F11" i="4"/>
  <c r="E11" i="4"/>
  <c r="D11" i="4"/>
  <c r="C11" i="4"/>
  <c r="B11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K10" i="4"/>
  <c r="J10" i="4"/>
  <c r="I10" i="4"/>
  <c r="H10" i="4"/>
  <c r="G10" i="4"/>
  <c r="F10" i="4"/>
  <c r="E10" i="4"/>
  <c r="D10" i="4"/>
  <c r="C10" i="4"/>
  <c r="B10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K9" i="4"/>
  <c r="J9" i="4"/>
  <c r="I9" i="4"/>
  <c r="H9" i="4"/>
  <c r="G9" i="4"/>
  <c r="F9" i="4"/>
  <c r="E9" i="4"/>
  <c r="D9" i="4"/>
  <c r="C9" i="4"/>
  <c r="B9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K8" i="4"/>
  <c r="J8" i="4"/>
  <c r="I8" i="4"/>
  <c r="H8" i="4"/>
  <c r="G8" i="4"/>
  <c r="F8" i="4"/>
  <c r="E8" i="4"/>
  <c r="D8" i="4"/>
  <c r="C8" i="4"/>
  <c r="B8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K7" i="4"/>
  <c r="J7" i="4"/>
  <c r="I7" i="4"/>
  <c r="H7" i="4"/>
  <c r="G7" i="4"/>
  <c r="F7" i="4"/>
  <c r="E7" i="4"/>
  <c r="D7" i="4"/>
  <c r="C7" i="4"/>
  <c r="B7" i="4"/>
  <c r="AC6" i="4"/>
  <c r="AB6" i="4"/>
  <c r="AA6" i="4"/>
  <c r="Z6" i="4"/>
  <c r="Y6" i="4"/>
  <c r="X6" i="4"/>
  <c r="W6" i="4"/>
  <c r="V6" i="4"/>
  <c r="U6" i="4"/>
  <c r="T6" i="4"/>
  <c r="S6" i="4"/>
  <c r="R6" i="4"/>
  <c r="Q6" i="4"/>
  <c r="P6" i="4"/>
  <c r="O6" i="4"/>
  <c r="N6" i="4"/>
  <c r="M6" i="4"/>
  <c r="K6" i="4"/>
  <c r="J6" i="4"/>
  <c r="I6" i="4"/>
  <c r="H6" i="4"/>
  <c r="G6" i="4"/>
  <c r="F6" i="4"/>
  <c r="E6" i="4"/>
  <c r="D6" i="4"/>
  <c r="C6" i="4"/>
  <c r="B6" i="4"/>
  <c r="AC5" i="4"/>
  <c r="AC28" i="4" s="1"/>
  <c r="AB5" i="4"/>
  <c r="AA5" i="4"/>
  <c r="Z5" i="4"/>
  <c r="Y5" i="4"/>
  <c r="Y28" i="4" s="1"/>
  <c r="X5" i="4"/>
  <c r="W5" i="4"/>
  <c r="V5" i="4"/>
  <c r="U5" i="4"/>
  <c r="U28" i="4" s="1"/>
  <c r="T5" i="4"/>
  <c r="S5" i="4"/>
  <c r="R5" i="4"/>
  <c r="Q5" i="4"/>
  <c r="Q28" i="4" s="1"/>
  <c r="P5" i="4"/>
  <c r="O5" i="4"/>
  <c r="N5" i="4"/>
  <c r="M5" i="4"/>
  <c r="M28" i="4" s="1"/>
  <c r="K5" i="4"/>
  <c r="J5" i="4"/>
  <c r="I5" i="4"/>
  <c r="H5" i="4"/>
  <c r="H28" i="4" s="1"/>
  <c r="G5" i="4"/>
  <c r="F5" i="4"/>
  <c r="E5" i="4"/>
  <c r="D5" i="4"/>
  <c r="D28" i="4" s="1"/>
  <c r="C5" i="4"/>
  <c r="B5" i="4"/>
  <c r="I28" i="4" l="1"/>
  <c r="V28" i="4"/>
  <c r="H28" i="5"/>
  <c r="Q28" i="5"/>
  <c r="AC28" i="5"/>
  <c r="B28" i="4"/>
  <c r="F28" i="4"/>
  <c r="J28" i="4"/>
  <c r="O28" i="4"/>
  <c r="S28" i="4"/>
  <c r="W28" i="4"/>
  <c r="AA28" i="4"/>
  <c r="E28" i="5"/>
  <c r="I28" i="5"/>
  <c r="N28" i="5"/>
  <c r="R28" i="5"/>
  <c r="V28" i="5"/>
  <c r="Z28" i="5"/>
  <c r="D28" i="6"/>
  <c r="H28" i="6"/>
  <c r="M28" i="6"/>
  <c r="Q28" i="6"/>
  <c r="U28" i="6"/>
  <c r="Y28" i="6"/>
  <c r="AC28" i="6"/>
  <c r="C28" i="7"/>
  <c r="G28" i="7"/>
  <c r="K28" i="7"/>
  <c r="P28" i="7"/>
  <c r="T28" i="7"/>
  <c r="X28" i="7"/>
  <c r="AB28" i="7"/>
  <c r="B28" i="8"/>
  <c r="F28" i="8"/>
  <c r="J28" i="8"/>
  <c r="O28" i="8"/>
  <c r="S28" i="8"/>
  <c r="W28" i="8"/>
  <c r="AA28" i="8"/>
  <c r="E28" i="9"/>
  <c r="I28" i="9"/>
  <c r="N28" i="9"/>
  <c r="R28" i="9"/>
  <c r="V28" i="9"/>
  <c r="Z28" i="9"/>
  <c r="D28" i="12"/>
  <c r="H28" i="12"/>
  <c r="M28" i="12"/>
  <c r="Q28" i="12"/>
  <c r="U28" i="12"/>
  <c r="Y28" i="12"/>
  <c r="AC28" i="12"/>
  <c r="N28" i="4"/>
  <c r="Z28" i="4"/>
  <c r="U28" i="5"/>
  <c r="C28" i="4"/>
  <c r="G28" i="4"/>
  <c r="K28" i="4"/>
  <c r="P28" i="4"/>
  <c r="T28" i="4"/>
  <c r="X28" i="4"/>
  <c r="AB28" i="4"/>
  <c r="B28" i="5"/>
  <c r="F28" i="5"/>
  <c r="J28" i="5"/>
  <c r="O28" i="5"/>
  <c r="S28" i="5"/>
  <c r="W28" i="5"/>
  <c r="AA28" i="5"/>
  <c r="E28" i="6"/>
  <c r="I28" i="6"/>
  <c r="N28" i="6"/>
  <c r="R28" i="6"/>
  <c r="V28" i="6"/>
  <c r="Z28" i="6"/>
  <c r="D28" i="7"/>
  <c r="H28" i="7"/>
  <c r="M28" i="7"/>
  <c r="Q28" i="7"/>
  <c r="U28" i="7"/>
  <c r="Y28" i="7"/>
  <c r="AC28" i="7"/>
  <c r="C28" i="8"/>
  <c r="G28" i="8"/>
  <c r="K28" i="8"/>
  <c r="P28" i="8"/>
  <c r="T28" i="8"/>
  <c r="X28" i="8"/>
  <c r="AB28" i="8"/>
  <c r="B28" i="9"/>
  <c r="F28" i="9"/>
  <c r="J28" i="9"/>
  <c r="O28" i="9"/>
  <c r="S28" i="9"/>
  <c r="W28" i="9"/>
  <c r="AA28" i="9"/>
  <c r="E28" i="12"/>
  <c r="I28" i="12"/>
  <c r="N28" i="12"/>
  <c r="R28" i="12"/>
  <c r="V28" i="12"/>
  <c r="Z28" i="12"/>
  <c r="E28" i="4"/>
  <c r="R28" i="4"/>
  <c r="D28" i="5"/>
  <c r="M28" i="5"/>
  <c r="Y28" i="5"/>
  <c r="C28" i="6"/>
  <c r="G28" i="6"/>
  <c r="K28" i="6"/>
  <c r="P28" i="6"/>
  <c r="T28" i="6"/>
  <c r="X28" i="6"/>
  <c r="AB28" i="6"/>
  <c r="B28" i="7"/>
  <c r="F28" i="7"/>
  <c r="J28" i="7"/>
  <c r="O28" i="7"/>
  <c r="S28" i="7"/>
  <c r="W28" i="7"/>
  <c r="AA28" i="7"/>
  <c r="Z28" i="8"/>
  <c r="AD5" i="14"/>
  <c r="AD5" i="12"/>
  <c r="AD5" i="9"/>
  <c r="AD5" i="8"/>
  <c r="AD5" i="7"/>
  <c r="AE5" i="6"/>
  <c r="AD5" i="5"/>
  <c r="AE27" i="14"/>
  <c r="AD23" i="14"/>
  <c r="AE15" i="14"/>
  <c r="AE13" i="14"/>
  <c r="AD7" i="14"/>
  <c r="AD15" i="15"/>
  <c r="AD12" i="15"/>
  <c r="AD12" i="12"/>
  <c r="AD26" i="9"/>
  <c r="AE13" i="9"/>
  <c r="AD26" i="8"/>
  <c r="AD21" i="8"/>
  <c r="AE12" i="8"/>
  <c r="AE9" i="8"/>
  <c r="AD7" i="8"/>
  <c r="AE6" i="8"/>
  <c r="AD23" i="7"/>
  <c r="AD21" i="7"/>
  <c r="AE24" i="6"/>
  <c r="AE23" i="6"/>
  <c r="AE21" i="6"/>
  <c r="AE12" i="6"/>
  <c r="AE9" i="6"/>
  <c r="AD6" i="6"/>
  <c r="AD26" i="5"/>
  <c r="AD25" i="5"/>
  <c r="AE24" i="5"/>
  <c r="AD22" i="5"/>
  <c r="AE17" i="5"/>
  <c r="AE9" i="5"/>
  <c r="AD7" i="5"/>
  <c r="AD6" i="5"/>
  <c r="AD22" i="4"/>
  <c r="AD12" i="4"/>
  <c r="AD6" i="4"/>
  <c r="AD24" i="9"/>
  <c r="AE25" i="8"/>
  <c r="AD6" i="8"/>
  <c r="AD24" i="7"/>
  <c r="AD16" i="7"/>
  <c r="AE20" i="14"/>
  <c r="AE9" i="14"/>
  <c r="AD9" i="14"/>
  <c r="AD16" i="14"/>
  <c r="AD17" i="14"/>
  <c r="AD20" i="14"/>
  <c r="AD25" i="14"/>
  <c r="AE25" i="14"/>
  <c r="AE17" i="14"/>
  <c r="AD16" i="15"/>
  <c r="AD17" i="15"/>
  <c r="AD23" i="15"/>
  <c r="AD16" i="12"/>
  <c r="AE25" i="9"/>
  <c r="AD25" i="9"/>
  <c r="AE20" i="9"/>
  <c r="AD20" i="9"/>
  <c r="AD16" i="9"/>
  <c r="AE15" i="9"/>
  <c r="AE12" i="9"/>
  <c r="AD25" i="8"/>
  <c r="AE20" i="8"/>
  <c r="AD20" i="8"/>
  <c r="AD9" i="8"/>
  <c r="C3" i="14"/>
  <c r="D3" i="14" s="1"/>
  <c r="E3" i="14" s="1"/>
  <c r="F3" i="14" s="1"/>
  <c r="G3" i="14" s="1"/>
  <c r="H3" i="14" s="1"/>
  <c r="I3" i="14" s="1"/>
  <c r="J3" i="14" s="1"/>
  <c r="K3" i="14" s="1"/>
  <c r="L3" i="14" s="1"/>
  <c r="M3" i="14" s="1"/>
  <c r="N3" i="14" s="1"/>
  <c r="O3" i="14" s="1"/>
  <c r="P3" i="14" s="1"/>
  <c r="Q3" i="14" s="1"/>
  <c r="R3" i="14" s="1"/>
  <c r="S3" i="14" s="1"/>
  <c r="T3" i="14" s="1"/>
  <c r="U3" i="14" s="1"/>
  <c r="V3" i="14" s="1"/>
  <c r="W3" i="14" s="1"/>
  <c r="X3" i="14" s="1"/>
  <c r="Y3" i="14" s="1"/>
  <c r="Z3" i="14" s="1"/>
  <c r="AA3" i="14" s="1"/>
  <c r="AB3" i="14" s="1"/>
  <c r="AC3" i="14" s="1"/>
  <c r="C3" i="15"/>
  <c r="D3" i="15" s="1"/>
  <c r="E3" i="15" s="1"/>
  <c r="F3" i="15" s="1"/>
  <c r="G3" i="15" s="1"/>
  <c r="H3" i="15" s="1"/>
  <c r="I3" i="15" s="1"/>
  <c r="J3" i="15" s="1"/>
  <c r="K3" i="15" s="1"/>
  <c r="L3" i="15" s="1"/>
  <c r="M3" i="15" s="1"/>
  <c r="N3" i="15" s="1"/>
  <c r="O3" i="15" s="1"/>
  <c r="P3" i="15" s="1"/>
  <c r="Q3" i="15" s="1"/>
  <c r="R3" i="15" s="1"/>
  <c r="S3" i="15" s="1"/>
  <c r="T3" i="15" s="1"/>
  <c r="U3" i="15" s="1"/>
  <c r="V3" i="15" s="1"/>
  <c r="W3" i="15" s="1"/>
  <c r="X3" i="15" s="1"/>
  <c r="Y3" i="15" s="1"/>
  <c r="Z3" i="15" s="1"/>
  <c r="AA3" i="15" s="1"/>
  <c r="AB3" i="15" s="1"/>
  <c r="AC3" i="15" s="1"/>
  <c r="C3" i="13"/>
  <c r="D3" i="13" s="1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C3" i="12"/>
  <c r="D3" i="12" s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C3" i="9"/>
  <c r="D3" i="9" s="1"/>
  <c r="E3" i="9" s="1"/>
  <c r="F3" i="9" s="1"/>
  <c r="G3" i="9" s="1"/>
  <c r="H3" i="9" s="1"/>
  <c r="I3" i="9" s="1"/>
  <c r="J3" i="9" s="1"/>
  <c r="K3" i="9" s="1"/>
  <c r="L3" i="9" s="1"/>
  <c r="M3" i="9" s="1"/>
  <c r="N3" i="9" s="1"/>
  <c r="O3" i="9" s="1"/>
  <c r="P3" i="9" s="1"/>
  <c r="Q3" i="9" s="1"/>
  <c r="R3" i="9" s="1"/>
  <c r="S3" i="9" s="1"/>
  <c r="T3" i="9" s="1"/>
  <c r="U3" i="9" s="1"/>
  <c r="V3" i="9" s="1"/>
  <c r="W3" i="9" s="1"/>
  <c r="X3" i="9" s="1"/>
  <c r="Y3" i="9" s="1"/>
  <c r="Z3" i="9" s="1"/>
  <c r="AA3" i="9" s="1"/>
  <c r="AB3" i="9" s="1"/>
  <c r="AC3" i="9" s="1"/>
  <c r="C3" i="8"/>
  <c r="D3" i="8" s="1"/>
  <c r="E3" i="8" s="1"/>
  <c r="F3" i="8" s="1"/>
  <c r="G3" i="8" s="1"/>
  <c r="H3" i="8" s="1"/>
  <c r="I3" i="8" s="1"/>
  <c r="J3" i="8" s="1"/>
  <c r="K3" i="8" s="1"/>
  <c r="L3" i="8" s="1"/>
  <c r="M3" i="8" s="1"/>
  <c r="N3" i="8" s="1"/>
  <c r="O3" i="8" s="1"/>
  <c r="P3" i="8" s="1"/>
  <c r="Q3" i="8" s="1"/>
  <c r="R3" i="8" s="1"/>
  <c r="S3" i="8" s="1"/>
  <c r="T3" i="8" s="1"/>
  <c r="U3" i="8" s="1"/>
  <c r="V3" i="8" s="1"/>
  <c r="W3" i="8" s="1"/>
  <c r="X3" i="8" s="1"/>
  <c r="Y3" i="8" s="1"/>
  <c r="Z3" i="8" s="1"/>
  <c r="AA3" i="8" s="1"/>
  <c r="AB3" i="8" s="1"/>
  <c r="AC3" i="8" s="1"/>
  <c r="C3" i="7"/>
  <c r="D3" i="7" s="1"/>
  <c r="E3" i="7" s="1"/>
  <c r="F3" i="7" s="1"/>
  <c r="G3" i="7" s="1"/>
  <c r="H3" i="7" s="1"/>
  <c r="I3" i="7" s="1"/>
  <c r="J3" i="7" s="1"/>
  <c r="K3" i="7" s="1"/>
  <c r="L3" i="7" s="1"/>
  <c r="M3" i="7" s="1"/>
  <c r="N3" i="7" s="1"/>
  <c r="O3" i="7" s="1"/>
  <c r="P3" i="7" s="1"/>
  <c r="Q3" i="7" s="1"/>
  <c r="R3" i="7" s="1"/>
  <c r="S3" i="7" s="1"/>
  <c r="T3" i="7" s="1"/>
  <c r="U3" i="7" s="1"/>
  <c r="V3" i="7" s="1"/>
  <c r="W3" i="7" s="1"/>
  <c r="X3" i="7" s="1"/>
  <c r="Y3" i="7" s="1"/>
  <c r="Z3" i="7" s="1"/>
  <c r="AA3" i="7" s="1"/>
  <c r="AB3" i="7" s="1"/>
  <c r="AC3" i="7" s="1"/>
  <c r="C3" i="6"/>
  <c r="D3" i="6" s="1"/>
  <c r="E3" i="6" s="1"/>
  <c r="F3" i="6" s="1"/>
  <c r="G3" i="6" s="1"/>
  <c r="H3" i="6" s="1"/>
  <c r="I3" i="6" s="1"/>
  <c r="J3" i="6" s="1"/>
  <c r="K3" i="6" s="1"/>
  <c r="L3" i="6" s="1"/>
  <c r="M3" i="6" s="1"/>
  <c r="N3" i="6" s="1"/>
  <c r="O3" i="6" s="1"/>
  <c r="P3" i="6" s="1"/>
  <c r="Q3" i="6" s="1"/>
  <c r="R3" i="6" s="1"/>
  <c r="S3" i="6" s="1"/>
  <c r="T3" i="6" s="1"/>
  <c r="U3" i="6" s="1"/>
  <c r="V3" i="6" s="1"/>
  <c r="W3" i="6" s="1"/>
  <c r="X3" i="6" s="1"/>
  <c r="Y3" i="6" s="1"/>
  <c r="Z3" i="6" s="1"/>
  <c r="AA3" i="6" s="1"/>
  <c r="AB3" i="6" s="1"/>
  <c r="AC3" i="6" s="1"/>
  <c r="C3" i="5"/>
  <c r="D3" i="5" s="1"/>
  <c r="E3" i="5" s="1"/>
  <c r="F3" i="5" s="1"/>
  <c r="G3" i="5" s="1"/>
  <c r="H3" i="5" s="1"/>
  <c r="I3" i="5" s="1"/>
  <c r="J3" i="5" s="1"/>
  <c r="K3" i="5" s="1"/>
  <c r="L3" i="5" s="1"/>
  <c r="M3" i="5" s="1"/>
  <c r="N3" i="5" s="1"/>
  <c r="O3" i="5" s="1"/>
  <c r="P3" i="5" s="1"/>
  <c r="Q3" i="5" s="1"/>
  <c r="R3" i="5" s="1"/>
  <c r="S3" i="5" s="1"/>
  <c r="T3" i="5" s="1"/>
  <c r="U3" i="5" s="1"/>
  <c r="V3" i="5" s="1"/>
  <c r="W3" i="5" s="1"/>
  <c r="X3" i="5" s="1"/>
  <c r="Y3" i="5" s="1"/>
  <c r="Z3" i="5" s="1"/>
  <c r="AA3" i="5" s="1"/>
  <c r="AB3" i="5" s="1"/>
  <c r="AC3" i="5" s="1"/>
  <c r="C3" i="4"/>
  <c r="D3" i="4" s="1"/>
  <c r="E3" i="4" s="1"/>
  <c r="F3" i="4" s="1"/>
  <c r="G3" i="4" s="1"/>
  <c r="H3" i="4" s="1"/>
  <c r="I3" i="4" s="1"/>
  <c r="J3" i="4" s="1"/>
  <c r="K3" i="4" s="1"/>
  <c r="L3" i="4" s="1"/>
  <c r="M3" i="4" s="1"/>
  <c r="N3" i="4" s="1"/>
  <c r="O3" i="4" s="1"/>
  <c r="P3" i="4" s="1"/>
  <c r="Q3" i="4" s="1"/>
  <c r="R3" i="4" s="1"/>
  <c r="S3" i="4" s="1"/>
  <c r="T3" i="4" s="1"/>
  <c r="U3" i="4" s="1"/>
  <c r="V3" i="4" s="1"/>
  <c r="W3" i="4" s="1"/>
  <c r="X3" i="4" s="1"/>
  <c r="Y3" i="4" s="1"/>
  <c r="Z3" i="4" s="1"/>
  <c r="AA3" i="4" s="1"/>
  <c r="AB3" i="4" s="1"/>
  <c r="AC3" i="4" s="1"/>
  <c r="AE16" i="9"/>
  <c r="AD27" i="7"/>
  <c r="AD20" i="12"/>
  <c r="AD6" i="12"/>
  <c r="AE5" i="14"/>
  <c r="AE16" i="6"/>
  <c r="AE16" i="8"/>
  <c r="AE17" i="6"/>
  <c r="AD25" i="7"/>
  <c r="AD24" i="12"/>
  <c r="AD20" i="6"/>
  <c r="AD16" i="6"/>
  <c r="AD16" i="8"/>
  <c r="AE17" i="9"/>
  <c r="AE27" i="8"/>
  <c r="AD23" i="6"/>
  <c r="AD11" i="14"/>
  <c r="AD10" i="8"/>
  <c r="AE5" i="5"/>
  <c r="AE9" i="9"/>
  <c r="AD25" i="6"/>
  <c r="AD24" i="6"/>
  <c r="AD17" i="7"/>
  <c r="AE17" i="8"/>
  <c r="AD17" i="12"/>
  <c r="AD17" i="9"/>
  <c r="AD17" i="5"/>
  <c r="AE16" i="14"/>
  <c r="AD14" i="12"/>
  <c r="AD11" i="9"/>
  <c r="AD11" i="6"/>
  <c r="AD11" i="12"/>
  <c r="AD11" i="15"/>
  <c r="AD11" i="7"/>
  <c r="AD11" i="8"/>
  <c r="AE10" i="9"/>
  <c r="AD10" i="15"/>
  <c r="AE10" i="8"/>
  <c r="AD10" i="14"/>
  <c r="AE10" i="14"/>
  <c r="AD10" i="9"/>
  <c r="AE5" i="9"/>
  <c r="AD25" i="12"/>
  <c r="AD20" i="7"/>
  <c r="AD20" i="5"/>
  <c r="AD17" i="8"/>
  <c r="AD16" i="4"/>
  <c r="AD14" i="14"/>
  <c r="AD14" i="8"/>
  <c r="AE11" i="14"/>
  <c r="AE11" i="8"/>
  <c r="AE11" i="9"/>
  <c r="AE11" i="6"/>
  <c r="AD6" i="14"/>
  <c r="AD6" i="15"/>
  <c r="AD6" i="7"/>
  <c r="AD6" i="9"/>
  <c r="AD5" i="15"/>
  <c r="AD25" i="15"/>
  <c r="AD24" i="8"/>
  <c r="AE23" i="9"/>
  <c r="AD13" i="7"/>
  <c r="AD13" i="14"/>
  <c r="AD10" i="12"/>
  <c r="AD9" i="9"/>
  <c r="AE6" i="14"/>
  <c r="AE6" i="9"/>
  <c r="AE5" i="8"/>
  <c r="AD11" i="4"/>
  <c r="AE27" i="9"/>
  <c r="AD25" i="4"/>
  <c r="AD24" i="5"/>
  <c r="AE24" i="8"/>
  <c r="AE24" i="9"/>
  <c r="AE22" i="6"/>
  <c r="AD22" i="7"/>
  <c r="AD22" i="8"/>
  <c r="AE22" i="9"/>
  <c r="AD22" i="12"/>
  <c r="AD22" i="15"/>
  <c r="AE22" i="14"/>
  <c r="AD22" i="9"/>
  <c r="AD22" i="6"/>
  <c r="AE22" i="8"/>
  <c r="AE22" i="5"/>
  <c r="AD22" i="14"/>
  <c r="AD21" i="14"/>
  <c r="AD21" i="9"/>
  <c r="AE21" i="5"/>
  <c r="AD21" i="6"/>
  <c r="AD20" i="15"/>
  <c r="AD17" i="4"/>
  <c r="AE16" i="5"/>
  <c r="AD15" i="7"/>
  <c r="AD15" i="5"/>
  <c r="AD15" i="8"/>
  <c r="AD14" i="9"/>
  <c r="AD14" i="4"/>
  <c r="AD14" i="7"/>
  <c r="AD14" i="15"/>
  <c r="AD14" i="5"/>
  <c r="AE14" i="14"/>
  <c r="AE14" i="6"/>
  <c r="AD13" i="9"/>
  <c r="AE13" i="8"/>
  <c r="AD13" i="4"/>
  <c r="AD13" i="5"/>
  <c r="AD13" i="12"/>
  <c r="AD13" i="15"/>
  <c r="AE12" i="5"/>
  <c r="AD10" i="5"/>
  <c r="AE7" i="6"/>
  <c r="AD7" i="6"/>
  <c r="AE7" i="8"/>
  <c r="AD7" i="12"/>
  <c r="AE6" i="5"/>
  <c r="AD5" i="6"/>
  <c r="AD5" i="4"/>
  <c r="AD7" i="4" l="1"/>
  <c r="AD28" i="4" s="1"/>
  <c r="AD15" i="4"/>
  <c r="AD26" i="4"/>
  <c r="AE7" i="5"/>
  <c r="AD16" i="5"/>
  <c r="AE20" i="5"/>
  <c r="AD17" i="6"/>
  <c r="AE27" i="6"/>
  <c r="AD12" i="7"/>
  <c r="AE15" i="8"/>
  <c r="AE23" i="8"/>
  <c r="AE21" i="9"/>
  <c r="AD21" i="12"/>
  <c r="AD23" i="12"/>
  <c r="AD27" i="12"/>
  <c r="AD7" i="15"/>
  <c r="AD28" i="15" s="1"/>
  <c r="AD27" i="15"/>
  <c r="AD27" i="14"/>
  <c r="AE27" i="5"/>
  <c r="AD14" i="6"/>
  <c r="AE14" i="8"/>
  <c r="AE28" i="8" s="1"/>
  <c r="AD15" i="12"/>
  <c r="AD28" i="12" s="1"/>
  <c r="AD24" i="4"/>
  <c r="AD27" i="4"/>
  <c r="AD11" i="5"/>
  <c r="AD21" i="5"/>
  <c r="AE25" i="5"/>
  <c r="AE15" i="5"/>
  <c r="AE10" i="6"/>
  <c r="AD15" i="6"/>
  <c r="AE25" i="6"/>
  <c r="AD27" i="6"/>
  <c r="AD9" i="7"/>
  <c r="AE21" i="8"/>
  <c r="AD23" i="8"/>
  <c r="AD12" i="9"/>
  <c r="AD27" i="9"/>
  <c r="AD24" i="15"/>
  <c r="AD20" i="4"/>
  <c r="AE11" i="5"/>
  <c r="AD9" i="4"/>
  <c r="AD10" i="4"/>
  <c r="AD21" i="4"/>
  <c r="AD9" i="5"/>
  <c r="AD28" i="5" s="1"/>
  <c r="AE10" i="5"/>
  <c r="AE28" i="5" s="1"/>
  <c r="AD12" i="5"/>
  <c r="AE13" i="5"/>
  <c r="AE23" i="5"/>
  <c r="AE14" i="5"/>
  <c r="AD12" i="6"/>
  <c r="AE13" i="6"/>
  <c r="AE20" i="6"/>
  <c r="AD10" i="7"/>
  <c r="AD13" i="8"/>
  <c r="AD27" i="8"/>
  <c r="AD15" i="9"/>
  <c r="AE14" i="9"/>
  <c r="AD12" i="14"/>
  <c r="AD28" i="14" s="1"/>
  <c r="AE21" i="14"/>
  <c r="AD26" i="7"/>
  <c r="AE26" i="8"/>
  <c r="AD26" i="12"/>
  <c r="AD26" i="15"/>
  <c r="AE26" i="5"/>
  <c r="AD26" i="6"/>
  <c r="AD27" i="5"/>
  <c r="AE26" i="9"/>
  <c r="AE26" i="6"/>
  <c r="AD23" i="9"/>
  <c r="AD23" i="5"/>
  <c r="AD23" i="4"/>
  <c r="AE23" i="14"/>
  <c r="AD21" i="15"/>
  <c r="AD15" i="14"/>
  <c r="AE15" i="6"/>
  <c r="AD13" i="6"/>
  <c r="AD12" i="8"/>
  <c r="AD28" i="8" s="1"/>
  <c r="AE12" i="14"/>
  <c r="AD10" i="6"/>
  <c r="AD9" i="6"/>
  <c r="AD28" i="6" s="1"/>
  <c r="AD7" i="9"/>
  <c r="AD28" i="9" s="1"/>
  <c r="AD7" i="7"/>
  <c r="AD28" i="7" s="1"/>
  <c r="AE7" i="14"/>
  <c r="AE28" i="14" s="1"/>
  <c r="AE7" i="9"/>
  <c r="AE28" i="9" s="1"/>
  <c r="AE6" i="6"/>
  <c r="AE28" i="6" s="1"/>
  <c r="AD29" i="14" l="1"/>
</calcChain>
</file>

<file path=xl/sharedStrings.xml><?xml version="1.0" encoding="utf-8"?>
<sst xmlns="http://schemas.openxmlformats.org/spreadsheetml/2006/main" count="402" uniqueCount="59">
  <si>
    <t>Amambai</t>
  </si>
  <si>
    <t>Aquidauana</t>
  </si>
  <si>
    <t>Campo Grande</t>
  </si>
  <si>
    <t>Cassilândia</t>
  </si>
  <si>
    <t>Chapadão do Sul</t>
  </si>
  <si>
    <t>Corumbá</t>
  </si>
  <si>
    <t>Coxim</t>
  </si>
  <si>
    <t>Dourados</t>
  </si>
  <si>
    <t>Itaquirai</t>
  </si>
  <si>
    <t>Ivinhema</t>
  </si>
  <si>
    <t>Juti</t>
  </si>
  <si>
    <t>Maracaju</t>
  </si>
  <si>
    <t>Miranda</t>
  </si>
  <si>
    <t>Nhumirim</t>
  </si>
  <si>
    <t>Paranaíba</t>
  </si>
  <si>
    <t>Ponta Porã</t>
  </si>
  <si>
    <t>Porto Murtinho</t>
  </si>
  <si>
    <t>Rio Brilhante</t>
  </si>
  <si>
    <t>São Gabriel do Oeste</t>
  </si>
  <si>
    <t>Sete Quedas</t>
  </si>
  <si>
    <t>Três Lagoas</t>
  </si>
  <si>
    <t>Municípios</t>
  </si>
  <si>
    <t xml:space="preserve">Temperatura Instantânea </t>
  </si>
  <si>
    <t>Temperatura Máxima</t>
  </si>
  <si>
    <t>Temperatura Mínima</t>
  </si>
  <si>
    <t>Umidade Instantânea</t>
  </si>
  <si>
    <t>Umidade Máxima</t>
  </si>
  <si>
    <t>Umidade Mínima</t>
  </si>
  <si>
    <t>Velocidade do Vento Máxima</t>
  </si>
  <si>
    <t>Direção do Vento</t>
  </si>
  <si>
    <t>Chuva</t>
  </si>
  <si>
    <t>Sidrolândia</t>
  </si>
  <si>
    <t>**</t>
  </si>
  <si>
    <t>Rajada do Vento</t>
  </si>
  <si>
    <t>Máxima Registrada</t>
  </si>
  <si>
    <t>Média Registrada</t>
  </si>
  <si>
    <t>Mínima Registrada</t>
  </si>
  <si>
    <t>Acumulada</t>
  </si>
  <si>
    <t>Maior Ocorrência no Estado</t>
  </si>
  <si>
    <t>Maior Ocorrência no dia</t>
  </si>
  <si>
    <t>Mês</t>
  </si>
  <si>
    <t>Média</t>
  </si>
  <si>
    <t>Máxima</t>
  </si>
  <si>
    <t>Mínima</t>
  </si>
  <si>
    <t>Maior Ocorrência</t>
  </si>
  <si>
    <t>Total</t>
  </si>
  <si>
    <t>quantos dias</t>
  </si>
  <si>
    <t>sem chuva?</t>
  </si>
  <si>
    <t>Água Clara</t>
  </si>
  <si>
    <t>s/dados</t>
  </si>
  <si>
    <t>Fevereiro/2011</t>
  </si>
  <si>
    <t>NO</t>
  </si>
  <si>
    <t>NE</t>
  </si>
  <si>
    <t>N</t>
  </si>
  <si>
    <t>S</t>
  </si>
  <si>
    <t>L</t>
  </si>
  <si>
    <t>SE</t>
  </si>
  <si>
    <t>O</t>
  </si>
  <si>
    <t>choveu 28/2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</si>
</sst>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8"/>
      <name val="Arial"/>
      <family val="2"/>
    </font>
    <font>
      <b/>
      <sz val="2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0" xfId="0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2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2" fontId="10" fillId="0" borderId="6" xfId="0" applyNumberFormat="1" applyFont="1" applyBorder="1" applyAlignment="1">
      <alignment horizontal="center" vertical="center"/>
    </xf>
    <xf numFmtId="0" fontId="2" fillId="0" borderId="0" xfId="0" applyFont="1"/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9" xfId="0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1" borderId="2" xfId="0" applyFont="1" applyFill="1" applyBorder="1" applyAlignment="1">
      <alignment horizontal="center" vertical="center"/>
    </xf>
    <xf numFmtId="1" fontId="10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4" fontId="11" fillId="0" borderId="0" xfId="0" applyNumberFormat="1" applyFont="1"/>
    <xf numFmtId="1" fontId="12" fillId="0" borderId="0" xfId="0" applyNumberFormat="1" applyFont="1" applyBorder="1" applyAlignment="1">
      <alignment horizontal="center" vertical="center"/>
    </xf>
    <xf numFmtId="2" fontId="12" fillId="0" borderId="0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10" fillId="1" borderId="2" xfId="0" applyNumberFormat="1" applyFont="1" applyFill="1" applyBorder="1" applyAlignment="1">
      <alignment horizontal="center" vertical="center"/>
    </xf>
    <xf numFmtId="2" fontId="10" fillId="0" borderId="12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1" fontId="10" fillId="0" borderId="11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0" fillId="0" borderId="1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21" Type="http://schemas.openxmlformats.org/officeDocument/2006/relationships/externalLink" Target="externalLinks/externalLink1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guaClara_201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taquirai_201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Ivinhema_201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Juti_201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aracaju_201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Miranda_201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Nhumirim_201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aranaiba_201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ntaPora_2011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PortoMurtinho_2011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RioBrilhante_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mambai_2011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aoGabriel_2011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eteQuedas_2011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Sidrolandia_201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TresLagoas_201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Aquidauana_201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mpoGrande_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assilandia_201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hapadaoDoSul_201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rumba_2011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Coxim_201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BoletimDourados_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26.679166666666664</v>
          </cell>
          <cell r="C5">
            <v>33.200000000000003</v>
          </cell>
          <cell r="D5">
            <v>22.5</v>
          </cell>
          <cell r="E5">
            <v>75.666666666666671</v>
          </cell>
          <cell r="F5">
            <v>93</v>
          </cell>
          <cell r="G5">
            <v>42</v>
          </cell>
          <cell r="H5">
            <v>23.400000000000002</v>
          </cell>
          <cell r="I5" t="str">
            <v>NE</v>
          </cell>
          <cell r="J5">
            <v>45</v>
          </cell>
          <cell r="K5">
            <v>3.6</v>
          </cell>
        </row>
        <row r="6">
          <cell r="B6">
            <v>25.458333333333332</v>
          </cell>
          <cell r="C6">
            <v>32.4</v>
          </cell>
          <cell r="D6">
            <v>22</v>
          </cell>
          <cell r="E6">
            <v>78.791666666666671</v>
          </cell>
          <cell r="F6">
            <v>95</v>
          </cell>
          <cell r="G6">
            <v>42</v>
          </cell>
          <cell r="H6">
            <v>7.2</v>
          </cell>
          <cell r="I6" t="str">
            <v>NO</v>
          </cell>
          <cell r="J6">
            <v>16.559999999999999</v>
          </cell>
          <cell r="K6">
            <v>7.2</v>
          </cell>
        </row>
        <row r="7">
          <cell r="B7">
            <v>25.833333333333332</v>
          </cell>
          <cell r="C7">
            <v>31.4</v>
          </cell>
          <cell r="D7">
            <v>22.6</v>
          </cell>
          <cell r="E7">
            <v>80.583333333333329</v>
          </cell>
          <cell r="F7">
            <v>94</v>
          </cell>
          <cell r="G7">
            <v>56</v>
          </cell>
          <cell r="H7">
            <v>9</v>
          </cell>
          <cell r="I7" t="str">
            <v>NE</v>
          </cell>
          <cell r="J7">
            <v>32.04</v>
          </cell>
          <cell r="K7">
            <v>9.2000000000000011</v>
          </cell>
        </row>
        <row r="8">
          <cell r="B8">
            <v>24.766666666666669</v>
          </cell>
          <cell r="C8">
            <v>32.299999999999997</v>
          </cell>
          <cell r="D8">
            <v>22.1</v>
          </cell>
          <cell r="E8">
            <v>82.958333333333329</v>
          </cell>
          <cell r="F8">
            <v>96</v>
          </cell>
          <cell r="G8">
            <v>46</v>
          </cell>
          <cell r="H8">
            <v>9.3600000000000012</v>
          </cell>
          <cell r="I8" t="str">
            <v>L</v>
          </cell>
          <cell r="J8">
            <v>42.84</v>
          </cell>
          <cell r="K8">
            <v>2.2000000000000002</v>
          </cell>
        </row>
        <row r="9">
          <cell r="B9">
            <v>25.654166666666669</v>
          </cell>
          <cell r="C9">
            <v>32.9</v>
          </cell>
          <cell r="D9">
            <v>21.8</v>
          </cell>
          <cell r="E9">
            <v>78.083333333333329</v>
          </cell>
          <cell r="F9">
            <v>93</v>
          </cell>
          <cell r="G9">
            <v>49</v>
          </cell>
          <cell r="H9">
            <v>24.12</v>
          </cell>
          <cell r="I9" t="str">
            <v>NE</v>
          </cell>
          <cell r="J9">
            <v>46.800000000000004</v>
          </cell>
          <cell r="K9">
            <v>5.3999999999999995</v>
          </cell>
        </row>
        <row r="10">
          <cell r="B10">
            <v>25.612499999999997</v>
          </cell>
          <cell r="C10">
            <v>33.5</v>
          </cell>
          <cell r="D10">
            <v>21.8</v>
          </cell>
          <cell r="E10">
            <v>78.75</v>
          </cell>
          <cell r="F10">
            <v>95</v>
          </cell>
          <cell r="G10">
            <v>42</v>
          </cell>
          <cell r="H10">
            <v>15.120000000000001</v>
          </cell>
          <cell r="I10" t="str">
            <v>N</v>
          </cell>
          <cell r="J10">
            <v>41.04</v>
          </cell>
          <cell r="K10">
            <v>11.4</v>
          </cell>
        </row>
        <row r="11">
          <cell r="B11">
            <v>25.354166666666668</v>
          </cell>
          <cell r="C11">
            <v>32.1</v>
          </cell>
          <cell r="D11">
            <v>22.6</v>
          </cell>
          <cell r="E11">
            <v>80.25</v>
          </cell>
          <cell r="F11">
            <v>93</v>
          </cell>
          <cell r="G11">
            <v>46</v>
          </cell>
          <cell r="H11">
            <v>10.44</v>
          </cell>
          <cell r="I11" t="str">
            <v>NO</v>
          </cell>
          <cell r="J11">
            <v>33.119999999999997</v>
          </cell>
          <cell r="K11">
            <v>4.4000000000000004</v>
          </cell>
        </row>
        <row r="12">
          <cell r="B12">
            <v>25.325000000000003</v>
          </cell>
          <cell r="C12">
            <v>31</v>
          </cell>
          <cell r="D12">
            <v>22</v>
          </cell>
          <cell r="E12">
            <v>82.75</v>
          </cell>
          <cell r="F12">
            <v>96</v>
          </cell>
          <cell r="G12">
            <v>60</v>
          </cell>
          <cell r="H12">
            <v>11.16</v>
          </cell>
          <cell r="I12" t="str">
            <v>NE</v>
          </cell>
          <cell r="J12">
            <v>36.72</v>
          </cell>
          <cell r="K12">
            <v>17.2</v>
          </cell>
        </row>
        <row r="13">
          <cell r="B13">
            <v>24.579166666666666</v>
          </cell>
          <cell r="C13">
            <v>30.4</v>
          </cell>
          <cell r="D13">
            <v>22.3</v>
          </cell>
          <cell r="E13">
            <v>86.291666666666671</v>
          </cell>
          <cell r="F13">
            <v>95</v>
          </cell>
          <cell r="G13">
            <v>57</v>
          </cell>
          <cell r="H13">
            <v>14.04</v>
          </cell>
          <cell r="I13" t="str">
            <v>N</v>
          </cell>
          <cell r="J13">
            <v>32.04</v>
          </cell>
          <cell r="K13">
            <v>25</v>
          </cell>
        </row>
        <row r="14">
          <cell r="B14">
            <v>24.079166666666669</v>
          </cell>
          <cell r="C14">
            <v>31.8</v>
          </cell>
          <cell r="D14">
            <v>22.2</v>
          </cell>
          <cell r="E14">
            <v>88.5</v>
          </cell>
          <cell r="F14">
            <v>97</v>
          </cell>
          <cell r="G14">
            <v>54</v>
          </cell>
          <cell r="H14">
            <v>14.76</v>
          </cell>
          <cell r="I14" t="str">
            <v>NE</v>
          </cell>
          <cell r="J14">
            <v>51.480000000000004</v>
          </cell>
          <cell r="K14">
            <v>10</v>
          </cell>
        </row>
        <row r="15">
          <cell r="B15">
            <v>25.583333333333332</v>
          </cell>
          <cell r="C15">
            <v>32.5</v>
          </cell>
          <cell r="D15">
            <v>21.6</v>
          </cell>
          <cell r="E15">
            <v>80.125</v>
          </cell>
          <cell r="F15">
            <v>97</v>
          </cell>
          <cell r="G15">
            <v>46</v>
          </cell>
          <cell r="H15">
            <v>10.44</v>
          </cell>
          <cell r="I15" t="str">
            <v>N</v>
          </cell>
          <cell r="J15">
            <v>36</v>
          </cell>
          <cell r="K15">
            <v>2.4000000000000004</v>
          </cell>
        </row>
        <row r="16">
          <cell r="B16">
            <v>26.347826086956523</v>
          </cell>
          <cell r="C16">
            <v>32.9</v>
          </cell>
          <cell r="D16">
            <v>21.7</v>
          </cell>
          <cell r="E16">
            <v>77.391304347826093</v>
          </cell>
          <cell r="F16">
            <v>95</v>
          </cell>
          <cell r="G16">
            <v>48</v>
          </cell>
          <cell r="H16">
            <v>13.68</v>
          </cell>
          <cell r="I16" t="str">
            <v>NO</v>
          </cell>
          <cell r="J16">
            <v>33.840000000000003</v>
          </cell>
          <cell r="K16">
            <v>2.4</v>
          </cell>
        </row>
        <row r="17">
          <cell r="B17">
            <v>24.854166666666668</v>
          </cell>
          <cell r="C17">
            <v>30.6</v>
          </cell>
          <cell r="D17">
            <v>22.9</v>
          </cell>
          <cell r="E17">
            <v>86.708333333333329</v>
          </cell>
          <cell r="F17">
            <v>97</v>
          </cell>
          <cell r="G17">
            <v>61</v>
          </cell>
          <cell r="H17">
            <v>13.32</v>
          </cell>
          <cell r="I17" t="str">
            <v>NO</v>
          </cell>
          <cell r="J17">
            <v>24.48</v>
          </cell>
          <cell r="K17">
            <v>11.799999999999999</v>
          </cell>
        </row>
        <row r="18">
          <cell r="B18">
            <v>26.108333333333334</v>
          </cell>
          <cell r="C18">
            <v>32.299999999999997</v>
          </cell>
          <cell r="D18">
            <v>22.7</v>
          </cell>
          <cell r="E18">
            <v>80.041666666666671</v>
          </cell>
          <cell r="F18">
            <v>96</v>
          </cell>
          <cell r="G18">
            <v>48</v>
          </cell>
          <cell r="H18">
            <v>10.8</v>
          </cell>
          <cell r="I18" t="str">
            <v>NE</v>
          </cell>
          <cell r="J18">
            <v>20.88</v>
          </cell>
          <cell r="K18">
            <v>3.2</v>
          </cell>
        </row>
        <row r="19">
          <cell r="B19">
            <v>25.529166666666665</v>
          </cell>
          <cell r="C19">
            <v>31.6</v>
          </cell>
          <cell r="D19">
            <v>22.1</v>
          </cell>
          <cell r="E19">
            <v>81</v>
          </cell>
          <cell r="F19">
            <v>93</v>
          </cell>
          <cell r="G19">
            <v>55</v>
          </cell>
          <cell r="H19">
            <v>15.840000000000002</v>
          </cell>
          <cell r="I19" t="str">
            <v>N</v>
          </cell>
          <cell r="J19">
            <v>45.72</v>
          </cell>
          <cell r="K19">
            <v>0.6</v>
          </cell>
        </row>
        <row r="20">
          <cell r="B20">
            <v>26.945833333333336</v>
          </cell>
          <cell r="C20">
            <v>32.299999999999997</v>
          </cell>
          <cell r="D20">
            <v>22.3</v>
          </cell>
          <cell r="E20">
            <v>75.958333333333329</v>
          </cell>
          <cell r="F20">
            <v>94</v>
          </cell>
          <cell r="G20">
            <v>48</v>
          </cell>
          <cell r="H20">
            <v>9.3600000000000012</v>
          </cell>
          <cell r="I20" t="str">
            <v>NE</v>
          </cell>
          <cell r="J20">
            <v>35.64</v>
          </cell>
          <cell r="K20">
            <v>0</v>
          </cell>
        </row>
        <row r="21">
          <cell r="B21">
            <v>27.25</v>
          </cell>
          <cell r="C21">
            <v>32.6</v>
          </cell>
          <cell r="D21">
            <v>23</v>
          </cell>
          <cell r="E21">
            <v>75.666666666666671</v>
          </cell>
          <cell r="F21">
            <v>95</v>
          </cell>
          <cell r="G21">
            <v>51</v>
          </cell>
          <cell r="H21">
            <v>9.3600000000000012</v>
          </cell>
          <cell r="I21" t="str">
            <v>L</v>
          </cell>
          <cell r="J21">
            <v>22.32</v>
          </cell>
          <cell r="K21">
            <v>4.4000000000000004</v>
          </cell>
        </row>
        <row r="22">
          <cell r="B22">
            <v>26.941666666666666</v>
          </cell>
          <cell r="C22">
            <v>33.700000000000003</v>
          </cell>
          <cell r="D22">
            <v>21.4</v>
          </cell>
          <cell r="E22">
            <v>74.833333333333329</v>
          </cell>
          <cell r="F22">
            <v>95</v>
          </cell>
          <cell r="G22">
            <v>44</v>
          </cell>
          <cell r="H22">
            <v>19.8</v>
          </cell>
          <cell r="I22" t="str">
            <v>N</v>
          </cell>
          <cell r="J22">
            <v>38.519999999999996</v>
          </cell>
          <cell r="K22">
            <v>11.2</v>
          </cell>
        </row>
        <row r="23">
          <cell r="B23">
            <v>25.629166666666666</v>
          </cell>
          <cell r="C23">
            <v>31.8</v>
          </cell>
          <cell r="D23">
            <v>21.6</v>
          </cell>
          <cell r="E23">
            <v>78.375</v>
          </cell>
          <cell r="F23">
            <v>95</v>
          </cell>
          <cell r="G23">
            <v>48</v>
          </cell>
          <cell r="H23">
            <v>13.32</v>
          </cell>
          <cell r="I23" t="str">
            <v>NE</v>
          </cell>
          <cell r="J23">
            <v>34.200000000000003</v>
          </cell>
          <cell r="K23">
            <v>19.600000000000001</v>
          </cell>
        </row>
        <row r="24">
          <cell r="B24">
            <v>26.625000000000004</v>
          </cell>
          <cell r="C24">
            <v>33.6</v>
          </cell>
          <cell r="D24">
            <v>21</v>
          </cell>
          <cell r="E24">
            <v>72.958333333333329</v>
          </cell>
          <cell r="F24">
            <v>96</v>
          </cell>
          <cell r="G24">
            <v>37</v>
          </cell>
          <cell r="H24">
            <v>8.64</v>
          </cell>
          <cell r="I24" t="str">
            <v>SE</v>
          </cell>
          <cell r="J24">
            <v>21.6</v>
          </cell>
          <cell r="K24">
            <v>0</v>
          </cell>
        </row>
        <row r="25">
          <cell r="B25">
            <v>27.737499999999997</v>
          </cell>
          <cell r="C25">
            <v>34.4</v>
          </cell>
          <cell r="D25">
            <v>21.8</v>
          </cell>
          <cell r="E25">
            <v>68.583333333333329</v>
          </cell>
          <cell r="F25">
            <v>96</v>
          </cell>
          <cell r="G25">
            <v>34</v>
          </cell>
          <cell r="H25">
            <v>7.5600000000000005</v>
          </cell>
          <cell r="I25" t="str">
            <v>NE</v>
          </cell>
          <cell r="J25">
            <v>21.6</v>
          </cell>
          <cell r="K25">
            <v>0</v>
          </cell>
        </row>
        <row r="26">
          <cell r="B26">
            <v>27.641666666666666</v>
          </cell>
          <cell r="C26">
            <v>35</v>
          </cell>
          <cell r="D26">
            <v>22.7</v>
          </cell>
          <cell r="E26">
            <v>67.625</v>
          </cell>
          <cell r="F26">
            <v>92</v>
          </cell>
          <cell r="G26">
            <v>39</v>
          </cell>
          <cell r="H26">
            <v>9</v>
          </cell>
          <cell r="I26" t="str">
            <v>NO</v>
          </cell>
          <cell r="J26">
            <v>32.4</v>
          </cell>
          <cell r="K26">
            <v>0</v>
          </cell>
        </row>
        <row r="27">
          <cell r="B27">
            <v>26.125</v>
          </cell>
          <cell r="C27">
            <v>34.799999999999997</v>
          </cell>
          <cell r="D27">
            <v>22.1</v>
          </cell>
          <cell r="E27">
            <v>76.791666666666671</v>
          </cell>
          <cell r="F27">
            <v>95</v>
          </cell>
          <cell r="G27">
            <v>40</v>
          </cell>
          <cell r="H27">
            <v>36</v>
          </cell>
          <cell r="I27" t="str">
            <v>O</v>
          </cell>
          <cell r="J27">
            <v>71.28</v>
          </cell>
          <cell r="K27">
            <v>9.7999999999999989</v>
          </cell>
        </row>
        <row r="28">
          <cell r="B28">
            <v>27.045833333333338</v>
          </cell>
          <cell r="C28">
            <v>34.200000000000003</v>
          </cell>
          <cell r="D28">
            <v>22</v>
          </cell>
          <cell r="E28">
            <v>75.083333333333329</v>
          </cell>
          <cell r="F28">
            <v>96</v>
          </cell>
          <cell r="G28">
            <v>43</v>
          </cell>
          <cell r="H28">
            <v>10.08</v>
          </cell>
          <cell r="I28" t="str">
            <v>NO</v>
          </cell>
          <cell r="J28">
            <v>24.12</v>
          </cell>
          <cell r="K28">
            <v>0.2</v>
          </cell>
        </row>
        <row r="29">
          <cell r="B29">
            <v>28.025000000000006</v>
          </cell>
          <cell r="C29">
            <v>34.700000000000003</v>
          </cell>
          <cell r="D29">
            <v>23.2</v>
          </cell>
          <cell r="E29">
            <v>71.833333333333329</v>
          </cell>
          <cell r="F29">
            <v>96</v>
          </cell>
          <cell r="G29">
            <v>39</v>
          </cell>
          <cell r="H29">
            <v>13.32</v>
          </cell>
          <cell r="I29" t="str">
            <v>O</v>
          </cell>
          <cell r="J29">
            <v>25.56</v>
          </cell>
          <cell r="K29">
            <v>0</v>
          </cell>
        </row>
        <row r="30">
          <cell r="B30">
            <v>26.145833333333332</v>
          </cell>
          <cell r="C30">
            <v>33.1</v>
          </cell>
          <cell r="D30">
            <v>23.2</v>
          </cell>
          <cell r="E30">
            <v>78.791666666666671</v>
          </cell>
          <cell r="F30">
            <v>94</v>
          </cell>
          <cell r="G30">
            <v>51</v>
          </cell>
          <cell r="H30">
            <v>10.8</v>
          </cell>
          <cell r="I30" t="str">
            <v>SO</v>
          </cell>
          <cell r="J30">
            <v>47.88</v>
          </cell>
          <cell r="K30">
            <v>0</v>
          </cell>
        </row>
        <row r="31">
          <cell r="B31">
            <v>25.583333333333329</v>
          </cell>
          <cell r="C31">
            <v>30.5</v>
          </cell>
          <cell r="D31">
            <v>22.7</v>
          </cell>
          <cell r="E31">
            <v>82.041666666666671</v>
          </cell>
          <cell r="F31">
            <v>95</v>
          </cell>
          <cell r="G31">
            <v>58</v>
          </cell>
          <cell r="H31">
            <v>10.08</v>
          </cell>
          <cell r="I31" t="str">
            <v>NE</v>
          </cell>
          <cell r="J31">
            <v>22.68</v>
          </cell>
          <cell r="K31">
            <v>6.4</v>
          </cell>
        </row>
        <row r="32">
          <cell r="B32">
            <v>24.587500000000006</v>
          </cell>
          <cell r="C32">
            <v>29.4</v>
          </cell>
          <cell r="D32">
            <v>22.6</v>
          </cell>
          <cell r="E32">
            <v>88.416666666666671</v>
          </cell>
          <cell r="F32">
            <v>96</v>
          </cell>
          <cell r="G32">
            <v>71</v>
          </cell>
          <cell r="H32">
            <v>12.24</v>
          </cell>
          <cell r="I32" t="str">
            <v>SE</v>
          </cell>
          <cell r="J32">
            <v>37.800000000000004</v>
          </cell>
          <cell r="K32">
            <v>21</v>
          </cell>
        </row>
        <row r="33">
          <cell r="I33" t="str">
            <v>NE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26.583333333333332</v>
          </cell>
          <cell r="C5">
            <v>33.9</v>
          </cell>
          <cell r="D5">
            <v>23.1</v>
          </cell>
          <cell r="E5">
            <v>77.875</v>
          </cell>
          <cell r="F5">
            <v>93</v>
          </cell>
          <cell r="G5">
            <v>45</v>
          </cell>
          <cell r="H5">
            <v>16.2</v>
          </cell>
          <cell r="I5" t="str">
            <v>S</v>
          </cell>
          <cell r="J5">
            <v>67.680000000000007</v>
          </cell>
          <cell r="K5">
            <v>0</v>
          </cell>
        </row>
        <row r="6">
          <cell r="B6">
            <v>24.433333333333341</v>
          </cell>
          <cell r="C6">
            <v>32.1</v>
          </cell>
          <cell r="D6">
            <v>22</v>
          </cell>
          <cell r="E6">
            <v>86.916666666666671</v>
          </cell>
          <cell r="F6">
            <v>96</v>
          </cell>
          <cell r="G6">
            <v>57</v>
          </cell>
          <cell r="H6">
            <v>14.04</v>
          </cell>
          <cell r="I6" t="str">
            <v>NO</v>
          </cell>
          <cell r="J6">
            <v>33.119999999999997</v>
          </cell>
          <cell r="K6">
            <v>29.400000000000002</v>
          </cell>
        </row>
        <row r="7">
          <cell r="B7">
            <v>24.929166666666664</v>
          </cell>
          <cell r="C7">
            <v>30.3</v>
          </cell>
          <cell r="D7">
            <v>22.8</v>
          </cell>
          <cell r="E7">
            <v>88.625</v>
          </cell>
          <cell r="F7">
            <v>96</v>
          </cell>
          <cell r="G7">
            <v>66</v>
          </cell>
          <cell r="H7">
            <v>15.48</v>
          </cell>
          <cell r="I7" t="str">
            <v>NE</v>
          </cell>
          <cell r="J7">
            <v>32.76</v>
          </cell>
          <cell r="K7">
            <v>8.8000000000000007</v>
          </cell>
        </row>
        <row r="8">
          <cell r="B8">
            <v>25.835714285714285</v>
          </cell>
          <cell r="C8">
            <v>30.6</v>
          </cell>
          <cell r="D8">
            <v>22.4</v>
          </cell>
          <cell r="E8">
            <v>82.642857142857139</v>
          </cell>
          <cell r="F8">
            <v>96</v>
          </cell>
          <cell r="G8">
            <v>60</v>
          </cell>
          <cell r="H8">
            <v>15.120000000000001</v>
          </cell>
          <cell r="I8" t="str">
            <v>N</v>
          </cell>
          <cell r="J8">
            <v>35.64</v>
          </cell>
          <cell r="K8">
            <v>26.400000000000002</v>
          </cell>
        </row>
        <row r="9">
          <cell r="B9">
            <v>26.463157894736838</v>
          </cell>
          <cell r="C9">
            <v>32.6</v>
          </cell>
          <cell r="D9">
            <v>22.3</v>
          </cell>
          <cell r="E9">
            <v>77.368421052631575</v>
          </cell>
          <cell r="F9">
            <v>94</v>
          </cell>
          <cell r="G9">
            <v>46</v>
          </cell>
          <cell r="H9">
            <v>10.44</v>
          </cell>
          <cell r="I9" t="str">
            <v>N</v>
          </cell>
          <cell r="J9">
            <v>29.880000000000003</v>
          </cell>
          <cell r="K9">
            <v>0</v>
          </cell>
        </row>
        <row r="10">
          <cell r="B10">
            <v>24.87</v>
          </cell>
          <cell r="C10">
            <v>28.5</v>
          </cell>
          <cell r="D10">
            <v>23.4</v>
          </cell>
          <cell r="E10">
            <v>87.85</v>
          </cell>
          <cell r="F10">
            <v>95</v>
          </cell>
          <cell r="G10">
            <v>71</v>
          </cell>
          <cell r="H10">
            <v>12.24</v>
          </cell>
          <cell r="I10" t="str">
            <v>NE</v>
          </cell>
          <cell r="J10">
            <v>27.720000000000002</v>
          </cell>
          <cell r="K10">
            <v>0.4</v>
          </cell>
        </row>
        <row r="11">
          <cell r="B11">
            <v>26.330769230769235</v>
          </cell>
          <cell r="C11">
            <v>30.5</v>
          </cell>
          <cell r="D11">
            <v>21.7</v>
          </cell>
          <cell r="E11">
            <v>76.769230769230774</v>
          </cell>
          <cell r="F11">
            <v>94</v>
          </cell>
          <cell r="G11">
            <v>60</v>
          </cell>
          <cell r="H11">
            <v>24.48</v>
          </cell>
          <cell r="I11" t="str">
            <v>N</v>
          </cell>
          <cell r="J11">
            <v>43.92</v>
          </cell>
          <cell r="K11">
            <v>0</v>
          </cell>
        </row>
        <row r="12">
          <cell r="B12">
            <v>24.594736842105263</v>
          </cell>
          <cell r="C12">
            <v>29.3</v>
          </cell>
          <cell r="D12">
            <v>22.2</v>
          </cell>
          <cell r="E12">
            <v>86.89473684210526</v>
          </cell>
          <cell r="F12">
            <v>95</v>
          </cell>
          <cell r="G12">
            <v>69</v>
          </cell>
          <cell r="H12">
            <v>21.240000000000002</v>
          </cell>
          <cell r="I12" t="str">
            <v>NE</v>
          </cell>
          <cell r="J12">
            <v>48.24</v>
          </cell>
          <cell r="K12">
            <v>9.7999999999999989</v>
          </cell>
        </row>
        <row r="13">
          <cell r="B13">
            <v>25.58</v>
          </cell>
          <cell r="C13">
            <v>31.2</v>
          </cell>
          <cell r="D13">
            <v>22.5</v>
          </cell>
          <cell r="E13">
            <v>83.8</v>
          </cell>
          <cell r="F13">
            <v>96</v>
          </cell>
          <cell r="G13">
            <v>59</v>
          </cell>
          <cell r="H13">
            <v>19.440000000000001</v>
          </cell>
          <cell r="I13" t="str">
            <v>NO</v>
          </cell>
          <cell r="J13">
            <v>35.28</v>
          </cell>
          <cell r="K13">
            <v>19</v>
          </cell>
        </row>
        <row r="14">
          <cell r="B14">
            <v>23.6</v>
          </cell>
          <cell r="C14">
            <v>28.1</v>
          </cell>
          <cell r="D14">
            <v>21.5</v>
          </cell>
          <cell r="E14">
            <v>90.444444444444443</v>
          </cell>
          <cell r="F14">
            <v>96</v>
          </cell>
          <cell r="G14">
            <v>72</v>
          </cell>
          <cell r="H14">
            <v>11.879999999999999</v>
          </cell>
          <cell r="I14" t="str">
            <v>S</v>
          </cell>
          <cell r="J14">
            <v>27.36</v>
          </cell>
          <cell r="K14">
            <v>10.6</v>
          </cell>
        </row>
        <row r="15">
          <cell r="B15">
            <v>24.237500000000004</v>
          </cell>
          <cell r="C15">
            <v>28.5</v>
          </cell>
          <cell r="D15">
            <v>21.9</v>
          </cell>
          <cell r="E15">
            <v>88.75</v>
          </cell>
          <cell r="F15">
            <v>97</v>
          </cell>
          <cell r="G15">
            <v>68</v>
          </cell>
          <cell r="H15">
            <v>16.559999999999999</v>
          </cell>
          <cell r="I15" t="str">
            <v>NE</v>
          </cell>
          <cell r="J15">
            <v>33.119999999999997</v>
          </cell>
          <cell r="K15">
            <v>16.600000000000001</v>
          </cell>
        </row>
        <row r="16">
          <cell r="B16">
            <v>25.4</v>
          </cell>
          <cell r="C16">
            <v>31.6</v>
          </cell>
          <cell r="D16">
            <v>21.7</v>
          </cell>
          <cell r="E16">
            <v>82.75</v>
          </cell>
          <cell r="F16">
            <v>96</v>
          </cell>
          <cell r="G16">
            <v>53</v>
          </cell>
          <cell r="H16">
            <v>19.079999999999998</v>
          </cell>
          <cell r="I16" t="str">
            <v>N</v>
          </cell>
          <cell r="J16">
            <v>39.96</v>
          </cell>
          <cell r="K16">
            <v>15.599999999999998</v>
          </cell>
        </row>
        <row r="17">
          <cell r="B17">
            <v>23.517647058823531</v>
          </cell>
          <cell r="C17">
            <v>29.1</v>
          </cell>
          <cell r="D17">
            <v>21</v>
          </cell>
          <cell r="E17">
            <v>90.294117647058826</v>
          </cell>
          <cell r="F17">
            <v>97</v>
          </cell>
          <cell r="G17">
            <v>67</v>
          </cell>
          <cell r="H17">
            <v>18.36</v>
          </cell>
          <cell r="I17" t="str">
            <v>NE</v>
          </cell>
          <cell r="J17">
            <v>34.92</v>
          </cell>
          <cell r="K17">
            <v>18.399999999999999</v>
          </cell>
        </row>
        <row r="18">
          <cell r="B18">
            <v>26.306249999999999</v>
          </cell>
          <cell r="C18">
            <v>31.5</v>
          </cell>
          <cell r="D18">
            <v>21</v>
          </cell>
          <cell r="E18">
            <v>77.5625</v>
          </cell>
          <cell r="F18">
            <v>96</v>
          </cell>
          <cell r="G18">
            <v>56</v>
          </cell>
          <cell r="H18">
            <v>18.36</v>
          </cell>
          <cell r="I18" t="str">
            <v>SE</v>
          </cell>
          <cell r="J18">
            <v>33.840000000000003</v>
          </cell>
          <cell r="K18">
            <v>0.4</v>
          </cell>
        </row>
        <row r="19">
          <cell r="B19">
            <v>26.758823529411767</v>
          </cell>
          <cell r="C19">
            <v>31.3</v>
          </cell>
          <cell r="D19">
            <v>21.8</v>
          </cell>
          <cell r="E19">
            <v>76.588235294117652</v>
          </cell>
          <cell r="F19">
            <v>94</v>
          </cell>
          <cell r="G19">
            <v>59</v>
          </cell>
          <cell r="H19">
            <v>18.720000000000002</v>
          </cell>
          <cell r="I19" t="str">
            <v>L</v>
          </cell>
          <cell r="J19">
            <v>39.24</v>
          </cell>
          <cell r="K19">
            <v>1</v>
          </cell>
        </row>
        <row r="20">
          <cell r="B20">
            <v>25.837500000000002</v>
          </cell>
          <cell r="C20">
            <v>31.7</v>
          </cell>
          <cell r="D20">
            <v>22.2</v>
          </cell>
          <cell r="E20">
            <v>81.708333333333329</v>
          </cell>
          <cell r="F20">
            <v>93</v>
          </cell>
          <cell r="G20">
            <v>57</v>
          </cell>
          <cell r="H20">
            <v>18.720000000000002</v>
          </cell>
          <cell r="I20" t="str">
            <v>L</v>
          </cell>
          <cell r="J20">
            <v>30.6</v>
          </cell>
          <cell r="K20">
            <v>0.8</v>
          </cell>
        </row>
        <row r="21">
          <cell r="B21">
            <v>26.2695652173913</v>
          </cell>
          <cell r="C21">
            <v>33.1</v>
          </cell>
          <cell r="D21">
            <v>23</v>
          </cell>
          <cell r="E21">
            <v>79.913043478260875</v>
          </cell>
          <cell r="F21">
            <v>92</v>
          </cell>
          <cell r="G21">
            <v>54</v>
          </cell>
          <cell r="H21">
            <v>18.36</v>
          </cell>
          <cell r="I21" t="str">
            <v>SE</v>
          </cell>
          <cell r="J21">
            <v>35.28</v>
          </cell>
          <cell r="K21">
            <v>3</v>
          </cell>
        </row>
        <row r="22">
          <cell r="B22">
            <v>26.721739130434777</v>
          </cell>
          <cell r="C22">
            <v>32.4</v>
          </cell>
          <cell r="D22">
            <v>22.5</v>
          </cell>
          <cell r="E22">
            <v>78.347826086956516</v>
          </cell>
          <cell r="F22">
            <v>94</v>
          </cell>
          <cell r="G22">
            <v>52</v>
          </cell>
          <cell r="H22">
            <v>16.2</v>
          </cell>
          <cell r="I22" t="str">
            <v>NE</v>
          </cell>
          <cell r="J22">
            <v>29.16</v>
          </cell>
          <cell r="K22">
            <v>0</v>
          </cell>
        </row>
        <row r="23">
          <cell r="B23">
            <v>25.508333333333329</v>
          </cell>
          <cell r="C23">
            <v>31.4</v>
          </cell>
          <cell r="D23">
            <v>21.6</v>
          </cell>
          <cell r="E23">
            <v>77.791666666666671</v>
          </cell>
          <cell r="F23">
            <v>94</v>
          </cell>
          <cell r="G23">
            <v>53</v>
          </cell>
          <cell r="H23">
            <v>25.92</v>
          </cell>
          <cell r="I23" t="str">
            <v>NE</v>
          </cell>
          <cell r="J23">
            <v>43.92</v>
          </cell>
          <cell r="K23">
            <v>0</v>
          </cell>
        </row>
        <row r="24">
          <cell r="B24">
            <v>26.681818181818183</v>
          </cell>
          <cell r="C24">
            <v>32.9</v>
          </cell>
          <cell r="D24">
            <v>21.4</v>
          </cell>
          <cell r="E24">
            <v>72.36363636363636</v>
          </cell>
          <cell r="F24">
            <v>92</v>
          </cell>
          <cell r="G24">
            <v>45</v>
          </cell>
          <cell r="H24">
            <v>14.76</v>
          </cell>
          <cell r="I24" t="str">
            <v>NE</v>
          </cell>
          <cell r="J24">
            <v>25.56</v>
          </cell>
          <cell r="K24">
            <v>0</v>
          </cell>
        </row>
        <row r="25">
          <cell r="B25">
            <v>26.650000000000002</v>
          </cell>
          <cell r="C25">
            <v>34</v>
          </cell>
          <cell r="D25">
            <v>22</v>
          </cell>
          <cell r="E25">
            <v>72.375</v>
          </cell>
          <cell r="F25">
            <v>93</v>
          </cell>
          <cell r="G25">
            <v>43</v>
          </cell>
          <cell r="H25">
            <v>15.48</v>
          </cell>
          <cell r="I25" t="str">
            <v>S</v>
          </cell>
          <cell r="J25">
            <v>34.200000000000003</v>
          </cell>
          <cell r="K25">
            <v>0.2</v>
          </cell>
        </row>
        <row r="26">
          <cell r="B26">
            <v>26.070833333333336</v>
          </cell>
          <cell r="C26">
            <v>34.5</v>
          </cell>
          <cell r="D26">
            <v>22.8</v>
          </cell>
          <cell r="E26">
            <v>76.125</v>
          </cell>
          <cell r="F26">
            <v>92</v>
          </cell>
          <cell r="G26">
            <v>42</v>
          </cell>
          <cell r="H26">
            <v>24.48</v>
          </cell>
          <cell r="I26" t="str">
            <v>S</v>
          </cell>
          <cell r="J26">
            <v>41.4</v>
          </cell>
          <cell r="K26">
            <v>2.8</v>
          </cell>
        </row>
        <row r="27">
          <cell r="B27">
            <v>25.027272727272724</v>
          </cell>
          <cell r="C27">
            <v>31.5</v>
          </cell>
          <cell r="D27">
            <v>21.7</v>
          </cell>
          <cell r="E27">
            <v>82.409090909090907</v>
          </cell>
          <cell r="F27">
            <v>95</v>
          </cell>
          <cell r="G27">
            <v>52</v>
          </cell>
          <cell r="H27">
            <v>14.76</v>
          </cell>
          <cell r="I27" t="str">
            <v>N</v>
          </cell>
          <cell r="J27">
            <v>57.6</v>
          </cell>
          <cell r="K27">
            <v>8</v>
          </cell>
        </row>
        <row r="28">
          <cell r="B28">
            <v>25.030434782608697</v>
          </cell>
          <cell r="C28">
            <v>32.4</v>
          </cell>
          <cell r="D28">
            <v>21.7</v>
          </cell>
          <cell r="E28">
            <v>83.130434782608702</v>
          </cell>
          <cell r="F28">
            <v>96</v>
          </cell>
          <cell r="G28">
            <v>52</v>
          </cell>
          <cell r="H28">
            <v>16.559999999999999</v>
          </cell>
          <cell r="I28" t="str">
            <v>N</v>
          </cell>
          <cell r="J28">
            <v>35.28</v>
          </cell>
          <cell r="K28">
            <v>0.4</v>
          </cell>
        </row>
        <row r="29">
          <cell r="B29">
            <v>26.87142857142857</v>
          </cell>
          <cell r="C29">
            <v>33.200000000000003</v>
          </cell>
          <cell r="D29">
            <v>22.2</v>
          </cell>
          <cell r="E29">
            <v>77.047619047619051</v>
          </cell>
          <cell r="F29">
            <v>96</v>
          </cell>
          <cell r="G29">
            <v>49</v>
          </cell>
          <cell r="H29">
            <v>19.079999999999998</v>
          </cell>
          <cell r="I29" t="str">
            <v>O</v>
          </cell>
          <cell r="J29">
            <v>36.72</v>
          </cell>
          <cell r="K29">
            <v>6.6000000000000005</v>
          </cell>
        </row>
        <row r="30">
          <cell r="B30">
            <v>26.600000000000005</v>
          </cell>
          <cell r="C30">
            <v>33.6</v>
          </cell>
          <cell r="D30">
            <v>22</v>
          </cell>
          <cell r="E30">
            <v>77.916666666666671</v>
          </cell>
          <cell r="F30">
            <v>96</v>
          </cell>
          <cell r="G30">
            <v>43</v>
          </cell>
          <cell r="H30">
            <v>13.68</v>
          </cell>
          <cell r="I30" t="str">
            <v>NE</v>
          </cell>
          <cell r="J30">
            <v>45.36</v>
          </cell>
          <cell r="K30">
            <v>1.4</v>
          </cell>
        </row>
        <row r="31">
          <cell r="B31">
            <v>25.245833333333334</v>
          </cell>
          <cell r="C31">
            <v>32</v>
          </cell>
          <cell r="D31">
            <v>22.3</v>
          </cell>
          <cell r="E31">
            <v>84.166666666666671</v>
          </cell>
          <cell r="F31">
            <v>95</v>
          </cell>
          <cell r="G31">
            <v>56</v>
          </cell>
          <cell r="H31">
            <v>18.720000000000002</v>
          </cell>
          <cell r="I31" t="str">
            <v>S</v>
          </cell>
          <cell r="J31">
            <v>48.96</v>
          </cell>
          <cell r="K31">
            <v>12</v>
          </cell>
        </row>
        <row r="32">
          <cell r="B32">
            <v>25.783333333333331</v>
          </cell>
          <cell r="C32">
            <v>29.9</v>
          </cell>
          <cell r="D32">
            <v>22.6</v>
          </cell>
          <cell r="E32">
            <v>82.222222222222229</v>
          </cell>
          <cell r="F32">
            <v>96</v>
          </cell>
          <cell r="G32">
            <v>61</v>
          </cell>
          <cell r="H32">
            <v>18.720000000000002</v>
          </cell>
          <cell r="I32" t="str">
            <v>L</v>
          </cell>
          <cell r="J32">
            <v>29.52</v>
          </cell>
          <cell r="K32">
            <v>1.8</v>
          </cell>
        </row>
        <row r="33">
          <cell r="I33" t="str">
            <v>NE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26.925000000000001</v>
          </cell>
          <cell r="C5">
            <v>32.9</v>
          </cell>
          <cell r="D5">
            <v>23.2</v>
          </cell>
          <cell r="E5">
            <v>73.5</v>
          </cell>
          <cell r="F5">
            <v>91</v>
          </cell>
          <cell r="G5">
            <v>47</v>
          </cell>
          <cell r="H5">
            <v>17.64</v>
          </cell>
          <cell r="I5" t="str">
            <v>SO</v>
          </cell>
          <cell r="J5">
            <v>49.680000000000007</v>
          </cell>
          <cell r="K5">
            <v>1.8</v>
          </cell>
        </row>
        <row r="6">
          <cell r="B6">
            <v>23.854166666666671</v>
          </cell>
          <cell r="C6">
            <v>30.4</v>
          </cell>
          <cell r="D6">
            <v>21.3</v>
          </cell>
          <cell r="E6">
            <v>87.5</v>
          </cell>
          <cell r="F6">
            <v>96</v>
          </cell>
          <cell r="G6">
            <v>62</v>
          </cell>
          <cell r="H6">
            <v>17.28</v>
          </cell>
          <cell r="I6" t="str">
            <v>N</v>
          </cell>
          <cell r="J6">
            <v>28.08</v>
          </cell>
          <cell r="K6">
            <v>37</v>
          </cell>
        </row>
        <row r="7">
          <cell r="B7">
            <v>24.508333333333336</v>
          </cell>
          <cell r="C7">
            <v>31.5</v>
          </cell>
          <cell r="D7">
            <v>21.5</v>
          </cell>
          <cell r="E7">
            <v>85.5</v>
          </cell>
          <cell r="F7">
            <v>97</v>
          </cell>
          <cell r="G7">
            <v>52</v>
          </cell>
          <cell r="H7">
            <v>21.6</v>
          </cell>
          <cell r="I7" t="str">
            <v>N</v>
          </cell>
          <cell r="J7">
            <v>38.159999999999997</v>
          </cell>
          <cell r="K7">
            <v>2.8</v>
          </cell>
        </row>
        <row r="8">
          <cell r="B8">
            <v>23.504166666666674</v>
          </cell>
          <cell r="C8">
            <v>29.9</v>
          </cell>
          <cell r="D8">
            <v>21.8</v>
          </cell>
          <cell r="E8">
            <v>89.125</v>
          </cell>
          <cell r="F8">
            <v>96</v>
          </cell>
          <cell r="G8">
            <v>62</v>
          </cell>
          <cell r="H8">
            <v>15.840000000000002</v>
          </cell>
          <cell r="I8" t="str">
            <v>NE</v>
          </cell>
          <cell r="J8">
            <v>48.24</v>
          </cell>
          <cell r="K8">
            <v>1.4</v>
          </cell>
        </row>
        <row r="9">
          <cell r="B9">
            <v>25.262500000000003</v>
          </cell>
          <cell r="C9">
            <v>31.7</v>
          </cell>
          <cell r="D9">
            <v>21.5</v>
          </cell>
          <cell r="E9">
            <v>79.958333333333329</v>
          </cell>
          <cell r="F9">
            <v>96</v>
          </cell>
          <cell r="G9">
            <v>48</v>
          </cell>
          <cell r="H9">
            <v>14.76</v>
          </cell>
          <cell r="I9" t="str">
            <v>N</v>
          </cell>
          <cell r="J9">
            <v>38.159999999999997</v>
          </cell>
          <cell r="K9">
            <v>0</v>
          </cell>
        </row>
        <row r="10">
          <cell r="B10">
            <v>24.891666666666669</v>
          </cell>
          <cell r="C10">
            <v>32.1</v>
          </cell>
          <cell r="D10">
            <v>22.3</v>
          </cell>
          <cell r="E10">
            <v>81.5</v>
          </cell>
          <cell r="F10">
            <v>92</v>
          </cell>
          <cell r="G10">
            <v>54</v>
          </cell>
          <cell r="H10">
            <v>25.56</v>
          </cell>
          <cell r="I10" t="str">
            <v>N</v>
          </cell>
          <cell r="J10">
            <v>52.92</v>
          </cell>
          <cell r="K10">
            <v>1</v>
          </cell>
        </row>
        <row r="11">
          <cell r="B11">
            <v>24.291666666666671</v>
          </cell>
          <cell r="C11">
            <v>30.5</v>
          </cell>
          <cell r="D11">
            <v>21.3</v>
          </cell>
          <cell r="E11">
            <v>85.125</v>
          </cell>
          <cell r="F11">
            <v>97</v>
          </cell>
          <cell r="G11">
            <v>55</v>
          </cell>
          <cell r="H11">
            <v>15.48</v>
          </cell>
          <cell r="I11" t="str">
            <v>NE</v>
          </cell>
          <cell r="J11">
            <v>29.52</v>
          </cell>
          <cell r="K11">
            <v>17</v>
          </cell>
        </row>
        <row r="12">
          <cell r="B12">
            <v>23.633333333333336</v>
          </cell>
          <cell r="C12">
            <v>30.2</v>
          </cell>
          <cell r="D12">
            <v>21.5</v>
          </cell>
          <cell r="E12">
            <v>89.666666666666671</v>
          </cell>
          <cell r="F12">
            <v>96</v>
          </cell>
          <cell r="G12">
            <v>60</v>
          </cell>
          <cell r="H12">
            <v>20.16</v>
          </cell>
          <cell r="I12" t="str">
            <v>NE</v>
          </cell>
          <cell r="J12">
            <v>41.4</v>
          </cell>
          <cell r="K12">
            <v>24.799999999999997</v>
          </cell>
        </row>
        <row r="13">
          <cell r="B13">
            <v>24.487499999999997</v>
          </cell>
          <cell r="C13">
            <v>31.4</v>
          </cell>
          <cell r="D13">
            <v>21.7</v>
          </cell>
          <cell r="E13">
            <v>85.333333333333329</v>
          </cell>
          <cell r="F13">
            <v>96</v>
          </cell>
          <cell r="G13">
            <v>54</v>
          </cell>
          <cell r="H13">
            <v>20.88</v>
          </cell>
          <cell r="I13" t="str">
            <v>NO</v>
          </cell>
          <cell r="J13">
            <v>38.880000000000003</v>
          </cell>
          <cell r="K13">
            <v>14.6</v>
          </cell>
        </row>
        <row r="14">
          <cell r="B14">
            <v>22.987499999999997</v>
          </cell>
          <cell r="C14">
            <v>28.4</v>
          </cell>
          <cell r="D14">
            <v>21.1</v>
          </cell>
          <cell r="E14">
            <v>92.166666666666671</v>
          </cell>
          <cell r="F14">
            <v>97</v>
          </cell>
          <cell r="G14">
            <v>69</v>
          </cell>
          <cell r="H14">
            <v>19.8</v>
          </cell>
          <cell r="I14" t="str">
            <v>N</v>
          </cell>
          <cell r="J14">
            <v>42.12</v>
          </cell>
          <cell r="K14">
            <v>43.8</v>
          </cell>
        </row>
        <row r="15">
          <cell r="B15">
            <v>23.574999999999999</v>
          </cell>
          <cell r="C15">
            <v>30</v>
          </cell>
          <cell r="D15">
            <v>21.1</v>
          </cell>
          <cell r="E15">
            <v>87.541666666666671</v>
          </cell>
          <cell r="F15">
            <v>96</v>
          </cell>
          <cell r="G15">
            <v>56</v>
          </cell>
          <cell r="H15">
            <v>19.079999999999998</v>
          </cell>
          <cell r="I15" t="str">
            <v>NE</v>
          </cell>
          <cell r="J15">
            <v>32.4</v>
          </cell>
          <cell r="K15">
            <v>7.2000000000000011</v>
          </cell>
        </row>
        <row r="16">
          <cell r="B16">
            <v>24.737500000000001</v>
          </cell>
          <cell r="C16">
            <v>30.6</v>
          </cell>
          <cell r="D16">
            <v>21.3</v>
          </cell>
          <cell r="E16">
            <v>83.833333333333329</v>
          </cell>
          <cell r="F16">
            <v>97</v>
          </cell>
          <cell r="G16">
            <v>55</v>
          </cell>
          <cell r="H16">
            <v>19.440000000000001</v>
          </cell>
          <cell r="I16" t="str">
            <v>N</v>
          </cell>
          <cell r="J16">
            <v>36.72</v>
          </cell>
          <cell r="K16">
            <v>15.8</v>
          </cell>
        </row>
        <row r="17">
          <cell r="B17">
            <v>23.32083333333334</v>
          </cell>
          <cell r="C17">
            <v>27.4</v>
          </cell>
          <cell r="D17">
            <v>20.100000000000001</v>
          </cell>
          <cell r="E17">
            <v>91.208333333333329</v>
          </cell>
          <cell r="F17">
            <v>97</v>
          </cell>
          <cell r="G17">
            <v>77</v>
          </cell>
          <cell r="H17">
            <v>18</v>
          </cell>
          <cell r="I17" t="str">
            <v>L</v>
          </cell>
          <cell r="J17">
            <v>48.96</v>
          </cell>
          <cell r="K17">
            <v>79.8</v>
          </cell>
        </row>
        <row r="18">
          <cell r="B18">
            <v>24.287500000000005</v>
          </cell>
          <cell r="C18">
            <v>30.2</v>
          </cell>
          <cell r="D18">
            <v>20</v>
          </cell>
          <cell r="E18">
            <v>81.458333333333329</v>
          </cell>
          <cell r="F18">
            <v>97</v>
          </cell>
          <cell r="G18">
            <v>55</v>
          </cell>
          <cell r="H18">
            <v>11.16</v>
          </cell>
          <cell r="I18" t="str">
            <v>S</v>
          </cell>
          <cell r="J18">
            <v>29.880000000000003</v>
          </cell>
          <cell r="K18">
            <v>6.6</v>
          </cell>
        </row>
        <row r="19">
          <cell r="B19">
            <v>25.899999999999995</v>
          </cell>
          <cell r="C19">
            <v>30.8</v>
          </cell>
          <cell r="D19">
            <v>21.7</v>
          </cell>
          <cell r="E19">
            <v>78.041666666666671</v>
          </cell>
          <cell r="F19">
            <v>95</v>
          </cell>
          <cell r="G19">
            <v>53</v>
          </cell>
          <cell r="H19">
            <v>16.920000000000002</v>
          </cell>
          <cell r="I19" t="str">
            <v>S</v>
          </cell>
          <cell r="J19">
            <v>33.480000000000004</v>
          </cell>
          <cell r="K19">
            <v>0.2</v>
          </cell>
        </row>
        <row r="20">
          <cell r="B20">
            <v>26.358333333333334</v>
          </cell>
          <cell r="C20">
            <v>31.7</v>
          </cell>
          <cell r="D20">
            <v>22.5</v>
          </cell>
          <cell r="E20">
            <v>77.125</v>
          </cell>
          <cell r="F20">
            <v>92</v>
          </cell>
          <cell r="G20">
            <v>52</v>
          </cell>
          <cell r="H20">
            <v>16.920000000000002</v>
          </cell>
          <cell r="I20" t="str">
            <v>L</v>
          </cell>
          <cell r="J20">
            <v>30.6</v>
          </cell>
          <cell r="K20">
            <v>0.2</v>
          </cell>
        </row>
        <row r="21">
          <cell r="B21">
            <v>26.316666666666666</v>
          </cell>
          <cell r="C21">
            <v>32.799999999999997</v>
          </cell>
          <cell r="D21">
            <v>23.6</v>
          </cell>
          <cell r="E21">
            <v>78</v>
          </cell>
          <cell r="F21">
            <v>93</v>
          </cell>
          <cell r="G21">
            <v>50</v>
          </cell>
          <cell r="H21">
            <v>17.64</v>
          </cell>
          <cell r="I21" t="str">
            <v>L</v>
          </cell>
          <cell r="J21">
            <v>39.24</v>
          </cell>
          <cell r="K21">
            <v>1.4</v>
          </cell>
        </row>
        <row r="22">
          <cell r="B22">
            <v>26.599999999999998</v>
          </cell>
          <cell r="C22">
            <v>33.1</v>
          </cell>
          <cell r="D22">
            <v>21.8</v>
          </cell>
          <cell r="E22">
            <v>74.833333333333329</v>
          </cell>
          <cell r="F22">
            <v>92</v>
          </cell>
          <cell r="G22">
            <v>44</v>
          </cell>
          <cell r="H22">
            <v>13.32</v>
          </cell>
          <cell r="I22" t="str">
            <v>NE</v>
          </cell>
          <cell r="J22">
            <v>31.680000000000003</v>
          </cell>
          <cell r="K22">
            <v>0</v>
          </cell>
        </row>
        <row r="23">
          <cell r="B23">
            <v>25.429166666666671</v>
          </cell>
          <cell r="C23">
            <v>30.8</v>
          </cell>
          <cell r="D23">
            <v>20.9</v>
          </cell>
          <cell r="E23">
            <v>74.041666666666671</v>
          </cell>
          <cell r="F23">
            <v>94</v>
          </cell>
          <cell r="G23">
            <v>50</v>
          </cell>
          <cell r="H23">
            <v>16.920000000000002</v>
          </cell>
          <cell r="I23" t="str">
            <v>NE</v>
          </cell>
          <cell r="J23">
            <v>38.880000000000003</v>
          </cell>
          <cell r="K23">
            <v>0.6</v>
          </cell>
        </row>
        <row r="24">
          <cell r="B24">
            <v>26.424999999999997</v>
          </cell>
          <cell r="C24">
            <v>33.1</v>
          </cell>
          <cell r="D24">
            <v>21.3</v>
          </cell>
          <cell r="E24">
            <v>68.25</v>
          </cell>
          <cell r="F24">
            <v>91</v>
          </cell>
          <cell r="G24">
            <v>35</v>
          </cell>
          <cell r="H24">
            <v>14.76</v>
          </cell>
          <cell r="I24" t="str">
            <v>NE</v>
          </cell>
          <cell r="J24">
            <v>28.8</v>
          </cell>
          <cell r="K24">
            <v>0</v>
          </cell>
        </row>
        <row r="25">
          <cell r="B25">
            <v>28.24166666666666</v>
          </cell>
          <cell r="C25">
            <v>34.6</v>
          </cell>
          <cell r="D25">
            <v>23.1</v>
          </cell>
          <cell r="E25">
            <v>60.166666666666664</v>
          </cell>
          <cell r="F25">
            <v>80</v>
          </cell>
          <cell r="G25">
            <v>38</v>
          </cell>
          <cell r="H25">
            <v>12.6</v>
          </cell>
          <cell r="I25" t="str">
            <v>SE</v>
          </cell>
          <cell r="J25">
            <v>28.44</v>
          </cell>
          <cell r="K25">
            <v>0</v>
          </cell>
        </row>
        <row r="26">
          <cell r="B26">
            <v>27.845833333333335</v>
          </cell>
          <cell r="C26">
            <v>34.9</v>
          </cell>
          <cell r="D26">
            <v>22.4</v>
          </cell>
          <cell r="E26">
            <v>65.541666666666671</v>
          </cell>
          <cell r="F26">
            <v>89</v>
          </cell>
          <cell r="G26">
            <v>34</v>
          </cell>
          <cell r="H26">
            <v>18</v>
          </cell>
          <cell r="I26" t="str">
            <v>NO</v>
          </cell>
          <cell r="J26">
            <v>46.080000000000005</v>
          </cell>
          <cell r="K26">
            <v>0</v>
          </cell>
        </row>
        <row r="27">
          <cell r="B27">
            <v>26.020833333333325</v>
          </cell>
          <cell r="C27">
            <v>33.4</v>
          </cell>
          <cell r="D27">
            <v>22.2</v>
          </cell>
          <cell r="E27">
            <v>73.625</v>
          </cell>
          <cell r="F27">
            <v>96</v>
          </cell>
          <cell r="G27">
            <v>44</v>
          </cell>
          <cell r="H27">
            <v>21.6</v>
          </cell>
          <cell r="I27" t="str">
            <v>NE</v>
          </cell>
          <cell r="J27">
            <v>60.480000000000004</v>
          </cell>
          <cell r="K27">
            <v>14</v>
          </cell>
        </row>
        <row r="28">
          <cell r="B28">
            <v>26.358333333333338</v>
          </cell>
          <cell r="C28">
            <v>33.6</v>
          </cell>
          <cell r="D28">
            <v>22</v>
          </cell>
          <cell r="E28">
            <v>77.458333333333329</v>
          </cell>
          <cell r="F28">
            <v>96</v>
          </cell>
          <cell r="G28">
            <v>45</v>
          </cell>
          <cell r="H28">
            <v>20.88</v>
          </cell>
          <cell r="I28" t="str">
            <v>N</v>
          </cell>
          <cell r="J28">
            <v>38.519999999999996</v>
          </cell>
          <cell r="K28">
            <v>4.6000000000000005</v>
          </cell>
        </row>
        <row r="29">
          <cell r="B29">
            <v>26.487500000000001</v>
          </cell>
          <cell r="C29">
            <v>33.299999999999997</v>
          </cell>
          <cell r="D29">
            <v>22.2</v>
          </cell>
          <cell r="E29">
            <v>74.291666666666671</v>
          </cell>
          <cell r="F29">
            <v>93</v>
          </cell>
          <cell r="G29">
            <v>46</v>
          </cell>
          <cell r="H29">
            <v>20.52</v>
          </cell>
          <cell r="I29" t="str">
            <v>NO</v>
          </cell>
          <cell r="J29">
            <v>33.840000000000003</v>
          </cell>
          <cell r="K29">
            <v>0</v>
          </cell>
        </row>
        <row r="30">
          <cell r="B30">
            <v>26.7</v>
          </cell>
          <cell r="C30">
            <v>32.200000000000003</v>
          </cell>
          <cell r="D30">
            <v>22.3</v>
          </cell>
          <cell r="E30">
            <v>73.25</v>
          </cell>
          <cell r="F30">
            <v>94</v>
          </cell>
          <cell r="G30">
            <v>46</v>
          </cell>
          <cell r="H30">
            <v>16.920000000000002</v>
          </cell>
          <cell r="I30" t="str">
            <v>L</v>
          </cell>
          <cell r="J30">
            <v>31.319999999999997</v>
          </cell>
          <cell r="K30">
            <v>0.2</v>
          </cell>
        </row>
        <row r="31">
          <cell r="B31">
            <v>26.366666666666664</v>
          </cell>
          <cell r="C31">
            <v>32.4</v>
          </cell>
          <cell r="D31">
            <v>22.3</v>
          </cell>
          <cell r="E31">
            <v>75.75</v>
          </cell>
          <cell r="F31">
            <v>93</v>
          </cell>
          <cell r="G31">
            <v>50</v>
          </cell>
          <cell r="H31">
            <v>22.32</v>
          </cell>
          <cell r="I31" t="str">
            <v>S</v>
          </cell>
          <cell r="J31">
            <v>42.480000000000004</v>
          </cell>
          <cell r="K31">
            <v>0</v>
          </cell>
        </row>
        <row r="32">
          <cell r="B32">
            <v>24.220833333333335</v>
          </cell>
          <cell r="C32">
            <v>29.4</v>
          </cell>
          <cell r="D32">
            <v>22.5</v>
          </cell>
          <cell r="E32">
            <v>87.791666666666671</v>
          </cell>
          <cell r="F32">
            <v>96</v>
          </cell>
          <cell r="G32">
            <v>62</v>
          </cell>
          <cell r="H32">
            <v>21.96</v>
          </cell>
          <cell r="I32" t="str">
            <v>SE</v>
          </cell>
          <cell r="J32">
            <v>37.440000000000005</v>
          </cell>
          <cell r="K32">
            <v>13.2</v>
          </cell>
        </row>
        <row r="33">
          <cell r="I33" t="str">
            <v>NE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26.416666666666671</v>
          </cell>
          <cell r="C5">
            <v>33.799999999999997</v>
          </cell>
          <cell r="D5">
            <v>22.9</v>
          </cell>
          <cell r="E5">
            <v>76.791666666666671</v>
          </cell>
          <cell r="F5">
            <v>91</v>
          </cell>
          <cell r="G5">
            <v>45</v>
          </cell>
          <cell r="H5">
            <v>18.36</v>
          </cell>
          <cell r="I5" t="str">
            <v>NO</v>
          </cell>
          <cell r="J5">
            <v>54.36</v>
          </cell>
          <cell r="K5">
            <v>13.8</v>
          </cell>
        </row>
        <row r="6">
          <cell r="B6">
            <v>24.350000000000005</v>
          </cell>
          <cell r="C6">
            <v>30.6</v>
          </cell>
          <cell r="D6">
            <v>21.8</v>
          </cell>
          <cell r="E6">
            <v>86.583333333333329</v>
          </cell>
          <cell r="F6">
            <v>94</v>
          </cell>
          <cell r="G6">
            <v>62</v>
          </cell>
          <cell r="H6">
            <v>9.3600000000000012</v>
          </cell>
          <cell r="I6" t="str">
            <v>N</v>
          </cell>
          <cell r="J6">
            <v>23.400000000000002</v>
          </cell>
          <cell r="K6">
            <v>1.8000000000000003</v>
          </cell>
        </row>
        <row r="7">
          <cell r="B7">
            <v>25.437499999999996</v>
          </cell>
          <cell r="C7">
            <v>32.799999999999997</v>
          </cell>
          <cell r="D7">
            <v>22</v>
          </cell>
          <cell r="E7">
            <v>82.375</v>
          </cell>
          <cell r="F7">
            <v>95</v>
          </cell>
          <cell r="G7">
            <v>51</v>
          </cell>
          <cell r="H7">
            <v>9.7200000000000006</v>
          </cell>
          <cell r="I7" t="str">
            <v>N</v>
          </cell>
          <cell r="J7">
            <v>31.319999999999997</v>
          </cell>
          <cell r="K7">
            <v>50.800000000000004</v>
          </cell>
        </row>
        <row r="8">
          <cell r="B8">
            <v>25.116666666666674</v>
          </cell>
          <cell r="C8">
            <v>30</v>
          </cell>
          <cell r="D8">
            <v>21.5</v>
          </cell>
          <cell r="E8">
            <v>80.541666666666671</v>
          </cell>
          <cell r="F8">
            <v>96</v>
          </cell>
          <cell r="G8">
            <v>51</v>
          </cell>
          <cell r="H8">
            <v>11.520000000000001</v>
          </cell>
          <cell r="I8" t="str">
            <v>N</v>
          </cell>
          <cell r="J8">
            <v>30.96</v>
          </cell>
          <cell r="K8">
            <v>4</v>
          </cell>
        </row>
        <row r="9">
          <cell r="B9">
            <v>25.049999999999997</v>
          </cell>
          <cell r="C9">
            <v>31.7</v>
          </cell>
          <cell r="D9">
            <v>22.5</v>
          </cell>
          <cell r="E9">
            <v>82.083333333333329</v>
          </cell>
          <cell r="F9">
            <v>92</v>
          </cell>
          <cell r="G9">
            <v>54</v>
          </cell>
          <cell r="H9">
            <v>9.7200000000000006</v>
          </cell>
          <cell r="I9" t="str">
            <v>N</v>
          </cell>
          <cell r="J9">
            <v>26.64</v>
          </cell>
          <cell r="K9">
            <v>0</v>
          </cell>
        </row>
        <row r="10">
          <cell r="B10">
            <v>25.120833333333334</v>
          </cell>
          <cell r="C10">
            <v>32.6</v>
          </cell>
          <cell r="D10">
            <v>22.6</v>
          </cell>
          <cell r="E10">
            <v>84.166666666666671</v>
          </cell>
          <cell r="F10">
            <v>94</v>
          </cell>
          <cell r="G10">
            <v>53</v>
          </cell>
          <cell r="H10">
            <v>11.879999999999999</v>
          </cell>
          <cell r="I10" t="str">
            <v>N</v>
          </cell>
          <cell r="J10">
            <v>39.96</v>
          </cell>
          <cell r="K10">
            <v>3.8</v>
          </cell>
        </row>
        <row r="11">
          <cell r="B11">
            <v>24.391666666666676</v>
          </cell>
          <cell r="C11">
            <v>29.9</v>
          </cell>
          <cell r="D11">
            <v>21.5</v>
          </cell>
          <cell r="E11">
            <v>85.625</v>
          </cell>
          <cell r="F11">
            <v>95</v>
          </cell>
          <cell r="G11">
            <v>63</v>
          </cell>
          <cell r="H11">
            <v>11.16</v>
          </cell>
          <cell r="I11" t="str">
            <v>N</v>
          </cell>
          <cell r="J11">
            <v>35.64</v>
          </cell>
          <cell r="K11">
            <v>8.8000000000000007</v>
          </cell>
        </row>
        <row r="12">
          <cell r="B12">
            <v>24.841666666666669</v>
          </cell>
          <cell r="C12">
            <v>30.8</v>
          </cell>
          <cell r="D12">
            <v>22.7</v>
          </cell>
          <cell r="E12">
            <v>84</v>
          </cell>
          <cell r="F12">
            <v>94</v>
          </cell>
          <cell r="G12">
            <v>59</v>
          </cell>
          <cell r="H12">
            <v>14.76</v>
          </cell>
          <cell r="I12" t="str">
            <v>NE</v>
          </cell>
          <cell r="J12">
            <v>41.4</v>
          </cell>
          <cell r="K12">
            <v>6.9999999999999991</v>
          </cell>
        </row>
        <row r="13">
          <cell r="B13">
            <v>24.083333333333332</v>
          </cell>
          <cell r="C13">
            <v>28.9</v>
          </cell>
          <cell r="D13">
            <v>22.6</v>
          </cell>
          <cell r="E13">
            <v>89.083333333333329</v>
          </cell>
          <cell r="F13">
            <v>95</v>
          </cell>
          <cell r="G13">
            <v>65</v>
          </cell>
          <cell r="H13">
            <v>8.64</v>
          </cell>
          <cell r="I13" t="str">
            <v>N</v>
          </cell>
          <cell r="J13">
            <v>32.4</v>
          </cell>
          <cell r="K13">
            <v>17.799999999999997</v>
          </cell>
        </row>
        <row r="14">
          <cell r="B14">
            <v>23.266666666666662</v>
          </cell>
          <cell r="C14">
            <v>28.6</v>
          </cell>
          <cell r="D14">
            <v>21</v>
          </cell>
          <cell r="E14">
            <v>90.833333333333329</v>
          </cell>
          <cell r="F14">
            <v>95</v>
          </cell>
          <cell r="G14">
            <v>67</v>
          </cell>
          <cell r="H14">
            <v>12.96</v>
          </cell>
          <cell r="I14" t="str">
            <v>SE</v>
          </cell>
          <cell r="J14">
            <v>27.720000000000002</v>
          </cell>
          <cell r="K14">
            <v>28.8</v>
          </cell>
        </row>
        <row r="15">
          <cell r="B15">
            <v>23.574999999999999</v>
          </cell>
          <cell r="C15">
            <v>28.2</v>
          </cell>
          <cell r="D15">
            <v>21.7</v>
          </cell>
          <cell r="E15">
            <v>88.083333333333329</v>
          </cell>
          <cell r="F15">
            <v>95</v>
          </cell>
          <cell r="G15">
            <v>68</v>
          </cell>
          <cell r="H15">
            <v>12.6</v>
          </cell>
          <cell r="I15" t="str">
            <v>N</v>
          </cell>
          <cell r="J15">
            <v>28.8</v>
          </cell>
          <cell r="K15">
            <v>25</v>
          </cell>
        </row>
        <row r="16">
          <cell r="B16">
            <v>24.4375</v>
          </cell>
          <cell r="C16">
            <v>31.2</v>
          </cell>
          <cell r="D16">
            <v>21.9</v>
          </cell>
          <cell r="E16">
            <v>84.166666666666671</v>
          </cell>
          <cell r="F16">
            <v>95</v>
          </cell>
          <cell r="G16">
            <v>55</v>
          </cell>
          <cell r="H16">
            <v>20.16</v>
          </cell>
          <cell r="I16" t="str">
            <v>N</v>
          </cell>
          <cell r="J16">
            <v>54</v>
          </cell>
          <cell r="K16">
            <v>25.2</v>
          </cell>
        </row>
        <row r="17">
          <cell r="B17">
            <v>23.595833333333328</v>
          </cell>
          <cell r="C17">
            <v>30.8</v>
          </cell>
          <cell r="D17">
            <v>21</v>
          </cell>
          <cell r="E17">
            <v>89.083333333333329</v>
          </cell>
          <cell r="F17">
            <v>95</v>
          </cell>
          <cell r="G17">
            <v>59</v>
          </cell>
          <cell r="H17">
            <v>14.04</v>
          </cell>
          <cell r="I17" t="str">
            <v>L</v>
          </cell>
          <cell r="J17">
            <v>32.76</v>
          </cell>
          <cell r="K17">
            <v>13.400000000000002</v>
          </cell>
        </row>
        <row r="18">
          <cell r="B18">
            <v>24.645833333333329</v>
          </cell>
          <cell r="C18">
            <v>31.5</v>
          </cell>
          <cell r="D18">
            <v>20.5</v>
          </cell>
          <cell r="E18">
            <v>82.333333333333329</v>
          </cell>
          <cell r="F18">
            <v>96</v>
          </cell>
          <cell r="G18">
            <v>52</v>
          </cell>
          <cell r="H18">
            <v>9.7200000000000006</v>
          </cell>
          <cell r="I18" t="str">
            <v>S</v>
          </cell>
          <cell r="J18">
            <v>23.040000000000003</v>
          </cell>
          <cell r="K18">
            <v>1.2</v>
          </cell>
        </row>
        <row r="19">
          <cell r="B19">
            <v>25.404166666666658</v>
          </cell>
          <cell r="C19">
            <v>31.7</v>
          </cell>
          <cell r="D19">
            <v>21.1</v>
          </cell>
          <cell r="E19">
            <v>81</v>
          </cell>
          <cell r="F19">
            <v>95</v>
          </cell>
          <cell r="G19">
            <v>53</v>
          </cell>
          <cell r="H19">
            <v>10.08</v>
          </cell>
          <cell r="I19" t="str">
            <v>L</v>
          </cell>
          <cell r="J19">
            <v>28.08</v>
          </cell>
          <cell r="K19">
            <v>0</v>
          </cell>
        </row>
        <row r="20">
          <cell r="B20">
            <v>26.533333333333331</v>
          </cell>
          <cell r="C20">
            <v>33.4</v>
          </cell>
          <cell r="D20">
            <v>22.6</v>
          </cell>
          <cell r="E20">
            <v>77.541666666666671</v>
          </cell>
          <cell r="F20">
            <v>94</v>
          </cell>
          <cell r="G20">
            <v>47</v>
          </cell>
          <cell r="H20">
            <v>14.4</v>
          </cell>
          <cell r="I20" t="str">
            <v>L</v>
          </cell>
          <cell r="J20">
            <v>30.6</v>
          </cell>
          <cell r="K20">
            <v>0</v>
          </cell>
        </row>
        <row r="21">
          <cell r="B21">
            <v>26.974999999999998</v>
          </cell>
          <cell r="C21">
            <v>34.4</v>
          </cell>
          <cell r="D21">
            <v>22.9</v>
          </cell>
          <cell r="E21">
            <v>77.625</v>
          </cell>
          <cell r="F21">
            <v>94</v>
          </cell>
          <cell r="G21">
            <v>45</v>
          </cell>
          <cell r="H21">
            <v>12.24</v>
          </cell>
          <cell r="I21" t="str">
            <v>L</v>
          </cell>
          <cell r="J21">
            <v>37.800000000000004</v>
          </cell>
          <cell r="K21">
            <v>3.2</v>
          </cell>
        </row>
        <row r="22">
          <cell r="B22">
            <v>27.324999999999999</v>
          </cell>
          <cell r="C22">
            <v>33.299999999999997</v>
          </cell>
          <cell r="D22">
            <v>22.9</v>
          </cell>
          <cell r="E22">
            <v>73.25</v>
          </cell>
          <cell r="F22">
            <v>93</v>
          </cell>
          <cell r="G22">
            <v>45</v>
          </cell>
          <cell r="H22">
            <v>9.7200000000000006</v>
          </cell>
          <cell r="I22" t="str">
            <v>L</v>
          </cell>
          <cell r="J22">
            <v>21.96</v>
          </cell>
          <cell r="K22">
            <v>0</v>
          </cell>
        </row>
        <row r="23">
          <cell r="B23">
            <v>25.733333333333331</v>
          </cell>
          <cell r="C23">
            <v>31.6</v>
          </cell>
          <cell r="D23">
            <v>21.3</v>
          </cell>
          <cell r="E23">
            <v>74.041666666666671</v>
          </cell>
          <cell r="F23">
            <v>93</v>
          </cell>
          <cell r="G23">
            <v>45</v>
          </cell>
          <cell r="H23">
            <v>15.840000000000002</v>
          </cell>
          <cell r="I23" t="str">
            <v>N</v>
          </cell>
          <cell r="J23">
            <v>33.119999999999997</v>
          </cell>
          <cell r="K23">
            <v>0.6</v>
          </cell>
        </row>
        <row r="24">
          <cell r="B24">
            <v>26.470833333333331</v>
          </cell>
          <cell r="C24">
            <v>33.299999999999997</v>
          </cell>
          <cell r="D24">
            <v>21.2</v>
          </cell>
          <cell r="E24">
            <v>71.541666666666671</v>
          </cell>
          <cell r="F24">
            <v>93</v>
          </cell>
          <cell r="G24">
            <v>40</v>
          </cell>
          <cell r="H24">
            <v>12.96</v>
          </cell>
          <cell r="I24" t="str">
            <v>NE</v>
          </cell>
          <cell r="J24">
            <v>28.44</v>
          </cell>
          <cell r="K24">
            <v>0</v>
          </cell>
        </row>
        <row r="25">
          <cell r="B25">
            <v>26.816666666666663</v>
          </cell>
          <cell r="C25">
            <v>34.5</v>
          </cell>
          <cell r="D25">
            <v>21</v>
          </cell>
          <cell r="E25">
            <v>70.25</v>
          </cell>
          <cell r="F25">
            <v>94</v>
          </cell>
          <cell r="G25">
            <v>38</v>
          </cell>
          <cell r="H25">
            <v>12.6</v>
          </cell>
          <cell r="I25" t="str">
            <v>SE</v>
          </cell>
          <cell r="J25">
            <v>24.12</v>
          </cell>
          <cell r="K25">
            <v>0</v>
          </cell>
        </row>
        <row r="26">
          <cell r="B26">
            <v>26.929166666666664</v>
          </cell>
          <cell r="C26">
            <v>35</v>
          </cell>
          <cell r="D26">
            <v>21.5</v>
          </cell>
          <cell r="E26">
            <v>70.125</v>
          </cell>
          <cell r="F26">
            <v>93</v>
          </cell>
          <cell r="G26">
            <v>36</v>
          </cell>
          <cell r="H26">
            <v>8.64</v>
          </cell>
          <cell r="I26" t="str">
            <v>NO</v>
          </cell>
          <cell r="J26">
            <v>38.519999999999996</v>
          </cell>
          <cell r="K26">
            <v>0</v>
          </cell>
        </row>
        <row r="27">
          <cell r="B27">
            <v>25.412500000000005</v>
          </cell>
          <cell r="C27">
            <v>33.5</v>
          </cell>
          <cell r="D27">
            <v>21.7</v>
          </cell>
          <cell r="E27">
            <v>78.166666666666671</v>
          </cell>
          <cell r="F27">
            <v>96</v>
          </cell>
          <cell r="G27">
            <v>44</v>
          </cell>
          <cell r="H27">
            <v>9.7200000000000006</v>
          </cell>
          <cell r="I27" t="str">
            <v>NE</v>
          </cell>
          <cell r="J27">
            <v>48.6</v>
          </cell>
          <cell r="K27">
            <v>41.2</v>
          </cell>
        </row>
        <row r="28">
          <cell r="B28">
            <v>24.808333333333334</v>
          </cell>
          <cell r="C28">
            <v>32.4</v>
          </cell>
          <cell r="D28">
            <v>21.7</v>
          </cell>
          <cell r="E28">
            <v>85.083333333333329</v>
          </cell>
          <cell r="F28">
            <v>95</v>
          </cell>
          <cell r="G28">
            <v>52</v>
          </cell>
          <cell r="H28">
            <v>16.2</v>
          </cell>
          <cell r="I28" t="str">
            <v>N</v>
          </cell>
          <cell r="J28">
            <v>31.680000000000003</v>
          </cell>
          <cell r="K28">
            <v>24.8</v>
          </cell>
        </row>
        <row r="29">
          <cell r="B29">
            <v>26.074999999999999</v>
          </cell>
          <cell r="C29">
            <v>33.5</v>
          </cell>
          <cell r="D29">
            <v>21.9</v>
          </cell>
          <cell r="E29">
            <v>77.875</v>
          </cell>
          <cell r="F29">
            <v>94</v>
          </cell>
          <cell r="G29">
            <v>44</v>
          </cell>
          <cell r="H29">
            <v>18</v>
          </cell>
          <cell r="I29" t="str">
            <v>NE</v>
          </cell>
          <cell r="J29">
            <v>43.2</v>
          </cell>
          <cell r="K29">
            <v>0.4</v>
          </cell>
        </row>
        <row r="30">
          <cell r="B30">
            <v>26.679166666666671</v>
          </cell>
          <cell r="C30">
            <v>33.799999999999997</v>
          </cell>
          <cell r="D30">
            <v>22.1</v>
          </cell>
          <cell r="E30">
            <v>75.958333333333329</v>
          </cell>
          <cell r="F30">
            <v>94</v>
          </cell>
          <cell r="G30">
            <v>45</v>
          </cell>
          <cell r="H30">
            <v>13.68</v>
          </cell>
          <cell r="I30" t="str">
            <v>NE</v>
          </cell>
          <cell r="J30">
            <v>32.4</v>
          </cell>
          <cell r="K30">
            <v>0.2</v>
          </cell>
        </row>
        <row r="31">
          <cell r="B31">
            <v>24.712500000000002</v>
          </cell>
          <cell r="C31">
            <v>31.6</v>
          </cell>
          <cell r="D31">
            <v>21.5</v>
          </cell>
          <cell r="E31">
            <v>85.5</v>
          </cell>
          <cell r="F31">
            <v>95</v>
          </cell>
          <cell r="G31">
            <v>60</v>
          </cell>
          <cell r="H31">
            <v>12.24</v>
          </cell>
          <cell r="I31" t="str">
            <v>SE</v>
          </cell>
          <cell r="J31">
            <v>40.32</v>
          </cell>
          <cell r="K31">
            <v>15.2</v>
          </cell>
        </row>
        <row r="32">
          <cell r="B32">
            <v>24.870833333333337</v>
          </cell>
          <cell r="C32">
            <v>31</v>
          </cell>
          <cell r="D32">
            <v>22.6</v>
          </cell>
          <cell r="E32">
            <v>85.916666666666671</v>
          </cell>
          <cell r="F32">
            <v>95</v>
          </cell>
          <cell r="G32">
            <v>57</v>
          </cell>
          <cell r="H32">
            <v>8.64</v>
          </cell>
          <cell r="I32" t="str">
            <v>L</v>
          </cell>
          <cell r="J32">
            <v>28.8</v>
          </cell>
          <cell r="K32">
            <v>0.6</v>
          </cell>
        </row>
        <row r="33">
          <cell r="I33" t="str">
            <v>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26.3</v>
          </cell>
          <cell r="C5">
            <v>33.799999999999997</v>
          </cell>
          <cell r="D5">
            <v>21.3</v>
          </cell>
          <cell r="E5">
            <v>77.416666666666671</v>
          </cell>
          <cell r="F5">
            <v>97</v>
          </cell>
          <cell r="G5">
            <v>47</v>
          </cell>
          <cell r="H5">
            <v>30.6</v>
          </cell>
          <cell r="I5" t="str">
            <v>NO</v>
          </cell>
          <cell r="J5">
            <v>60.480000000000004</v>
          </cell>
          <cell r="K5">
            <v>0</v>
          </cell>
        </row>
        <row r="6">
          <cell r="B6">
            <v>24.199999999999992</v>
          </cell>
          <cell r="C6">
            <v>31.2</v>
          </cell>
          <cell r="D6">
            <v>21.4</v>
          </cell>
          <cell r="E6">
            <v>89.375</v>
          </cell>
          <cell r="F6">
            <v>98</v>
          </cell>
          <cell r="G6">
            <v>62</v>
          </cell>
          <cell r="H6">
            <v>15.120000000000001</v>
          </cell>
          <cell r="I6" t="str">
            <v>O</v>
          </cell>
          <cell r="J6">
            <v>36</v>
          </cell>
          <cell r="K6">
            <v>45.599999999999994</v>
          </cell>
        </row>
        <row r="7">
          <cell r="B7">
            <v>24.441666666666666</v>
          </cell>
          <cell r="C7">
            <v>31.8</v>
          </cell>
          <cell r="D7">
            <v>21.3</v>
          </cell>
          <cell r="E7">
            <v>88.041666666666671</v>
          </cell>
          <cell r="F7">
            <v>98</v>
          </cell>
          <cell r="G7">
            <v>52</v>
          </cell>
          <cell r="H7">
            <v>12.96</v>
          </cell>
          <cell r="I7" t="str">
            <v>L</v>
          </cell>
          <cell r="J7">
            <v>36.36</v>
          </cell>
          <cell r="K7">
            <v>1.2000000000000002</v>
          </cell>
        </row>
        <row r="8">
          <cell r="B8">
            <v>24.762500000000003</v>
          </cell>
          <cell r="C8">
            <v>30.7</v>
          </cell>
          <cell r="D8">
            <v>22.3</v>
          </cell>
          <cell r="E8">
            <v>87.541666666666671</v>
          </cell>
          <cell r="F8">
            <v>98</v>
          </cell>
          <cell r="G8">
            <v>58</v>
          </cell>
          <cell r="H8">
            <v>9.3600000000000012</v>
          </cell>
          <cell r="I8" t="str">
            <v>NE</v>
          </cell>
          <cell r="J8">
            <v>32.76</v>
          </cell>
          <cell r="K8">
            <v>7</v>
          </cell>
        </row>
        <row r="9">
          <cell r="B9">
            <v>25.770833333333339</v>
          </cell>
          <cell r="C9">
            <v>31.7</v>
          </cell>
          <cell r="D9">
            <v>21.3</v>
          </cell>
          <cell r="E9">
            <v>78.75</v>
          </cell>
          <cell r="F9">
            <v>96</v>
          </cell>
          <cell r="G9">
            <v>48</v>
          </cell>
          <cell r="H9">
            <v>18.720000000000002</v>
          </cell>
          <cell r="I9" t="str">
            <v>NO</v>
          </cell>
          <cell r="J9">
            <v>32.4</v>
          </cell>
          <cell r="K9">
            <v>0</v>
          </cell>
        </row>
        <row r="10">
          <cell r="B10">
            <v>25.716666666666665</v>
          </cell>
          <cell r="C10">
            <v>32.299999999999997</v>
          </cell>
          <cell r="D10">
            <v>21.6</v>
          </cell>
          <cell r="E10">
            <v>82.083333333333329</v>
          </cell>
          <cell r="F10">
            <v>98</v>
          </cell>
          <cell r="G10">
            <v>53</v>
          </cell>
          <cell r="H10">
            <v>20.52</v>
          </cell>
          <cell r="I10" t="str">
            <v>NO</v>
          </cell>
          <cell r="J10">
            <v>40.680000000000007</v>
          </cell>
          <cell r="K10">
            <v>0</v>
          </cell>
        </row>
        <row r="11">
          <cell r="B11">
            <v>23.945833333333336</v>
          </cell>
          <cell r="C11">
            <v>30.5</v>
          </cell>
          <cell r="D11">
            <v>22.1</v>
          </cell>
          <cell r="E11">
            <v>91.208333333333329</v>
          </cell>
          <cell r="F11">
            <v>98</v>
          </cell>
          <cell r="G11">
            <v>61</v>
          </cell>
          <cell r="H11">
            <v>8.64</v>
          </cell>
          <cell r="I11" t="str">
            <v>NE</v>
          </cell>
          <cell r="J11">
            <v>40.680000000000007</v>
          </cell>
          <cell r="K11">
            <v>14.2</v>
          </cell>
        </row>
        <row r="12">
          <cell r="B12">
            <v>24.5</v>
          </cell>
          <cell r="C12">
            <v>31.5</v>
          </cell>
          <cell r="D12">
            <v>22</v>
          </cell>
          <cell r="E12">
            <v>87.625</v>
          </cell>
          <cell r="F12">
            <v>98</v>
          </cell>
          <cell r="G12">
            <v>59</v>
          </cell>
          <cell r="H12">
            <v>24.48</v>
          </cell>
          <cell r="I12" t="str">
            <v>NO</v>
          </cell>
          <cell r="J12">
            <v>62.639999999999993</v>
          </cell>
          <cell r="K12">
            <v>0</v>
          </cell>
        </row>
        <row r="13">
          <cell r="B13">
            <v>24.700000000000003</v>
          </cell>
          <cell r="C13">
            <v>31.4</v>
          </cell>
          <cell r="D13">
            <v>22</v>
          </cell>
          <cell r="E13">
            <v>87.416666666666671</v>
          </cell>
          <cell r="F13">
            <v>98</v>
          </cell>
          <cell r="G13">
            <v>56</v>
          </cell>
          <cell r="H13">
            <v>22.32</v>
          </cell>
          <cell r="I13" t="str">
            <v>NO</v>
          </cell>
          <cell r="J13">
            <v>37.080000000000005</v>
          </cell>
          <cell r="K13">
            <v>8.8000000000000007</v>
          </cell>
        </row>
        <row r="14">
          <cell r="B14">
            <v>23.929166666666664</v>
          </cell>
          <cell r="C14">
            <v>27.6</v>
          </cell>
          <cell r="D14">
            <v>22.3</v>
          </cell>
          <cell r="E14">
            <v>93.333333333333329</v>
          </cell>
          <cell r="F14">
            <v>98</v>
          </cell>
          <cell r="G14">
            <v>74</v>
          </cell>
          <cell r="H14">
            <v>8.2799999999999994</v>
          </cell>
          <cell r="I14" t="str">
            <v>NO</v>
          </cell>
          <cell r="J14">
            <v>20.52</v>
          </cell>
          <cell r="K14">
            <v>2</v>
          </cell>
        </row>
        <row r="15">
          <cell r="B15">
            <v>24.024999999999995</v>
          </cell>
          <cell r="C15">
            <v>29.8</v>
          </cell>
          <cell r="D15">
            <v>21.9</v>
          </cell>
          <cell r="E15">
            <v>88.125</v>
          </cell>
          <cell r="F15">
            <v>98</v>
          </cell>
          <cell r="G15">
            <v>62</v>
          </cell>
          <cell r="H15">
            <v>20.52</v>
          </cell>
          <cell r="I15" t="str">
            <v>N</v>
          </cell>
          <cell r="J15">
            <v>37.800000000000004</v>
          </cell>
          <cell r="K15">
            <v>8.8000000000000007</v>
          </cell>
        </row>
        <row r="16">
          <cell r="B16">
            <v>25.216666666666669</v>
          </cell>
          <cell r="C16">
            <v>31.6</v>
          </cell>
          <cell r="D16">
            <v>21.7</v>
          </cell>
          <cell r="E16">
            <v>84.666666666666671</v>
          </cell>
          <cell r="F16">
            <v>98</v>
          </cell>
          <cell r="G16">
            <v>53</v>
          </cell>
          <cell r="H16">
            <v>12.6</v>
          </cell>
          <cell r="I16" t="str">
            <v>NO</v>
          </cell>
          <cell r="J16">
            <v>27</v>
          </cell>
          <cell r="K16">
            <v>1.5999999999999999</v>
          </cell>
        </row>
        <row r="17">
          <cell r="B17">
            <v>24.45</v>
          </cell>
          <cell r="C17">
            <v>32.299999999999997</v>
          </cell>
          <cell r="D17">
            <v>21.8</v>
          </cell>
          <cell r="E17">
            <v>88.583333333333329</v>
          </cell>
          <cell r="F17">
            <v>98</v>
          </cell>
          <cell r="G17">
            <v>45</v>
          </cell>
          <cell r="H17">
            <v>14.76</v>
          </cell>
          <cell r="I17" t="str">
            <v>NO</v>
          </cell>
          <cell r="J17">
            <v>38.519999999999996</v>
          </cell>
          <cell r="K17">
            <v>18.799999999999997</v>
          </cell>
        </row>
        <row r="18">
          <cell r="B18">
            <v>24.258333333333329</v>
          </cell>
          <cell r="C18">
            <v>30.3</v>
          </cell>
          <cell r="D18">
            <v>20.8</v>
          </cell>
          <cell r="E18">
            <v>84</v>
          </cell>
          <cell r="F18">
            <v>98</v>
          </cell>
          <cell r="G18">
            <v>54</v>
          </cell>
          <cell r="H18">
            <v>10.08</v>
          </cell>
          <cell r="I18" t="str">
            <v>L</v>
          </cell>
          <cell r="J18">
            <v>21.6</v>
          </cell>
          <cell r="K18">
            <v>0.2</v>
          </cell>
        </row>
        <row r="19">
          <cell r="B19">
            <v>26.108333333333334</v>
          </cell>
          <cell r="C19">
            <v>31.9</v>
          </cell>
          <cell r="D19">
            <v>22.2</v>
          </cell>
          <cell r="E19">
            <v>79.25</v>
          </cell>
          <cell r="F19">
            <v>97</v>
          </cell>
          <cell r="G19">
            <v>48</v>
          </cell>
          <cell r="H19">
            <v>11.520000000000001</v>
          </cell>
          <cell r="I19" t="str">
            <v>L</v>
          </cell>
          <cell r="J19">
            <v>25.56</v>
          </cell>
          <cell r="K19">
            <v>0</v>
          </cell>
        </row>
        <row r="20">
          <cell r="B20">
            <v>26.520833333333332</v>
          </cell>
          <cell r="C20">
            <v>33.200000000000003</v>
          </cell>
          <cell r="D20">
            <v>22.6</v>
          </cell>
          <cell r="E20">
            <v>79.625</v>
          </cell>
          <cell r="F20">
            <v>98</v>
          </cell>
          <cell r="G20">
            <v>45</v>
          </cell>
          <cell r="H20">
            <v>9</v>
          </cell>
          <cell r="I20" t="str">
            <v>NE</v>
          </cell>
          <cell r="J20">
            <v>28.8</v>
          </cell>
          <cell r="K20">
            <v>0.6</v>
          </cell>
        </row>
        <row r="21">
          <cell r="B21">
            <v>25.841666666666665</v>
          </cell>
          <cell r="C21">
            <v>32.9</v>
          </cell>
          <cell r="D21">
            <v>21.3</v>
          </cell>
          <cell r="E21">
            <v>84.791666666666671</v>
          </cell>
          <cell r="F21">
            <v>98</v>
          </cell>
          <cell r="G21">
            <v>49</v>
          </cell>
          <cell r="H21">
            <v>10.44</v>
          </cell>
          <cell r="I21" t="str">
            <v>O</v>
          </cell>
          <cell r="J21">
            <v>20.88</v>
          </cell>
          <cell r="K21">
            <v>27.8</v>
          </cell>
        </row>
        <row r="22">
          <cell r="B22">
            <v>26.358333333333334</v>
          </cell>
          <cell r="C22">
            <v>33.299999999999997</v>
          </cell>
          <cell r="D22">
            <v>21.9</v>
          </cell>
          <cell r="E22">
            <v>80.75</v>
          </cell>
          <cell r="F22">
            <v>98</v>
          </cell>
          <cell r="G22">
            <v>41</v>
          </cell>
          <cell r="H22">
            <v>13.32</v>
          </cell>
          <cell r="I22" t="str">
            <v>L</v>
          </cell>
          <cell r="J22">
            <v>44.64</v>
          </cell>
          <cell r="K22">
            <v>2.6000000000000005</v>
          </cell>
        </row>
        <row r="23">
          <cell r="B23">
            <v>23.558333333333341</v>
          </cell>
          <cell r="C23">
            <v>29.5</v>
          </cell>
          <cell r="D23">
            <v>20.7</v>
          </cell>
          <cell r="E23">
            <v>89.416666666666671</v>
          </cell>
          <cell r="F23">
            <v>98</v>
          </cell>
          <cell r="G23">
            <v>59</v>
          </cell>
          <cell r="H23">
            <v>10.44</v>
          </cell>
          <cell r="I23" t="str">
            <v>L</v>
          </cell>
          <cell r="J23">
            <v>31.680000000000003</v>
          </cell>
          <cell r="K23">
            <v>4.8</v>
          </cell>
        </row>
        <row r="24">
          <cell r="B24">
            <v>24.129166666666666</v>
          </cell>
          <cell r="C24">
            <v>32.4</v>
          </cell>
          <cell r="D24">
            <v>19.8</v>
          </cell>
          <cell r="E24">
            <v>83.875</v>
          </cell>
          <cell r="F24">
            <v>99</v>
          </cell>
          <cell r="G24">
            <v>44</v>
          </cell>
          <cell r="H24">
            <v>10.08</v>
          </cell>
          <cell r="I24" t="str">
            <v>O</v>
          </cell>
          <cell r="J24">
            <v>36.36</v>
          </cell>
          <cell r="K24">
            <v>0.2</v>
          </cell>
        </row>
        <row r="25">
          <cell r="B25">
            <v>24.666666666666668</v>
          </cell>
          <cell r="C25">
            <v>34.4</v>
          </cell>
          <cell r="D25">
            <v>19.399999999999999</v>
          </cell>
          <cell r="E25">
            <v>78.916666666666671</v>
          </cell>
          <cell r="F25">
            <v>98</v>
          </cell>
          <cell r="G25">
            <v>37</v>
          </cell>
          <cell r="H25">
            <v>10.44</v>
          </cell>
          <cell r="I25" t="str">
            <v>O</v>
          </cell>
          <cell r="J25">
            <v>26.64</v>
          </cell>
          <cell r="K25">
            <v>0</v>
          </cell>
        </row>
        <row r="26">
          <cell r="B26">
            <v>24.520833333333329</v>
          </cell>
          <cell r="C26">
            <v>33.4</v>
          </cell>
          <cell r="D26">
            <v>19.7</v>
          </cell>
          <cell r="E26">
            <v>83.541666666666671</v>
          </cell>
          <cell r="F26">
            <v>98</v>
          </cell>
          <cell r="G26">
            <v>39</v>
          </cell>
          <cell r="H26">
            <v>17.28</v>
          </cell>
          <cell r="I26" t="str">
            <v>O</v>
          </cell>
          <cell r="J26">
            <v>36</v>
          </cell>
          <cell r="K26">
            <v>14.8</v>
          </cell>
        </row>
        <row r="27">
          <cell r="B27">
            <v>25.391666666666669</v>
          </cell>
          <cell r="C27">
            <v>32.4</v>
          </cell>
          <cell r="D27">
            <v>19.899999999999999</v>
          </cell>
          <cell r="E27">
            <v>81.916666666666671</v>
          </cell>
          <cell r="F27">
            <v>98</v>
          </cell>
          <cell r="G27">
            <v>48</v>
          </cell>
          <cell r="H27">
            <v>15.48</v>
          </cell>
          <cell r="I27" t="str">
            <v>NO</v>
          </cell>
          <cell r="J27">
            <v>51.480000000000004</v>
          </cell>
          <cell r="K27">
            <v>4.6000000000000005</v>
          </cell>
        </row>
        <row r="28">
          <cell r="B28">
            <v>26.354166666666668</v>
          </cell>
          <cell r="C28">
            <v>33.200000000000003</v>
          </cell>
          <cell r="D28">
            <v>21.2</v>
          </cell>
          <cell r="E28">
            <v>78.625</v>
          </cell>
          <cell r="F28">
            <v>98</v>
          </cell>
          <cell r="G28">
            <v>46</v>
          </cell>
          <cell r="H28">
            <v>13.32</v>
          </cell>
          <cell r="I28" t="str">
            <v>NO</v>
          </cell>
          <cell r="J28">
            <v>32.76</v>
          </cell>
          <cell r="K28">
            <v>0</v>
          </cell>
        </row>
        <row r="29">
          <cell r="B29">
            <v>26.995833333333334</v>
          </cell>
          <cell r="C29">
            <v>33.4</v>
          </cell>
          <cell r="D29">
            <v>21.9</v>
          </cell>
          <cell r="E29">
            <v>71.583333333333329</v>
          </cell>
          <cell r="F29">
            <v>96</v>
          </cell>
          <cell r="G29">
            <v>40</v>
          </cell>
          <cell r="H29">
            <v>20.88</v>
          </cell>
          <cell r="I29" t="str">
            <v>NO</v>
          </cell>
          <cell r="J29">
            <v>57.24</v>
          </cell>
          <cell r="K29">
            <v>0</v>
          </cell>
        </row>
        <row r="30">
          <cell r="B30">
            <v>26.083333333333332</v>
          </cell>
          <cell r="C30">
            <v>33.299999999999997</v>
          </cell>
          <cell r="D30">
            <v>21.2</v>
          </cell>
          <cell r="E30">
            <v>78.708333333333329</v>
          </cell>
          <cell r="F30">
            <v>98</v>
          </cell>
          <cell r="G30">
            <v>44</v>
          </cell>
          <cell r="H30">
            <v>9.7200000000000006</v>
          </cell>
          <cell r="I30" t="str">
            <v>O</v>
          </cell>
          <cell r="J30">
            <v>25.2</v>
          </cell>
          <cell r="K30">
            <v>0</v>
          </cell>
        </row>
        <row r="31">
          <cell r="B31">
            <v>25.662499999999998</v>
          </cell>
          <cell r="C31">
            <v>32.200000000000003</v>
          </cell>
          <cell r="D31">
            <v>21.7</v>
          </cell>
          <cell r="E31">
            <v>80.458333333333329</v>
          </cell>
          <cell r="F31">
            <v>97</v>
          </cell>
          <cell r="G31">
            <v>49</v>
          </cell>
          <cell r="H31">
            <v>10.8</v>
          </cell>
          <cell r="I31" t="str">
            <v>S</v>
          </cell>
          <cell r="J31">
            <v>31.319999999999997</v>
          </cell>
          <cell r="K31">
            <v>0.4</v>
          </cell>
        </row>
        <row r="32">
          <cell r="B32">
            <v>24.058333333333337</v>
          </cell>
          <cell r="C32">
            <v>30</v>
          </cell>
          <cell r="D32">
            <v>21.4</v>
          </cell>
          <cell r="E32">
            <v>90.916666666666671</v>
          </cell>
          <cell r="F32">
            <v>98</v>
          </cell>
          <cell r="G32">
            <v>63</v>
          </cell>
          <cell r="H32">
            <v>16.559999999999999</v>
          </cell>
          <cell r="I32" t="str">
            <v>SE</v>
          </cell>
          <cell r="J32">
            <v>36.36</v>
          </cell>
          <cell r="K32">
            <v>16.8</v>
          </cell>
        </row>
        <row r="33">
          <cell r="I33" t="str">
            <v>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 t="str">
            <v>**</v>
          </cell>
          <cell r="C5" t="str">
            <v>**</v>
          </cell>
          <cell r="D5" t="str">
            <v>**</v>
          </cell>
          <cell r="E5" t="str">
            <v>**</v>
          </cell>
          <cell r="F5" t="str">
            <v>**</v>
          </cell>
          <cell r="G5" t="str">
            <v>**</v>
          </cell>
          <cell r="H5" t="str">
            <v>**</v>
          </cell>
          <cell r="I5" t="str">
            <v>**</v>
          </cell>
          <cell r="J5" t="str">
            <v>**</v>
          </cell>
          <cell r="K5" t="str">
            <v>**</v>
          </cell>
        </row>
        <row r="6">
          <cell r="B6" t="str">
            <v>**</v>
          </cell>
          <cell r="C6" t="str">
            <v>**</v>
          </cell>
          <cell r="D6" t="str">
            <v>**</v>
          </cell>
          <cell r="E6" t="str">
            <v>**</v>
          </cell>
          <cell r="F6" t="str">
            <v>**</v>
          </cell>
          <cell r="G6" t="str">
            <v>**</v>
          </cell>
          <cell r="H6" t="str">
            <v>**</v>
          </cell>
          <cell r="I6" t="str">
            <v>**</v>
          </cell>
          <cell r="J6" t="str">
            <v>**</v>
          </cell>
          <cell r="K6" t="str">
            <v>**</v>
          </cell>
        </row>
        <row r="7">
          <cell r="B7" t="str">
            <v>**</v>
          </cell>
          <cell r="C7" t="str">
            <v>**</v>
          </cell>
          <cell r="D7" t="str">
            <v>**</v>
          </cell>
          <cell r="E7" t="str">
            <v>**</v>
          </cell>
          <cell r="F7" t="str">
            <v>**</v>
          </cell>
          <cell r="G7" t="str">
            <v>**</v>
          </cell>
          <cell r="H7" t="str">
            <v>**</v>
          </cell>
          <cell r="I7" t="str">
            <v>**</v>
          </cell>
          <cell r="J7" t="str">
            <v>**</v>
          </cell>
          <cell r="K7" t="str">
            <v>**</v>
          </cell>
        </row>
        <row r="8">
          <cell r="B8" t="str">
            <v>**</v>
          </cell>
          <cell r="C8" t="str">
            <v>**</v>
          </cell>
          <cell r="D8" t="str">
            <v>**</v>
          </cell>
          <cell r="E8" t="str">
            <v>**</v>
          </cell>
          <cell r="F8" t="str">
            <v>**</v>
          </cell>
          <cell r="G8" t="str">
            <v>**</v>
          </cell>
          <cell r="H8" t="str">
            <v>**</v>
          </cell>
          <cell r="I8" t="str">
            <v>**</v>
          </cell>
          <cell r="J8" t="str">
            <v>**</v>
          </cell>
          <cell r="K8" t="str">
            <v>**</v>
          </cell>
        </row>
        <row r="9">
          <cell r="B9" t="str">
            <v>**</v>
          </cell>
          <cell r="C9" t="str">
            <v>**</v>
          </cell>
          <cell r="D9" t="str">
            <v>**</v>
          </cell>
          <cell r="E9" t="str">
            <v>**</v>
          </cell>
          <cell r="F9" t="str">
            <v>**</v>
          </cell>
          <cell r="G9" t="str">
            <v>**</v>
          </cell>
          <cell r="H9" t="str">
            <v>**</v>
          </cell>
          <cell r="I9" t="str">
            <v>**</v>
          </cell>
          <cell r="J9" t="str">
            <v>**</v>
          </cell>
          <cell r="K9" t="str">
            <v>**</v>
          </cell>
        </row>
        <row r="10">
          <cell r="B10" t="str">
            <v>**</v>
          </cell>
          <cell r="C10" t="str">
            <v>**</v>
          </cell>
          <cell r="D10" t="str">
            <v>**</v>
          </cell>
          <cell r="E10" t="str">
            <v>**</v>
          </cell>
          <cell r="F10" t="str">
            <v>**</v>
          </cell>
          <cell r="G10" t="str">
            <v>**</v>
          </cell>
          <cell r="H10" t="str">
            <v>**</v>
          </cell>
          <cell r="I10" t="str">
            <v>**</v>
          </cell>
          <cell r="J10" t="str">
            <v>**</v>
          </cell>
          <cell r="K10" t="str">
            <v>**</v>
          </cell>
        </row>
        <row r="11">
          <cell r="B11" t="str">
            <v>**</v>
          </cell>
          <cell r="C11" t="str">
            <v>**</v>
          </cell>
          <cell r="D11" t="str">
            <v>**</v>
          </cell>
          <cell r="E11" t="str">
            <v>**</v>
          </cell>
          <cell r="F11" t="str">
            <v>**</v>
          </cell>
          <cell r="G11" t="str">
            <v>**</v>
          </cell>
          <cell r="H11" t="str">
            <v>**</v>
          </cell>
          <cell r="I11" t="str">
            <v>**</v>
          </cell>
          <cell r="J11" t="str">
            <v>**</v>
          </cell>
          <cell r="K11" t="str">
            <v>**</v>
          </cell>
        </row>
        <row r="12">
          <cell r="B12" t="str">
            <v>**</v>
          </cell>
          <cell r="C12" t="str">
            <v>**</v>
          </cell>
          <cell r="D12" t="str">
            <v>**</v>
          </cell>
          <cell r="E12" t="str">
            <v>**</v>
          </cell>
          <cell r="F12" t="str">
            <v>**</v>
          </cell>
          <cell r="G12" t="str">
            <v>**</v>
          </cell>
          <cell r="H12" t="str">
            <v>**</v>
          </cell>
          <cell r="I12" t="str">
            <v>**</v>
          </cell>
          <cell r="J12" t="str">
            <v>**</v>
          </cell>
          <cell r="K12" t="str">
            <v>**</v>
          </cell>
        </row>
        <row r="13">
          <cell r="B13" t="str">
            <v>**</v>
          </cell>
          <cell r="C13" t="str">
            <v>**</v>
          </cell>
          <cell r="D13" t="str">
            <v>**</v>
          </cell>
          <cell r="E13" t="str">
            <v>**</v>
          </cell>
          <cell r="F13" t="str">
            <v>**</v>
          </cell>
          <cell r="G13" t="str">
            <v>**</v>
          </cell>
          <cell r="H13" t="str">
            <v>**</v>
          </cell>
          <cell r="I13" t="str">
            <v>**</v>
          </cell>
          <cell r="J13" t="str">
            <v>**</v>
          </cell>
          <cell r="K13" t="str">
            <v>**</v>
          </cell>
        </row>
        <row r="14">
          <cell r="B14" t="str">
            <v>**</v>
          </cell>
          <cell r="C14" t="str">
            <v>**</v>
          </cell>
          <cell r="D14" t="str">
            <v>**</v>
          </cell>
          <cell r="E14" t="str">
            <v>**</v>
          </cell>
          <cell r="F14" t="str">
            <v>**</v>
          </cell>
          <cell r="G14" t="str">
            <v>**</v>
          </cell>
          <cell r="H14" t="str">
            <v>**</v>
          </cell>
          <cell r="I14" t="str">
            <v>**</v>
          </cell>
          <cell r="J14" t="str">
            <v>**</v>
          </cell>
          <cell r="K14" t="str">
            <v>**</v>
          </cell>
        </row>
        <row r="15">
          <cell r="B15" t="str">
            <v>**</v>
          </cell>
          <cell r="C15" t="str">
            <v>**</v>
          </cell>
          <cell r="D15" t="str">
            <v>**</v>
          </cell>
          <cell r="E15" t="str">
            <v>**</v>
          </cell>
          <cell r="F15" t="str">
            <v>**</v>
          </cell>
          <cell r="G15" t="str">
            <v>**</v>
          </cell>
          <cell r="H15" t="str">
            <v>**</v>
          </cell>
          <cell r="I15" t="str">
            <v>**</v>
          </cell>
          <cell r="J15" t="str">
            <v>**</v>
          </cell>
          <cell r="K15" t="str">
            <v>**</v>
          </cell>
        </row>
        <row r="16">
          <cell r="B16" t="str">
            <v>**</v>
          </cell>
          <cell r="C16" t="str">
            <v>**</v>
          </cell>
          <cell r="D16" t="str">
            <v>**</v>
          </cell>
          <cell r="E16" t="str">
            <v>**</v>
          </cell>
          <cell r="F16" t="str">
            <v>**</v>
          </cell>
          <cell r="G16" t="str">
            <v>**</v>
          </cell>
          <cell r="H16" t="str">
            <v>**</v>
          </cell>
          <cell r="I16" t="str">
            <v>**</v>
          </cell>
          <cell r="J16" t="str">
            <v>**</v>
          </cell>
          <cell r="K16" t="str">
            <v>**</v>
          </cell>
        </row>
        <row r="17">
          <cell r="B17" t="str">
            <v>**</v>
          </cell>
          <cell r="C17" t="str">
            <v>**</v>
          </cell>
          <cell r="D17" t="str">
            <v>**</v>
          </cell>
          <cell r="E17" t="str">
            <v>**</v>
          </cell>
          <cell r="F17" t="str">
            <v>**</v>
          </cell>
          <cell r="G17" t="str">
            <v>**</v>
          </cell>
          <cell r="H17" t="str">
            <v>**</v>
          </cell>
          <cell r="I17" t="str">
            <v>**</v>
          </cell>
          <cell r="J17" t="str">
            <v>**</v>
          </cell>
          <cell r="K17" t="str">
            <v>**</v>
          </cell>
        </row>
        <row r="18">
          <cell r="B18" t="str">
            <v>**</v>
          </cell>
          <cell r="C18" t="str">
            <v>**</v>
          </cell>
          <cell r="D18" t="str">
            <v>**</v>
          </cell>
          <cell r="E18" t="str">
            <v>**</v>
          </cell>
          <cell r="F18" t="str">
            <v>**</v>
          </cell>
          <cell r="G18" t="str">
            <v>**</v>
          </cell>
          <cell r="H18" t="str">
            <v>**</v>
          </cell>
          <cell r="I18" t="str">
            <v>**</v>
          </cell>
          <cell r="J18" t="str">
            <v>**</v>
          </cell>
          <cell r="K18" t="str">
            <v>**</v>
          </cell>
        </row>
        <row r="19">
          <cell r="B19" t="str">
            <v>**</v>
          </cell>
          <cell r="C19" t="str">
            <v>**</v>
          </cell>
          <cell r="D19" t="str">
            <v>**</v>
          </cell>
          <cell r="E19" t="str">
            <v>**</v>
          </cell>
          <cell r="F19" t="str">
            <v>**</v>
          </cell>
          <cell r="G19" t="str">
            <v>**</v>
          </cell>
          <cell r="H19" t="str">
            <v>**</v>
          </cell>
          <cell r="I19" t="str">
            <v>**</v>
          </cell>
          <cell r="J19" t="str">
            <v>**</v>
          </cell>
          <cell r="K19" t="str">
            <v>**</v>
          </cell>
        </row>
        <row r="20">
          <cell r="B20" t="str">
            <v>**</v>
          </cell>
          <cell r="C20" t="str">
            <v>**</v>
          </cell>
          <cell r="D20" t="str">
            <v>**</v>
          </cell>
          <cell r="E20" t="str">
            <v>**</v>
          </cell>
          <cell r="F20" t="str">
            <v>**</v>
          </cell>
          <cell r="G20" t="str">
            <v>**</v>
          </cell>
          <cell r="H20" t="str">
            <v>**</v>
          </cell>
          <cell r="I20" t="str">
            <v>**</v>
          </cell>
          <cell r="J20" t="str">
            <v>**</v>
          </cell>
          <cell r="K20" t="str">
            <v>**</v>
          </cell>
        </row>
        <row r="21">
          <cell r="B21" t="str">
            <v>**</v>
          </cell>
          <cell r="C21" t="str">
            <v>**</v>
          </cell>
          <cell r="D21" t="str">
            <v>**</v>
          </cell>
          <cell r="E21" t="str">
            <v>**</v>
          </cell>
          <cell r="F21" t="str">
            <v>**</v>
          </cell>
          <cell r="G21" t="str">
            <v>**</v>
          </cell>
          <cell r="H21" t="str">
            <v>**</v>
          </cell>
          <cell r="I21" t="str">
            <v>**</v>
          </cell>
          <cell r="J21" t="str">
            <v>**</v>
          </cell>
          <cell r="K21" t="str">
            <v>**</v>
          </cell>
        </row>
        <row r="22">
          <cell r="B22" t="str">
            <v>**</v>
          </cell>
          <cell r="C22" t="str">
            <v>**</v>
          </cell>
          <cell r="D22" t="str">
            <v>**</v>
          </cell>
          <cell r="E22" t="str">
            <v>**</v>
          </cell>
          <cell r="F22" t="str">
            <v>**</v>
          </cell>
          <cell r="G22" t="str">
            <v>**</v>
          </cell>
          <cell r="H22" t="str">
            <v>**</v>
          </cell>
          <cell r="I22" t="str">
            <v>**</v>
          </cell>
          <cell r="J22" t="str">
            <v>**</v>
          </cell>
          <cell r="K22" t="str">
            <v>**</v>
          </cell>
        </row>
        <row r="23">
          <cell r="B23" t="str">
            <v>**</v>
          </cell>
          <cell r="C23" t="str">
            <v>**</v>
          </cell>
          <cell r="D23" t="str">
            <v>**</v>
          </cell>
          <cell r="E23" t="str">
            <v>**</v>
          </cell>
          <cell r="F23" t="str">
            <v>**</v>
          </cell>
          <cell r="G23" t="str">
            <v>**</v>
          </cell>
          <cell r="H23" t="str">
            <v>**</v>
          </cell>
          <cell r="I23" t="str">
            <v>**</v>
          </cell>
          <cell r="J23" t="str">
            <v>**</v>
          </cell>
          <cell r="K23" t="str">
            <v>**</v>
          </cell>
        </row>
        <row r="24">
          <cell r="B24" t="str">
            <v>**</v>
          </cell>
          <cell r="C24" t="str">
            <v>**</v>
          </cell>
          <cell r="D24" t="str">
            <v>**</v>
          </cell>
          <cell r="E24" t="str">
            <v>**</v>
          </cell>
          <cell r="F24" t="str">
            <v>**</v>
          </cell>
          <cell r="G24" t="str">
            <v>**</v>
          </cell>
          <cell r="H24" t="str">
            <v>**</v>
          </cell>
          <cell r="I24" t="str">
            <v>**</v>
          </cell>
          <cell r="J24" t="str">
            <v>**</v>
          </cell>
          <cell r="K24" t="str">
            <v>**</v>
          </cell>
        </row>
        <row r="25">
          <cell r="B25" t="str">
            <v>**</v>
          </cell>
          <cell r="C25" t="str">
            <v>**</v>
          </cell>
          <cell r="D25" t="str">
            <v>**</v>
          </cell>
          <cell r="E25" t="str">
            <v>**</v>
          </cell>
          <cell r="F25" t="str">
            <v>**</v>
          </cell>
          <cell r="G25" t="str">
            <v>**</v>
          </cell>
          <cell r="H25" t="str">
            <v>**</v>
          </cell>
          <cell r="I25" t="str">
            <v>**</v>
          </cell>
          <cell r="J25" t="str">
            <v>**</v>
          </cell>
          <cell r="K25" t="str">
            <v>**</v>
          </cell>
        </row>
        <row r="26">
          <cell r="B26" t="str">
            <v>**</v>
          </cell>
          <cell r="C26" t="str">
            <v>**</v>
          </cell>
          <cell r="D26" t="str">
            <v>**</v>
          </cell>
          <cell r="E26" t="str">
            <v>**</v>
          </cell>
          <cell r="F26" t="str">
            <v>**</v>
          </cell>
          <cell r="G26" t="str">
            <v>**</v>
          </cell>
          <cell r="H26" t="str">
            <v>**</v>
          </cell>
          <cell r="I26" t="str">
            <v>**</v>
          </cell>
          <cell r="J26" t="str">
            <v>**</v>
          </cell>
          <cell r="K26" t="str">
            <v>**</v>
          </cell>
        </row>
        <row r="27">
          <cell r="B27" t="str">
            <v>**</v>
          </cell>
          <cell r="C27" t="str">
            <v>**</v>
          </cell>
          <cell r="D27" t="str">
            <v>**</v>
          </cell>
          <cell r="E27" t="str">
            <v>**</v>
          </cell>
          <cell r="F27" t="str">
            <v>**</v>
          </cell>
          <cell r="G27" t="str">
            <v>**</v>
          </cell>
          <cell r="H27" t="str">
            <v>**</v>
          </cell>
          <cell r="I27" t="str">
            <v>**</v>
          </cell>
          <cell r="J27" t="str">
            <v>**</v>
          </cell>
          <cell r="K27" t="str">
            <v>**</v>
          </cell>
        </row>
        <row r="28">
          <cell r="B28" t="str">
            <v>**</v>
          </cell>
          <cell r="C28" t="str">
            <v>**</v>
          </cell>
          <cell r="D28" t="str">
            <v>**</v>
          </cell>
          <cell r="E28" t="str">
            <v>**</v>
          </cell>
          <cell r="F28" t="str">
            <v>**</v>
          </cell>
          <cell r="G28" t="str">
            <v>**</v>
          </cell>
          <cell r="H28" t="str">
            <v>**</v>
          </cell>
          <cell r="I28" t="str">
            <v>**</v>
          </cell>
          <cell r="J28" t="str">
            <v>**</v>
          </cell>
          <cell r="K28" t="str">
            <v>**</v>
          </cell>
        </row>
        <row r="29">
          <cell r="B29" t="str">
            <v>**</v>
          </cell>
          <cell r="C29" t="str">
            <v>**</v>
          </cell>
          <cell r="D29" t="str">
            <v>**</v>
          </cell>
          <cell r="E29" t="str">
            <v>**</v>
          </cell>
          <cell r="F29" t="str">
            <v>**</v>
          </cell>
          <cell r="G29" t="str">
            <v>**</v>
          </cell>
          <cell r="H29" t="str">
            <v>**</v>
          </cell>
          <cell r="I29" t="str">
            <v>**</v>
          </cell>
          <cell r="J29" t="str">
            <v>**</v>
          </cell>
          <cell r="K29" t="str">
            <v>**</v>
          </cell>
        </row>
        <row r="30">
          <cell r="B30" t="str">
            <v>**</v>
          </cell>
          <cell r="C30" t="str">
            <v>**</v>
          </cell>
          <cell r="D30" t="str">
            <v>**</v>
          </cell>
          <cell r="E30" t="str">
            <v>**</v>
          </cell>
          <cell r="F30" t="str">
            <v>**</v>
          </cell>
          <cell r="G30" t="str">
            <v>**</v>
          </cell>
          <cell r="H30" t="str">
            <v>**</v>
          </cell>
          <cell r="I30" t="str">
            <v>**</v>
          </cell>
          <cell r="J30" t="str">
            <v>**</v>
          </cell>
          <cell r="K30" t="str">
            <v>**</v>
          </cell>
        </row>
        <row r="31">
          <cell r="B31" t="str">
            <v>**</v>
          </cell>
          <cell r="C31" t="str">
            <v>**</v>
          </cell>
          <cell r="D31" t="str">
            <v>**</v>
          </cell>
          <cell r="E31" t="str">
            <v>**</v>
          </cell>
          <cell r="F31" t="str">
            <v>**</v>
          </cell>
          <cell r="G31" t="str">
            <v>**</v>
          </cell>
          <cell r="H31" t="str">
            <v>**</v>
          </cell>
          <cell r="I31" t="str">
            <v>**</v>
          </cell>
          <cell r="J31" t="str">
            <v>**</v>
          </cell>
          <cell r="K31" t="str">
            <v>**</v>
          </cell>
        </row>
        <row r="32">
          <cell r="B32" t="str">
            <v>**</v>
          </cell>
          <cell r="C32" t="str">
            <v>**</v>
          </cell>
          <cell r="D32" t="str">
            <v>**</v>
          </cell>
          <cell r="E32" t="str">
            <v>**</v>
          </cell>
          <cell r="F32" t="str">
            <v>**</v>
          </cell>
          <cell r="G32" t="str">
            <v>**</v>
          </cell>
          <cell r="H32" t="str">
            <v>**</v>
          </cell>
          <cell r="I32" t="str">
            <v>**</v>
          </cell>
          <cell r="J32" t="str">
            <v>**</v>
          </cell>
          <cell r="K32" t="str">
            <v>**</v>
          </cell>
        </row>
        <row r="33">
          <cell r="I33" t="str">
            <v>**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 t="str">
            <v>**</v>
          </cell>
          <cell r="C5" t="str">
            <v>**</v>
          </cell>
          <cell r="D5" t="str">
            <v>**</v>
          </cell>
          <cell r="E5" t="str">
            <v>**</v>
          </cell>
          <cell r="F5" t="str">
            <v>**</v>
          </cell>
          <cell r="G5" t="str">
            <v>**</v>
          </cell>
          <cell r="H5" t="str">
            <v>**</v>
          </cell>
          <cell r="I5" t="str">
            <v>**</v>
          </cell>
          <cell r="J5" t="str">
            <v>**</v>
          </cell>
          <cell r="K5" t="str">
            <v>**</v>
          </cell>
        </row>
        <row r="6">
          <cell r="B6" t="str">
            <v>**</v>
          </cell>
          <cell r="C6" t="str">
            <v>**</v>
          </cell>
          <cell r="D6" t="str">
            <v>**</v>
          </cell>
          <cell r="E6" t="str">
            <v>**</v>
          </cell>
          <cell r="F6" t="str">
            <v>**</v>
          </cell>
          <cell r="G6" t="str">
            <v>**</v>
          </cell>
          <cell r="H6" t="str">
            <v>**</v>
          </cell>
          <cell r="I6" t="str">
            <v>**</v>
          </cell>
          <cell r="J6" t="str">
            <v>**</v>
          </cell>
          <cell r="K6" t="str">
            <v>**</v>
          </cell>
        </row>
        <row r="7">
          <cell r="B7" t="str">
            <v>**</v>
          </cell>
          <cell r="C7" t="str">
            <v>**</v>
          </cell>
          <cell r="D7" t="str">
            <v>**</v>
          </cell>
          <cell r="E7" t="str">
            <v>**</v>
          </cell>
          <cell r="F7" t="str">
            <v>**</v>
          </cell>
          <cell r="G7" t="str">
            <v>**</v>
          </cell>
          <cell r="H7" t="str">
            <v>**</v>
          </cell>
          <cell r="I7" t="str">
            <v>**</v>
          </cell>
          <cell r="J7" t="str">
            <v>**</v>
          </cell>
          <cell r="K7" t="str">
            <v>**</v>
          </cell>
        </row>
        <row r="8">
          <cell r="B8" t="str">
            <v>**</v>
          </cell>
          <cell r="C8" t="str">
            <v>**</v>
          </cell>
          <cell r="D8" t="str">
            <v>**</v>
          </cell>
          <cell r="E8" t="str">
            <v>**</v>
          </cell>
          <cell r="F8" t="str">
            <v>**</v>
          </cell>
          <cell r="G8" t="str">
            <v>**</v>
          </cell>
          <cell r="H8" t="str">
            <v>**</v>
          </cell>
          <cell r="I8" t="str">
            <v>**</v>
          </cell>
          <cell r="J8" t="str">
            <v>**</v>
          </cell>
          <cell r="K8" t="str">
            <v>**</v>
          </cell>
        </row>
        <row r="9">
          <cell r="B9" t="str">
            <v>**</v>
          </cell>
          <cell r="C9" t="str">
            <v>**</v>
          </cell>
          <cell r="D9" t="str">
            <v>**</v>
          </cell>
          <cell r="E9" t="str">
            <v>**</v>
          </cell>
          <cell r="F9" t="str">
            <v>**</v>
          </cell>
          <cell r="G9" t="str">
            <v>**</v>
          </cell>
          <cell r="H9" t="str">
            <v>**</v>
          </cell>
          <cell r="I9" t="str">
            <v>**</v>
          </cell>
          <cell r="J9" t="str">
            <v>**</v>
          </cell>
          <cell r="K9" t="str">
            <v>**</v>
          </cell>
        </row>
        <row r="10">
          <cell r="B10" t="str">
            <v>**</v>
          </cell>
          <cell r="C10" t="str">
            <v>**</v>
          </cell>
          <cell r="D10" t="str">
            <v>**</v>
          </cell>
          <cell r="E10" t="str">
            <v>**</v>
          </cell>
          <cell r="F10" t="str">
            <v>**</v>
          </cell>
          <cell r="G10" t="str">
            <v>**</v>
          </cell>
          <cell r="H10" t="str">
            <v>**</v>
          </cell>
          <cell r="I10" t="str">
            <v>**</v>
          </cell>
          <cell r="J10" t="str">
            <v>**</v>
          </cell>
          <cell r="K10" t="str">
            <v>**</v>
          </cell>
        </row>
        <row r="11">
          <cell r="B11" t="str">
            <v>**</v>
          </cell>
          <cell r="C11" t="str">
            <v>**</v>
          </cell>
          <cell r="D11" t="str">
            <v>**</v>
          </cell>
          <cell r="E11" t="str">
            <v>**</v>
          </cell>
          <cell r="F11" t="str">
            <v>**</v>
          </cell>
          <cell r="G11" t="str">
            <v>**</v>
          </cell>
          <cell r="H11" t="str">
            <v>**</v>
          </cell>
          <cell r="I11" t="str">
            <v>**</v>
          </cell>
          <cell r="J11" t="str">
            <v>**</v>
          </cell>
          <cell r="K11" t="str">
            <v>**</v>
          </cell>
        </row>
        <row r="12">
          <cell r="B12" t="str">
            <v>**</v>
          </cell>
          <cell r="C12" t="str">
            <v>**</v>
          </cell>
          <cell r="D12" t="str">
            <v>**</v>
          </cell>
          <cell r="E12" t="str">
            <v>**</v>
          </cell>
          <cell r="F12" t="str">
            <v>**</v>
          </cell>
          <cell r="G12" t="str">
            <v>**</v>
          </cell>
          <cell r="H12" t="str">
            <v>**</v>
          </cell>
          <cell r="I12" t="str">
            <v>**</v>
          </cell>
          <cell r="J12" t="str">
            <v>**</v>
          </cell>
          <cell r="K12" t="str">
            <v>**</v>
          </cell>
        </row>
        <row r="13">
          <cell r="B13" t="str">
            <v>**</v>
          </cell>
          <cell r="C13" t="str">
            <v>**</v>
          </cell>
          <cell r="D13" t="str">
            <v>**</v>
          </cell>
          <cell r="E13" t="str">
            <v>**</v>
          </cell>
          <cell r="F13" t="str">
            <v>**</v>
          </cell>
          <cell r="G13" t="str">
            <v>**</v>
          </cell>
          <cell r="H13" t="str">
            <v>**</v>
          </cell>
          <cell r="I13" t="str">
            <v>**</v>
          </cell>
          <cell r="J13" t="str">
            <v>**</v>
          </cell>
          <cell r="K13" t="str">
            <v>**</v>
          </cell>
        </row>
        <row r="14">
          <cell r="B14" t="str">
            <v>**</v>
          </cell>
          <cell r="C14" t="str">
            <v>**</v>
          </cell>
          <cell r="D14" t="str">
            <v>**</v>
          </cell>
          <cell r="E14" t="str">
            <v>**</v>
          </cell>
          <cell r="F14" t="str">
            <v>**</v>
          </cell>
          <cell r="G14" t="str">
            <v>**</v>
          </cell>
          <cell r="H14" t="str">
            <v>**</v>
          </cell>
          <cell r="I14" t="str">
            <v>**</v>
          </cell>
          <cell r="J14" t="str">
            <v>**</v>
          </cell>
          <cell r="K14" t="str">
            <v>**</v>
          </cell>
        </row>
        <row r="15">
          <cell r="B15" t="str">
            <v>**</v>
          </cell>
          <cell r="C15" t="str">
            <v>**</v>
          </cell>
          <cell r="D15" t="str">
            <v>**</v>
          </cell>
          <cell r="E15" t="str">
            <v>**</v>
          </cell>
          <cell r="F15" t="str">
            <v>**</v>
          </cell>
          <cell r="G15" t="str">
            <v>**</v>
          </cell>
          <cell r="H15" t="str">
            <v>**</v>
          </cell>
          <cell r="I15" t="str">
            <v>**</v>
          </cell>
          <cell r="J15" t="str">
            <v>**</v>
          </cell>
          <cell r="K15" t="str">
            <v>**</v>
          </cell>
        </row>
        <row r="16">
          <cell r="B16" t="str">
            <v>**</v>
          </cell>
          <cell r="C16" t="str">
            <v>**</v>
          </cell>
          <cell r="D16" t="str">
            <v>**</v>
          </cell>
          <cell r="E16" t="str">
            <v>**</v>
          </cell>
          <cell r="F16" t="str">
            <v>**</v>
          </cell>
          <cell r="G16" t="str">
            <v>**</v>
          </cell>
          <cell r="H16" t="str">
            <v>**</v>
          </cell>
          <cell r="I16" t="str">
            <v>**</v>
          </cell>
          <cell r="J16" t="str">
            <v>**</v>
          </cell>
          <cell r="K16" t="str">
            <v>**</v>
          </cell>
        </row>
        <row r="17">
          <cell r="B17" t="str">
            <v>**</v>
          </cell>
          <cell r="C17" t="str">
            <v>**</v>
          </cell>
          <cell r="D17" t="str">
            <v>**</v>
          </cell>
          <cell r="E17" t="str">
            <v>**</v>
          </cell>
          <cell r="F17" t="str">
            <v>**</v>
          </cell>
          <cell r="G17" t="str">
            <v>**</v>
          </cell>
          <cell r="H17" t="str">
            <v>**</v>
          </cell>
          <cell r="I17" t="str">
            <v>**</v>
          </cell>
          <cell r="J17" t="str">
            <v>**</v>
          </cell>
          <cell r="K17" t="str">
            <v>**</v>
          </cell>
        </row>
        <row r="18">
          <cell r="B18" t="str">
            <v>**</v>
          </cell>
          <cell r="C18" t="str">
            <v>**</v>
          </cell>
          <cell r="D18" t="str">
            <v>**</v>
          </cell>
          <cell r="E18" t="str">
            <v>**</v>
          </cell>
          <cell r="F18" t="str">
            <v>**</v>
          </cell>
          <cell r="G18" t="str">
            <v>**</v>
          </cell>
          <cell r="H18" t="str">
            <v>**</v>
          </cell>
          <cell r="I18" t="str">
            <v>**</v>
          </cell>
          <cell r="J18" t="str">
            <v>**</v>
          </cell>
          <cell r="K18" t="str">
            <v>**</v>
          </cell>
        </row>
        <row r="19">
          <cell r="B19" t="str">
            <v>**</v>
          </cell>
          <cell r="C19" t="str">
            <v>**</v>
          </cell>
          <cell r="D19" t="str">
            <v>**</v>
          </cell>
          <cell r="E19" t="str">
            <v>**</v>
          </cell>
          <cell r="F19" t="str">
            <v>**</v>
          </cell>
          <cell r="G19" t="str">
            <v>**</v>
          </cell>
          <cell r="H19" t="str">
            <v>**</v>
          </cell>
          <cell r="I19" t="str">
            <v>**</v>
          </cell>
          <cell r="J19" t="str">
            <v>**</v>
          </cell>
          <cell r="K19" t="str">
            <v>**</v>
          </cell>
        </row>
        <row r="20">
          <cell r="B20" t="str">
            <v>**</v>
          </cell>
          <cell r="C20" t="str">
            <v>**</v>
          </cell>
          <cell r="D20" t="str">
            <v>**</v>
          </cell>
          <cell r="E20" t="str">
            <v>**</v>
          </cell>
          <cell r="F20" t="str">
            <v>**</v>
          </cell>
          <cell r="G20" t="str">
            <v>**</v>
          </cell>
          <cell r="H20" t="str">
            <v>**</v>
          </cell>
          <cell r="I20" t="str">
            <v>**</v>
          </cell>
          <cell r="J20" t="str">
            <v>**</v>
          </cell>
          <cell r="K20" t="str">
            <v>**</v>
          </cell>
        </row>
        <row r="21">
          <cell r="B21" t="str">
            <v>**</v>
          </cell>
          <cell r="C21" t="str">
            <v>**</v>
          </cell>
          <cell r="D21" t="str">
            <v>**</v>
          </cell>
          <cell r="E21" t="str">
            <v>**</v>
          </cell>
          <cell r="F21" t="str">
            <v>**</v>
          </cell>
          <cell r="G21" t="str">
            <v>**</v>
          </cell>
          <cell r="H21" t="str">
            <v>**</v>
          </cell>
          <cell r="I21" t="str">
            <v>**</v>
          </cell>
          <cell r="J21" t="str">
            <v>**</v>
          </cell>
          <cell r="K21" t="str">
            <v>**</v>
          </cell>
        </row>
        <row r="22">
          <cell r="B22" t="str">
            <v>**</v>
          </cell>
          <cell r="C22" t="str">
            <v>**</v>
          </cell>
          <cell r="D22" t="str">
            <v>**</v>
          </cell>
          <cell r="E22" t="str">
            <v>**</v>
          </cell>
          <cell r="F22" t="str">
            <v>**</v>
          </cell>
          <cell r="G22" t="str">
            <v>**</v>
          </cell>
          <cell r="H22" t="str">
            <v>**</v>
          </cell>
          <cell r="I22" t="str">
            <v>**</v>
          </cell>
          <cell r="J22" t="str">
            <v>**</v>
          </cell>
          <cell r="K22" t="str">
            <v>**</v>
          </cell>
        </row>
        <row r="23">
          <cell r="B23" t="str">
            <v>**</v>
          </cell>
          <cell r="C23" t="str">
            <v>**</v>
          </cell>
          <cell r="D23" t="str">
            <v>**</v>
          </cell>
          <cell r="E23" t="str">
            <v>**</v>
          </cell>
          <cell r="F23" t="str">
            <v>**</v>
          </cell>
          <cell r="G23" t="str">
            <v>**</v>
          </cell>
          <cell r="H23" t="str">
            <v>**</v>
          </cell>
          <cell r="I23" t="str">
            <v>**</v>
          </cell>
          <cell r="J23" t="str">
            <v>**</v>
          </cell>
          <cell r="K23" t="str">
            <v>**</v>
          </cell>
        </row>
        <row r="24">
          <cell r="B24" t="str">
            <v>**</v>
          </cell>
          <cell r="C24" t="str">
            <v>**</v>
          </cell>
          <cell r="D24" t="str">
            <v>**</v>
          </cell>
          <cell r="E24" t="str">
            <v>**</v>
          </cell>
          <cell r="F24" t="str">
            <v>**</v>
          </cell>
          <cell r="G24" t="str">
            <v>**</v>
          </cell>
          <cell r="H24" t="str">
            <v>**</v>
          </cell>
          <cell r="I24" t="str">
            <v>**</v>
          </cell>
          <cell r="J24" t="str">
            <v>**</v>
          </cell>
          <cell r="K24" t="str">
            <v>**</v>
          </cell>
        </row>
        <row r="25">
          <cell r="B25" t="str">
            <v>**</v>
          </cell>
          <cell r="C25" t="str">
            <v>**</v>
          </cell>
          <cell r="D25" t="str">
            <v>**</v>
          </cell>
          <cell r="E25" t="str">
            <v>**</v>
          </cell>
          <cell r="F25" t="str">
            <v>**</v>
          </cell>
          <cell r="G25" t="str">
            <v>**</v>
          </cell>
          <cell r="H25" t="str">
            <v>**</v>
          </cell>
          <cell r="I25" t="str">
            <v>**</v>
          </cell>
          <cell r="J25" t="str">
            <v>**</v>
          </cell>
          <cell r="K25" t="str">
            <v>**</v>
          </cell>
        </row>
        <row r="26">
          <cell r="B26" t="str">
            <v>**</v>
          </cell>
          <cell r="C26" t="str">
            <v>**</v>
          </cell>
          <cell r="D26" t="str">
            <v>**</v>
          </cell>
          <cell r="E26" t="str">
            <v>**</v>
          </cell>
          <cell r="F26" t="str">
            <v>**</v>
          </cell>
          <cell r="G26" t="str">
            <v>**</v>
          </cell>
          <cell r="H26" t="str">
            <v>**</v>
          </cell>
          <cell r="I26" t="str">
            <v>**</v>
          </cell>
          <cell r="J26" t="str">
            <v>**</v>
          </cell>
          <cell r="K26" t="str">
            <v>**</v>
          </cell>
        </row>
        <row r="27">
          <cell r="B27" t="str">
            <v>**</v>
          </cell>
          <cell r="C27" t="str">
            <v>**</v>
          </cell>
          <cell r="D27" t="str">
            <v>**</v>
          </cell>
          <cell r="E27" t="str">
            <v>**</v>
          </cell>
          <cell r="F27" t="str">
            <v>**</v>
          </cell>
          <cell r="G27" t="str">
            <v>**</v>
          </cell>
          <cell r="H27" t="str">
            <v>**</v>
          </cell>
          <cell r="I27" t="str">
            <v>**</v>
          </cell>
          <cell r="J27" t="str">
            <v>**</v>
          </cell>
          <cell r="K27" t="str">
            <v>**</v>
          </cell>
        </row>
        <row r="28">
          <cell r="B28" t="str">
            <v>**</v>
          </cell>
          <cell r="C28" t="str">
            <v>**</v>
          </cell>
          <cell r="D28" t="str">
            <v>**</v>
          </cell>
          <cell r="E28" t="str">
            <v>**</v>
          </cell>
          <cell r="F28" t="str">
            <v>**</v>
          </cell>
          <cell r="G28" t="str">
            <v>**</v>
          </cell>
          <cell r="H28" t="str">
            <v>**</v>
          </cell>
          <cell r="I28" t="str">
            <v>**</v>
          </cell>
          <cell r="J28" t="str">
            <v>**</v>
          </cell>
          <cell r="K28" t="str">
            <v>**</v>
          </cell>
        </row>
        <row r="29">
          <cell r="B29" t="str">
            <v>**</v>
          </cell>
          <cell r="C29" t="str">
            <v>**</v>
          </cell>
          <cell r="D29" t="str">
            <v>**</v>
          </cell>
          <cell r="E29" t="str">
            <v>**</v>
          </cell>
          <cell r="F29" t="str">
            <v>**</v>
          </cell>
          <cell r="G29" t="str">
            <v>**</v>
          </cell>
          <cell r="H29" t="str">
            <v>**</v>
          </cell>
          <cell r="I29" t="str">
            <v>**</v>
          </cell>
          <cell r="J29" t="str">
            <v>**</v>
          </cell>
          <cell r="K29" t="str">
            <v>**</v>
          </cell>
        </row>
        <row r="30">
          <cell r="B30" t="str">
            <v>**</v>
          </cell>
          <cell r="C30" t="str">
            <v>**</v>
          </cell>
          <cell r="D30" t="str">
            <v>**</v>
          </cell>
          <cell r="E30" t="str">
            <v>**</v>
          </cell>
          <cell r="F30" t="str">
            <v>**</v>
          </cell>
          <cell r="G30" t="str">
            <v>**</v>
          </cell>
          <cell r="H30" t="str">
            <v>**</v>
          </cell>
          <cell r="I30" t="str">
            <v>**</v>
          </cell>
          <cell r="J30" t="str">
            <v>**</v>
          </cell>
          <cell r="K30" t="str">
            <v>**</v>
          </cell>
        </row>
        <row r="31">
          <cell r="B31" t="str">
            <v>**</v>
          </cell>
          <cell r="C31" t="str">
            <v>**</v>
          </cell>
          <cell r="D31" t="str">
            <v>**</v>
          </cell>
          <cell r="E31" t="str">
            <v>**</v>
          </cell>
          <cell r="F31" t="str">
            <v>**</v>
          </cell>
          <cell r="G31" t="str">
            <v>**</v>
          </cell>
          <cell r="H31" t="str">
            <v>**</v>
          </cell>
          <cell r="I31" t="str">
            <v>**</v>
          </cell>
          <cell r="J31" t="str">
            <v>**</v>
          </cell>
          <cell r="K31" t="str">
            <v>**</v>
          </cell>
        </row>
        <row r="32">
          <cell r="B32" t="str">
            <v>**</v>
          </cell>
          <cell r="C32" t="str">
            <v>**</v>
          </cell>
          <cell r="D32" t="str">
            <v>**</v>
          </cell>
          <cell r="E32" t="str">
            <v>**</v>
          </cell>
          <cell r="F32" t="str">
            <v>**</v>
          </cell>
          <cell r="G32" t="str">
            <v>**</v>
          </cell>
          <cell r="H32" t="str">
            <v>**</v>
          </cell>
          <cell r="I32" t="str">
            <v>**</v>
          </cell>
          <cell r="J32" t="str">
            <v>**</v>
          </cell>
          <cell r="K32" t="str">
            <v>**</v>
          </cell>
        </row>
        <row r="33">
          <cell r="I33" t="str">
            <v>**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25.55</v>
          </cell>
          <cell r="C5">
            <v>31.5</v>
          </cell>
          <cell r="D5">
            <v>20.8</v>
          </cell>
          <cell r="E5">
            <v>75.958333333333329</v>
          </cell>
          <cell r="F5">
            <v>94</v>
          </cell>
          <cell r="G5">
            <v>50</v>
          </cell>
          <cell r="H5">
            <v>28.8</v>
          </cell>
          <cell r="I5" t="str">
            <v>L</v>
          </cell>
          <cell r="J5">
            <v>57.24</v>
          </cell>
          <cell r="K5">
            <v>0</v>
          </cell>
        </row>
        <row r="6">
          <cell r="B6">
            <v>25.112499999999994</v>
          </cell>
          <cell r="C6">
            <v>32.1</v>
          </cell>
          <cell r="D6">
            <v>21.1</v>
          </cell>
          <cell r="E6">
            <v>78.291666666666671</v>
          </cell>
          <cell r="F6">
            <v>94</v>
          </cell>
          <cell r="G6">
            <v>50</v>
          </cell>
          <cell r="H6">
            <v>21.96</v>
          </cell>
          <cell r="I6" t="str">
            <v>N</v>
          </cell>
          <cell r="J6">
            <v>47.519999999999996</v>
          </cell>
          <cell r="K6">
            <v>0</v>
          </cell>
        </row>
        <row r="7">
          <cell r="B7">
            <v>25.833333333333339</v>
          </cell>
          <cell r="C7">
            <v>32.4</v>
          </cell>
          <cell r="D7">
            <v>21.7</v>
          </cell>
          <cell r="E7">
            <v>78.291666666666671</v>
          </cell>
          <cell r="F7">
            <v>95</v>
          </cell>
          <cell r="G7">
            <v>50</v>
          </cell>
          <cell r="H7">
            <v>20.88</v>
          </cell>
          <cell r="I7" t="str">
            <v>N</v>
          </cell>
          <cell r="J7">
            <v>52.56</v>
          </cell>
          <cell r="K7">
            <v>0.2</v>
          </cell>
        </row>
        <row r="8">
          <cell r="B8">
            <v>24.795833333333331</v>
          </cell>
          <cell r="C8">
            <v>31.4</v>
          </cell>
          <cell r="D8">
            <v>21.6</v>
          </cell>
          <cell r="E8">
            <v>79.458333333333329</v>
          </cell>
          <cell r="F8">
            <v>94</v>
          </cell>
          <cell r="G8">
            <v>45</v>
          </cell>
          <cell r="H8">
            <v>15.120000000000001</v>
          </cell>
          <cell r="I8" t="str">
            <v>NE</v>
          </cell>
          <cell r="J8">
            <v>42.12</v>
          </cell>
          <cell r="K8">
            <v>0.2</v>
          </cell>
        </row>
        <row r="9">
          <cell r="B9">
            <v>25.113636363636363</v>
          </cell>
          <cell r="C9">
            <v>30.5</v>
          </cell>
          <cell r="D9">
            <v>22</v>
          </cell>
          <cell r="E9">
            <v>80.409090909090907</v>
          </cell>
          <cell r="F9">
            <v>95</v>
          </cell>
          <cell r="G9">
            <v>54</v>
          </cell>
          <cell r="H9">
            <v>12.96</v>
          </cell>
          <cell r="I9" t="str">
            <v>NE</v>
          </cell>
          <cell r="J9">
            <v>26.64</v>
          </cell>
          <cell r="K9">
            <v>0</v>
          </cell>
        </row>
        <row r="10">
          <cell r="B10">
            <v>25.576470588235296</v>
          </cell>
          <cell r="C10">
            <v>31.6</v>
          </cell>
          <cell r="D10">
            <v>22.4</v>
          </cell>
          <cell r="E10">
            <v>78</v>
          </cell>
          <cell r="F10">
            <v>92</v>
          </cell>
          <cell r="G10">
            <v>52</v>
          </cell>
          <cell r="H10">
            <v>14.04</v>
          </cell>
          <cell r="I10" t="str">
            <v>SO</v>
          </cell>
          <cell r="J10">
            <v>28.08</v>
          </cell>
          <cell r="K10">
            <v>0</v>
          </cell>
        </row>
        <row r="11">
          <cell r="B11">
            <v>25.500000000000004</v>
          </cell>
          <cell r="C11">
            <v>32.1</v>
          </cell>
          <cell r="D11">
            <v>22.2</v>
          </cell>
          <cell r="E11">
            <v>77.958333333333329</v>
          </cell>
          <cell r="F11">
            <v>93</v>
          </cell>
          <cell r="G11">
            <v>51</v>
          </cell>
          <cell r="H11">
            <v>20.52</v>
          </cell>
          <cell r="I11" t="str">
            <v>SO</v>
          </cell>
          <cell r="J11">
            <v>38.880000000000003</v>
          </cell>
          <cell r="K11">
            <v>0</v>
          </cell>
        </row>
        <row r="12">
          <cell r="B12">
            <v>24.777777777777779</v>
          </cell>
          <cell r="C12">
            <v>31.7</v>
          </cell>
          <cell r="D12">
            <v>22.8</v>
          </cell>
          <cell r="E12">
            <v>86.166666666666671</v>
          </cell>
          <cell r="F12">
            <v>95</v>
          </cell>
          <cell r="G12">
            <v>50</v>
          </cell>
          <cell r="H12">
            <v>14.4</v>
          </cell>
          <cell r="I12" t="str">
            <v>SO</v>
          </cell>
          <cell r="J12">
            <v>28.08</v>
          </cell>
          <cell r="K12">
            <v>0</v>
          </cell>
        </row>
        <row r="13">
          <cell r="B13">
            <v>24.112500000000008</v>
          </cell>
          <cell r="C13">
            <v>28.9</v>
          </cell>
          <cell r="D13">
            <v>20.8</v>
          </cell>
          <cell r="E13">
            <v>85.083333333333329</v>
          </cell>
          <cell r="F13">
            <v>96</v>
          </cell>
          <cell r="G13">
            <v>66</v>
          </cell>
          <cell r="H13">
            <v>12.96</v>
          </cell>
          <cell r="I13" t="str">
            <v>O</v>
          </cell>
          <cell r="J13">
            <v>33.480000000000004</v>
          </cell>
          <cell r="K13">
            <v>0</v>
          </cell>
        </row>
        <row r="14">
          <cell r="B14">
            <v>24.334782608695654</v>
          </cell>
          <cell r="C14">
            <v>29.2</v>
          </cell>
          <cell r="D14">
            <v>21.3</v>
          </cell>
          <cell r="E14">
            <v>84.608695652173907</v>
          </cell>
          <cell r="F14">
            <v>96</v>
          </cell>
          <cell r="G14">
            <v>64</v>
          </cell>
          <cell r="H14">
            <v>14.76</v>
          </cell>
          <cell r="I14" t="str">
            <v>N</v>
          </cell>
          <cell r="J14">
            <v>57.24</v>
          </cell>
          <cell r="K14">
            <v>0</v>
          </cell>
        </row>
        <row r="15">
          <cell r="B15">
            <v>22.95333333333333</v>
          </cell>
          <cell r="C15">
            <v>30</v>
          </cell>
          <cell r="D15">
            <v>20.6</v>
          </cell>
          <cell r="E15">
            <v>86.933333333333337</v>
          </cell>
          <cell r="F15">
            <v>96</v>
          </cell>
          <cell r="G15">
            <v>56</v>
          </cell>
          <cell r="H15">
            <v>7.9200000000000008</v>
          </cell>
          <cell r="I15" t="str">
            <v>NE</v>
          </cell>
          <cell r="J15">
            <v>19.8</v>
          </cell>
          <cell r="K15">
            <v>0</v>
          </cell>
        </row>
        <row r="16">
          <cell r="B16">
            <v>24.387499999999996</v>
          </cell>
          <cell r="C16">
            <v>29.8</v>
          </cell>
          <cell r="D16">
            <v>21.8</v>
          </cell>
          <cell r="E16">
            <v>82</v>
          </cell>
          <cell r="F16">
            <v>94</v>
          </cell>
          <cell r="G16">
            <v>62</v>
          </cell>
          <cell r="H16">
            <v>14.4</v>
          </cell>
          <cell r="I16" t="str">
            <v>O</v>
          </cell>
          <cell r="J16">
            <v>50.04</v>
          </cell>
          <cell r="K16">
            <v>0</v>
          </cell>
        </row>
        <row r="17">
          <cell r="B17">
            <v>24.455555555555556</v>
          </cell>
          <cell r="C17">
            <v>29.6</v>
          </cell>
          <cell r="D17">
            <v>22.6</v>
          </cell>
          <cell r="E17">
            <v>86.277777777777771</v>
          </cell>
          <cell r="F17">
            <v>95</v>
          </cell>
          <cell r="G17">
            <v>63</v>
          </cell>
          <cell r="H17">
            <v>21.240000000000002</v>
          </cell>
          <cell r="I17" t="str">
            <v>O</v>
          </cell>
          <cell r="J17">
            <v>44.64</v>
          </cell>
          <cell r="K17">
            <v>0</v>
          </cell>
        </row>
        <row r="18">
          <cell r="B18">
            <v>22.756249999999998</v>
          </cell>
          <cell r="C18">
            <v>27.8</v>
          </cell>
          <cell r="D18">
            <v>21.4</v>
          </cell>
          <cell r="E18">
            <v>90.75</v>
          </cell>
          <cell r="F18">
            <v>96</v>
          </cell>
          <cell r="G18">
            <v>61</v>
          </cell>
          <cell r="H18">
            <v>12.6</v>
          </cell>
          <cell r="I18" t="str">
            <v>L</v>
          </cell>
          <cell r="J18">
            <v>23.759999999999998</v>
          </cell>
          <cell r="K18">
            <v>0</v>
          </cell>
        </row>
        <row r="19">
          <cell r="B19">
            <v>23.993750000000002</v>
          </cell>
          <cell r="C19">
            <v>28.6</v>
          </cell>
          <cell r="D19">
            <v>22.5</v>
          </cell>
          <cell r="E19">
            <v>87.375</v>
          </cell>
          <cell r="F19">
            <v>95</v>
          </cell>
          <cell r="G19">
            <v>66</v>
          </cell>
          <cell r="H19">
            <v>21.6</v>
          </cell>
          <cell r="I19" t="str">
            <v>N</v>
          </cell>
          <cell r="J19">
            <v>37.440000000000005</v>
          </cell>
          <cell r="K19">
            <v>0</v>
          </cell>
        </row>
        <row r="20">
          <cell r="B20">
            <v>24.078571428571429</v>
          </cell>
          <cell r="C20">
            <v>28.3</v>
          </cell>
          <cell r="D20">
            <v>22.6</v>
          </cell>
          <cell r="E20">
            <v>86.857142857142861</v>
          </cell>
          <cell r="F20">
            <v>93</v>
          </cell>
          <cell r="G20">
            <v>71</v>
          </cell>
          <cell r="H20">
            <v>7.9200000000000008</v>
          </cell>
          <cell r="I20" t="str">
            <v>N</v>
          </cell>
          <cell r="J20">
            <v>12.6</v>
          </cell>
          <cell r="K20">
            <v>0</v>
          </cell>
        </row>
        <row r="21">
          <cell r="B21">
            <v>24.12142857142857</v>
          </cell>
          <cell r="C21">
            <v>29</v>
          </cell>
          <cell r="D21">
            <v>22</v>
          </cell>
          <cell r="E21">
            <v>88.214285714285708</v>
          </cell>
          <cell r="F21">
            <v>97</v>
          </cell>
          <cell r="G21">
            <v>61</v>
          </cell>
          <cell r="H21">
            <v>18.720000000000002</v>
          </cell>
          <cell r="I21" t="str">
            <v>NE</v>
          </cell>
          <cell r="J21">
            <v>33.840000000000003</v>
          </cell>
          <cell r="K21">
            <v>0</v>
          </cell>
        </row>
        <row r="22">
          <cell r="B22">
            <v>23.8125</v>
          </cell>
          <cell r="C22">
            <v>30.4</v>
          </cell>
          <cell r="D22">
            <v>20.7</v>
          </cell>
          <cell r="E22">
            <v>87.25</v>
          </cell>
          <cell r="F22">
            <v>96</v>
          </cell>
          <cell r="G22">
            <v>54</v>
          </cell>
          <cell r="H22">
            <v>26.64</v>
          </cell>
          <cell r="I22" t="str">
            <v>NE</v>
          </cell>
          <cell r="J22">
            <v>53.64</v>
          </cell>
          <cell r="K22">
            <v>0</v>
          </cell>
        </row>
        <row r="23">
          <cell r="B23">
            <v>22.547368421052635</v>
          </cell>
          <cell r="C23">
            <v>25.5</v>
          </cell>
          <cell r="D23">
            <v>21.1</v>
          </cell>
          <cell r="E23">
            <v>89.684210526315795</v>
          </cell>
          <cell r="F23">
            <v>95</v>
          </cell>
          <cell r="G23">
            <v>74</v>
          </cell>
          <cell r="H23">
            <v>16.2</v>
          </cell>
          <cell r="I23" t="str">
            <v>SE</v>
          </cell>
          <cell r="J23">
            <v>31.319999999999997</v>
          </cell>
          <cell r="K23">
            <v>0</v>
          </cell>
        </row>
        <row r="24">
          <cell r="B24">
            <v>22.18</v>
          </cell>
          <cell r="C24">
            <v>27.8</v>
          </cell>
          <cell r="D24">
            <v>19.7</v>
          </cell>
          <cell r="E24">
            <v>89.2</v>
          </cell>
          <cell r="F24">
            <v>96</v>
          </cell>
          <cell r="G24">
            <v>68</v>
          </cell>
          <cell r="H24">
            <v>8.2799999999999994</v>
          </cell>
          <cell r="I24" t="str">
            <v>SO</v>
          </cell>
          <cell r="J24">
            <v>10.8</v>
          </cell>
          <cell r="K24">
            <v>0</v>
          </cell>
        </row>
        <row r="25">
          <cell r="B25">
            <v>22.758333333333329</v>
          </cell>
          <cell r="C25">
            <v>25.2</v>
          </cell>
          <cell r="D25">
            <v>21</v>
          </cell>
          <cell r="E25">
            <v>86.75</v>
          </cell>
          <cell r="F25">
            <v>93</v>
          </cell>
          <cell r="G25">
            <v>74</v>
          </cell>
          <cell r="H25">
            <v>11.16</v>
          </cell>
          <cell r="I25" t="str">
            <v>O</v>
          </cell>
          <cell r="J25">
            <v>36</v>
          </cell>
          <cell r="K25">
            <v>0</v>
          </cell>
        </row>
        <row r="26">
          <cell r="B26">
            <v>24.364285714285717</v>
          </cell>
          <cell r="C26">
            <v>29.5</v>
          </cell>
          <cell r="D26">
            <v>21.7</v>
          </cell>
          <cell r="E26">
            <v>79.428571428571431</v>
          </cell>
          <cell r="F26">
            <v>91</v>
          </cell>
          <cell r="G26">
            <v>56</v>
          </cell>
          <cell r="H26">
            <v>12.96</v>
          </cell>
          <cell r="I26" t="str">
            <v>O</v>
          </cell>
          <cell r="J26">
            <v>20.52</v>
          </cell>
          <cell r="K26">
            <v>0</v>
          </cell>
        </row>
        <row r="27">
          <cell r="B27">
            <v>25.112499999999997</v>
          </cell>
          <cell r="C27">
            <v>29.9</v>
          </cell>
          <cell r="D27">
            <v>22.1</v>
          </cell>
          <cell r="E27">
            <v>78.625</v>
          </cell>
          <cell r="F27">
            <v>92</v>
          </cell>
          <cell r="G27">
            <v>57</v>
          </cell>
          <cell r="H27">
            <v>18.720000000000002</v>
          </cell>
          <cell r="I27" t="str">
            <v>NE</v>
          </cell>
          <cell r="J27">
            <v>32.4</v>
          </cell>
          <cell r="K27">
            <v>0</v>
          </cell>
        </row>
        <row r="28">
          <cell r="B28">
            <v>24.429411764705883</v>
          </cell>
          <cell r="C28">
            <v>28.4</v>
          </cell>
          <cell r="D28">
            <v>22.8</v>
          </cell>
          <cell r="E28">
            <v>87.882352941176464</v>
          </cell>
          <cell r="F28">
            <v>94</v>
          </cell>
          <cell r="G28">
            <v>68</v>
          </cell>
          <cell r="H28">
            <v>12.24</v>
          </cell>
          <cell r="I28" t="str">
            <v>N</v>
          </cell>
          <cell r="J28">
            <v>32.4</v>
          </cell>
          <cell r="K28">
            <v>0</v>
          </cell>
        </row>
        <row r="29">
          <cell r="B29">
            <v>23.964705882352945</v>
          </cell>
          <cell r="C29">
            <v>31</v>
          </cell>
          <cell r="D29">
            <v>22.4</v>
          </cell>
          <cell r="E29">
            <v>89.647058823529406</v>
          </cell>
          <cell r="F29">
            <v>95</v>
          </cell>
          <cell r="G29">
            <v>58</v>
          </cell>
          <cell r="H29">
            <v>22.32</v>
          </cell>
          <cell r="I29" t="str">
            <v>SO</v>
          </cell>
          <cell r="J29">
            <v>58.32</v>
          </cell>
          <cell r="K29">
            <v>0</v>
          </cell>
        </row>
        <row r="30">
          <cell r="B30">
            <v>23.612499999999997</v>
          </cell>
          <cell r="C30">
            <v>27.7</v>
          </cell>
          <cell r="D30">
            <v>22.4</v>
          </cell>
          <cell r="E30">
            <v>91.75</v>
          </cell>
          <cell r="F30">
            <v>96</v>
          </cell>
          <cell r="G30">
            <v>71</v>
          </cell>
          <cell r="H30">
            <v>14.4</v>
          </cell>
          <cell r="I30" t="str">
            <v>O</v>
          </cell>
          <cell r="J30">
            <v>39.24</v>
          </cell>
          <cell r="K30">
            <v>0</v>
          </cell>
        </row>
        <row r="31">
          <cell r="B31">
            <v>23.537500000000009</v>
          </cell>
          <cell r="C31">
            <v>26.7</v>
          </cell>
          <cell r="D31">
            <v>21.8</v>
          </cell>
          <cell r="E31">
            <v>91.5</v>
          </cell>
          <cell r="F31">
            <v>97</v>
          </cell>
          <cell r="G31">
            <v>80</v>
          </cell>
          <cell r="H31">
            <v>10.44</v>
          </cell>
          <cell r="I31" t="str">
            <v>S</v>
          </cell>
          <cell r="J31">
            <v>16.559999999999999</v>
          </cell>
          <cell r="K31">
            <v>0</v>
          </cell>
        </row>
        <row r="32">
          <cell r="B32">
            <v>24.418750000000006</v>
          </cell>
          <cell r="C32">
            <v>25.7</v>
          </cell>
          <cell r="D32">
            <v>23.7</v>
          </cell>
          <cell r="E32">
            <v>88.5</v>
          </cell>
          <cell r="F32">
            <v>93</v>
          </cell>
          <cell r="G32">
            <v>83</v>
          </cell>
          <cell r="H32">
            <v>8.2799999999999994</v>
          </cell>
          <cell r="I32" t="str">
            <v>L</v>
          </cell>
          <cell r="J32">
            <v>18</v>
          </cell>
          <cell r="K32">
            <v>0</v>
          </cell>
        </row>
        <row r="33">
          <cell r="I33" t="str">
            <v>NE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25.612500000000001</v>
          </cell>
          <cell r="C5">
            <v>30.4</v>
          </cell>
          <cell r="D5">
            <v>21.6</v>
          </cell>
          <cell r="E5">
            <v>70.041666666666671</v>
          </cell>
          <cell r="F5">
            <v>90</v>
          </cell>
          <cell r="G5">
            <v>52</v>
          </cell>
          <cell r="H5">
            <v>18</v>
          </cell>
          <cell r="I5" t="str">
            <v>N</v>
          </cell>
          <cell r="J5">
            <v>38.880000000000003</v>
          </cell>
          <cell r="K5">
            <v>1.4</v>
          </cell>
        </row>
        <row r="6">
          <cell r="B6">
            <v>22.725000000000005</v>
          </cell>
          <cell r="C6">
            <v>27.3</v>
          </cell>
          <cell r="D6">
            <v>20.5</v>
          </cell>
          <cell r="E6">
            <v>85.333333333333329</v>
          </cell>
          <cell r="F6">
            <v>98</v>
          </cell>
          <cell r="G6">
            <v>64</v>
          </cell>
          <cell r="H6">
            <v>15.120000000000001</v>
          </cell>
          <cell r="I6" t="str">
            <v>NE</v>
          </cell>
          <cell r="J6">
            <v>30.6</v>
          </cell>
          <cell r="K6">
            <v>2</v>
          </cell>
        </row>
        <row r="7">
          <cell r="B7">
            <v>23.637500000000003</v>
          </cell>
          <cell r="C7">
            <v>30.8</v>
          </cell>
          <cell r="D7">
            <v>20.100000000000001</v>
          </cell>
          <cell r="E7">
            <v>83.541666666666671</v>
          </cell>
          <cell r="F7">
            <v>99</v>
          </cell>
          <cell r="G7">
            <v>45</v>
          </cell>
          <cell r="H7">
            <v>20.52</v>
          </cell>
          <cell r="I7" t="str">
            <v>NE</v>
          </cell>
          <cell r="J7">
            <v>38.159999999999997</v>
          </cell>
          <cell r="K7">
            <v>2.2000000000000002</v>
          </cell>
        </row>
        <row r="8">
          <cell r="B8">
            <v>23.558333333333337</v>
          </cell>
          <cell r="C8">
            <v>29.4</v>
          </cell>
          <cell r="D8">
            <v>21.2</v>
          </cell>
          <cell r="E8">
            <v>86.958333333333329</v>
          </cell>
          <cell r="F8">
            <v>99</v>
          </cell>
          <cell r="G8">
            <v>51</v>
          </cell>
          <cell r="H8">
            <v>14.4</v>
          </cell>
          <cell r="I8" t="str">
            <v>NE</v>
          </cell>
          <cell r="J8">
            <v>35.64</v>
          </cell>
          <cell r="K8">
            <v>12.6</v>
          </cell>
        </row>
        <row r="9">
          <cell r="B9">
            <v>23.6875</v>
          </cell>
          <cell r="C9">
            <v>30.1</v>
          </cell>
          <cell r="D9">
            <v>20.5</v>
          </cell>
          <cell r="E9">
            <v>78.958333333333329</v>
          </cell>
          <cell r="F9">
            <v>95</v>
          </cell>
          <cell r="G9">
            <v>49</v>
          </cell>
          <cell r="H9">
            <v>14.04</v>
          </cell>
          <cell r="I9" t="str">
            <v>NE</v>
          </cell>
          <cell r="J9">
            <v>42.480000000000004</v>
          </cell>
          <cell r="K9">
            <v>0</v>
          </cell>
        </row>
        <row r="10">
          <cell r="B10">
            <v>23.695833333333326</v>
          </cell>
          <cell r="C10">
            <v>30.1</v>
          </cell>
          <cell r="D10">
            <v>21.1</v>
          </cell>
          <cell r="E10">
            <v>82.541666666666671</v>
          </cell>
          <cell r="F10">
            <v>98</v>
          </cell>
          <cell r="G10">
            <v>50</v>
          </cell>
          <cell r="H10">
            <v>24.48</v>
          </cell>
          <cell r="I10" t="str">
            <v>NE</v>
          </cell>
          <cell r="J10">
            <v>43.92</v>
          </cell>
          <cell r="K10">
            <v>1.2000000000000002</v>
          </cell>
        </row>
        <row r="11">
          <cell r="B11">
            <v>23.295833333333331</v>
          </cell>
          <cell r="C11">
            <v>28.5</v>
          </cell>
          <cell r="D11">
            <v>21.3</v>
          </cell>
          <cell r="E11">
            <v>85.791666666666671</v>
          </cell>
          <cell r="F11">
            <v>98</v>
          </cell>
          <cell r="G11">
            <v>57</v>
          </cell>
          <cell r="H11">
            <v>14.04</v>
          </cell>
          <cell r="I11" t="str">
            <v>NE</v>
          </cell>
          <cell r="J11">
            <v>31.319999999999997</v>
          </cell>
          <cell r="K11">
            <v>5.8</v>
          </cell>
        </row>
        <row r="12">
          <cell r="B12">
            <v>23.370833333333334</v>
          </cell>
          <cell r="C12">
            <v>29.2</v>
          </cell>
          <cell r="D12">
            <v>20.8</v>
          </cell>
          <cell r="E12">
            <v>85.208333333333329</v>
          </cell>
          <cell r="F12">
            <v>99</v>
          </cell>
          <cell r="G12">
            <v>57</v>
          </cell>
          <cell r="H12">
            <v>19.440000000000001</v>
          </cell>
          <cell r="I12" t="str">
            <v>NE</v>
          </cell>
          <cell r="J12">
            <v>38.880000000000003</v>
          </cell>
          <cell r="K12">
            <v>0.8</v>
          </cell>
        </row>
        <row r="13">
          <cell r="B13">
            <v>22.274999999999995</v>
          </cell>
          <cell r="C13">
            <v>25</v>
          </cell>
          <cell r="D13">
            <v>20.9</v>
          </cell>
          <cell r="E13">
            <v>88.041666666666671</v>
          </cell>
          <cell r="F13">
            <v>94</v>
          </cell>
          <cell r="G13">
            <v>77</v>
          </cell>
          <cell r="H13">
            <v>14.76</v>
          </cell>
          <cell r="I13" t="str">
            <v>NO</v>
          </cell>
          <cell r="J13">
            <v>23.759999999999998</v>
          </cell>
          <cell r="K13">
            <v>9</v>
          </cell>
        </row>
        <row r="14">
          <cell r="B14">
            <v>21.283333333333335</v>
          </cell>
          <cell r="C14">
            <v>25.8</v>
          </cell>
          <cell r="D14">
            <v>19.399999999999999</v>
          </cell>
          <cell r="E14">
            <v>94.708333333333329</v>
          </cell>
          <cell r="F14">
            <v>99</v>
          </cell>
          <cell r="G14">
            <v>70</v>
          </cell>
          <cell r="H14">
            <v>9.3600000000000012</v>
          </cell>
          <cell r="I14" t="str">
            <v>S</v>
          </cell>
          <cell r="J14">
            <v>21.6</v>
          </cell>
          <cell r="K14">
            <v>31.6</v>
          </cell>
        </row>
        <row r="15">
          <cell r="B15">
            <v>21.608333333333334</v>
          </cell>
          <cell r="C15">
            <v>25.8</v>
          </cell>
          <cell r="D15">
            <v>20.2</v>
          </cell>
          <cell r="E15">
            <v>94.791666666666671</v>
          </cell>
          <cell r="F15">
            <v>99</v>
          </cell>
          <cell r="G15">
            <v>75</v>
          </cell>
          <cell r="H15">
            <v>12.96</v>
          </cell>
          <cell r="I15" t="str">
            <v>N</v>
          </cell>
          <cell r="J15">
            <v>28.44</v>
          </cell>
          <cell r="K15">
            <v>29.999999999999996</v>
          </cell>
        </row>
        <row r="16">
          <cell r="B16">
            <v>22.612500000000008</v>
          </cell>
          <cell r="C16">
            <v>28</v>
          </cell>
          <cell r="D16">
            <v>20.6</v>
          </cell>
          <cell r="E16">
            <v>86.041666666666671</v>
          </cell>
          <cell r="F16">
            <v>97</v>
          </cell>
          <cell r="G16">
            <v>63</v>
          </cell>
          <cell r="H16">
            <v>11.16</v>
          </cell>
          <cell r="I16" t="str">
            <v>N</v>
          </cell>
          <cell r="J16">
            <v>27</v>
          </cell>
          <cell r="K16">
            <v>3.8000000000000003</v>
          </cell>
        </row>
        <row r="17">
          <cell r="B17">
            <v>22.145833333333339</v>
          </cell>
          <cell r="C17">
            <v>28.6</v>
          </cell>
          <cell r="D17">
            <v>19.7</v>
          </cell>
          <cell r="E17">
            <v>90.625</v>
          </cell>
          <cell r="F17">
            <v>99</v>
          </cell>
          <cell r="G17">
            <v>56</v>
          </cell>
          <cell r="H17">
            <v>20.88</v>
          </cell>
          <cell r="I17" t="str">
            <v>NE</v>
          </cell>
          <cell r="J17">
            <v>45.72</v>
          </cell>
          <cell r="K17">
            <v>22.8</v>
          </cell>
        </row>
        <row r="18">
          <cell r="B18">
            <v>22.620833333333337</v>
          </cell>
          <cell r="C18">
            <v>28.3</v>
          </cell>
          <cell r="D18">
            <v>19</v>
          </cell>
          <cell r="E18">
            <v>85.125</v>
          </cell>
          <cell r="F18">
            <v>100</v>
          </cell>
          <cell r="G18">
            <v>55</v>
          </cell>
          <cell r="H18">
            <v>15.840000000000002</v>
          </cell>
          <cell r="I18" t="str">
            <v>SE</v>
          </cell>
          <cell r="J18">
            <v>28.8</v>
          </cell>
          <cell r="K18">
            <v>1.5999999999999999</v>
          </cell>
        </row>
        <row r="19">
          <cell r="B19">
            <v>23.483333333333331</v>
          </cell>
          <cell r="C19">
            <v>29.1</v>
          </cell>
          <cell r="D19">
            <v>19.8</v>
          </cell>
          <cell r="E19">
            <v>81.333333333333329</v>
          </cell>
          <cell r="F19">
            <v>97</v>
          </cell>
          <cell r="G19">
            <v>54</v>
          </cell>
          <cell r="H19">
            <v>11.879999999999999</v>
          </cell>
          <cell r="I19" t="str">
            <v>L</v>
          </cell>
          <cell r="J19">
            <v>23.040000000000003</v>
          </cell>
          <cell r="K19">
            <v>3.8</v>
          </cell>
        </row>
        <row r="20">
          <cell r="B20">
            <v>24.924999999999997</v>
          </cell>
          <cell r="C20">
            <v>31.3</v>
          </cell>
          <cell r="D20">
            <v>21.4</v>
          </cell>
          <cell r="E20">
            <v>79.541666666666671</v>
          </cell>
          <cell r="F20">
            <v>99</v>
          </cell>
          <cell r="G20">
            <v>48</v>
          </cell>
          <cell r="H20">
            <v>12.96</v>
          </cell>
          <cell r="I20" t="str">
            <v>NE</v>
          </cell>
          <cell r="J20">
            <v>30.96</v>
          </cell>
          <cell r="K20">
            <v>1</v>
          </cell>
        </row>
        <row r="21">
          <cell r="B21">
            <v>25.583333333333332</v>
          </cell>
          <cell r="C21">
            <v>31</v>
          </cell>
          <cell r="D21">
            <v>21.8</v>
          </cell>
          <cell r="E21">
            <v>75.875</v>
          </cell>
          <cell r="F21">
            <v>95</v>
          </cell>
          <cell r="G21">
            <v>50</v>
          </cell>
          <cell r="H21">
            <v>10.8</v>
          </cell>
          <cell r="I21" t="str">
            <v>NE</v>
          </cell>
          <cell r="J21">
            <v>23.759999999999998</v>
          </cell>
          <cell r="K21">
            <v>0</v>
          </cell>
        </row>
        <row r="22">
          <cell r="B22">
            <v>25.400000000000006</v>
          </cell>
          <cell r="C22">
            <v>32.5</v>
          </cell>
          <cell r="D22">
            <v>21.6</v>
          </cell>
          <cell r="E22">
            <v>76.75</v>
          </cell>
          <cell r="F22">
            <v>99</v>
          </cell>
          <cell r="G22">
            <v>42</v>
          </cell>
          <cell r="H22">
            <v>15.48</v>
          </cell>
          <cell r="I22" t="str">
            <v>NE</v>
          </cell>
          <cell r="J22">
            <v>24.840000000000003</v>
          </cell>
          <cell r="K22">
            <v>0.2</v>
          </cell>
        </row>
        <row r="23">
          <cell r="B23">
            <v>22.150000000000002</v>
          </cell>
          <cell r="C23">
            <v>28.7</v>
          </cell>
          <cell r="D23">
            <v>19.7</v>
          </cell>
          <cell r="E23">
            <v>87.041666666666671</v>
          </cell>
          <cell r="F23">
            <v>99</v>
          </cell>
          <cell r="G23">
            <v>55</v>
          </cell>
          <cell r="H23">
            <v>13.32</v>
          </cell>
          <cell r="I23" t="str">
            <v>NE</v>
          </cell>
          <cell r="J23">
            <v>30.96</v>
          </cell>
          <cell r="K23">
            <v>14.8</v>
          </cell>
        </row>
        <row r="24">
          <cell r="B24">
            <v>23.1875</v>
          </cell>
          <cell r="C24">
            <v>30.7</v>
          </cell>
          <cell r="D24">
            <v>19.899999999999999</v>
          </cell>
          <cell r="E24">
            <v>81.083333333333329</v>
          </cell>
          <cell r="F24">
            <v>99</v>
          </cell>
          <cell r="G24">
            <v>48</v>
          </cell>
          <cell r="H24">
            <v>15.840000000000002</v>
          </cell>
          <cell r="I24" t="str">
            <v>NE</v>
          </cell>
          <cell r="J24">
            <v>46.440000000000005</v>
          </cell>
          <cell r="K24">
            <v>0.2</v>
          </cell>
        </row>
        <row r="25">
          <cell r="B25">
            <v>25.754166666666663</v>
          </cell>
          <cell r="C25">
            <v>32.5</v>
          </cell>
          <cell r="D25">
            <v>20.6</v>
          </cell>
          <cell r="E25">
            <v>64.291666666666671</v>
          </cell>
          <cell r="F25">
            <v>87</v>
          </cell>
          <cell r="G25">
            <v>39</v>
          </cell>
          <cell r="H25">
            <v>17.64</v>
          </cell>
          <cell r="I25" t="str">
            <v>L</v>
          </cell>
          <cell r="J25">
            <v>29.16</v>
          </cell>
          <cell r="K25">
            <v>0</v>
          </cell>
        </row>
        <row r="26">
          <cell r="B26">
            <v>25.749999999999996</v>
          </cell>
          <cell r="C26">
            <v>31.5</v>
          </cell>
          <cell r="D26">
            <v>20.9</v>
          </cell>
          <cell r="E26">
            <v>64.458333333333329</v>
          </cell>
          <cell r="F26">
            <v>85</v>
          </cell>
          <cell r="G26">
            <v>39</v>
          </cell>
          <cell r="H26">
            <v>18.720000000000002</v>
          </cell>
          <cell r="I26" t="str">
            <v>NE</v>
          </cell>
          <cell r="J26">
            <v>34.200000000000003</v>
          </cell>
          <cell r="K26">
            <v>0</v>
          </cell>
        </row>
        <row r="27">
          <cell r="B27">
            <v>24.791666666666661</v>
          </cell>
          <cell r="C27">
            <v>30.6</v>
          </cell>
          <cell r="D27">
            <v>20</v>
          </cell>
          <cell r="E27">
            <v>71.666666666666671</v>
          </cell>
          <cell r="F27">
            <v>92</v>
          </cell>
          <cell r="G27">
            <v>42</v>
          </cell>
          <cell r="H27">
            <v>17.28</v>
          </cell>
          <cell r="I27" t="str">
            <v>NE</v>
          </cell>
          <cell r="J27">
            <v>39.6</v>
          </cell>
          <cell r="K27">
            <v>0</v>
          </cell>
        </row>
        <row r="28">
          <cell r="B28">
            <v>24.866666666666671</v>
          </cell>
          <cell r="C28">
            <v>30.4</v>
          </cell>
          <cell r="D28">
            <v>20.6</v>
          </cell>
          <cell r="E28">
            <v>73.416666666666671</v>
          </cell>
          <cell r="F28">
            <v>91</v>
          </cell>
          <cell r="G28">
            <v>50</v>
          </cell>
          <cell r="H28">
            <v>14.76</v>
          </cell>
          <cell r="I28" t="str">
            <v>NO</v>
          </cell>
          <cell r="J28">
            <v>35.64</v>
          </cell>
          <cell r="K28">
            <v>0.8</v>
          </cell>
        </row>
        <row r="29">
          <cell r="B29">
            <v>24.625</v>
          </cell>
          <cell r="C29">
            <v>29.3</v>
          </cell>
          <cell r="D29">
            <v>21.2</v>
          </cell>
          <cell r="E29">
            <v>73.083333333333329</v>
          </cell>
          <cell r="F29">
            <v>92</v>
          </cell>
          <cell r="G29">
            <v>50</v>
          </cell>
          <cell r="H29">
            <v>14.04</v>
          </cell>
          <cell r="I29" t="str">
            <v>O</v>
          </cell>
          <cell r="J29">
            <v>32.04</v>
          </cell>
          <cell r="K29">
            <v>0.2</v>
          </cell>
        </row>
        <row r="30">
          <cell r="B30">
            <v>24.700000000000003</v>
          </cell>
          <cell r="C30">
            <v>31.3</v>
          </cell>
          <cell r="D30">
            <v>21.4</v>
          </cell>
          <cell r="E30">
            <v>75.375</v>
          </cell>
          <cell r="F30">
            <v>98</v>
          </cell>
          <cell r="G30">
            <v>46</v>
          </cell>
          <cell r="H30">
            <v>12.6</v>
          </cell>
          <cell r="I30" t="str">
            <v>N</v>
          </cell>
          <cell r="J30">
            <v>25.2</v>
          </cell>
          <cell r="K30">
            <v>13.6</v>
          </cell>
        </row>
        <row r="31">
          <cell r="B31">
            <v>22.362499999999997</v>
          </cell>
          <cell r="C31">
            <v>27.2</v>
          </cell>
          <cell r="D31">
            <v>20.7</v>
          </cell>
          <cell r="E31">
            <v>90.125</v>
          </cell>
          <cell r="F31">
            <v>99</v>
          </cell>
          <cell r="G31">
            <v>68</v>
          </cell>
          <cell r="H31">
            <v>11.16</v>
          </cell>
          <cell r="I31" t="str">
            <v>S</v>
          </cell>
          <cell r="J31">
            <v>27</v>
          </cell>
          <cell r="K31">
            <v>1</v>
          </cell>
        </row>
        <row r="32">
          <cell r="B32">
            <v>23.066666666666666</v>
          </cell>
          <cell r="C32">
            <v>28.3</v>
          </cell>
          <cell r="D32">
            <v>21.6</v>
          </cell>
          <cell r="E32">
            <v>88.25</v>
          </cell>
          <cell r="F32">
            <v>99</v>
          </cell>
          <cell r="G32">
            <v>59</v>
          </cell>
          <cell r="H32">
            <v>9</v>
          </cell>
          <cell r="I32" t="str">
            <v>S</v>
          </cell>
          <cell r="J32">
            <v>24.840000000000003</v>
          </cell>
          <cell r="K32">
            <v>1.6</v>
          </cell>
        </row>
        <row r="33">
          <cell r="I33" t="str">
            <v>NE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34.887499999999996</v>
          </cell>
          <cell r="C5">
            <v>36.4</v>
          </cell>
          <cell r="D5">
            <v>30.6</v>
          </cell>
          <cell r="E5">
            <v>43.625</v>
          </cell>
          <cell r="F5">
            <v>64</v>
          </cell>
          <cell r="G5">
            <v>37</v>
          </cell>
          <cell r="H5">
            <v>7.9200000000000008</v>
          </cell>
          <cell r="I5" t="str">
            <v>NO</v>
          </cell>
          <cell r="J5">
            <v>31.319999999999997</v>
          </cell>
          <cell r="K5">
            <v>0</v>
          </cell>
        </row>
        <row r="6">
          <cell r="B6" t="str">
            <v>**</v>
          </cell>
          <cell r="C6" t="str">
            <v>**</v>
          </cell>
          <cell r="D6" t="str">
            <v>**</v>
          </cell>
          <cell r="E6" t="str">
            <v>**</v>
          </cell>
          <cell r="F6" t="str">
            <v>**</v>
          </cell>
          <cell r="G6" t="str">
            <v>**</v>
          </cell>
          <cell r="H6" t="str">
            <v>**</v>
          </cell>
          <cell r="I6" t="str">
            <v>**</v>
          </cell>
          <cell r="J6" t="str">
            <v>**</v>
          </cell>
          <cell r="K6" t="str">
            <v>**</v>
          </cell>
        </row>
        <row r="7">
          <cell r="B7" t="str">
            <v>**</v>
          </cell>
          <cell r="C7" t="str">
            <v>**</v>
          </cell>
          <cell r="D7" t="str">
            <v>**</v>
          </cell>
          <cell r="E7" t="str">
            <v>**</v>
          </cell>
          <cell r="F7" t="str">
            <v>**</v>
          </cell>
          <cell r="G7" t="str">
            <v>**</v>
          </cell>
          <cell r="H7" t="str">
            <v>**</v>
          </cell>
          <cell r="I7" t="str">
            <v>**</v>
          </cell>
          <cell r="J7" t="str">
            <v>**</v>
          </cell>
          <cell r="K7" t="str">
            <v>**</v>
          </cell>
        </row>
        <row r="8">
          <cell r="B8" t="str">
            <v>**</v>
          </cell>
          <cell r="C8" t="str">
            <v>**</v>
          </cell>
          <cell r="D8" t="str">
            <v>**</v>
          </cell>
          <cell r="E8" t="str">
            <v>**</v>
          </cell>
          <cell r="F8" t="str">
            <v>**</v>
          </cell>
          <cell r="G8" t="str">
            <v>**</v>
          </cell>
          <cell r="H8" t="str">
            <v>**</v>
          </cell>
          <cell r="I8" t="str">
            <v>**</v>
          </cell>
          <cell r="J8" t="str">
            <v>**</v>
          </cell>
          <cell r="K8" t="str">
            <v>**</v>
          </cell>
        </row>
        <row r="9">
          <cell r="B9" t="str">
            <v>**</v>
          </cell>
          <cell r="C9" t="str">
            <v>**</v>
          </cell>
          <cell r="D9" t="str">
            <v>**</v>
          </cell>
          <cell r="E9" t="str">
            <v>**</v>
          </cell>
          <cell r="F9" t="str">
            <v>**</v>
          </cell>
          <cell r="G9" t="str">
            <v>**</v>
          </cell>
          <cell r="H9" t="str">
            <v>**</v>
          </cell>
          <cell r="I9" t="str">
            <v>**</v>
          </cell>
          <cell r="J9" t="str">
            <v>**</v>
          </cell>
          <cell r="K9" t="str">
            <v>**</v>
          </cell>
        </row>
        <row r="10">
          <cell r="B10" t="str">
            <v>**</v>
          </cell>
          <cell r="C10" t="str">
            <v>**</v>
          </cell>
          <cell r="D10" t="str">
            <v>**</v>
          </cell>
          <cell r="E10" t="str">
            <v>**</v>
          </cell>
          <cell r="F10" t="str">
            <v>**</v>
          </cell>
          <cell r="G10" t="str">
            <v>**</v>
          </cell>
          <cell r="H10" t="str">
            <v>**</v>
          </cell>
          <cell r="I10" t="str">
            <v>**</v>
          </cell>
          <cell r="J10" t="str">
            <v>**</v>
          </cell>
          <cell r="K10" t="str">
            <v>**</v>
          </cell>
        </row>
        <row r="11">
          <cell r="B11" t="str">
            <v>**</v>
          </cell>
          <cell r="C11" t="str">
            <v>**</v>
          </cell>
          <cell r="D11" t="str">
            <v>**</v>
          </cell>
          <cell r="E11" t="str">
            <v>**</v>
          </cell>
          <cell r="F11" t="str">
            <v>**</v>
          </cell>
          <cell r="G11" t="str">
            <v>**</v>
          </cell>
          <cell r="H11" t="str">
            <v>**</v>
          </cell>
          <cell r="I11" t="str">
            <v>**</v>
          </cell>
          <cell r="J11" t="str">
            <v>**</v>
          </cell>
          <cell r="K11" t="str">
            <v>**</v>
          </cell>
        </row>
        <row r="12">
          <cell r="B12" t="str">
            <v>**</v>
          </cell>
          <cell r="C12" t="str">
            <v>**</v>
          </cell>
          <cell r="D12" t="str">
            <v>**</v>
          </cell>
          <cell r="E12" t="str">
            <v>**</v>
          </cell>
          <cell r="F12" t="str">
            <v>**</v>
          </cell>
          <cell r="G12" t="str">
            <v>**</v>
          </cell>
          <cell r="H12" t="str">
            <v>**</v>
          </cell>
          <cell r="I12" t="str">
            <v>**</v>
          </cell>
          <cell r="J12" t="str">
            <v>**</v>
          </cell>
          <cell r="K12" t="str">
            <v>**</v>
          </cell>
        </row>
        <row r="13">
          <cell r="B13" t="str">
            <v>**</v>
          </cell>
          <cell r="C13" t="str">
            <v>**</v>
          </cell>
          <cell r="D13" t="str">
            <v>**</v>
          </cell>
          <cell r="E13" t="str">
            <v>**</v>
          </cell>
          <cell r="F13" t="str">
            <v>**</v>
          </cell>
          <cell r="G13" t="str">
            <v>**</v>
          </cell>
          <cell r="H13" t="str">
            <v>**</v>
          </cell>
          <cell r="I13" t="str">
            <v>**</v>
          </cell>
          <cell r="J13" t="str">
            <v>**</v>
          </cell>
          <cell r="K13" t="str">
            <v>**</v>
          </cell>
        </row>
        <row r="14">
          <cell r="B14" t="str">
            <v>**</v>
          </cell>
          <cell r="C14" t="str">
            <v>**</v>
          </cell>
          <cell r="D14" t="str">
            <v>**</v>
          </cell>
          <cell r="E14" t="str">
            <v>**</v>
          </cell>
          <cell r="F14" t="str">
            <v>**</v>
          </cell>
          <cell r="G14" t="str">
            <v>**</v>
          </cell>
          <cell r="H14" t="str">
            <v>**</v>
          </cell>
          <cell r="I14" t="str">
            <v>**</v>
          </cell>
          <cell r="J14" t="str">
            <v>**</v>
          </cell>
          <cell r="K14" t="str">
            <v>**</v>
          </cell>
        </row>
        <row r="15">
          <cell r="B15" t="str">
            <v>**</v>
          </cell>
          <cell r="C15" t="str">
            <v>**</v>
          </cell>
          <cell r="D15" t="str">
            <v>**</v>
          </cell>
          <cell r="E15" t="str">
            <v>**</v>
          </cell>
          <cell r="F15" t="str">
            <v>**</v>
          </cell>
          <cell r="G15" t="str">
            <v>**</v>
          </cell>
          <cell r="H15" t="str">
            <v>**</v>
          </cell>
          <cell r="I15" t="str">
            <v>**</v>
          </cell>
          <cell r="J15" t="str">
            <v>**</v>
          </cell>
          <cell r="K15" t="str">
            <v>**</v>
          </cell>
        </row>
        <row r="16">
          <cell r="B16" t="str">
            <v>**</v>
          </cell>
          <cell r="C16" t="str">
            <v>**</v>
          </cell>
          <cell r="D16" t="str">
            <v>**</v>
          </cell>
          <cell r="E16" t="str">
            <v>**</v>
          </cell>
          <cell r="F16" t="str">
            <v>**</v>
          </cell>
          <cell r="G16" t="str">
            <v>**</v>
          </cell>
          <cell r="H16" t="str">
            <v>**</v>
          </cell>
          <cell r="I16" t="str">
            <v>**</v>
          </cell>
          <cell r="J16" t="str">
            <v>**</v>
          </cell>
          <cell r="K16" t="str">
            <v>**</v>
          </cell>
        </row>
        <row r="17">
          <cell r="B17" t="str">
            <v>**</v>
          </cell>
          <cell r="C17" t="str">
            <v>**</v>
          </cell>
          <cell r="D17" t="str">
            <v>**</v>
          </cell>
          <cell r="E17" t="str">
            <v>**</v>
          </cell>
          <cell r="F17" t="str">
            <v>**</v>
          </cell>
          <cell r="G17" t="str">
            <v>**</v>
          </cell>
          <cell r="H17" t="str">
            <v>**</v>
          </cell>
          <cell r="I17" t="str">
            <v>**</v>
          </cell>
          <cell r="J17" t="str">
            <v>**</v>
          </cell>
          <cell r="K17" t="str">
            <v>**</v>
          </cell>
        </row>
        <row r="18">
          <cell r="B18" t="str">
            <v>**</v>
          </cell>
          <cell r="C18" t="str">
            <v>**</v>
          </cell>
          <cell r="D18" t="str">
            <v>**</v>
          </cell>
          <cell r="E18" t="str">
            <v>**</v>
          </cell>
          <cell r="F18" t="str">
            <v>**</v>
          </cell>
          <cell r="G18" t="str">
            <v>**</v>
          </cell>
          <cell r="H18" t="str">
            <v>**</v>
          </cell>
          <cell r="I18" t="str">
            <v>**</v>
          </cell>
          <cell r="J18" t="str">
            <v>**</v>
          </cell>
          <cell r="K18" t="str">
            <v>**</v>
          </cell>
        </row>
        <row r="19">
          <cell r="B19" t="str">
            <v>**</v>
          </cell>
          <cell r="C19" t="str">
            <v>**</v>
          </cell>
          <cell r="D19" t="str">
            <v>**</v>
          </cell>
          <cell r="E19" t="str">
            <v>**</v>
          </cell>
          <cell r="F19" t="str">
            <v>**</v>
          </cell>
          <cell r="G19" t="str">
            <v>**</v>
          </cell>
          <cell r="H19" t="str">
            <v>**</v>
          </cell>
          <cell r="I19" t="str">
            <v>**</v>
          </cell>
          <cell r="J19" t="str">
            <v>**</v>
          </cell>
          <cell r="K19" t="str">
            <v>**</v>
          </cell>
        </row>
        <row r="20">
          <cell r="B20" t="str">
            <v>**</v>
          </cell>
          <cell r="C20" t="str">
            <v>**</v>
          </cell>
          <cell r="D20" t="str">
            <v>**</v>
          </cell>
          <cell r="E20" t="str">
            <v>**</v>
          </cell>
          <cell r="F20" t="str">
            <v>**</v>
          </cell>
          <cell r="G20" t="str">
            <v>**</v>
          </cell>
          <cell r="H20" t="str">
            <v>**</v>
          </cell>
          <cell r="I20" t="str">
            <v>**</v>
          </cell>
          <cell r="J20" t="str">
            <v>**</v>
          </cell>
          <cell r="K20" t="str">
            <v>**</v>
          </cell>
        </row>
        <row r="21">
          <cell r="B21" t="str">
            <v>**</v>
          </cell>
          <cell r="C21" t="str">
            <v>**</v>
          </cell>
          <cell r="D21" t="str">
            <v>**</v>
          </cell>
          <cell r="E21" t="str">
            <v>**</v>
          </cell>
          <cell r="F21" t="str">
            <v>**</v>
          </cell>
          <cell r="G21" t="str">
            <v>**</v>
          </cell>
          <cell r="H21" t="str">
            <v>**</v>
          </cell>
          <cell r="I21" t="str">
            <v>**</v>
          </cell>
          <cell r="J21" t="str">
            <v>**</v>
          </cell>
          <cell r="K21" t="str">
            <v>**</v>
          </cell>
        </row>
        <row r="22">
          <cell r="B22" t="str">
            <v>**</v>
          </cell>
          <cell r="C22" t="str">
            <v>**</v>
          </cell>
          <cell r="D22" t="str">
            <v>**</v>
          </cell>
          <cell r="E22" t="str">
            <v>**</v>
          </cell>
          <cell r="F22" t="str">
            <v>**</v>
          </cell>
          <cell r="G22" t="str">
            <v>**</v>
          </cell>
          <cell r="H22" t="str">
            <v>**</v>
          </cell>
          <cell r="I22" t="str">
            <v>**</v>
          </cell>
          <cell r="J22" t="str">
            <v>**</v>
          </cell>
          <cell r="K22" t="str">
            <v>**</v>
          </cell>
        </row>
        <row r="23">
          <cell r="B23" t="str">
            <v>**</v>
          </cell>
          <cell r="C23" t="str">
            <v>**</v>
          </cell>
          <cell r="D23" t="str">
            <v>**</v>
          </cell>
          <cell r="E23" t="str">
            <v>**</v>
          </cell>
          <cell r="F23" t="str">
            <v>**</v>
          </cell>
          <cell r="G23" t="str">
            <v>**</v>
          </cell>
          <cell r="H23" t="str">
            <v>**</v>
          </cell>
          <cell r="I23" t="str">
            <v>**</v>
          </cell>
          <cell r="J23" t="str">
            <v>**</v>
          </cell>
          <cell r="K23" t="str">
            <v>**</v>
          </cell>
        </row>
        <row r="24">
          <cell r="B24" t="str">
            <v>**</v>
          </cell>
          <cell r="C24" t="str">
            <v>**</v>
          </cell>
          <cell r="D24" t="str">
            <v>**</v>
          </cell>
          <cell r="E24" t="str">
            <v>**</v>
          </cell>
          <cell r="F24" t="str">
            <v>**</v>
          </cell>
          <cell r="G24" t="str">
            <v>**</v>
          </cell>
          <cell r="H24" t="str">
            <v>**</v>
          </cell>
          <cell r="I24" t="str">
            <v>**</v>
          </cell>
          <cell r="J24" t="str">
            <v>**</v>
          </cell>
          <cell r="K24" t="str">
            <v>**</v>
          </cell>
        </row>
        <row r="25">
          <cell r="B25" t="str">
            <v>**</v>
          </cell>
          <cell r="C25" t="str">
            <v>**</v>
          </cell>
          <cell r="D25" t="str">
            <v>**</v>
          </cell>
          <cell r="E25" t="str">
            <v>**</v>
          </cell>
          <cell r="F25" t="str">
            <v>**</v>
          </cell>
          <cell r="G25" t="str">
            <v>**</v>
          </cell>
          <cell r="H25" t="str">
            <v>**</v>
          </cell>
          <cell r="I25" t="str">
            <v>**</v>
          </cell>
          <cell r="J25" t="str">
            <v>**</v>
          </cell>
          <cell r="K25" t="str">
            <v>**</v>
          </cell>
        </row>
        <row r="26">
          <cell r="B26">
            <v>26.983333333333334</v>
          </cell>
          <cell r="C26">
            <v>34.299999999999997</v>
          </cell>
          <cell r="D26">
            <v>22.8</v>
          </cell>
          <cell r="E26">
            <v>80.166666666666671</v>
          </cell>
          <cell r="F26">
            <v>95</v>
          </cell>
          <cell r="G26">
            <v>47</v>
          </cell>
          <cell r="H26">
            <v>12.6</v>
          </cell>
          <cell r="I26" t="str">
            <v>SE</v>
          </cell>
          <cell r="J26">
            <v>37.800000000000004</v>
          </cell>
          <cell r="K26">
            <v>4.4000000000000004</v>
          </cell>
        </row>
        <row r="27">
          <cell r="B27">
            <v>27.55</v>
          </cell>
          <cell r="C27">
            <v>33.4</v>
          </cell>
          <cell r="D27">
            <v>23.8</v>
          </cell>
          <cell r="E27">
            <v>77.375</v>
          </cell>
          <cell r="F27">
            <v>91</v>
          </cell>
          <cell r="G27">
            <v>52</v>
          </cell>
          <cell r="H27">
            <v>15.120000000000001</v>
          </cell>
          <cell r="I27" t="str">
            <v>N</v>
          </cell>
          <cell r="J27">
            <v>37.080000000000005</v>
          </cell>
          <cell r="K27">
            <v>3.4</v>
          </cell>
        </row>
        <row r="28">
          <cell r="B28">
            <v>27.616666666666656</v>
          </cell>
          <cell r="C28">
            <v>33.700000000000003</v>
          </cell>
          <cell r="D28">
            <v>23.9</v>
          </cell>
          <cell r="E28">
            <v>77</v>
          </cell>
          <cell r="F28">
            <v>91</v>
          </cell>
          <cell r="G28">
            <v>49</v>
          </cell>
          <cell r="H28">
            <v>15.48</v>
          </cell>
          <cell r="I28" t="str">
            <v>N</v>
          </cell>
          <cell r="J28">
            <v>36.36</v>
          </cell>
          <cell r="K28">
            <v>0.2</v>
          </cell>
        </row>
        <row r="29">
          <cell r="B29">
            <v>27.170833333333334</v>
          </cell>
          <cell r="C29">
            <v>32.6</v>
          </cell>
          <cell r="D29">
            <v>24</v>
          </cell>
          <cell r="E29">
            <v>78.5</v>
          </cell>
          <cell r="F29">
            <v>93</v>
          </cell>
          <cell r="G29">
            <v>55</v>
          </cell>
          <cell r="H29">
            <v>12.96</v>
          </cell>
          <cell r="I29" t="str">
            <v>NO</v>
          </cell>
          <cell r="J29">
            <v>44.64</v>
          </cell>
          <cell r="K29">
            <v>1.2</v>
          </cell>
        </row>
        <row r="30">
          <cell r="B30">
            <v>24.954166666666666</v>
          </cell>
          <cell r="C30">
            <v>27.2</v>
          </cell>
          <cell r="D30">
            <v>23.1</v>
          </cell>
          <cell r="E30">
            <v>90.125</v>
          </cell>
          <cell r="F30">
            <v>94</v>
          </cell>
          <cell r="G30">
            <v>79</v>
          </cell>
          <cell r="H30">
            <v>15.48</v>
          </cell>
          <cell r="I30" t="str">
            <v>SO</v>
          </cell>
          <cell r="J30">
            <v>29.16</v>
          </cell>
          <cell r="K30">
            <v>3.8000000000000003</v>
          </cell>
        </row>
        <row r="31">
          <cell r="B31">
            <v>25.237499999999997</v>
          </cell>
          <cell r="C31">
            <v>30.6</v>
          </cell>
          <cell r="D31">
            <v>23</v>
          </cell>
          <cell r="E31">
            <v>87.333333333333329</v>
          </cell>
          <cell r="F31">
            <v>96</v>
          </cell>
          <cell r="G31">
            <v>66</v>
          </cell>
          <cell r="H31">
            <v>17.64</v>
          </cell>
          <cell r="I31" t="str">
            <v>S</v>
          </cell>
          <cell r="J31">
            <v>28.8</v>
          </cell>
          <cell r="K31">
            <v>1.8000000000000003</v>
          </cell>
        </row>
        <row r="32">
          <cell r="B32">
            <v>25.691666666666666</v>
          </cell>
          <cell r="C32">
            <v>30.2</v>
          </cell>
          <cell r="D32">
            <v>22.2</v>
          </cell>
          <cell r="E32">
            <v>80.291666666666671</v>
          </cell>
          <cell r="F32">
            <v>92</v>
          </cell>
          <cell r="G32">
            <v>65</v>
          </cell>
          <cell r="H32">
            <v>16.2</v>
          </cell>
          <cell r="I32" t="str">
            <v>S</v>
          </cell>
          <cell r="J32">
            <v>33.480000000000004</v>
          </cell>
          <cell r="K32">
            <v>0</v>
          </cell>
        </row>
        <row r="33">
          <cell r="I33" t="str">
            <v>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26.752173913043485</v>
          </cell>
          <cell r="C5">
            <v>34.1</v>
          </cell>
          <cell r="D5">
            <v>22.5</v>
          </cell>
          <cell r="E5">
            <v>79.043478260869563</v>
          </cell>
          <cell r="F5">
            <v>95</v>
          </cell>
          <cell r="G5">
            <v>49</v>
          </cell>
          <cell r="H5">
            <v>18</v>
          </cell>
          <cell r="I5" t="str">
            <v>NO</v>
          </cell>
          <cell r="J5">
            <v>42.480000000000004</v>
          </cell>
          <cell r="K5">
            <v>2</v>
          </cell>
        </row>
        <row r="6">
          <cell r="B6">
            <v>23.691666666666666</v>
          </cell>
          <cell r="C6">
            <v>31</v>
          </cell>
          <cell r="D6">
            <v>21.4</v>
          </cell>
          <cell r="E6">
            <v>90.708333333333329</v>
          </cell>
          <cell r="F6">
            <v>97</v>
          </cell>
          <cell r="G6">
            <v>68</v>
          </cell>
          <cell r="H6">
            <v>20.52</v>
          </cell>
          <cell r="I6" t="str">
            <v>NO</v>
          </cell>
          <cell r="J6">
            <v>40.32</v>
          </cell>
          <cell r="K6">
            <v>77.399999999999991</v>
          </cell>
        </row>
        <row r="7">
          <cell r="B7">
            <v>24.566666666666663</v>
          </cell>
          <cell r="C7">
            <v>32.1</v>
          </cell>
          <cell r="D7">
            <v>21.8</v>
          </cell>
          <cell r="E7">
            <v>87.541666666666671</v>
          </cell>
          <cell r="F7">
            <v>97</v>
          </cell>
          <cell r="G7">
            <v>57</v>
          </cell>
          <cell r="H7">
            <v>15.120000000000001</v>
          </cell>
          <cell r="I7" t="str">
            <v>N</v>
          </cell>
          <cell r="J7">
            <v>51.12</v>
          </cell>
          <cell r="K7">
            <v>7.2</v>
          </cell>
        </row>
        <row r="8">
          <cell r="B8">
            <v>25.137500000000003</v>
          </cell>
          <cell r="C8">
            <v>31.6</v>
          </cell>
          <cell r="D8">
            <v>22.3</v>
          </cell>
          <cell r="E8">
            <v>85.375</v>
          </cell>
          <cell r="F8">
            <v>96</v>
          </cell>
          <cell r="G8">
            <v>59</v>
          </cell>
          <cell r="H8">
            <v>12.96</v>
          </cell>
          <cell r="I8" t="str">
            <v>N</v>
          </cell>
          <cell r="J8">
            <v>28.8</v>
          </cell>
          <cell r="K8">
            <v>0.60000000000000009</v>
          </cell>
        </row>
        <row r="9">
          <cell r="B9">
            <v>25.533333333333335</v>
          </cell>
          <cell r="C9">
            <v>33.299999999999997</v>
          </cell>
          <cell r="D9">
            <v>21.3</v>
          </cell>
          <cell r="E9">
            <v>82.375</v>
          </cell>
          <cell r="F9">
            <v>95</v>
          </cell>
          <cell r="G9">
            <v>47</v>
          </cell>
          <cell r="H9">
            <v>14.76</v>
          </cell>
          <cell r="I9" t="str">
            <v>NO</v>
          </cell>
          <cell r="J9">
            <v>28.8</v>
          </cell>
          <cell r="K9">
            <v>11.8</v>
          </cell>
        </row>
        <row r="10">
          <cell r="B10">
            <v>25.433333333333334</v>
          </cell>
          <cell r="C10">
            <v>33</v>
          </cell>
          <cell r="D10">
            <v>22.8</v>
          </cell>
          <cell r="E10">
            <v>86.291666666666671</v>
          </cell>
          <cell r="F10">
            <v>95</v>
          </cell>
          <cell r="G10">
            <v>52</v>
          </cell>
          <cell r="H10">
            <v>14.04</v>
          </cell>
          <cell r="I10" t="str">
            <v>N</v>
          </cell>
          <cell r="J10">
            <v>32.4</v>
          </cell>
          <cell r="K10">
            <v>2.2000000000000002</v>
          </cell>
        </row>
        <row r="11">
          <cell r="B11">
            <v>24.583333333333329</v>
          </cell>
          <cell r="C11">
            <v>31.3</v>
          </cell>
          <cell r="D11">
            <v>21.7</v>
          </cell>
          <cell r="E11">
            <v>86.541666666666671</v>
          </cell>
          <cell r="F11">
            <v>97</v>
          </cell>
          <cell r="G11">
            <v>56</v>
          </cell>
          <cell r="H11">
            <v>17.64</v>
          </cell>
          <cell r="I11" t="str">
            <v>N</v>
          </cell>
          <cell r="J11">
            <v>34.56</v>
          </cell>
          <cell r="K11">
            <v>23.6</v>
          </cell>
        </row>
        <row r="12">
          <cell r="B12">
            <v>25.174999999999997</v>
          </cell>
          <cell r="C12">
            <v>32</v>
          </cell>
          <cell r="D12">
            <v>22.5</v>
          </cell>
          <cell r="E12">
            <v>86.5</v>
          </cell>
          <cell r="F12">
            <v>96</v>
          </cell>
          <cell r="G12">
            <v>57</v>
          </cell>
          <cell r="H12">
            <v>12.96</v>
          </cell>
          <cell r="I12" t="str">
            <v>NE</v>
          </cell>
          <cell r="J12">
            <v>45.72</v>
          </cell>
          <cell r="K12">
            <v>6.6</v>
          </cell>
        </row>
        <row r="13">
          <cell r="B13">
            <v>25.529166666666665</v>
          </cell>
          <cell r="C13">
            <v>32.299999999999997</v>
          </cell>
          <cell r="D13">
            <v>22.2</v>
          </cell>
          <cell r="E13">
            <v>82.5</v>
          </cell>
          <cell r="F13">
            <v>96</v>
          </cell>
          <cell r="G13">
            <v>51</v>
          </cell>
          <cell r="H13">
            <v>16.559999999999999</v>
          </cell>
          <cell r="I13" t="str">
            <v>NO</v>
          </cell>
          <cell r="J13">
            <v>36.36</v>
          </cell>
          <cell r="K13">
            <v>0.2</v>
          </cell>
        </row>
        <row r="14">
          <cell r="B14">
            <v>24.008333333333329</v>
          </cell>
          <cell r="C14">
            <v>29</v>
          </cell>
          <cell r="D14">
            <v>21.9</v>
          </cell>
          <cell r="E14">
            <v>92.333333333333329</v>
          </cell>
          <cell r="F14">
            <v>96</v>
          </cell>
          <cell r="G14">
            <v>69</v>
          </cell>
          <cell r="H14">
            <v>18.720000000000002</v>
          </cell>
          <cell r="I14" t="str">
            <v>NE</v>
          </cell>
          <cell r="J14">
            <v>30.6</v>
          </cell>
          <cell r="K14">
            <v>22.4</v>
          </cell>
        </row>
        <row r="15">
          <cell r="B15">
            <v>24.304166666666664</v>
          </cell>
          <cell r="C15">
            <v>30.8</v>
          </cell>
          <cell r="D15">
            <v>21.8</v>
          </cell>
          <cell r="E15">
            <v>87.333333333333329</v>
          </cell>
          <cell r="F15">
            <v>97</v>
          </cell>
          <cell r="G15">
            <v>59</v>
          </cell>
          <cell r="H15">
            <v>15.120000000000001</v>
          </cell>
          <cell r="I15" t="str">
            <v>N</v>
          </cell>
          <cell r="J15">
            <v>62.639999999999993</v>
          </cell>
          <cell r="K15">
            <v>41.4</v>
          </cell>
        </row>
        <row r="16">
          <cell r="B16">
            <v>25.220833333333331</v>
          </cell>
          <cell r="C16">
            <v>31.9</v>
          </cell>
          <cell r="D16">
            <v>21.5</v>
          </cell>
          <cell r="E16">
            <v>83.333333333333329</v>
          </cell>
          <cell r="F16">
            <v>96</v>
          </cell>
          <cell r="G16">
            <v>52</v>
          </cell>
          <cell r="H16">
            <v>15.840000000000002</v>
          </cell>
          <cell r="I16" t="str">
            <v>N</v>
          </cell>
          <cell r="J16">
            <v>30.6</v>
          </cell>
          <cell r="K16">
            <v>1.2000000000000002</v>
          </cell>
        </row>
        <row r="17">
          <cell r="B17">
            <v>24.879166666666666</v>
          </cell>
          <cell r="C17">
            <v>32.200000000000003</v>
          </cell>
          <cell r="D17">
            <v>21.6</v>
          </cell>
          <cell r="E17">
            <v>87.5</v>
          </cell>
          <cell r="F17">
            <v>96</v>
          </cell>
          <cell r="G17">
            <v>54</v>
          </cell>
          <cell r="H17">
            <v>15.840000000000002</v>
          </cell>
          <cell r="I17" t="str">
            <v>NE</v>
          </cell>
          <cell r="J17">
            <v>39.24</v>
          </cell>
          <cell r="K17">
            <v>9.1999999999999993</v>
          </cell>
        </row>
        <row r="18">
          <cell r="B18">
            <v>24.370833333333334</v>
          </cell>
          <cell r="C18">
            <v>30.9</v>
          </cell>
          <cell r="D18">
            <v>20.5</v>
          </cell>
          <cell r="E18">
            <v>84.208333333333329</v>
          </cell>
          <cell r="F18">
            <v>97</v>
          </cell>
          <cell r="G18">
            <v>56</v>
          </cell>
          <cell r="H18">
            <v>5.7600000000000007</v>
          </cell>
          <cell r="I18" t="str">
            <v>S</v>
          </cell>
          <cell r="J18">
            <v>14.4</v>
          </cell>
          <cell r="K18">
            <v>6.9999999999999991</v>
          </cell>
        </row>
        <row r="19">
          <cell r="B19">
            <v>26.166666666666657</v>
          </cell>
          <cell r="C19">
            <v>32.9</v>
          </cell>
          <cell r="D19">
            <v>21.5</v>
          </cell>
          <cell r="E19">
            <v>81.416666666666671</v>
          </cell>
          <cell r="F19">
            <v>97</v>
          </cell>
          <cell r="G19">
            <v>49</v>
          </cell>
          <cell r="H19">
            <v>9.7200000000000006</v>
          </cell>
          <cell r="I19" t="str">
            <v>S</v>
          </cell>
          <cell r="J19">
            <v>43.92</v>
          </cell>
          <cell r="K19">
            <v>16.399999999999999</v>
          </cell>
        </row>
        <row r="20">
          <cell r="B20">
            <v>24.924999999999997</v>
          </cell>
          <cell r="C20">
            <v>31.3</v>
          </cell>
          <cell r="D20">
            <v>21.4</v>
          </cell>
          <cell r="E20">
            <v>79.541666666666671</v>
          </cell>
          <cell r="F20">
            <v>99</v>
          </cell>
          <cell r="G20">
            <v>48</v>
          </cell>
          <cell r="H20">
            <v>12.96</v>
          </cell>
          <cell r="I20" t="str">
            <v>NE</v>
          </cell>
          <cell r="J20">
            <v>30.96</v>
          </cell>
          <cell r="K20">
            <v>1</v>
          </cell>
        </row>
        <row r="21">
          <cell r="B21">
            <v>26.704166666666666</v>
          </cell>
          <cell r="C21">
            <v>33.799999999999997</v>
          </cell>
          <cell r="D21">
            <v>23.4</v>
          </cell>
          <cell r="E21">
            <v>81.333333333333329</v>
          </cell>
          <cell r="F21">
            <v>96</v>
          </cell>
          <cell r="G21">
            <v>47</v>
          </cell>
          <cell r="H21">
            <v>11.879999999999999</v>
          </cell>
          <cell r="I21" t="str">
            <v>L</v>
          </cell>
          <cell r="J21">
            <v>30.6</v>
          </cell>
          <cell r="K21">
            <v>1.4</v>
          </cell>
        </row>
        <row r="22">
          <cell r="B22">
            <v>27.416666666666668</v>
          </cell>
          <cell r="C22">
            <v>33.799999999999997</v>
          </cell>
          <cell r="D22">
            <v>22.8</v>
          </cell>
          <cell r="E22">
            <v>78.083333333333329</v>
          </cell>
          <cell r="F22">
            <v>95</v>
          </cell>
          <cell r="G22">
            <v>46</v>
          </cell>
          <cell r="H22">
            <v>12.96</v>
          </cell>
          <cell r="I22" t="str">
            <v>L</v>
          </cell>
          <cell r="J22">
            <v>28.08</v>
          </cell>
          <cell r="K22">
            <v>0</v>
          </cell>
        </row>
        <row r="23">
          <cell r="B23">
            <v>24.020833333333329</v>
          </cell>
          <cell r="C23">
            <v>30.6</v>
          </cell>
          <cell r="D23">
            <v>20.3</v>
          </cell>
          <cell r="E23">
            <v>86.041666666666671</v>
          </cell>
          <cell r="F23">
            <v>96</v>
          </cell>
          <cell r="G23">
            <v>60</v>
          </cell>
          <cell r="H23">
            <v>14.76</v>
          </cell>
          <cell r="I23" t="str">
            <v>NE</v>
          </cell>
          <cell r="J23">
            <v>50.04</v>
          </cell>
          <cell r="K23">
            <v>32.800000000000011</v>
          </cell>
        </row>
        <row r="24">
          <cell r="B24">
            <v>26.525000000000002</v>
          </cell>
          <cell r="C24">
            <v>33.6</v>
          </cell>
          <cell r="D24">
            <v>20.9</v>
          </cell>
          <cell r="E24">
            <v>74.5</v>
          </cell>
          <cell r="F24">
            <v>96</v>
          </cell>
          <cell r="G24">
            <v>40</v>
          </cell>
          <cell r="H24">
            <v>9.7200000000000006</v>
          </cell>
          <cell r="I24" t="str">
            <v>NE</v>
          </cell>
          <cell r="J24">
            <v>24.48</v>
          </cell>
          <cell r="K24">
            <v>0</v>
          </cell>
        </row>
        <row r="25">
          <cell r="B25">
            <v>26.462500000000002</v>
          </cell>
          <cell r="C25">
            <v>34.6</v>
          </cell>
          <cell r="D25">
            <v>20.399999999999999</v>
          </cell>
          <cell r="E25">
            <v>74.791666666666671</v>
          </cell>
          <cell r="F25">
            <v>97</v>
          </cell>
          <cell r="G25">
            <v>40</v>
          </cell>
          <cell r="H25">
            <v>10.44</v>
          </cell>
          <cell r="I25" t="str">
            <v>SO</v>
          </cell>
          <cell r="J25">
            <v>33.840000000000003</v>
          </cell>
          <cell r="K25">
            <v>0</v>
          </cell>
        </row>
        <row r="26">
          <cell r="B26">
            <v>25.787499999999998</v>
          </cell>
          <cell r="C26">
            <v>34.799999999999997</v>
          </cell>
          <cell r="D26">
            <v>20.7</v>
          </cell>
          <cell r="E26">
            <v>78.833333333333329</v>
          </cell>
          <cell r="F26">
            <v>96</v>
          </cell>
          <cell r="G26">
            <v>39</v>
          </cell>
          <cell r="H26">
            <v>23.040000000000003</v>
          </cell>
          <cell r="I26" t="str">
            <v>NO</v>
          </cell>
          <cell r="J26">
            <v>43.56</v>
          </cell>
          <cell r="K26">
            <v>2.4</v>
          </cell>
        </row>
        <row r="27">
          <cell r="B27">
            <v>25.662500000000005</v>
          </cell>
          <cell r="C27">
            <v>33.799999999999997</v>
          </cell>
          <cell r="D27">
            <v>21.5</v>
          </cell>
          <cell r="E27">
            <v>82.208333333333329</v>
          </cell>
          <cell r="F27">
            <v>97</v>
          </cell>
          <cell r="G27">
            <v>48</v>
          </cell>
          <cell r="H27">
            <v>17.28</v>
          </cell>
          <cell r="I27" t="str">
            <v>NO</v>
          </cell>
          <cell r="J27">
            <v>38.519999999999996</v>
          </cell>
          <cell r="K27">
            <v>1</v>
          </cell>
        </row>
        <row r="28">
          <cell r="B28">
            <v>26.629166666666666</v>
          </cell>
          <cell r="C28">
            <v>33.9</v>
          </cell>
          <cell r="D28">
            <v>21.6</v>
          </cell>
          <cell r="E28">
            <v>79.291666666666671</v>
          </cell>
          <cell r="F28">
            <v>96</v>
          </cell>
          <cell r="G28">
            <v>47</v>
          </cell>
          <cell r="H28">
            <v>16.559999999999999</v>
          </cell>
          <cell r="I28" t="str">
            <v>NO</v>
          </cell>
          <cell r="J28">
            <v>39.6</v>
          </cell>
          <cell r="K28">
            <v>0.4</v>
          </cell>
        </row>
        <row r="29">
          <cell r="B29">
            <v>27.433333333333337</v>
          </cell>
          <cell r="C29">
            <v>34.5</v>
          </cell>
          <cell r="D29">
            <v>22</v>
          </cell>
          <cell r="E29">
            <v>73.416666666666671</v>
          </cell>
          <cell r="F29">
            <v>95</v>
          </cell>
          <cell r="G29">
            <v>41</v>
          </cell>
          <cell r="H29">
            <v>20.16</v>
          </cell>
          <cell r="I29" t="str">
            <v>NE</v>
          </cell>
          <cell r="J29">
            <v>41.04</v>
          </cell>
          <cell r="K29">
            <v>0</v>
          </cell>
        </row>
        <row r="30">
          <cell r="B30">
            <v>26.916666666666661</v>
          </cell>
          <cell r="C30">
            <v>33.4</v>
          </cell>
          <cell r="D30">
            <v>21.7</v>
          </cell>
          <cell r="E30">
            <v>75.25</v>
          </cell>
          <cell r="F30">
            <v>96</v>
          </cell>
          <cell r="G30">
            <v>44</v>
          </cell>
          <cell r="H30">
            <v>8.2799999999999994</v>
          </cell>
          <cell r="I30" t="str">
            <v>NE</v>
          </cell>
          <cell r="J30">
            <v>35.28</v>
          </cell>
          <cell r="K30">
            <v>0</v>
          </cell>
        </row>
        <row r="31">
          <cell r="B31">
            <v>26.166666666666668</v>
          </cell>
          <cell r="C31">
            <v>33.5</v>
          </cell>
          <cell r="D31">
            <v>22</v>
          </cell>
          <cell r="E31">
            <v>80.375</v>
          </cell>
          <cell r="F31">
            <v>96</v>
          </cell>
          <cell r="G31">
            <v>48</v>
          </cell>
          <cell r="H31">
            <v>18.36</v>
          </cell>
          <cell r="I31" t="str">
            <v>S</v>
          </cell>
          <cell r="J31">
            <v>38.519999999999996</v>
          </cell>
          <cell r="K31">
            <v>0.8</v>
          </cell>
        </row>
        <row r="32">
          <cell r="B32">
            <v>24.725000000000005</v>
          </cell>
          <cell r="C32">
            <v>29.8</v>
          </cell>
          <cell r="D32">
            <v>22.6</v>
          </cell>
          <cell r="E32">
            <v>88.625</v>
          </cell>
          <cell r="F32">
            <v>96</v>
          </cell>
          <cell r="G32">
            <v>66</v>
          </cell>
          <cell r="H32">
            <v>15.120000000000001</v>
          </cell>
          <cell r="I32" t="str">
            <v>S</v>
          </cell>
          <cell r="J32">
            <v>30.6</v>
          </cell>
          <cell r="K32">
            <v>21</v>
          </cell>
        </row>
        <row r="33">
          <cell r="I33" t="str">
            <v>NE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26.150000000000002</v>
          </cell>
          <cell r="C5">
            <v>32.200000000000003</v>
          </cell>
          <cell r="D5">
            <v>20.9</v>
          </cell>
          <cell r="E5">
            <v>80.25</v>
          </cell>
          <cell r="F5">
            <v>95</v>
          </cell>
          <cell r="G5">
            <v>58</v>
          </cell>
          <cell r="H5">
            <v>24.840000000000003</v>
          </cell>
          <cell r="I5" t="str">
            <v>NO</v>
          </cell>
          <cell r="J5">
            <v>54.36</v>
          </cell>
          <cell r="K5">
            <v>9.4</v>
          </cell>
        </row>
        <row r="6">
          <cell r="B6">
            <v>26.119999999999997</v>
          </cell>
          <cell r="C6">
            <v>30.9</v>
          </cell>
          <cell r="D6">
            <v>22.3</v>
          </cell>
          <cell r="E6">
            <v>81.2</v>
          </cell>
          <cell r="F6">
            <v>94</v>
          </cell>
          <cell r="G6">
            <v>63</v>
          </cell>
          <cell r="H6">
            <v>14.04</v>
          </cell>
          <cell r="I6" t="str">
            <v>O</v>
          </cell>
          <cell r="J6">
            <v>29.16</v>
          </cell>
          <cell r="K6">
            <v>8.8000000000000007</v>
          </cell>
        </row>
        <row r="7">
          <cell r="B7">
            <v>26.830000000000002</v>
          </cell>
          <cell r="C7">
            <v>32.1</v>
          </cell>
          <cell r="D7">
            <v>22</v>
          </cell>
          <cell r="E7">
            <v>77.900000000000006</v>
          </cell>
          <cell r="F7">
            <v>96</v>
          </cell>
          <cell r="G7">
            <v>56</v>
          </cell>
          <cell r="H7">
            <v>11.879999999999999</v>
          </cell>
          <cell r="I7" t="str">
            <v>NE</v>
          </cell>
          <cell r="J7">
            <v>39.96</v>
          </cell>
          <cell r="K7">
            <v>16.399999999999999</v>
          </cell>
        </row>
        <row r="8">
          <cell r="B8">
            <v>26.136363636363637</v>
          </cell>
          <cell r="C8">
            <v>29.7</v>
          </cell>
          <cell r="D8">
            <v>22.3</v>
          </cell>
          <cell r="E8">
            <v>80.909090909090907</v>
          </cell>
          <cell r="F8">
            <v>94</v>
          </cell>
          <cell r="G8">
            <v>64</v>
          </cell>
          <cell r="H8">
            <v>14.04</v>
          </cell>
          <cell r="I8" t="str">
            <v>N</v>
          </cell>
          <cell r="J8">
            <v>28.44</v>
          </cell>
          <cell r="K8">
            <v>1.4</v>
          </cell>
        </row>
        <row r="9">
          <cell r="B9">
            <v>28.308333333333334</v>
          </cell>
          <cell r="C9">
            <v>33.299999999999997</v>
          </cell>
          <cell r="D9">
            <v>23.1</v>
          </cell>
          <cell r="E9">
            <v>70.666666666666671</v>
          </cell>
          <cell r="F9">
            <v>92</v>
          </cell>
          <cell r="G9">
            <v>47</v>
          </cell>
          <cell r="H9">
            <v>12.6</v>
          </cell>
          <cell r="I9" t="str">
            <v>NO</v>
          </cell>
          <cell r="J9">
            <v>42.480000000000004</v>
          </cell>
          <cell r="K9">
            <v>0.2</v>
          </cell>
        </row>
        <row r="10">
          <cell r="B10">
            <v>26.341666666666669</v>
          </cell>
          <cell r="C10">
            <v>31.9</v>
          </cell>
          <cell r="D10">
            <v>20.7</v>
          </cell>
          <cell r="E10">
            <v>79</v>
          </cell>
          <cell r="F10">
            <v>96</v>
          </cell>
          <cell r="G10">
            <v>59</v>
          </cell>
          <cell r="H10">
            <v>19.8</v>
          </cell>
          <cell r="I10" t="str">
            <v>NO</v>
          </cell>
          <cell r="J10">
            <v>43.2</v>
          </cell>
          <cell r="K10">
            <v>83.2</v>
          </cell>
        </row>
        <row r="11">
          <cell r="B11">
            <v>26.166666666666671</v>
          </cell>
          <cell r="C11">
            <v>30.3</v>
          </cell>
          <cell r="D11">
            <v>22.5</v>
          </cell>
          <cell r="E11">
            <v>78.5</v>
          </cell>
          <cell r="F11">
            <v>95</v>
          </cell>
          <cell r="G11">
            <v>63</v>
          </cell>
          <cell r="H11">
            <v>25.2</v>
          </cell>
          <cell r="I11" t="str">
            <v>N</v>
          </cell>
          <cell r="J11">
            <v>47.519999999999996</v>
          </cell>
          <cell r="K11">
            <v>0</v>
          </cell>
        </row>
        <row r="12">
          <cell r="B12">
            <v>25.083333333333332</v>
          </cell>
          <cell r="C12">
            <v>30.9</v>
          </cell>
          <cell r="D12">
            <v>21.7</v>
          </cell>
          <cell r="E12">
            <v>84.916666666666671</v>
          </cell>
          <cell r="F12">
            <v>96</v>
          </cell>
          <cell r="G12">
            <v>62</v>
          </cell>
          <cell r="H12">
            <v>13.68</v>
          </cell>
          <cell r="I12" t="str">
            <v>N</v>
          </cell>
          <cell r="J12">
            <v>51.480000000000004</v>
          </cell>
          <cell r="K12">
            <v>48</v>
          </cell>
        </row>
        <row r="13">
          <cell r="B13">
            <v>25.689999999999998</v>
          </cell>
          <cell r="C13">
            <v>28.5</v>
          </cell>
          <cell r="D13">
            <v>23.4</v>
          </cell>
          <cell r="E13">
            <v>81.400000000000006</v>
          </cell>
          <cell r="F13">
            <v>93</v>
          </cell>
          <cell r="G13">
            <v>70</v>
          </cell>
          <cell r="H13">
            <v>8.64</v>
          </cell>
          <cell r="I13" t="str">
            <v>NO</v>
          </cell>
          <cell r="J13">
            <v>23.400000000000002</v>
          </cell>
          <cell r="K13">
            <v>2</v>
          </cell>
        </row>
        <row r="14">
          <cell r="B14">
            <v>24.118181818181814</v>
          </cell>
          <cell r="C14">
            <v>27.6</v>
          </cell>
          <cell r="D14">
            <v>21.4</v>
          </cell>
          <cell r="E14">
            <v>83.454545454545453</v>
          </cell>
          <cell r="F14">
            <v>95</v>
          </cell>
          <cell r="G14">
            <v>70</v>
          </cell>
          <cell r="H14">
            <v>14.04</v>
          </cell>
          <cell r="I14" t="str">
            <v>S</v>
          </cell>
          <cell r="J14">
            <v>23.400000000000002</v>
          </cell>
          <cell r="K14">
            <v>9.8000000000000007</v>
          </cell>
        </row>
        <row r="15">
          <cell r="B15">
            <v>23.762499999999999</v>
          </cell>
          <cell r="C15">
            <v>27.7</v>
          </cell>
          <cell r="D15">
            <v>21.9</v>
          </cell>
          <cell r="E15">
            <v>90.5</v>
          </cell>
          <cell r="F15">
            <v>95</v>
          </cell>
          <cell r="G15">
            <v>73</v>
          </cell>
          <cell r="H15">
            <v>10.44</v>
          </cell>
          <cell r="I15" t="str">
            <v>NE</v>
          </cell>
          <cell r="J15">
            <v>27.720000000000002</v>
          </cell>
          <cell r="K15">
            <v>25</v>
          </cell>
        </row>
        <row r="16">
          <cell r="B16">
            <v>25.119999999999997</v>
          </cell>
          <cell r="C16">
            <v>30.1</v>
          </cell>
          <cell r="D16">
            <v>21.9</v>
          </cell>
          <cell r="E16">
            <v>83.9</v>
          </cell>
          <cell r="F16">
            <v>95</v>
          </cell>
          <cell r="G16">
            <v>63</v>
          </cell>
          <cell r="H16">
            <v>14.04</v>
          </cell>
          <cell r="I16" t="str">
            <v>NO</v>
          </cell>
          <cell r="J16">
            <v>45.36</v>
          </cell>
          <cell r="K16">
            <v>23.799999999999997</v>
          </cell>
        </row>
        <row r="17">
          <cell r="B17">
            <v>25.328571428571429</v>
          </cell>
          <cell r="C17">
            <v>28.5</v>
          </cell>
          <cell r="D17">
            <v>21.8</v>
          </cell>
          <cell r="E17">
            <v>81.571428571428569</v>
          </cell>
          <cell r="F17">
            <v>94</v>
          </cell>
          <cell r="G17">
            <v>67</v>
          </cell>
          <cell r="H17">
            <v>11.16</v>
          </cell>
          <cell r="I17" t="str">
            <v>NE</v>
          </cell>
          <cell r="J17">
            <v>36.36</v>
          </cell>
          <cell r="K17">
            <v>4.2</v>
          </cell>
        </row>
        <row r="18">
          <cell r="B18">
            <v>26.52</v>
          </cell>
          <cell r="C18">
            <v>29.8</v>
          </cell>
          <cell r="D18">
            <v>22.7</v>
          </cell>
          <cell r="E18">
            <v>75.3</v>
          </cell>
          <cell r="F18">
            <v>95</v>
          </cell>
          <cell r="G18">
            <v>56</v>
          </cell>
          <cell r="H18">
            <v>14.04</v>
          </cell>
          <cell r="I18" t="str">
            <v>SO</v>
          </cell>
          <cell r="J18">
            <v>28.08</v>
          </cell>
          <cell r="K18">
            <v>0.6</v>
          </cell>
        </row>
        <row r="19">
          <cell r="B19">
            <v>27.054545454545458</v>
          </cell>
          <cell r="C19">
            <v>31.9</v>
          </cell>
          <cell r="D19">
            <v>22.3</v>
          </cell>
          <cell r="E19">
            <v>75.181818181818187</v>
          </cell>
          <cell r="F19">
            <v>93</v>
          </cell>
          <cell r="G19">
            <v>48</v>
          </cell>
          <cell r="H19">
            <v>10.08</v>
          </cell>
          <cell r="I19" t="str">
            <v>L</v>
          </cell>
          <cell r="J19">
            <v>32.76</v>
          </cell>
          <cell r="K19">
            <v>23</v>
          </cell>
        </row>
        <row r="20">
          <cell r="B20">
            <v>28.936363636363637</v>
          </cell>
          <cell r="C20">
            <v>32.6</v>
          </cell>
          <cell r="D20">
            <v>23.8</v>
          </cell>
          <cell r="E20">
            <v>67</v>
          </cell>
          <cell r="F20">
            <v>91</v>
          </cell>
          <cell r="G20">
            <v>50</v>
          </cell>
          <cell r="H20">
            <v>14.4</v>
          </cell>
          <cell r="I20" t="str">
            <v>NE</v>
          </cell>
          <cell r="J20">
            <v>25.92</v>
          </cell>
          <cell r="K20">
            <v>0</v>
          </cell>
        </row>
        <row r="21">
          <cell r="B21">
            <v>29.284615384615378</v>
          </cell>
          <cell r="C21">
            <v>33.700000000000003</v>
          </cell>
          <cell r="D21">
            <v>24.3</v>
          </cell>
          <cell r="E21">
            <v>66.307692307692307</v>
          </cell>
          <cell r="F21">
            <v>92</v>
          </cell>
          <cell r="G21">
            <v>43</v>
          </cell>
          <cell r="H21">
            <v>12.96</v>
          </cell>
          <cell r="I21" t="str">
            <v>L</v>
          </cell>
          <cell r="J21">
            <v>28.8</v>
          </cell>
          <cell r="K21">
            <v>5</v>
          </cell>
        </row>
        <row r="22">
          <cell r="B22">
            <v>28.623076923076926</v>
          </cell>
          <cell r="C22">
            <v>34</v>
          </cell>
          <cell r="D22">
            <v>24.1</v>
          </cell>
          <cell r="E22">
            <v>68.769230769230774</v>
          </cell>
          <cell r="F22">
            <v>90</v>
          </cell>
          <cell r="G22">
            <v>46</v>
          </cell>
          <cell r="H22">
            <v>17.28</v>
          </cell>
          <cell r="I22" t="str">
            <v>L</v>
          </cell>
          <cell r="J22">
            <v>32.04</v>
          </cell>
          <cell r="K22">
            <v>0</v>
          </cell>
        </row>
        <row r="23">
          <cell r="B23">
            <v>26.208333333333332</v>
          </cell>
          <cell r="C23">
            <v>31.1</v>
          </cell>
          <cell r="D23">
            <v>21.9</v>
          </cell>
          <cell r="E23">
            <v>73.333333333333329</v>
          </cell>
          <cell r="F23">
            <v>92</v>
          </cell>
          <cell r="G23">
            <v>51</v>
          </cell>
          <cell r="H23">
            <v>15.48</v>
          </cell>
          <cell r="I23" t="str">
            <v>NE</v>
          </cell>
          <cell r="J23">
            <v>32.04</v>
          </cell>
          <cell r="K23">
            <v>0</v>
          </cell>
        </row>
        <row r="24">
          <cell r="B24">
            <v>27.669230769230772</v>
          </cell>
          <cell r="C24">
            <v>32.6</v>
          </cell>
          <cell r="D24">
            <v>22.1</v>
          </cell>
          <cell r="E24">
            <v>65.84615384615384</v>
          </cell>
          <cell r="F24">
            <v>92</v>
          </cell>
          <cell r="G24">
            <v>43</v>
          </cell>
          <cell r="H24">
            <v>15.48</v>
          </cell>
          <cell r="I24" t="str">
            <v>NE</v>
          </cell>
          <cell r="J24">
            <v>33.480000000000004</v>
          </cell>
          <cell r="K24">
            <v>0</v>
          </cell>
        </row>
        <row r="25">
          <cell r="B25">
            <v>28.49166666666666</v>
          </cell>
          <cell r="C25">
            <v>34.200000000000003</v>
          </cell>
          <cell r="D25">
            <v>21.5</v>
          </cell>
          <cell r="E25">
            <v>63.75</v>
          </cell>
          <cell r="F25">
            <v>92</v>
          </cell>
          <cell r="G25">
            <v>36</v>
          </cell>
          <cell r="H25">
            <v>11.16</v>
          </cell>
          <cell r="I25" t="str">
            <v>NE</v>
          </cell>
          <cell r="J25">
            <v>56.16</v>
          </cell>
          <cell r="K25">
            <v>13.4</v>
          </cell>
        </row>
        <row r="26">
          <cell r="B26">
            <v>29.569230769230767</v>
          </cell>
          <cell r="C26">
            <v>34.200000000000003</v>
          </cell>
          <cell r="D26">
            <v>23.2</v>
          </cell>
          <cell r="E26">
            <v>59.53846153846154</v>
          </cell>
          <cell r="F26">
            <v>91</v>
          </cell>
          <cell r="G26">
            <v>39</v>
          </cell>
          <cell r="H26">
            <v>12.96</v>
          </cell>
          <cell r="I26" t="str">
            <v>NE</v>
          </cell>
          <cell r="J26">
            <v>38.519999999999996</v>
          </cell>
          <cell r="K26">
            <v>0</v>
          </cell>
        </row>
        <row r="27">
          <cell r="B27">
            <v>27.833333333333332</v>
          </cell>
          <cell r="C27">
            <v>33.299999999999997</v>
          </cell>
          <cell r="D27">
            <v>21.3</v>
          </cell>
          <cell r="E27">
            <v>68.2</v>
          </cell>
          <cell r="F27">
            <v>93</v>
          </cell>
          <cell r="G27">
            <v>45</v>
          </cell>
          <cell r="H27">
            <v>18.36</v>
          </cell>
          <cell r="I27" t="str">
            <v>NO</v>
          </cell>
          <cell r="J27">
            <v>50.76</v>
          </cell>
          <cell r="K27">
            <v>1.4</v>
          </cell>
        </row>
        <row r="28">
          <cell r="B28">
            <v>25.586666666666666</v>
          </cell>
          <cell r="C28">
            <v>29.6</v>
          </cell>
          <cell r="D28">
            <v>20.8</v>
          </cell>
          <cell r="E28">
            <v>81.86666666666666</v>
          </cell>
          <cell r="F28">
            <v>96</v>
          </cell>
          <cell r="G28">
            <v>64</v>
          </cell>
          <cell r="H28">
            <v>14.04</v>
          </cell>
          <cell r="I28" t="str">
            <v>SE</v>
          </cell>
          <cell r="J28">
            <v>46.080000000000005</v>
          </cell>
          <cell r="K28">
            <v>26.6</v>
          </cell>
        </row>
        <row r="29">
          <cell r="B29">
            <v>28.46153846153846</v>
          </cell>
          <cell r="C29">
            <v>32.200000000000003</v>
          </cell>
          <cell r="D29">
            <v>22.7</v>
          </cell>
          <cell r="E29">
            <v>65.307692307692307</v>
          </cell>
          <cell r="F29">
            <v>92</v>
          </cell>
          <cell r="G29">
            <v>50</v>
          </cell>
          <cell r="H29">
            <v>13.32</v>
          </cell>
          <cell r="I29" t="str">
            <v>O</v>
          </cell>
          <cell r="J29">
            <v>29.16</v>
          </cell>
          <cell r="K29">
            <v>0</v>
          </cell>
        </row>
        <row r="30">
          <cell r="B30">
            <v>27.627272727272725</v>
          </cell>
          <cell r="C30">
            <v>32.1</v>
          </cell>
          <cell r="D30">
            <v>21.8</v>
          </cell>
          <cell r="E30">
            <v>70.909090909090907</v>
          </cell>
          <cell r="F30">
            <v>94</v>
          </cell>
          <cell r="G30">
            <v>49</v>
          </cell>
          <cell r="H30">
            <v>11.16</v>
          </cell>
          <cell r="I30" t="str">
            <v>NO</v>
          </cell>
          <cell r="J30">
            <v>30.96</v>
          </cell>
          <cell r="K30">
            <v>18</v>
          </cell>
        </row>
        <row r="31">
          <cell r="B31">
            <v>27.427272727272726</v>
          </cell>
          <cell r="C31">
            <v>31</v>
          </cell>
          <cell r="D31">
            <v>22.2</v>
          </cell>
          <cell r="E31">
            <v>75</v>
          </cell>
          <cell r="F31">
            <v>95</v>
          </cell>
          <cell r="G31">
            <v>60</v>
          </cell>
          <cell r="H31">
            <v>17.28</v>
          </cell>
          <cell r="I31" t="str">
            <v>SO</v>
          </cell>
          <cell r="J31">
            <v>43.2</v>
          </cell>
          <cell r="K31">
            <v>15</v>
          </cell>
        </row>
        <row r="32">
          <cell r="B32">
            <v>26.945454545454542</v>
          </cell>
          <cell r="C32">
            <v>29.4</v>
          </cell>
          <cell r="D32">
            <v>22.7</v>
          </cell>
          <cell r="E32">
            <v>73.63636363636364</v>
          </cell>
          <cell r="F32">
            <v>94</v>
          </cell>
          <cell r="G32">
            <v>63</v>
          </cell>
          <cell r="H32">
            <v>15.840000000000002</v>
          </cell>
          <cell r="I32" t="str">
            <v>L</v>
          </cell>
          <cell r="J32">
            <v>30.240000000000002</v>
          </cell>
          <cell r="K32">
            <v>0.2</v>
          </cell>
        </row>
        <row r="33">
          <cell r="I33" t="str">
            <v>NE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 refreshError="1"/>
      <sheetData sheetId="1">
        <row r="5">
          <cell r="B5">
            <v>24.083333333333339</v>
          </cell>
          <cell r="C5">
            <v>31.4</v>
          </cell>
          <cell r="D5">
            <v>20.399999999999999</v>
          </cell>
          <cell r="E5">
            <v>79.666666666666671</v>
          </cell>
          <cell r="F5">
            <v>94</v>
          </cell>
          <cell r="G5">
            <v>50</v>
          </cell>
          <cell r="H5">
            <v>30.96</v>
          </cell>
          <cell r="I5" t="str">
            <v>NO</v>
          </cell>
          <cell r="J5">
            <v>47.16</v>
          </cell>
          <cell r="K5" t="str">
            <v>**</v>
          </cell>
        </row>
        <row r="6">
          <cell r="B6">
            <v>23.316666666666666</v>
          </cell>
          <cell r="C6">
            <v>29.4</v>
          </cell>
          <cell r="D6">
            <v>19.8</v>
          </cell>
          <cell r="E6">
            <v>82.041666666666671</v>
          </cell>
          <cell r="F6">
            <v>95</v>
          </cell>
          <cell r="G6">
            <v>53</v>
          </cell>
          <cell r="H6">
            <v>10.44</v>
          </cell>
          <cell r="I6" t="str">
            <v>L</v>
          </cell>
          <cell r="J6">
            <v>16.2</v>
          </cell>
          <cell r="K6" t="str">
            <v>**</v>
          </cell>
        </row>
        <row r="7">
          <cell r="B7">
            <v>23.291666666666671</v>
          </cell>
          <cell r="C7">
            <v>29.2</v>
          </cell>
          <cell r="D7">
            <v>20.3</v>
          </cell>
          <cell r="E7">
            <v>86.958333333333329</v>
          </cell>
          <cell r="F7">
            <v>95</v>
          </cell>
          <cell r="G7">
            <v>57</v>
          </cell>
          <cell r="H7">
            <v>17.28</v>
          </cell>
          <cell r="I7" t="str">
            <v>L</v>
          </cell>
          <cell r="J7">
            <v>51.84</v>
          </cell>
          <cell r="K7" t="str">
            <v>**</v>
          </cell>
        </row>
        <row r="8">
          <cell r="B8">
            <v>24.174999999999997</v>
          </cell>
          <cell r="C8">
            <v>29.5</v>
          </cell>
          <cell r="D8">
            <v>20.9</v>
          </cell>
          <cell r="E8">
            <v>82.541666666666671</v>
          </cell>
          <cell r="F8">
            <v>97</v>
          </cell>
          <cell r="G8">
            <v>54</v>
          </cell>
          <cell r="H8">
            <v>14.76</v>
          </cell>
          <cell r="I8" t="str">
            <v>L</v>
          </cell>
          <cell r="J8">
            <v>31.680000000000003</v>
          </cell>
          <cell r="K8" t="str">
            <v>**</v>
          </cell>
        </row>
        <row r="9">
          <cell r="B9">
            <v>24.250000000000004</v>
          </cell>
          <cell r="C9">
            <v>30.7</v>
          </cell>
          <cell r="D9">
            <v>21</v>
          </cell>
          <cell r="E9">
            <v>81.458333333333329</v>
          </cell>
          <cell r="F9">
            <v>95</v>
          </cell>
          <cell r="G9">
            <v>54</v>
          </cell>
          <cell r="H9">
            <v>12.24</v>
          </cell>
          <cell r="I9" t="str">
            <v>L</v>
          </cell>
          <cell r="J9">
            <v>30.240000000000002</v>
          </cell>
          <cell r="K9" t="str">
            <v>**</v>
          </cell>
        </row>
        <row r="10">
          <cell r="B10">
            <v>23.145833333333339</v>
          </cell>
          <cell r="C10">
            <v>29.5</v>
          </cell>
          <cell r="D10">
            <v>20.7</v>
          </cell>
          <cell r="E10">
            <v>85.333333333333329</v>
          </cell>
          <cell r="F10">
            <v>95</v>
          </cell>
          <cell r="G10">
            <v>56</v>
          </cell>
          <cell r="H10">
            <v>19.440000000000001</v>
          </cell>
          <cell r="I10" t="str">
            <v>N</v>
          </cell>
          <cell r="J10">
            <v>37.440000000000005</v>
          </cell>
          <cell r="K10" t="str">
            <v>**</v>
          </cell>
        </row>
        <row r="11">
          <cell r="B11">
            <v>23.133333333333336</v>
          </cell>
          <cell r="C11">
            <v>28.6</v>
          </cell>
          <cell r="D11">
            <v>21.1</v>
          </cell>
          <cell r="E11">
            <v>87.125</v>
          </cell>
          <cell r="F11">
            <v>96</v>
          </cell>
          <cell r="G11">
            <v>60</v>
          </cell>
          <cell r="H11">
            <v>23.040000000000003</v>
          </cell>
          <cell r="I11" t="str">
            <v>L</v>
          </cell>
          <cell r="J11">
            <v>68.400000000000006</v>
          </cell>
          <cell r="K11" t="str">
            <v>**</v>
          </cell>
        </row>
        <row r="12">
          <cell r="B12">
            <v>23.4375</v>
          </cell>
          <cell r="C12">
            <v>30.1</v>
          </cell>
          <cell r="D12">
            <v>20.8</v>
          </cell>
          <cell r="E12">
            <v>82.25</v>
          </cell>
          <cell r="F12">
            <v>96</v>
          </cell>
          <cell r="G12">
            <v>51</v>
          </cell>
          <cell r="H12">
            <v>21.6</v>
          </cell>
          <cell r="I12" t="str">
            <v>L</v>
          </cell>
          <cell r="J12">
            <v>44.64</v>
          </cell>
          <cell r="K12" t="str">
            <v>**</v>
          </cell>
        </row>
        <row r="13">
          <cell r="B13">
            <v>23.691666666666666</v>
          </cell>
          <cell r="C13">
            <v>30.3</v>
          </cell>
          <cell r="D13">
            <v>20.7</v>
          </cell>
          <cell r="E13">
            <v>82.291666666666671</v>
          </cell>
          <cell r="F13">
            <v>96</v>
          </cell>
          <cell r="G13">
            <v>48</v>
          </cell>
          <cell r="H13">
            <v>25.56</v>
          </cell>
          <cell r="I13" t="str">
            <v>NO</v>
          </cell>
          <cell r="J13">
            <v>40.32</v>
          </cell>
          <cell r="K13" t="str">
            <v>**</v>
          </cell>
        </row>
        <row r="14">
          <cell r="B14">
            <v>22.458333333333339</v>
          </cell>
          <cell r="C14">
            <v>29</v>
          </cell>
          <cell r="D14">
            <v>20.2</v>
          </cell>
          <cell r="E14">
            <v>87.208333333333329</v>
          </cell>
          <cell r="F14">
            <v>96</v>
          </cell>
          <cell r="G14">
            <v>56</v>
          </cell>
          <cell r="H14">
            <v>21.96</v>
          </cell>
          <cell r="I14" t="str">
            <v>NO</v>
          </cell>
          <cell r="J14">
            <v>43.92</v>
          </cell>
          <cell r="K14" t="str">
            <v>**</v>
          </cell>
        </row>
        <row r="15">
          <cell r="B15">
            <v>22.174999999999997</v>
          </cell>
          <cell r="C15">
            <v>28</v>
          </cell>
          <cell r="D15">
            <v>20</v>
          </cell>
          <cell r="E15">
            <v>87.291666666666671</v>
          </cell>
          <cell r="F15">
            <v>96</v>
          </cell>
          <cell r="G15">
            <v>63</v>
          </cell>
          <cell r="H15">
            <v>12.96</v>
          </cell>
          <cell r="I15" t="str">
            <v>N</v>
          </cell>
          <cell r="J15">
            <v>43.92</v>
          </cell>
          <cell r="K15" t="str">
            <v>**</v>
          </cell>
        </row>
        <row r="16">
          <cell r="B16">
            <v>23.454166666666666</v>
          </cell>
          <cell r="C16">
            <v>29.4</v>
          </cell>
          <cell r="D16">
            <v>20.2</v>
          </cell>
          <cell r="E16">
            <v>82.666666666666671</v>
          </cell>
          <cell r="F16">
            <v>95</v>
          </cell>
          <cell r="G16">
            <v>53</v>
          </cell>
          <cell r="H16">
            <v>18</v>
          </cell>
          <cell r="I16" t="str">
            <v>N</v>
          </cell>
          <cell r="J16">
            <v>33.840000000000003</v>
          </cell>
          <cell r="K16" t="str">
            <v>**</v>
          </cell>
        </row>
        <row r="17">
          <cell r="B17">
            <v>22.450000000000006</v>
          </cell>
          <cell r="C17">
            <v>27.8</v>
          </cell>
          <cell r="D17">
            <v>20.9</v>
          </cell>
          <cell r="E17">
            <v>89.458333333333329</v>
          </cell>
          <cell r="F17">
            <v>95</v>
          </cell>
          <cell r="G17">
            <v>63</v>
          </cell>
          <cell r="H17">
            <v>13.68</v>
          </cell>
          <cell r="I17" t="str">
            <v>NO</v>
          </cell>
          <cell r="J17">
            <v>25.56</v>
          </cell>
          <cell r="K17" t="str">
            <v>**</v>
          </cell>
        </row>
        <row r="18">
          <cell r="B18">
            <v>22.579166666666666</v>
          </cell>
          <cell r="C18">
            <v>29.2</v>
          </cell>
          <cell r="D18">
            <v>19.100000000000001</v>
          </cell>
          <cell r="E18">
            <v>85.916666666666671</v>
          </cell>
          <cell r="F18">
            <v>95</v>
          </cell>
          <cell r="G18">
            <v>57</v>
          </cell>
          <cell r="H18">
            <v>21.96</v>
          </cell>
          <cell r="I18" t="str">
            <v>L</v>
          </cell>
          <cell r="J18">
            <v>47.88</v>
          </cell>
          <cell r="K18" t="str">
            <v>**</v>
          </cell>
        </row>
        <row r="19">
          <cell r="B19">
            <v>23.170833333333331</v>
          </cell>
          <cell r="C19">
            <v>28.4</v>
          </cell>
          <cell r="D19">
            <v>20.5</v>
          </cell>
          <cell r="E19">
            <v>87.375</v>
          </cell>
          <cell r="F19">
            <v>96</v>
          </cell>
          <cell r="G19">
            <v>64</v>
          </cell>
          <cell r="H19">
            <v>14.4</v>
          </cell>
          <cell r="I19" t="str">
            <v>NO</v>
          </cell>
          <cell r="J19">
            <v>31.680000000000003</v>
          </cell>
          <cell r="K19" t="str">
            <v>**</v>
          </cell>
        </row>
        <row r="20">
          <cell r="B20">
            <v>23.387499999999999</v>
          </cell>
          <cell r="C20">
            <v>30.5</v>
          </cell>
          <cell r="D20">
            <v>20.2</v>
          </cell>
          <cell r="E20">
            <v>85.333333333333329</v>
          </cell>
          <cell r="F20">
            <v>96</v>
          </cell>
          <cell r="G20">
            <v>53</v>
          </cell>
          <cell r="H20">
            <v>24.48</v>
          </cell>
          <cell r="I20" t="str">
            <v>N</v>
          </cell>
          <cell r="J20">
            <v>38.159999999999997</v>
          </cell>
          <cell r="K20" t="str">
            <v>**</v>
          </cell>
        </row>
        <row r="21">
          <cell r="B21">
            <v>23.433333333333334</v>
          </cell>
          <cell r="C21">
            <v>29.3</v>
          </cell>
          <cell r="D21">
            <v>21.3</v>
          </cell>
          <cell r="E21">
            <v>88.125</v>
          </cell>
          <cell r="F21">
            <v>96</v>
          </cell>
          <cell r="G21">
            <v>56</v>
          </cell>
          <cell r="H21">
            <v>13.32</v>
          </cell>
          <cell r="I21" t="str">
            <v>L</v>
          </cell>
          <cell r="J21">
            <v>26.64</v>
          </cell>
          <cell r="K21" t="str">
            <v>**</v>
          </cell>
        </row>
        <row r="22">
          <cell r="B22">
            <v>24.104166666666661</v>
          </cell>
          <cell r="C22">
            <v>29.5</v>
          </cell>
          <cell r="D22">
            <v>20.9</v>
          </cell>
          <cell r="E22">
            <v>84.25</v>
          </cell>
          <cell r="F22">
            <v>96</v>
          </cell>
          <cell r="G22">
            <v>58</v>
          </cell>
          <cell r="H22">
            <v>16.559999999999999</v>
          </cell>
          <cell r="I22" t="str">
            <v>N</v>
          </cell>
          <cell r="J22">
            <v>39.6</v>
          </cell>
          <cell r="K22" t="str">
            <v>**</v>
          </cell>
        </row>
        <row r="23">
          <cell r="B23">
            <v>22.766666666666669</v>
          </cell>
          <cell r="C23">
            <v>28.3</v>
          </cell>
          <cell r="D23">
            <v>19.399999999999999</v>
          </cell>
          <cell r="E23">
            <v>84.291666666666671</v>
          </cell>
          <cell r="F23">
            <v>96</v>
          </cell>
          <cell r="G23">
            <v>55</v>
          </cell>
          <cell r="H23">
            <v>14.76</v>
          </cell>
          <cell r="I23" t="str">
            <v>NE</v>
          </cell>
          <cell r="J23">
            <v>28.08</v>
          </cell>
          <cell r="K23" t="str">
            <v>**</v>
          </cell>
        </row>
        <row r="24">
          <cell r="B24">
            <v>24.875</v>
          </cell>
          <cell r="C24">
            <v>31.3</v>
          </cell>
          <cell r="D24">
            <v>20.5</v>
          </cell>
          <cell r="E24">
            <v>71.333333333333329</v>
          </cell>
          <cell r="F24">
            <v>95</v>
          </cell>
          <cell r="G24">
            <v>31</v>
          </cell>
          <cell r="H24">
            <v>15.840000000000002</v>
          </cell>
          <cell r="I24" t="str">
            <v>L</v>
          </cell>
          <cell r="J24">
            <v>32.4</v>
          </cell>
          <cell r="K24" t="str">
            <v>**</v>
          </cell>
        </row>
        <row r="25">
          <cell r="B25">
            <v>23.368958333333332</v>
          </cell>
          <cell r="C25">
            <v>31.4</v>
          </cell>
          <cell r="D25">
            <v>19.100000000000001</v>
          </cell>
          <cell r="E25">
            <v>84.145833333333329</v>
          </cell>
          <cell r="F25">
            <v>97</v>
          </cell>
          <cell r="G25">
            <v>31</v>
          </cell>
          <cell r="H25">
            <v>12.96</v>
          </cell>
          <cell r="I25" t="str">
            <v>NE</v>
          </cell>
          <cell r="J25">
            <v>34.56</v>
          </cell>
          <cell r="K25" t="str">
            <v>**</v>
          </cell>
        </row>
        <row r="26">
          <cell r="B26">
            <v>24.675000000000001</v>
          </cell>
          <cell r="C26">
            <v>31.9</v>
          </cell>
          <cell r="D26">
            <v>20</v>
          </cell>
          <cell r="E26">
            <v>75.75</v>
          </cell>
          <cell r="F26">
            <v>95</v>
          </cell>
          <cell r="G26">
            <v>40</v>
          </cell>
          <cell r="H26">
            <v>15.120000000000001</v>
          </cell>
          <cell r="I26" t="str">
            <v>N</v>
          </cell>
          <cell r="J26">
            <v>36.36</v>
          </cell>
          <cell r="K26" t="str">
            <v>**</v>
          </cell>
        </row>
        <row r="27">
          <cell r="B27">
            <v>22.670833333333334</v>
          </cell>
          <cell r="C27">
            <v>29.5</v>
          </cell>
          <cell r="D27">
            <v>20.3</v>
          </cell>
          <cell r="E27">
            <v>86.375</v>
          </cell>
          <cell r="F27">
            <v>94</v>
          </cell>
          <cell r="G27">
            <v>54</v>
          </cell>
          <cell r="H27">
            <v>20.88</v>
          </cell>
          <cell r="I27" t="str">
            <v>L</v>
          </cell>
          <cell r="J27">
            <v>44.64</v>
          </cell>
          <cell r="K27" t="str">
            <v>**</v>
          </cell>
        </row>
        <row r="28">
          <cell r="B28">
            <v>24.083333333333329</v>
          </cell>
          <cell r="C28">
            <v>31.1</v>
          </cell>
          <cell r="D28">
            <v>19.399999999999999</v>
          </cell>
          <cell r="E28">
            <v>78.583333333333329</v>
          </cell>
          <cell r="F28">
            <v>96</v>
          </cell>
          <cell r="G28">
            <v>47</v>
          </cell>
          <cell r="H28">
            <v>21.6</v>
          </cell>
          <cell r="I28" t="str">
            <v>NO</v>
          </cell>
          <cell r="J28">
            <v>39.96</v>
          </cell>
          <cell r="K28" t="str">
            <v>**</v>
          </cell>
        </row>
        <row r="29">
          <cell r="B29">
            <v>24.620833333333334</v>
          </cell>
          <cell r="C29">
            <v>31</v>
          </cell>
          <cell r="D29">
            <v>19.899999999999999</v>
          </cell>
          <cell r="E29">
            <v>77.333333333333329</v>
          </cell>
          <cell r="F29">
            <v>96</v>
          </cell>
          <cell r="G29">
            <v>47</v>
          </cell>
          <cell r="H29">
            <v>22.32</v>
          </cell>
          <cell r="I29" t="str">
            <v>SO</v>
          </cell>
          <cell r="J29">
            <v>39.24</v>
          </cell>
          <cell r="K29" t="str">
            <v>**</v>
          </cell>
        </row>
        <row r="30">
          <cell r="B30">
            <v>23.541666666666668</v>
          </cell>
          <cell r="C30">
            <v>31</v>
          </cell>
          <cell r="D30">
            <v>20</v>
          </cell>
          <cell r="E30">
            <v>84.666666666666671</v>
          </cell>
          <cell r="F30">
            <v>96</v>
          </cell>
          <cell r="G30">
            <v>50</v>
          </cell>
          <cell r="H30">
            <v>15.840000000000002</v>
          </cell>
          <cell r="I30" t="str">
            <v>O</v>
          </cell>
          <cell r="J30">
            <v>38.519999999999996</v>
          </cell>
          <cell r="K30" t="str">
            <v>**</v>
          </cell>
        </row>
        <row r="31">
          <cell r="B31">
            <v>23.308333333333334</v>
          </cell>
          <cell r="C31">
            <v>30.7</v>
          </cell>
          <cell r="D31">
            <v>20.399999999999999</v>
          </cell>
          <cell r="E31">
            <v>85.833333333333329</v>
          </cell>
          <cell r="F31">
            <v>95</v>
          </cell>
          <cell r="G31">
            <v>52</v>
          </cell>
          <cell r="H31">
            <v>20.88</v>
          </cell>
          <cell r="I31" t="str">
            <v>L</v>
          </cell>
          <cell r="J31">
            <v>44.28</v>
          </cell>
          <cell r="K31" t="str">
            <v>**</v>
          </cell>
        </row>
        <row r="32">
          <cell r="B32">
            <v>23.112500000000001</v>
          </cell>
          <cell r="C32">
            <v>29.2</v>
          </cell>
          <cell r="D32">
            <v>20.6</v>
          </cell>
          <cell r="E32">
            <v>87.708333333333329</v>
          </cell>
          <cell r="F32">
            <v>96</v>
          </cell>
          <cell r="G32">
            <v>58</v>
          </cell>
          <cell r="H32">
            <v>18.36</v>
          </cell>
          <cell r="I32" t="str">
            <v>L</v>
          </cell>
          <cell r="J32">
            <v>30.240000000000002</v>
          </cell>
          <cell r="K32" t="str">
            <v>**</v>
          </cell>
        </row>
        <row r="33">
          <cell r="I33" t="str">
            <v>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25.195833333333329</v>
          </cell>
          <cell r="C5">
            <v>33.299999999999997</v>
          </cell>
          <cell r="D5">
            <v>21.1</v>
          </cell>
          <cell r="E5">
            <v>80.625</v>
          </cell>
          <cell r="F5">
            <v>94</v>
          </cell>
          <cell r="G5">
            <v>50</v>
          </cell>
          <cell r="H5">
            <v>20.52</v>
          </cell>
          <cell r="I5" t="str">
            <v>N</v>
          </cell>
          <cell r="J5">
            <v>35.28</v>
          </cell>
          <cell r="K5">
            <v>36</v>
          </cell>
        </row>
        <row r="6">
          <cell r="B6">
            <v>24.931578947368426</v>
          </cell>
          <cell r="C6">
            <v>31.9</v>
          </cell>
          <cell r="D6">
            <v>20.7</v>
          </cell>
          <cell r="E6">
            <v>83.05263157894737</v>
          </cell>
          <cell r="F6">
            <v>95</v>
          </cell>
          <cell r="G6">
            <v>56</v>
          </cell>
          <cell r="H6">
            <v>14.04</v>
          </cell>
          <cell r="I6" t="str">
            <v>N</v>
          </cell>
          <cell r="J6">
            <v>32.76</v>
          </cell>
          <cell r="K6">
            <v>8</v>
          </cell>
        </row>
        <row r="7">
          <cell r="B7">
            <v>25.599999999999998</v>
          </cell>
          <cell r="C7">
            <v>31.8</v>
          </cell>
          <cell r="D7">
            <v>21.9</v>
          </cell>
          <cell r="E7">
            <v>82.521739130434781</v>
          </cell>
          <cell r="F7">
            <v>96</v>
          </cell>
          <cell r="G7">
            <v>49</v>
          </cell>
          <cell r="H7">
            <v>15.48</v>
          </cell>
          <cell r="I7" t="str">
            <v>NE</v>
          </cell>
          <cell r="J7">
            <v>29.880000000000003</v>
          </cell>
          <cell r="K7">
            <v>0</v>
          </cell>
        </row>
        <row r="8">
          <cell r="B8">
            <v>24.808333333333326</v>
          </cell>
          <cell r="C8">
            <v>30.3</v>
          </cell>
          <cell r="D8">
            <v>22.4</v>
          </cell>
          <cell r="E8">
            <v>85.125</v>
          </cell>
          <cell r="F8">
            <v>95</v>
          </cell>
          <cell r="G8">
            <v>61</v>
          </cell>
          <cell r="H8">
            <v>12.24</v>
          </cell>
          <cell r="I8" t="str">
            <v>N</v>
          </cell>
          <cell r="J8">
            <v>31.680000000000003</v>
          </cell>
          <cell r="K8">
            <v>6.2</v>
          </cell>
        </row>
        <row r="9">
          <cell r="B9">
            <v>24.577272727272728</v>
          </cell>
          <cell r="C9">
            <v>31</v>
          </cell>
          <cell r="D9">
            <v>20.6</v>
          </cell>
          <cell r="E9">
            <v>85.909090909090907</v>
          </cell>
          <cell r="F9">
            <v>95</v>
          </cell>
          <cell r="G9">
            <v>57</v>
          </cell>
          <cell r="H9">
            <v>11.16</v>
          </cell>
          <cell r="I9" t="str">
            <v>NE</v>
          </cell>
          <cell r="J9">
            <v>95.4</v>
          </cell>
          <cell r="K9">
            <v>37.6</v>
          </cell>
        </row>
        <row r="10">
          <cell r="B10">
            <v>24.843749999999996</v>
          </cell>
          <cell r="C10">
            <v>30.8</v>
          </cell>
          <cell r="D10">
            <v>22.3</v>
          </cell>
          <cell r="E10">
            <v>85.3125</v>
          </cell>
          <cell r="F10">
            <v>95</v>
          </cell>
          <cell r="G10">
            <v>61</v>
          </cell>
          <cell r="H10">
            <v>20.16</v>
          </cell>
          <cell r="I10" t="str">
            <v>N</v>
          </cell>
          <cell r="J10">
            <v>34.200000000000003</v>
          </cell>
          <cell r="K10">
            <v>22.6</v>
          </cell>
        </row>
        <row r="11">
          <cell r="B11">
            <v>23.886666666666667</v>
          </cell>
          <cell r="C11">
            <v>27.9</v>
          </cell>
          <cell r="D11">
            <v>22.2</v>
          </cell>
          <cell r="E11">
            <v>89.933333333333337</v>
          </cell>
          <cell r="F11">
            <v>96</v>
          </cell>
          <cell r="G11">
            <v>72</v>
          </cell>
          <cell r="H11">
            <v>12.6</v>
          </cell>
          <cell r="I11" t="str">
            <v>N</v>
          </cell>
          <cell r="J11">
            <v>35.64</v>
          </cell>
          <cell r="K11">
            <v>12.2</v>
          </cell>
        </row>
        <row r="12">
          <cell r="B12">
            <v>23.4375</v>
          </cell>
          <cell r="C12">
            <v>30.1</v>
          </cell>
          <cell r="D12">
            <v>20.8</v>
          </cell>
          <cell r="E12">
            <v>82.25</v>
          </cell>
          <cell r="F12">
            <v>96</v>
          </cell>
          <cell r="G12">
            <v>51</v>
          </cell>
          <cell r="H12">
            <v>21.6</v>
          </cell>
          <cell r="I12" t="str">
            <v>L</v>
          </cell>
          <cell r="J12">
            <v>44.64</v>
          </cell>
          <cell r="K12">
            <v>0</v>
          </cell>
        </row>
        <row r="13">
          <cell r="B13">
            <v>23.691666666666666</v>
          </cell>
          <cell r="C13">
            <v>30.3</v>
          </cell>
          <cell r="D13">
            <v>20.7</v>
          </cell>
          <cell r="E13">
            <v>82.291666666666671</v>
          </cell>
          <cell r="F13">
            <v>96</v>
          </cell>
          <cell r="G13">
            <v>48</v>
          </cell>
          <cell r="H13">
            <v>25.56</v>
          </cell>
          <cell r="I13" t="str">
            <v>NO</v>
          </cell>
          <cell r="J13">
            <v>40.32</v>
          </cell>
          <cell r="K13">
            <v>0</v>
          </cell>
        </row>
        <row r="14">
          <cell r="B14">
            <v>23.345833333333335</v>
          </cell>
          <cell r="C14">
            <v>27.2</v>
          </cell>
          <cell r="D14">
            <v>20.7</v>
          </cell>
          <cell r="E14">
            <v>81.916666666666671</v>
          </cell>
          <cell r="F14">
            <v>94</v>
          </cell>
          <cell r="G14">
            <v>63</v>
          </cell>
          <cell r="H14">
            <v>14.4</v>
          </cell>
          <cell r="I14" t="str">
            <v>SO</v>
          </cell>
          <cell r="J14">
            <v>21.96</v>
          </cell>
          <cell r="K14">
            <v>0</v>
          </cell>
        </row>
        <row r="15">
          <cell r="B15">
            <v>23.626315789473683</v>
          </cell>
          <cell r="C15">
            <v>27.2</v>
          </cell>
          <cell r="D15">
            <v>21.8</v>
          </cell>
          <cell r="E15">
            <v>87.684210526315795</v>
          </cell>
          <cell r="F15">
            <v>95</v>
          </cell>
          <cell r="G15">
            <v>70</v>
          </cell>
          <cell r="H15">
            <v>18.36</v>
          </cell>
          <cell r="I15" t="str">
            <v>NE</v>
          </cell>
          <cell r="J15">
            <v>34.92</v>
          </cell>
          <cell r="K15">
            <v>6.6</v>
          </cell>
        </row>
        <row r="16">
          <cell r="B16">
            <v>23.48</v>
          </cell>
          <cell r="C16">
            <v>26.4</v>
          </cell>
          <cell r="D16">
            <v>22.3</v>
          </cell>
          <cell r="E16">
            <v>89.333333333333329</v>
          </cell>
          <cell r="F16">
            <v>95</v>
          </cell>
          <cell r="G16">
            <v>78</v>
          </cell>
          <cell r="H16">
            <v>15.48</v>
          </cell>
          <cell r="I16" t="str">
            <v>N</v>
          </cell>
          <cell r="J16">
            <v>30.240000000000002</v>
          </cell>
          <cell r="K16">
            <v>14.4</v>
          </cell>
        </row>
        <row r="17">
          <cell r="B17">
            <v>24.266666666666669</v>
          </cell>
          <cell r="C17">
            <v>27.6</v>
          </cell>
          <cell r="D17">
            <v>21.8</v>
          </cell>
          <cell r="E17">
            <v>87.333333333333329</v>
          </cell>
          <cell r="F17">
            <v>96</v>
          </cell>
          <cell r="G17">
            <v>70</v>
          </cell>
          <cell r="H17">
            <v>14.04</v>
          </cell>
          <cell r="I17" t="str">
            <v>S</v>
          </cell>
          <cell r="J17">
            <v>32.04</v>
          </cell>
          <cell r="K17">
            <v>2.8</v>
          </cell>
        </row>
        <row r="18">
          <cell r="B18">
            <v>26.052941176470593</v>
          </cell>
          <cell r="C18">
            <v>30.3</v>
          </cell>
          <cell r="D18">
            <v>21.3</v>
          </cell>
          <cell r="E18">
            <v>76.705882352941174</v>
          </cell>
          <cell r="F18">
            <v>96</v>
          </cell>
          <cell r="G18">
            <v>55</v>
          </cell>
          <cell r="H18">
            <v>21.240000000000002</v>
          </cell>
          <cell r="I18" t="str">
            <v>S</v>
          </cell>
          <cell r="J18">
            <v>33.840000000000003</v>
          </cell>
          <cell r="K18">
            <v>0</v>
          </cell>
        </row>
        <row r="19">
          <cell r="B19">
            <v>24.324999999999992</v>
          </cell>
          <cell r="C19">
            <v>30.8</v>
          </cell>
          <cell r="D19">
            <v>20.2</v>
          </cell>
          <cell r="E19">
            <v>81.25</v>
          </cell>
          <cell r="F19">
            <v>94</v>
          </cell>
          <cell r="G19">
            <v>57</v>
          </cell>
          <cell r="H19">
            <v>14.76</v>
          </cell>
          <cell r="I19" t="str">
            <v>S</v>
          </cell>
          <cell r="J19">
            <v>24.840000000000003</v>
          </cell>
          <cell r="K19">
            <v>0.6</v>
          </cell>
        </row>
        <row r="20">
          <cell r="B20">
            <v>25.674999999999997</v>
          </cell>
          <cell r="C20">
            <v>31.4</v>
          </cell>
          <cell r="D20">
            <v>21</v>
          </cell>
          <cell r="E20">
            <v>79.416666666666671</v>
          </cell>
          <cell r="F20">
            <v>94</v>
          </cell>
          <cell r="G20">
            <v>57</v>
          </cell>
          <cell r="H20">
            <v>18.720000000000002</v>
          </cell>
          <cell r="I20" t="str">
            <v>L</v>
          </cell>
          <cell r="J20">
            <v>30.6</v>
          </cell>
          <cell r="K20">
            <v>0</v>
          </cell>
        </row>
        <row r="21">
          <cell r="B21">
            <v>26.454166666666669</v>
          </cell>
          <cell r="C21">
            <v>33.1</v>
          </cell>
          <cell r="D21">
            <v>22.3</v>
          </cell>
          <cell r="E21">
            <v>77</v>
          </cell>
          <cell r="F21">
            <v>91</v>
          </cell>
          <cell r="G21">
            <v>50</v>
          </cell>
          <cell r="H21">
            <v>15.120000000000001</v>
          </cell>
          <cell r="I21" t="str">
            <v>L</v>
          </cell>
          <cell r="J21">
            <v>27.720000000000002</v>
          </cell>
          <cell r="K21">
            <v>0</v>
          </cell>
        </row>
        <row r="22">
          <cell r="B22">
            <v>26.770833333333329</v>
          </cell>
          <cell r="C22">
            <v>32.5</v>
          </cell>
          <cell r="D22">
            <v>22.6</v>
          </cell>
          <cell r="E22">
            <v>74.875</v>
          </cell>
          <cell r="F22">
            <v>92</v>
          </cell>
          <cell r="G22">
            <v>51</v>
          </cell>
          <cell r="H22">
            <v>14.04</v>
          </cell>
          <cell r="I22" t="str">
            <v>L</v>
          </cell>
          <cell r="J22">
            <v>26.28</v>
          </cell>
          <cell r="K22">
            <v>0</v>
          </cell>
        </row>
        <row r="23">
          <cell r="B23">
            <v>25.345833333333331</v>
          </cell>
          <cell r="C23">
            <v>31.1</v>
          </cell>
          <cell r="D23">
            <v>21</v>
          </cell>
          <cell r="E23">
            <v>77.375</v>
          </cell>
          <cell r="F23">
            <v>95</v>
          </cell>
          <cell r="G23">
            <v>49</v>
          </cell>
          <cell r="H23">
            <v>17.64</v>
          </cell>
          <cell r="I23" t="str">
            <v>NE</v>
          </cell>
          <cell r="J23">
            <v>54</v>
          </cell>
          <cell r="K23">
            <v>1.2</v>
          </cell>
        </row>
        <row r="24">
          <cell r="B24">
            <v>25.916666666666661</v>
          </cell>
          <cell r="C24">
            <v>32.5</v>
          </cell>
          <cell r="D24">
            <v>21.5</v>
          </cell>
          <cell r="E24">
            <v>74.458333333333329</v>
          </cell>
          <cell r="F24">
            <v>92</v>
          </cell>
          <cell r="G24">
            <v>45</v>
          </cell>
          <cell r="H24">
            <v>13.68</v>
          </cell>
          <cell r="I24" t="str">
            <v>NE</v>
          </cell>
          <cell r="J24">
            <v>27.720000000000002</v>
          </cell>
          <cell r="K24">
            <v>0</v>
          </cell>
        </row>
        <row r="25">
          <cell r="B25">
            <v>26.770833333333339</v>
          </cell>
          <cell r="C25">
            <v>34.200000000000003</v>
          </cell>
          <cell r="D25">
            <v>21.5</v>
          </cell>
          <cell r="E25">
            <v>72.458333333333329</v>
          </cell>
          <cell r="F25">
            <v>94</v>
          </cell>
          <cell r="G25">
            <v>36</v>
          </cell>
          <cell r="H25">
            <v>13.32</v>
          </cell>
          <cell r="I25" t="str">
            <v>S</v>
          </cell>
          <cell r="J25">
            <v>36</v>
          </cell>
          <cell r="K25">
            <v>2.2000000000000002</v>
          </cell>
        </row>
        <row r="26">
          <cell r="B26">
            <v>24.974999999999998</v>
          </cell>
          <cell r="C26">
            <v>31.6</v>
          </cell>
          <cell r="D26">
            <v>21.6</v>
          </cell>
          <cell r="E26">
            <v>78.791666666666671</v>
          </cell>
          <cell r="F26">
            <v>91</v>
          </cell>
          <cell r="G26">
            <v>49</v>
          </cell>
          <cell r="H26">
            <v>11.16</v>
          </cell>
          <cell r="I26" t="str">
            <v>S</v>
          </cell>
          <cell r="J26">
            <v>36.72</v>
          </cell>
          <cell r="K26">
            <v>11.6</v>
          </cell>
        </row>
        <row r="27">
          <cell r="B27">
            <v>24.608333333333338</v>
          </cell>
          <cell r="C27">
            <v>30.7</v>
          </cell>
          <cell r="D27">
            <v>21</v>
          </cell>
          <cell r="E27">
            <v>80.875</v>
          </cell>
          <cell r="F27">
            <v>95</v>
          </cell>
          <cell r="G27">
            <v>53</v>
          </cell>
          <cell r="H27">
            <v>16.920000000000002</v>
          </cell>
          <cell r="I27" t="str">
            <v>NE</v>
          </cell>
          <cell r="J27">
            <v>68.760000000000005</v>
          </cell>
          <cell r="K27">
            <v>35.200000000000003</v>
          </cell>
        </row>
        <row r="28">
          <cell r="B28">
            <v>23.383333333333336</v>
          </cell>
          <cell r="C28">
            <v>30.3</v>
          </cell>
          <cell r="D28">
            <v>21.4</v>
          </cell>
          <cell r="E28">
            <v>89.125</v>
          </cell>
          <cell r="F28">
            <v>95</v>
          </cell>
          <cell r="G28">
            <v>63</v>
          </cell>
          <cell r="H28">
            <v>11.520000000000001</v>
          </cell>
          <cell r="I28" t="str">
            <v>NE</v>
          </cell>
          <cell r="J28">
            <v>42.12</v>
          </cell>
          <cell r="K28">
            <v>19.599999999999998</v>
          </cell>
        </row>
        <row r="29">
          <cell r="B29">
            <v>27.076470588235289</v>
          </cell>
          <cell r="C29">
            <v>31.4</v>
          </cell>
          <cell r="D29">
            <v>21.9</v>
          </cell>
          <cell r="E29">
            <v>73.764705882352942</v>
          </cell>
          <cell r="F29">
            <v>96</v>
          </cell>
          <cell r="G29">
            <v>53</v>
          </cell>
          <cell r="H29">
            <v>16.2</v>
          </cell>
          <cell r="I29" t="str">
            <v>NO</v>
          </cell>
          <cell r="J29">
            <v>35.28</v>
          </cell>
          <cell r="K29">
            <v>0</v>
          </cell>
        </row>
        <row r="30">
          <cell r="B30">
            <v>25.820833333333329</v>
          </cell>
          <cell r="C30">
            <v>32.6</v>
          </cell>
          <cell r="D30">
            <v>22.8</v>
          </cell>
          <cell r="E30">
            <v>80.458333333333329</v>
          </cell>
          <cell r="F30">
            <v>94</v>
          </cell>
          <cell r="G30">
            <v>53</v>
          </cell>
          <cell r="H30">
            <v>16.2</v>
          </cell>
          <cell r="I30" t="str">
            <v>S</v>
          </cell>
          <cell r="J30">
            <v>34.200000000000003</v>
          </cell>
          <cell r="K30">
            <v>0</v>
          </cell>
        </row>
        <row r="31">
          <cell r="B31">
            <v>24.983333333333331</v>
          </cell>
          <cell r="C31">
            <v>32.1</v>
          </cell>
          <cell r="D31">
            <v>21.5</v>
          </cell>
          <cell r="E31">
            <v>84.083333333333329</v>
          </cell>
          <cell r="F31">
            <v>95</v>
          </cell>
          <cell r="G31">
            <v>54</v>
          </cell>
          <cell r="H31">
            <v>12.24</v>
          </cell>
          <cell r="I31" t="str">
            <v>S</v>
          </cell>
          <cell r="J31">
            <v>49.32</v>
          </cell>
          <cell r="K31">
            <v>46.400000000000006</v>
          </cell>
        </row>
        <row r="32">
          <cell r="B32">
            <v>24.572727272727274</v>
          </cell>
          <cell r="C32">
            <v>28.2</v>
          </cell>
          <cell r="D32">
            <v>22.2</v>
          </cell>
          <cell r="E32">
            <v>85.909090909090907</v>
          </cell>
          <cell r="F32">
            <v>94</v>
          </cell>
          <cell r="G32">
            <v>69</v>
          </cell>
          <cell r="H32">
            <v>13.32</v>
          </cell>
          <cell r="I32" t="str">
            <v>S</v>
          </cell>
          <cell r="J32">
            <v>23.759999999999998</v>
          </cell>
          <cell r="K32">
            <v>8.6000000000000014</v>
          </cell>
        </row>
        <row r="33">
          <cell r="I33" t="str">
            <v>S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26.666666666666668</v>
          </cell>
          <cell r="C5">
            <v>33.700000000000003</v>
          </cell>
          <cell r="D5">
            <v>21.7</v>
          </cell>
          <cell r="E5">
            <v>70.916666666666671</v>
          </cell>
          <cell r="F5">
            <v>88</v>
          </cell>
          <cell r="G5">
            <v>46</v>
          </cell>
          <cell r="H5">
            <v>16</v>
          </cell>
          <cell r="I5" t="str">
            <v>NO</v>
          </cell>
          <cell r="J5">
            <v>132.16</v>
          </cell>
          <cell r="K5" t="str">
            <v>**</v>
          </cell>
        </row>
        <row r="6">
          <cell r="B6">
            <v>24.987500000000008</v>
          </cell>
          <cell r="C6">
            <v>31.7</v>
          </cell>
          <cell r="D6">
            <v>21.4</v>
          </cell>
          <cell r="E6">
            <v>80.125</v>
          </cell>
          <cell r="F6">
            <v>95</v>
          </cell>
          <cell r="G6">
            <v>56</v>
          </cell>
          <cell r="H6">
            <v>16.32</v>
          </cell>
          <cell r="I6" t="str">
            <v>N</v>
          </cell>
          <cell r="J6">
            <v>35.839999999999996</v>
          </cell>
          <cell r="K6" t="str">
            <v>**</v>
          </cell>
        </row>
        <row r="7">
          <cell r="B7">
            <v>24.200000000000003</v>
          </cell>
          <cell r="C7">
            <v>30.8</v>
          </cell>
          <cell r="D7">
            <v>21.5</v>
          </cell>
          <cell r="E7">
            <v>85</v>
          </cell>
          <cell r="F7">
            <v>95</v>
          </cell>
          <cell r="G7">
            <v>59</v>
          </cell>
          <cell r="H7">
            <v>15.040000000000001</v>
          </cell>
          <cell r="I7" t="str">
            <v>NE</v>
          </cell>
          <cell r="J7">
            <v>33.6</v>
          </cell>
          <cell r="K7" t="str">
            <v>**</v>
          </cell>
        </row>
        <row r="8">
          <cell r="B8">
            <v>24.69565217391305</v>
          </cell>
          <cell r="C8">
            <v>30.5</v>
          </cell>
          <cell r="D8">
            <v>22.1</v>
          </cell>
          <cell r="E8">
            <v>83.521739130434781</v>
          </cell>
          <cell r="F8">
            <v>94</v>
          </cell>
          <cell r="G8">
            <v>55</v>
          </cell>
          <cell r="H8">
            <v>9.9200000000000017</v>
          </cell>
          <cell r="I8" t="str">
            <v>N</v>
          </cell>
          <cell r="J8">
            <v>27.200000000000003</v>
          </cell>
          <cell r="K8" t="str">
            <v>**</v>
          </cell>
        </row>
        <row r="9">
          <cell r="B9">
            <v>25.104166666666668</v>
          </cell>
          <cell r="C9">
            <v>31.4</v>
          </cell>
          <cell r="D9">
            <v>20.9</v>
          </cell>
          <cell r="E9">
            <v>77.25</v>
          </cell>
          <cell r="F9">
            <v>95</v>
          </cell>
          <cell r="G9">
            <v>49</v>
          </cell>
          <cell r="H9">
            <v>13.12</v>
          </cell>
          <cell r="I9" t="str">
            <v>N</v>
          </cell>
          <cell r="J9">
            <v>28.8</v>
          </cell>
          <cell r="K9" t="str">
            <v>**</v>
          </cell>
        </row>
        <row r="10">
          <cell r="B10">
            <v>25.541666666666668</v>
          </cell>
          <cell r="C10">
            <v>31.6</v>
          </cell>
          <cell r="D10">
            <v>22.3</v>
          </cell>
          <cell r="E10">
            <v>78.875</v>
          </cell>
          <cell r="F10">
            <v>94</v>
          </cell>
          <cell r="G10">
            <v>53</v>
          </cell>
          <cell r="H10">
            <v>14.719999999999999</v>
          </cell>
          <cell r="I10" t="str">
            <v>NO</v>
          </cell>
          <cell r="J10">
            <v>31.360000000000003</v>
          </cell>
          <cell r="K10" t="str">
            <v>**</v>
          </cell>
        </row>
        <row r="11">
          <cell r="B11">
            <v>23.950000000000003</v>
          </cell>
          <cell r="C11">
            <v>30.3</v>
          </cell>
          <cell r="D11">
            <v>21.6</v>
          </cell>
          <cell r="E11">
            <v>85.666666666666671</v>
          </cell>
          <cell r="F11">
            <v>95</v>
          </cell>
          <cell r="G11">
            <v>59</v>
          </cell>
          <cell r="H11">
            <v>14.080000000000002</v>
          </cell>
          <cell r="I11" t="str">
            <v>N</v>
          </cell>
          <cell r="J11">
            <v>30.400000000000002</v>
          </cell>
          <cell r="K11" t="str">
            <v>**</v>
          </cell>
        </row>
        <row r="12">
          <cell r="B12">
            <v>24.237499999999997</v>
          </cell>
          <cell r="C12">
            <v>30.2</v>
          </cell>
          <cell r="D12">
            <v>21.4</v>
          </cell>
          <cell r="E12">
            <v>86.375</v>
          </cell>
          <cell r="F12">
            <v>94</v>
          </cell>
          <cell r="G12">
            <v>62</v>
          </cell>
          <cell r="H12">
            <v>16</v>
          </cell>
          <cell r="I12" t="str">
            <v>NO</v>
          </cell>
          <cell r="J12">
            <v>31.680000000000003</v>
          </cell>
          <cell r="K12" t="str">
            <v>**</v>
          </cell>
        </row>
        <row r="13">
          <cell r="B13">
            <v>24.383333333333336</v>
          </cell>
          <cell r="C13">
            <v>29.8</v>
          </cell>
          <cell r="D13">
            <v>21.5</v>
          </cell>
          <cell r="E13">
            <v>84.333333333333329</v>
          </cell>
          <cell r="F13">
            <v>96</v>
          </cell>
          <cell r="G13">
            <v>60</v>
          </cell>
          <cell r="H13">
            <v>15.040000000000001</v>
          </cell>
          <cell r="I13" t="str">
            <v>NO</v>
          </cell>
          <cell r="J13">
            <v>30.400000000000002</v>
          </cell>
          <cell r="K13" t="str">
            <v>**</v>
          </cell>
        </row>
        <row r="14">
          <cell r="B14">
            <v>23.754166666666674</v>
          </cell>
          <cell r="C14">
            <v>28.2</v>
          </cell>
          <cell r="D14">
            <v>22</v>
          </cell>
          <cell r="E14">
            <v>88.541666666666671</v>
          </cell>
          <cell r="F14">
            <v>95</v>
          </cell>
          <cell r="G14">
            <v>67</v>
          </cell>
          <cell r="H14">
            <v>10.88</v>
          </cell>
          <cell r="I14" t="str">
            <v>NO</v>
          </cell>
          <cell r="J14">
            <v>26.24</v>
          </cell>
          <cell r="K14" t="str">
            <v>**</v>
          </cell>
        </row>
        <row r="15">
          <cell r="B15">
            <v>23.183333333333337</v>
          </cell>
          <cell r="C15">
            <v>28.6</v>
          </cell>
          <cell r="D15">
            <v>21</v>
          </cell>
          <cell r="E15">
            <v>87.666666666666671</v>
          </cell>
          <cell r="F15">
            <v>95</v>
          </cell>
          <cell r="G15">
            <v>65</v>
          </cell>
          <cell r="H15">
            <v>14.719999999999999</v>
          </cell>
          <cell r="I15" t="str">
            <v>N</v>
          </cell>
          <cell r="J15">
            <v>42.56</v>
          </cell>
          <cell r="K15" t="str">
            <v>**</v>
          </cell>
        </row>
        <row r="16">
          <cell r="B16">
            <v>24.254166666666666</v>
          </cell>
          <cell r="C16">
            <v>30.3</v>
          </cell>
          <cell r="D16">
            <v>21.5</v>
          </cell>
          <cell r="E16">
            <v>85.125</v>
          </cell>
          <cell r="F16">
            <v>95</v>
          </cell>
          <cell r="G16">
            <v>59</v>
          </cell>
          <cell r="H16">
            <v>13.76</v>
          </cell>
          <cell r="I16" t="str">
            <v>NO</v>
          </cell>
          <cell r="J16">
            <v>31.360000000000003</v>
          </cell>
          <cell r="K16" t="str">
            <v>**</v>
          </cell>
        </row>
        <row r="17">
          <cell r="B17">
            <v>24.691666666666666</v>
          </cell>
          <cell r="C17">
            <v>30.5</v>
          </cell>
          <cell r="D17">
            <v>22.2</v>
          </cell>
          <cell r="E17">
            <v>85.666666666666671</v>
          </cell>
          <cell r="F17">
            <v>96</v>
          </cell>
          <cell r="G17">
            <v>64</v>
          </cell>
          <cell r="H17">
            <v>13.76</v>
          </cell>
          <cell r="I17" t="str">
            <v>NO</v>
          </cell>
          <cell r="J17">
            <v>31.04</v>
          </cell>
          <cell r="K17" t="str">
            <v>**</v>
          </cell>
        </row>
        <row r="18">
          <cell r="B18">
            <v>24.333333333333339</v>
          </cell>
          <cell r="C18">
            <v>29.9</v>
          </cell>
          <cell r="D18">
            <v>20.3</v>
          </cell>
          <cell r="E18">
            <v>81.916666666666671</v>
          </cell>
          <cell r="F18">
            <v>96</v>
          </cell>
          <cell r="G18">
            <v>56</v>
          </cell>
          <cell r="H18">
            <v>11.840000000000002</v>
          </cell>
          <cell r="I18" t="str">
            <v>SE</v>
          </cell>
          <cell r="J18">
            <v>29.760000000000005</v>
          </cell>
          <cell r="K18" t="str">
            <v>**</v>
          </cell>
        </row>
        <row r="19">
          <cell r="B19">
            <v>24.599999999999994</v>
          </cell>
          <cell r="C19">
            <v>30.9</v>
          </cell>
          <cell r="D19">
            <v>21.5</v>
          </cell>
          <cell r="E19">
            <v>85.166666666666671</v>
          </cell>
          <cell r="F19">
            <v>96</v>
          </cell>
          <cell r="G19">
            <v>56</v>
          </cell>
          <cell r="H19">
            <v>12.16</v>
          </cell>
          <cell r="I19" t="str">
            <v>SE</v>
          </cell>
          <cell r="J19">
            <v>24</v>
          </cell>
          <cell r="K19" t="str">
            <v>**</v>
          </cell>
        </row>
        <row r="20">
          <cell r="B20">
            <v>25.9375</v>
          </cell>
          <cell r="C20">
            <v>31.3</v>
          </cell>
          <cell r="D20">
            <v>21.8</v>
          </cell>
          <cell r="E20">
            <v>78.5</v>
          </cell>
          <cell r="F20">
            <v>95</v>
          </cell>
          <cell r="G20">
            <v>52</v>
          </cell>
          <cell r="H20">
            <v>12.16</v>
          </cell>
          <cell r="I20" t="str">
            <v>N</v>
          </cell>
          <cell r="J20">
            <v>26.880000000000003</v>
          </cell>
          <cell r="K20" t="str">
            <v>**</v>
          </cell>
        </row>
        <row r="21">
          <cell r="B21">
            <v>25.908333333333331</v>
          </cell>
          <cell r="C21">
            <v>31.5</v>
          </cell>
          <cell r="D21">
            <v>22.1</v>
          </cell>
          <cell r="E21">
            <v>81.833333333333329</v>
          </cell>
          <cell r="F21">
            <v>96</v>
          </cell>
          <cell r="G21">
            <v>51</v>
          </cell>
          <cell r="H21">
            <v>7.0400000000000009</v>
          </cell>
          <cell r="I21" t="str">
            <v>N</v>
          </cell>
          <cell r="J21">
            <v>18.240000000000002</v>
          </cell>
          <cell r="K21" t="str">
            <v>**</v>
          </cell>
        </row>
        <row r="22">
          <cell r="B22">
            <v>25.850000000000005</v>
          </cell>
          <cell r="C22">
            <v>32.700000000000003</v>
          </cell>
          <cell r="D22">
            <v>22.5</v>
          </cell>
          <cell r="E22">
            <v>80.333333333333329</v>
          </cell>
          <cell r="F22">
            <v>94</v>
          </cell>
          <cell r="G22">
            <v>53</v>
          </cell>
          <cell r="H22">
            <v>16.64</v>
          </cell>
          <cell r="I22" t="str">
            <v>SE</v>
          </cell>
          <cell r="J22">
            <v>33.6</v>
          </cell>
          <cell r="K22" t="str">
            <v>**</v>
          </cell>
        </row>
        <row r="23">
          <cell r="B23">
            <v>23.754166666666666</v>
          </cell>
          <cell r="C23">
            <v>28.4</v>
          </cell>
          <cell r="D23">
            <v>20.399999999999999</v>
          </cell>
          <cell r="E23">
            <v>82.833333333333329</v>
          </cell>
          <cell r="F23">
            <v>95</v>
          </cell>
          <cell r="G23">
            <v>62</v>
          </cell>
          <cell r="H23">
            <v>12.16</v>
          </cell>
          <cell r="I23" t="str">
            <v>N</v>
          </cell>
          <cell r="J23">
            <v>27.52</v>
          </cell>
          <cell r="K23" t="str">
            <v>**</v>
          </cell>
        </row>
        <row r="24">
          <cell r="B24">
            <v>25.016666666666662</v>
          </cell>
          <cell r="C24">
            <v>31.4</v>
          </cell>
          <cell r="D24">
            <v>21.8</v>
          </cell>
          <cell r="E24">
            <v>76.833333333333329</v>
          </cell>
          <cell r="F24">
            <v>90</v>
          </cell>
          <cell r="G24">
            <v>45</v>
          </cell>
          <cell r="H24">
            <v>9.9200000000000017</v>
          </cell>
          <cell r="I24" t="str">
            <v>NE</v>
          </cell>
          <cell r="J24">
            <v>34.880000000000003</v>
          </cell>
          <cell r="K24" t="str">
            <v>**</v>
          </cell>
        </row>
        <row r="25">
          <cell r="B25">
            <v>25.816666666666663</v>
          </cell>
          <cell r="C25">
            <v>32.6</v>
          </cell>
          <cell r="D25">
            <v>20.8</v>
          </cell>
          <cell r="E25">
            <v>72.916666666666671</v>
          </cell>
          <cell r="F25">
            <v>93</v>
          </cell>
          <cell r="G25">
            <v>47</v>
          </cell>
          <cell r="H25">
            <v>10.56</v>
          </cell>
          <cell r="I25" t="str">
            <v>SE</v>
          </cell>
          <cell r="J25">
            <v>27.200000000000003</v>
          </cell>
          <cell r="K25" t="str">
            <v>**</v>
          </cell>
        </row>
        <row r="26">
          <cell r="B26">
            <v>24.675000000000001</v>
          </cell>
          <cell r="C26">
            <v>31.9</v>
          </cell>
          <cell r="D26">
            <v>20</v>
          </cell>
          <cell r="E26">
            <v>75.75</v>
          </cell>
          <cell r="F26">
            <v>95</v>
          </cell>
          <cell r="G26">
            <v>40</v>
          </cell>
          <cell r="H26">
            <v>13.440000000000001</v>
          </cell>
          <cell r="I26" t="str">
            <v>N</v>
          </cell>
          <cell r="J26">
            <v>32.32</v>
          </cell>
          <cell r="K26" t="str">
            <v>**</v>
          </cell>
        </row>
        <row r="27">
          <cell r="B27">
            <v>25.220833333333331</v>
          </cell>
          <cell r="C27">
            <v>31.5</v>
          </cell>
          <cell r="D27">
            <v>21.3</v>
          </cell>
          <cell r="E27">
            <v>77.541666666666671</v>
          </cell>
          <cell r="F27">
            <v>94</v>
          </cell>
          <cell r="G27">
            <v>53</v>
          </cell>
          <cell r="H27">
            <v>14.719999999999999</v>
          </cell>
          <cell r="I27" t="str">
            <v>NO</v>
          </cell>
          <cell r="J27">
            <v>32.96</v>
          </cell>
          <cell r="K27" t="str">
            <v>**</v>
          </cell>
        </row>
        <row r="28">
          <cell r="B28">
            <v>25.112500000000001</v>
          </cell>
          <cell r="C28">
            <v>31.8</v>
          </cell>
          <cell r="D28">
            <v>20.6</v>
          </cell>
          <cell r="E28">
            <v>81.125</v>
          </cell>
          <cell r="F28">
            <v>96</v>
          </cell>
          <cell r="G28">
            <v>51</v>
          </cell>
          <cell r="H28">
            <v>12.48</v>
          </cell>
          <cell r="I28" t="str">
            <v>NO</v>
          </cell>
          <cell r="J28">
            <v>30.72</v>
          </cell>
          <cell r="K28" t="str">
            <v>**</v>
          </cell>
        </row>
        <row r="29">
          <cell r="B29">
            <v>25.916666666666661</v>
          </cell>
          <cell r="C29">
            <v>32</v>
          </cell>
          <cell r="D29">
            <v>21.1</v>
          </cell>
          <cell r="E29">
            <v>76.833333333333329</v>
          </cell>
          <cell r="F29">
            <v>96</v>
          </cell>
          <cell r="G29">
            <v>51</v>
          </cell>
          <cell r="H29">
            <v>11.520000000000001</v>
          </cell>
          <cell r="I29" t="str">
            <v>NO</v>
          </cell>
          <cell r="J29">
            <v>29.439999999999998</v>
          </cell>
          <cell r="K29" t="str">
            <v>**</v>
          </cell>
        </row>
        <row r="30">
          <cell r="B30">
            <v>26.008333333333336</v>
          </cell>
          <cell r="C30">
            <v>32.200000000000003</v>
          </cell>
          <cell r="D30">
            <v>21.5</v>
          </cell>
          <cell r="E30">
            <v>78.5</v>
          </cell>
          <cell r="F30">
            <v>94</v>
          </cell>
          <cell r="G30">
            <v>51</v>
          </cell>
          <cell r="H30">
            <v>8</v>
          </cell>
          <cell r="I30" t="str">
            <v>NO</v>
          </cell>
          <cell r="J30">
            <v>19.52</v>
          </cell>
          <cell r="K30" t="str">
            <v>**</v>
          </cell>
        </row>
        <row r="31">
          <cell r="B31">
            <v>25.345833333333335</v>
          </cell>
          <cell r="C31">
            <v>32</v>
          </cell>
          <cell r="D31">
            <v>21.7</v>
          </cell>
          <cell r="E31">
            <v>81.375</v>
          </cell>
          <cell r="F31">
            <v>95</v>
          </cell>
          <cell r="G31">
            <v>49</v>
          </cell>
          <cell r="H31">
            <v>10.240000000000002</v>
          </cell>
          <cell r="I31" t="str">
            <v>SE</v>
          </cell>
          <cell r="J31">
            <v>32</v>
          </cell>
          <cell r="K31" t="str">
            <v>**</v>
          </cell>
        </row>
        <row r="32">
          <cell r="B32">
            <v>23.662499999999998</v>
          </cell>
          <cell r="C32">
            <v>30.2</v>
          </cell>
          <cell r="D32">
            <v>20.5</v>
          </cell>
          <cell r="E32">
            <v>88.5</v>
          </cell>
          <cell r="F32">
            <v>96</v>
          </cell>
          <cell r="G32">
            <v>59</v>
          </cell>
          <cell r="H32">
            <v>15.680000000000001</v>
          </cell>
          <cell r="I32" t="str">
            <v>SE</v>
          </cell>
          <cell r="J32">
            <v>30.400000000000002</v>
          </cell>
          <cell r="K32" t="str">
            <v>**</v>
          </cell>
        </row>
        <row r="33">
          <cell r="I33" t="str">
            <v>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26.933333333333334</v>
          </cell>
          <cell r="C5">
            <v>32.5</v>
          </cell>
          <cell r="D5">
            <v>23</v>
          </cell>
          <cell r="E5">
            <v>71.208333333333329</v>
          </cell>
          <cell r="F5">
            <v>89</v>
          </cell>
          <cell r="G5">
            <v>49</v>
          </cell>
          <cell r="H5">
            <v>20.16</v>
          </cell>
          <cell r="I5" t="str">
            <v>NE</v>
          </cell>
          <cell r="J5">
            <v>43.84</v>
          </cell>
          <cell r="K5">
            <v>0</v>
          </cell>
        </row>
        <row r="6">
          <cell r="B6">
            <v>25.195833333333336</v>
          </cell>
          <cell r="C6">
            <v>32.1</v>
          </cell>
          <cell r="D6">
            <v>22</v>
          </cell>
          <cell r="E6">
            <v>78.833333333333329</v>
          </cell>
          <cell r="F6">
            <v>91</v>
          </cell>
          <cell r="G6">
            <v>51</v>
          </cell>
          <cell r="H6">
            <v>9.9200000000000017</v>
          </cell>
          <cell r="I6" t="str">
            <v>NO</v>
          </cell>
          <cell r="J6">
            <v>35.839999999999996</v>
          </cell>
          <cell r="K6">
            <v>4.2</v>
          </cell>
        </row>
        <row r="7">
          <cell r="B7">
            <v>26.495833333333326</v>
          </cell>
          <cell r="C7">
            <v>30.6</v>
          </cell>
          <cell r="D7">
            <v>23.7</v>
          </cell>
          <cell r="E7">
            <v>78.833333333333329</v>
          </cell>
          <cell r="F7">
            <v>95</v>
          </cell>
          <cell r="G7">
            <v>58</v>
          </cell>
          <cell r="H7">
            <v>16.96</v>
          </cell>
          <cell r="I7" t="str">
            <v>N</v>
          </cell>
          <cell r="J7">
            <v>33.28</v>
          </cell>
          <cell r="K7">
            <v>0.4</v>
          </cell>
        </row>
        <row r="8">
          <cell r="B8">
            <v>25.012500000000003</v>
          </cell>
          <cell r="C8">
            <v>30.1</v>
          </cell>
          <cell r="D8">
            <v>22</v>
          </cell>
          <cell r="E8">
            <v>81.041666666666671</v>
          </cell>
          <cell r="F8">
            <v>96</v>
          </cell>
          <cell r="G8">
            <v>52</v>
          </cell>
          <cell r="H8">
            <v>9.2799999999999994</v>
          </cell>
          <cell r="I8" t="str">
            <v>L</v>
          </cell>
          <cell r="J8">
            <v>35.200000000000003</v>
          </cell>
          <cell r="K8">
            <v>8.7999999999999989</v>
          </cell>
        </row>
        <row r="9">
          <cell r="B9">
            <v>26.845833333333331</v>
          </cell>
          <cell r="C9">
            <v>32.5</v>
          </cell>
          <cell r="D9">
            <v>22.7</v>
          </cell>
          <cell r="E9">
            <v>73.208333333333329</v>
          </cell>
          <cell r="F9">
            <v>93</v>
          </cell>
          <cell r="G9">
            <v>49</v>
          </cell>
          <cell r="H9">
            <v>12.8</v>
          </cell>
          <cell r="I9" t="str">
            <v>NE</v>
          </cell>
          <cell r="J9">
            <v>30.400000000000002</v>
          </cell>
          <cell r="K9">
            <v>0</v>
          </cell>
        </row>
        <row r="10">
          <cell r="B10">
            <v>27.287499999999998</v>
          </cell>
          <cell r="C10">
            <v>33.700000000000003</v>
          </cell>
          <cell r="D10">
            <v>23.1</v>
          </cell>
          <cell r="E10">
            <v>67.333333333333329</v>
          </cell>
          <cell r="F10">
            <v>87</v>
          </cell>
          <cell r="G10">
            <v>30</v>
          </cell>
          <cell r="H10">
            <v>21.12</v>
          </cell>
          <cell r="I10" t="str">
            <v>N</v>
          </cell>
          <cell r="J10">
            <v>50.88</v>
          </cell>
          <cell r="K10">
            <v>0</v>
          </cell>
        </row>
        <row r="11">
          <cell r="B11">
            <v>27.349999999999998</v>
          </cell>
          <cell r="C11">
            <v>32.700000000000003</v>
          </cell>
          <cell r="D11">
            <v>22.8</v>
          </cell>
          <cell r="E11">
            <v>66.916666666666671</v>
          </cell>
          <cell r="F11">
            <v>83</v>
          </cell>
          <cell r="G11">
            <v>48</v>
          </cell>
          <cell r="H11">
            <v>11.840000000000002</v>
          </cell>
          <cell r="I11" t="str">
            <v>N</v>
          </cell>
          <cell r="J11">
            <v>32.32</v>
          </cell>
          <cell r="K11">
            <v>0</v>
          </cell>
        </row>
        <row r="12">
          <cell r="B12">
            <v>26.737499999999997</v>
          </cell>
          <cell r="C12">
            <v>32.799999999999997</v>
          </cell>
          <cell r="D12">
            <v>23.1</v>
          </cell>
          <cell r="E12">
            <v>73.291666666666671</v>
          </cell>
          <cell r="F12">
            <v>89</v>
          </cell>
          <cell r="G12">
            <v>50</v>
          </cell>
          <cell r="H12">
            <v>15.36</v>
          </cell>
          <cell r="I12" t="str">
            <v>NE</v>
          </cell>
          <cell r="J12">
            <v>28.480000000000004</v>
          </cell>
          <cell r="K12">
            <v>0</v>
          </cell>
        </row>
        <row r="13">
          <cell r="B13">
            <v>24.600000000000005</v>
          </cell>
          <cell r="C13">
            <v>28.7</v>
          </cell>
          <cell r="D13">
            <v>21.8</v>
          </cell>
          <cell r="E13">
            <v>85.416666666666671</v>
          </cell>
          <cell r="F13">
            <v>96</v>
          </cell>
          <cell r="G13">
            <v>65</v>
          </cell>
          <cell r="H13">
            <v>12.8</v>
          </cell>
          <cell r="I13" t="str">
            <v>N</v>
          </cell>
          <cell r="J13">
            <v>26.24</v>
          </cell>
          <cell r="K13">
            <v>21.4</v>
          </cell>
        </row>
        <row r="14">
          <cell r="B14">
            <v>24.983333333333334</v>
          </cell>
          <cell r="C14">
            <v>32</v>
          </cell>
          <cell r="D14">
            <v>21.4</v>
          </cell>
          <cell r="E14">
            <v>83</v>
          </cell>
          <cell r="F14">
            <v>97</v>
          </cell>
          <cell r="G14">
            <v>53</v>
          </cell>
          <cell r="H14">
            <v>13.440000000000001</v>
          </cell>
          <cell r="I14" t="str">
            <v>O</v>
          </cell>
          <cell r="J14">
            <v>46.72</v>
          </cell>
          <cell r="K14">
            <v>20</v>
          </cell>
        </row>
        <row r="15">
          <cell r="B15">
            <v>25.75</v>
          </cell>
          <cell r="C15">
            <v>31.7</v>
          </cell>
          <cell r="D15">
            <v>22</v>
          </cell>
          <cell r="E15">
            <v>75.833333333333329</v>
          </cell>
          <cell r="F15">
            <v>94</v>
          </cell>
          <cell r="G15">
            <v>49</v>
          </cell>
          <cell r="H15">
            <v>8</v>
          </cell>
          <cell r="I15" t="str">
            <v>NE</v>
          </cell>
          <cell r="J15">
            <v>23.36</v>
          </cell>
          <cell r="K15">
            <v>0</v>
          </cell>
        </row>
        <row r="16">
          <cell r="B16">
            <v>27.975000000000009</v>
          </cell>
          <cell r="C16">
            <v>34</v>
          </cell>
          <cell r="D16">
            <v>23.7</v>
          </cell>
          <cell r="E16">
            <v>69.791666666666671</v>
          </cell>
          <cell r="F16">
            <v>88</v>
          </cell>
          <cell r="G16">
            <v>39</v>
          </cell>
          <cell r="H16">
            <v>9.2799999999999994</v>
          </cell>
          <cell r="I16" t="str">
            <v>NO</v>
          </cell>
          <cell r="J16">
            <v>33.28</v>
          </cell>
          <cell r="K16">
            <v>0</v>
          </cell>
        </row>
        <row r="17">
          <cell r="B17">
            <v>26.554166666666671</v>
          </cell>
          <cell r="C17">
            <v>31.5</v>
          </cell>
          <cell r="D17">
            <v>23.8</v>
          </cell>
          <cell r="E17">
            <v>77.041666666666671</v>
          </cell>
          <cell r="F17">
            <v>91</v>
          </cell>
          <cell r="G17">
            <v>57</v>
          </cell>
          <cell r="H17">
            <v>8</v>
          </cell>
          <cell r="I17" t="str">
            <v>N</v>
          </cell>
          <cell r="J17">
            <v>35.520000000000003</v>
          </cell>
          <cell r="K17">
            <v>0</v>
          </cell>
        </row>
        <row r="18">
          <cell r="B18">
            <v>26.387499999999992</v>
          </cell>
          <cell r="C18">
            <v>32.700000000000003</v>
          </cell>
          <cell r="D18">
            <v>22.5</v>
          </cell>
          <cell r="E18">
            <v>77.416666666666671</v>
          </cell>
          <cell r="F18">
            <v>95</v>
          </cell>
          <cell r="G18">
            <v>49</v>
          </cell>
          <cell r="H18">
            <v>11.200000000000001</v>
          </cell>
          <cell r="I18" t="str">
            <v>S</v>
          </cell>
          <cell r="J18">
            <v>20.16</v>
          </cell>
          <cell r="K18">
            <v>7</v>
          </cell>
        </row>
        <row r="19">
          <cell r="B19">
            <v>26.158333333333335</v>
          </cell>
          <cell r="C19">
            <v>32.5</v>
          </cell>
          <cell r="D19">
            <v>22.7</v>
          </cell>
          <cell r="E19">
            <v>76.208333333333329</v>
          </cell>
          <cell r="F19">
            <v>91</v>
          </cell>
          <cell r="G19">
            <v>44</v>
          </cell>
          <cell r="H19">
            <v>12.16</v>
          </cell>
          <cell r="I19" t="str">
            <v>N</v>
          </cell>
          <cell r="J19">
            <v>35.200000000000003</v>
          </cell>
          <cell r="K19">
            <v>0</v>
          </cell>
        </row>
        <row r="20">
          <cell r="B20">
            <v>26.241666666666674</v>
          </cell>
          <cell r="C20">
            <v>31.4</v>
          </cell>
          <cell r="D20">
            <v>22.9</v>
          </cell>
          <cell r="E20">
            <v>79.458333333333329</v>
          </cell>
          <cell r="F20">
            <v>95</v>
          </cell>
          <cell r="G20">
            <v>57</v>
          </cell>
          <cell r="H20">
            <v>9.6000000000000014</v>
          </cell>
          <cell r="I20" t="str">
            <v>N</v>
          </cell>
          <cell r="J20">
            <v>35.839999999999996</v>
          </cell>
          <cell r="K20">
            <v>3</v>
          </cell>
        </row>
        <row r="21">
          <cell r="B21">
            <v>27.429166666666664</v>
          </cell>
          <cell r="C21">
            <v>32.799999999999997</v>
          </cell>
          <cell r="D21">
            <v>23.5</v>
          </cell>
          <cell r="E21">
            <v>72.208333333333329</v>
          </cell>
          <cell r="F21">
            <v>89</v>
          </cell>
          <cell r="G21">
            <v>46</v>
          </cell>
          <cell r="H21">
            <v>12.8</v>
          </cell>
          <cell r="I21" t="str">
            <v>NE</v>
          </cell>
          <cell r="J21">
            <v>25.6</v>
          </cell>
          <cell r="K21">
            <v>0</v>
          </cell>
        </row>
        <row r="22">
          <cell r="B22">
            <v>26.091666666666669</v>
          </cell>
          <cell r="C22">
            <v>33.6</v>
          </cell>
          <cell r="D22">
            <v>22.4</v>
          </cell>
          <cell r="E22">
            <v>78.208333333333329</v>
          </cell>
          <cell r="F22">
            <v>94</v>
          </cell>
          <cell r="G22">
            <v>46</v>
          </cell>
          <cell r="H22">
            <v>16.32</v>
          </cell>
          <cell r="I22" t="str">
            <v>SE</v>
          </cell>
          <cell r="J22">
            <v>37.119999999999997</v>
          </cell>
          <cell r="K22">
            <v>1.8</v>
          </cell>
        </row>
        <row r="23">
          <cell r="B23">
            <v>24.120833333333326</v>
          </cell>
          <cell r="C23">
            <v>28.3</v>
          </cell>
          <cell r="D23">
            <v>22.2</v>
          </cell>
          <cell r="E23">
            <v>80.791666666666671</v>
          </cell>
          <cell r="F23">
            <v>93</v>
          </cell>
          <cell r="G23">
            <v>61</v>
          </cell>
          <cell r="H23">
            <v>10.88</v>
          </cell>
          <cell r="I23" t="str">
            <v>NE</v>
          </cell>
          <cell r="J23">
            <v>25.92</v>
          </cell>
          <cell r="K23">
            <v>4.4000000000000004</v>
          </cell>
        </row>
        <row r="24">
          <cell r="B24">
            <v>26.012500000000003</v>
          </cell>
          <cell r="C24">
            <v>33.799999999999997</v>
          </cell>
          <cell r="D24">
            <v>21.1</v>
          </cell>
          <cell r="E24">
            <v>75.5</v>
          </cell>
          <cell r="F24">
            <v>96</v>
          </cell>
          <cell r="G24">
            <v>39</v>
          </cell>
          <cell r="H24">
            <v>11.200000000000001</v>
          </cell>
          <cell r="I24" t="str">
            <v>S</v>
          </cell>
          <cell r="J24">
            <v>26.24</v>
          </cell>
          <cell r="K24">
            <v>0</v>
          </cell>
        </row>
        <row r="25">
          <cell r="B25">
            <v>27.854166666666671</v>
          </cell>
          <cell r="C25">
            <v>35.1</v>
          </cell>
          <cell r="D25">
            <v>21.8</v>
          </cell>
          <cell r="E25">
            <v>66</v>
          </cell>
          <cell r="F25">
            <v>91</v>
          </cell>
          <cell r="G25">
            <v>35</v>
          </cell>
          <cell r="H25">
            <v>9.2799999999999994</v>
          </cell>
          <cell r="I25" t="str">
            <v>N</v>
          </cell>
          <cell r="J25">
            <v>22.080000000000002</v>
          </cell>
          <cell r="K25">
            <v>0</v>
          </cell>
        </row>
        <row r="26">
          <cell r="B26">
            <v>28.704166666666666</v>
          </cell>
          <cell r="C26">
            <v>34.799999999999997</v>
          </cell>
          <cell r="D26">
            <v>23.3</v>
          </cell>
          <cell r="E26">
            <v>64.958333333333329</v>
          </cell>
          <cell r="F26">
            <v>86</v>
          </cell>
          <cell r="G26">
            <v>42</v>
          </cell>
          <cell r="H26">
            <v>9.2799999999999994</v>
          </cell>
          <cell r="I26" t="str">
            <v>NO</v>
          </cell>
          <cell r="J26">
            <v>23.040000000000003</v>
          </cell>
          <cell r="K26">
            <v>0</v>
          </cell>
        </row>
        <row r="27">
          <cell r="B27">
            <v>27.816666666666674</v>
          </cell>
          <cell r="C27">
            <v>34.4</v>
          </cell>
          <cell r="D27">
            <v>21.9</v>
          </cell>
          <cell r="E27">
            <v>70.083333333333329</v>
          </cell>
          <cell r="F27">
            <v>94</v>
          </cell>
          <cell r="G27">
            <v>43</v>
          </cell>
          <cell r="H27">
            <v>23.040000000000003</v>
          </cell>
          <cell r="I27" t="str">
            <v>NO</v>
          </cell>
          <cell r="J27">
            <v>44.800000000000004</v>
          </cell>
          <cell r="K27">
            <v>10</v>
          </cell>
        </row>
        <row r="28">
          <cell r="B28">
            <v>27.224999999999998</v>
          </cell>
          <cell r="C28">
            <v>33.9</v>
          </cell>
          <cell r="D28">
            <v>22.7</v>
          </cell>
          <cell r="E28">
            <v>74.375</v>
          </cell>
          <cell r="F28">
            <v>94</v>
          </cell>
          <cell r="G28">
            <v>45</v>
          </cell>
          <cell r="H28">
            <v>8.9599999999999991</v>
          </cell>
          <cell r="I28" t="str">
            <v>N</v>
          </cell>
          <cell r="J28">
            <v>22.080000000000002</v>
          </cell>
          <cell r="K28">
            <v>0.2</v>
          </cell>
        </row>
        <row r="29">
          <cell r="B29">
            <v>27.591666666666669</v>
          </cell>
          <cell r="C29">
            <v>33.700000000000003</v>
          </cell>
          <cell r="D29">
            <v>24.1</v>
          </cell>
          <cell r="E29">
            <v>73.166666666666671</v>
          </cell>
          <cell r="F29">
            <v>88</v>
          </cell>
          <cell r="G29">
            <v>49</v>
          </cell>
          <cell r="H29">
            <v>16.32</v>
          </cell>
          <cell r="I29" t="str">
            <v>S</v>
          </cell>
          <cell r="J29">
            <v>36.800000000000004</v>
          </cell>
          <cell r="K29">
            <v>0</v>
          </cell>
        </row>
        <row r="30">
          <cell r="B30">
            <v>27.512499999999999</v>
          </cell>
          <cell r="C30">
            <v>33.9</v>
          </cell>
          <cell r="D30">
            <v>23.8</v>
          </cell>
          <cell r="E30">
            <v>74.833333333333329</v>
          </cell>
          <cell r="F30">
            <v>92</v>
          </cell>
          <cell r="G30">
            <v>47</v>
          </cell>
          <cell r="H30">
            <v>11.200000000000001</v>
          </cell>
          <cell r="I30" t="str">
            <v>SE</v>
          </cell>
          <cell r="J30">
            <v>25.6</v>
          </cell>
          <cell r="K30">
            <v>0</v>
          </cell>
        </row>
        <row r="31">
          <cell r="B31">
            <v>26.445833333333326</v>
          </cell>
          <cell r="C31">
            <v>30.7</v>
          </cell>
          <cell r="D31">
            <v>23</v>
          </cell>
          <cell r="E31">
            <v>77.125</v>
          </cell>
          <cell r="F31">
            <v>91</v>
          </cell>
          <cell r="G31">
            <v>59</v>
          </cell>
          <cell r="H31">
            <v>16.32</v>
          </cell>
          <cell r="I31" t="str">
            <v>S</v>
          </cell>
          <cell r="J31">
            <v>34.56</v>
          </cell>
          <cell r="K31">
            <v>0.2</v>
          </cell>
        </row>
        <row r="32">
          <cell r="B32">
            <v>25.908333333333331</v>
          </cell>
          <cell r="C32">
            <v>31.6</v>
          </cell>
          <cell r="D32">
            <v>21.9</v>
          </cell>
          <cell r="E32">
            <v>81.708333333333329</v>
          </cell>
          <cell r="F32">
            <v>93</v>
          </cell>
          <cell r="G32">
            <v>58</v>
          </cell>
          <cell r="H32">
            <v>11.520000000000001</v>
          </cell>
          <cell r="I32" t="str">
            <v>SE</v>
          </cell>
          <cell r="J32">
            <v>24.96</v>
          </cell>
          <cell r="K32">
            <v>2.6</v>
          </cell>
        </row>
        <row r="33">
          <cell r="I33" t="str">
            <v>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27.433333333333334</v>
          </cell>
          <cell r="C5">
            <v>34.799999999999997</v>
          </cell>
          <cell r="D5">
            <v>24</v>
          </cell>
          <cell r="E5">
            <v>77.875</v>
          </cell>
          <cell r="F5">
            <v>92</v>
          </cell>
          <cell r="G5">
            <v>48</v>
          </cell>
          <cell r="H5">
            <v>23.759999999999998</v>
          </cell>
          <cell r="I5" t="str">
            <v>NE</v>
          </cell>
          <cell r="J5">
            <v>55.080000000000005</v>
          </cell>
          <cell r="K5">
            <v>3.4</v>
          </cell>
        </row>
        <row r="6">
          <cell r="B6">
            <v>27.762499999999999</v>
          </cell>
          <cell r="C6">
            <v>33.9</v>
          </cell>
          <cell r="D6">
            <v>23.4</v>
          </cell>
          <cell r="E6">
            <v>74.625</v>
          </cell>
          <cell r="F6">
            <v>92</v>
          </cell>
          <cell r="G6">
            <v>50</v>
          </cell>
          <cell r="H6">
            <v>11.520000000000001</v>
          </cell>
          <cell r="I6" t="str">
            <v>L</v>
          </cell>
          <cell r="J6">
            <v>37.800000000000004</v>
          </cell>
          <cell r="K6">
            <v>0</v>
          </cell>
        </row>
        <row r="7">
          <cell r="B7">
            <v>26.617391304347827</v>
          </cell>
          <cell r="C7">
            <v>31.5</v>
          </cell>
          <cell r="D7">
            <v>23.3</v>
          </cell>
          <cell r="E7">
            <v>80.217391304347828</v>
          </cell>
          <cell r="F7">
            <v>95</v>
          </cell>
          <cell r="G7">
            <v>59</v>
          </cell>
          <cell r="H7">
            <v>13.32</v>
          </cell>
          <cell r="I7" t="str">
            <v>NO</v>
          </cell>
          <cell r="J7">
            <v>33.480000000000004</v>
          </cell>
          <cell r="K7">
            <v>5</v>
          </cell>
        </row>
        <row r="8">
          <cell r="B8">
            <v>26.008333333333336</v>
          </cell>
          <cell r="C8">
            <v>33.5</v>
          </cell>
          <cell r="D8">
            <v>23.4</v>
          </cell>
          <cell r="E8">
            <v>84.75</v>
          </cell>
          <cell r="F8">
            <v>95</v>
          </cell>
          <cell r="G8">
            <v>48</v>
          </cell>
          <cell r="H8">
            <v>10.8</v>
          </cell>
          <cell r="I8" t="str">
            <v>SE</v>
          </cell>
          <cell r="J8">
            <v>40.32</v>
          </cell>
          <cell r="K8">
            <v>3.4</v>
          </cell>
        </row>
        <row r="9">
          <cell r="B9">
            <v>25.842857142857145</v>
          </cell>
          <cell r="C9">
            <v>32.9</v>
          </cell>
          <cell r="D9">
            <v>22.9</v>
          </cell>
          <cell r="E9">
            <v>82.047619047619051</v>
          </cell>
          <cell r="F9">
            <v>93</v>
          </cell>
          <cell r="G9">
            <v>51</v>
          </cell>
          <cell r="H9">
            <v>15.120000000000001</v>
          </cell>
          <cell r="I9" t="str">
            <v>N</v>
          </cell>
          <cell r="J9">
            <v>35.28</v>
          </cell>
          <cell r="K9">
            <v>3.1999999999999997</v>
          </cell>
        </row>
        <row r="10">
          <cell r="B10">
            <v>26.345833333333331</v>
          </cell>
          <cell r="C10">
            <v>32.6</v>
          </cell>
          <cell r="D10">
            <v>23.7</v>
          </cell>
          <cell r="E10">
            <v>82.375</v>
          </cell>
          <cell r="F10">
            <v>94</v>
          </cell>
          <cell r="G10">
            <v>56</v>
          </cell>
          <cell r="H10">
            <v>16.2</v>
          </cell>
          <cell r="I10" t="str">
            <v>NO</v>
          </cell>
          <cell r="J10">
            <v>39.96</v>
          </cell>
          <cell r="K10">
            <v>13.200000000000001</v>
          </cell>
        </row>
        <row r="11">
          <cell r="B11">
            <v>25.712500000000002</v>
          </cell>
          <cell r="C11">
            <v>32.200000000000003</v>
          </cell>
          <cell r="D11">
            <v>22.8</v>
          </cell>
          <cell r="E11">
            <v>85.833333333333329</v>
          </cell>
          <cell r="F11">
            <v>95</v>
          </cell>
          <cell r="G11">
            <v>60</v>
          </cell>
          <cell r="H11">
            <v>15.840000000000002</v>
          </cell>
          <cell r="I11" t="str">
            <v>L</v>
          </cell>
          <cell r="J11">
            <v>42.480000000000004</v>
          </cell>
          <cell r="K11">
            <v>24.6</v>
          </cell>
        </row>
        <row r="12">
          <cell r="B12">
            <v>25.341666666666669</v>
          </cell>
          <cell r="C12">
            <v>30.6</v>
          </cell>
          <cell r="D12">
            <v>22.8</v>
          </cell>
          <cell r="E12">
            <v>88.833333333333329</v>
          </cell>
          <cell r="F12">
            <v>95</v>
          </cell>
          <cell r="G12">
            <v>65</v>
          </cell>
          <cell r="H12">
            <v>16.2</v>
          </cell>
          <cell r="I12" t="str">
            <v>SE</v>
          </cell>
          <cell r="J12">
            <v>31.680000000000003</v>
          </cell>
          <cell r="K12">
            <v>16.399999999999999</v>
          </cell>
        </row>
        <row r="13">
          <cell r="B13">
            <v>25.495833333333334</v>
          </cell>
          <cell r="C13">
            <v>30.8</v>
          </cell>
          <cell r="D13">
            <v>23.4</v>
          </cell>
          <cell r="E13">
            <v>86.791666666666671</v>
          </cell>
          <cell r="F13">
            <v>95</v>
          </cell>
          <cell r="G13">
            <v>63</v>
          </cell>
          <cell r="H13">
            <v>16.559999999999999</v>
          </cell>
          <cell r="I13" t="str">
            <v>N</v>
          </cell>
          <cell r="J13">
            <v>39.24</v>
          </cell>
          <cell r="K13">
            <v>8</v>
          </cell>
        </row>
        <row r="14">
          <cell r="B14">
            <v>24.781818181818178</v>
          </cell>
          <cell r="C14">
            <v>27</v>
          </cell>
          <cell r="D14">
            <v>22.9</v>
          </cell>
          <cell r="E14">
            <v>91.545454545454547</v>
          </cell>
          <cell r="F14">
            <v>95</v>
          </cell>
          <cell r="G14">
            <v>81</v>
          </cell>
          <cell r="H14">
            <v>7.5600000000000005</v>
          </cell>
          <cell r="I14" t="str">
            <v>NO</v>
          </cell>
          <cell r="J14">
            <v>33.480000000000004</v>
          </cell>
          <cell r="K14">
            <v>12.6</v>
          </cell>
        </row>
        <row r="15">
          <cell r="B15">
            <v>25.000000000000004</v>
          </cell>
          <cell r="C15">
            <v>30</v>
          </cell>
          <cell r="D15">
            <v>23</v>
          </cell>
          <cell r="E15">
            <v>87.833333333333329</v>
          </cell>
          <cell r="F15">
            <v>95</v>
          </cell>
          <cell r="G15">
            <v>67</v>
          </cell>
          <cell r="H15">
            <v>12.24</v>
          </cell>
          <cell r="I15" t="str">
            <v>N</v>
          </cell>
          <cell r="J15">
            <v>30.240000000000002</v>
          </cell>
          <cell r="K15">
            <v>6.0000000000000009</v>
          </cell>
        </row>
        <row r="16">
          <cell r="B16">
            <v>25.979166666666668</v>
          </cell>
          <cell r="C16">
            <v>31.6</v>
          </cell>
          <cell r="D16">
            <v>22.7</v>
          </cell>
          <cell r="E16">
            <v>83.833333333333329</v>
          </cell>
          <cell r="F16">
            <v>95</v>
          </cell>
          <cell r="G16">
            <v>61</v>
          </cell>
          <cell r="H16">
            <v>10.08</v>
          </cell>
          <cell r="I16" t="str">
            <v>N</v>
          </cell>
          <cell r="J16">
            <v>37.080000000000005</v>
          </cell>
          <cell r="K16">
            <v>6</v>
          </cell>
        </row>
        <row r="17">
          <cell r="B17">
            <v>26.904166666666669</v>
          </cell>
          <cell r="C17">
            <v>32.5</v>
          </cell>
          <cell r="D17">
            <v>23.4</v>
          </cell>
          <cell r="E17">
            <v>81.25</v>
          </cell>
          <cell r="F17">
            <v>95</v>
          </cell>
          <cell r="G17">
            <v>58</v>
          </cell>
          <cell r="H17">
            <v>11.879999999999999</v>
          </cell>
          <cell r="I17" t="str">
            <v>N</v>
          </cell>
          <cell r="J17">
            <v>28.8</v>
          </cell>
          <cell r="K17">
            <v>7</v>
          </cell>
        </row>
        <row r="18">
          <cell r="B18">
            <v>24.900000000000002</v>
          </cell>
          <cell r="C18">
            <v>31.4</v>
          </cell>
          <cell r="D18">
            <v>22</v>
          </cell>
          <cell r="E18">
            <v>86.1</v>
          </cell>
          <cell r="F18">
            <v>96</v>
          </cell>
          <cell r="G18">
            <v>59</v>
          </cell>
          <cell r="H18">
            <v>14.04</v>
          </cell>
          <cell r="I18" t="str">
            <v>SE</v>
          </cell>
          <cell r="J18">
            <v>34.200000000000003</v>
          </cell>
          <cell r="K18">
            <v>12.2</v>
          </cell>
        </row>
        <row r="19">
          <cell r="B19">
            <v>26.057894736842105</v>
          </cell>
          <cell r="C19">
            <v>32.200000000000003</v>
          </cell>
          <cell r="D19">
            <v>23</v>
          </cell>
          <cell r="E19">
            <v>83.526315789473685</v>
          </cell>
          <cell r="F19">
            <v>96</v>
          </cell>
          <cell r="G19">
            <v>56</v>
          </cell>
          <cell r="H19">
            <v>12.6</v>
          </cell>
          <cell r="I19" t="str">
            <v>SE</v>
          </cell>
          <cell r="J19">
            <v>26.64</v>
          </cell>
          <cell r="K19">
            <v>2.2000000000000002</v>
          </cell>
        </row>
        <row r="20">
          <cell r="B20">
            <v>28.407142857142855</v>
          </cell>
          <cell r="C20">
            <v>32.1</v>
          </cell>
          <cell r="D20">
            <v>24.1</v>
          </cell>
          <cell r="E20">
            <v>75.214285714285708</v>
          </cell>
          <cell r="F20">
            <v>95</v>
          </cell>
          <cell r="G20">
            <v>59</v>
          </cell>
          <cell r="H20">
            <v>11.879999999999999</v>
          </cell>
          <cell r="I20" t="str">
            <v>N</v>
          </cell>
          <cell r="J20">
            <v>24.48</v>
          </cell>
          <cell r="K20">
            <v>0.2</v>
          </cell>
        </row>
        <row r="21">
          <cell r="B21">
            <v>27.131818181818186</v>
          </cell>
          <cell r="C21">
            <v>31.7</v>
          </cell>
          <cell r="D21">
            <v>24.5</v>
          </cell>
          <cell r="E21">
            <v>84.727272727272734</v>
          </cell>
          <cell r="F21">
            <v>96</v>
          </cell>
          <cell r="G21">
            <v>58</v>
          </cell>
          <cell r="H21">
            <v>6.48</v>
          </cell>
          <cell r="I21" t="str">
            <v>SE</v>
          </cell>
          <cell r="J21">
            <v>19.8</v>
          </cell>
          <cell r="K21">
            <v>0</v>
          </cell>
        </row>
        <row r="22">
          <cell r="B22">
            <v>27.035000000000004</v>
          </cell>
          <cell r="C22">
            <v>32.9</v>
          </cell>
          <cell r="D22">
            <v>23.7</v>
          </cell>
          <cell r="E22">
            <v>83</v>
          </cell>
          <cell r="F22">
            <v>95</v>
          </cell>
          <cell r="G22">
            <v>57</v>
          </cell>
          <cell r="H22">
            <v>10.44</v>
          </cell>
          <cell r="I22" t="str">
            <v>NO</v>
          </cell>
          <cell r="J22">
            <v>43.2</v>
          </cell>
          <cell r="K22">
            <v>0.2</v>
          </cell>
        </row>
        <row r="23">
          <cell r="B23">
            <v>25.90909090909091</v>
          </cell>
          <cell r="C23">
            <v>30.6</v>
          </cell>
          <cell r="D23">
            <v>22.5</v>
          </cell>
          <cell r="E23">
            <v>82.318181818181813</v>
          </cell>
          <cell r="F23">
            <v>95</v>
          </cell>
          <cell r="G23">
            <v>60</v>
          </cell>
          <cell r="H23">
            <v>10.44</v>
          </cell>
          <cell r="I23" t="str">
            <v>NE</v>
          </cell>
          <cell r="J23">
            <v>24.12</v>
          </cell>
          <cell r="K23">
            <v>8.1999999999999993</v>
          </cell>
        </row>
        <row r="24">
          <cell r="B24">
            <v>27.306250000000002</v>
          </cell>
          <cell r="C24">
            <v>32.799999999999997</v>
          </cell>
          <cell r="D24">
            <v>23.4</v>
          </cell>
          <cell r="E24">
            <v>78.875</v>
          </cell>
          <cell r="F24">
            <v>95</v>
          </cell>
          <cell r="G24">
            <v>50</v>
          </cell>
          <cell r="H24">
            <v>9</v>
          </cell>
          <cell r="I24" t="str">
            <v>SE</v>
          </cell>
          <cell r="J24">
            <v>21.240000000000002</v>
          </cell>
          <cell r="K24">
            <v>0.4</v>
          </cell>
        </row>
        <row r="25">
          <cell r="B25">
            <v>27.759999999999998</v>
          </cell>
          <cell r="C25">
            <v>33.799999999999997</v>
          </cell>
          <cell r="D25">
            <v>22.9</v>
          </cell>
          <cell r="E25">
            <v>74.650000000000006</v>
          </cell>
          <cell r="F25">
            <v>95</v>
          </cell>
          <cell r="G25">
            <v>48</v>
          </cell>
          <cell r="H25">
            <v>10.44</v>
          </cell>
          <cell r="I25" t="str">
            <v>SE</v>
          </cell>
          <cell r="J25">
            <v>25.56</v>
          </cell>
          <cell r="K25">
            <v>0</v>
          </cell>
        </row>
        <row r="26">
          <cell r="B26">
            <v>28.012500000000003</v>
          </cell>
          <cell r="C26">
            <v>33.9</v>
          </cell>
          <cell r="D26">
            <v>23.1</v>
          </cell>
          <cell r="E26">
            <v>74.083333333333329</v>
          </cell>
          <cell r="F26">
            <v>94</v>
          </cell>
          <cell r="G26">
            <v>46</v>
          </cell>
          <cell r="H26">
            <v>12.24</v>
          </cell>
          <cell r="I26" t="str">
            <v>N</v>
          </cell>
          <cell r="J26">
            <v>30.96</v>
          </cell>
          <cell r="K26">
            <v>0</v>
          </cell>
        </row>
        <row r="27">
          <cell r="B27">
            <v>27.069565217391311</v>
          </cell>
          <cell r="C27">
            <v>34.1</v>
          </cell>
          <cell r="D27">
            <v>22.8</v>
          </cell>
          <cell r="E27">
            <v>79.652173913043484</v>
          </cell>
          <cell r="F27">
            <v>95</v>
          </cell>
          <cell r="G27">
            <v>48</v>
          </cell>
          <cell r="H27">
            <v>16.559999999999999</v>
          </cell>
          <cell r="I27" t="str">
            <v>NO</v>
          </cell>
          <cell r="J27">
            <v>38.519999999999996</v>
          </cell>
          <cell r="K27">
            <v>16.600000000000001</v>
          </cell>
        </row>
        <row r="28">
          <cell r="B28">
            <v>27.329166666666666</v>
          </cell>
          <cell r="C28">
            <v>33.700000000000003</v>
          </cell>
          <cell r="D28">
            <v>22.7</v>
          </cell>
          <cell r="E28">
            <v>78.75</v>
          </cell>
          <cell r="F28">
            <v>96</v>
          </cell>
          <cell r="G28">
            <v>51</v>
          </cell>
          <cell r="H28">
            <v>12.96</v>
          </cell>
          <cell r="I28" t="str">
            <v>NO</v>
          </cell>
          <cell r="J28">
            <v>27</v>
          </cell>
          <cell r="K28">
            <v>0</v>
          </cell>
        </row>
        <row r="29">
          <cell r="B29">
            <v>26.970833333333331</v>
          </cell>
          <cell r="C29">
            <v>32.6</v>
          </cell>
          <cell r="D29">
            <v>22.8</v>
          </cell>
          <cell r="E29">
            <v>78.75</v>
          </cell>
          <cell r="F29">
            <v>96</v>
          </cell>
          <cell r="G29">
            <v>54</v>
          </cell>
          <cell r="H29">
            <v>11.16</v>
          </cell>
          <cell r="I29" t="str">
            <v>NE</v>
          </cell>
          <cell r="J29">
            <v>34.200000000000003</v>
          </cell>
          <cell r="K29">
            <v>12.799999999999999</v>
          </cell>
        </row>
        <row r="30">
          <cell r="B30">
            <v>27.474999999999994</v>
          </cell>
          <cell r="C30">
            <v>33.200000000000003</v>
          </cell>
          <cell r="D30">
            <v>24.2</v>
          </cell>
          <cell r="E30">
            <v>79.333333333333329</v>
          </cell>
          <cell r="F30">
            <v>93</v>
          </cell>
          <cell r="G30">
            <v>57</v>
          </cell>
          <cell r="H30">
            <v>11.16</v>
          </cell>
          <cell r="I30" t="str">
            <v>NO</v>
          </cell>
          <cell r="J30">
            <v>25.92</v>
          </cell>
          <cell r="K30">
            <v>0</v>
          </cell>
        </row>
        <row r="31">
          <cell r="B31">
            <v>27.466666666666665</v>
          </cell>
          <cell r="C31">
            <v>32.9</v>
          </cell>
          <cell r="D31">
            <v>24.1</v>
          </cell>
          <cell r="E31">
            <v>78.416666666666671</v>
          </cell>
          <cell r="F31">
            <v>94</v>
          </cell>
          <cell r="G31">
            <v>55</v>
          </cell>
          <cell r="H31">
            <v>15.120000000000001</v>
          </cell>
          <cell r="I31" t="str">
            <v>S</v>
          </cell>
          <cell r="J31">
            <v>39.6</v>
          </cell>
          <cell r="K31">
            <v>0</v>
          </cell>
        </row>
        <row r="32">
          <cell r="B32">
            <v>25.041666666666661</v>
          </cell>
          <cell r="C32">
            <v>31</v>
          </cell>
          <cell r="D32">
            <v>22.5</v>
          </cell>
          <cell r="E32">
            <v>89.5</v>
          </cell>
          <cell r="F32">
            <v>96</v>
          </cell>
          <cell r="G32">
            <v>62</v>
          </cell>
          <cell r="H32">
            <v>11.879999999999999</v>
          </cell>
          <cell r="I32" t="str">
            <v>SE</v>
          </cell>
          <cell r="J32">
            <v>29.880000000000003</v>
          </cell>
          <cell r="K32">
            <v>85.8</v>
          </cell>
        </row>
        <row r="33">
          <cell r="I33" t="str">
            <v>SE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 t="str">
            <v>**</v>
          </cell>
          <cell r="C5" t="str">
            <v>**</v>
          </cell>
          <cell r="D5" t="str">
            <v>**</v>
          </cell>
          <cell r="E5" t="str">
            <v>**</v>
          </cell>
          <cell r="F5" t="str">
            <v>**</v>
          </cell>
          <cell r="G5" t="str">
            <v>**</v>
          </cell>
          <cell r="H5" t="str">
            <v>**</v>
          </cell>
          <cell r="I5" t="str">
            <v>**</v>
          </cell>
          <cell r="J5" t="str">
            <v>**</v>
          </cell>
          <cell r="K5" t="str">
            <v>**</v>
          </cell>
        </row>
        <row r="6">
          <cell r="B6" t="str">
            <v>**</v>
          </cell>
          <cell r="C6" t="str">
            <v>**</v>
          </cell>
          <cell r="D6" t="str">
            <v>**</v>
          </cell>
          <cell r="E6" t="str">
            <v>**</v>
          </cell>
          <cell r="F6" t="str">
            <v>**</v>
          </cell>
          <cell r="G6" t="str">
            <v>**</v>
          </cell>
          <cell r="H6" t="str">
            <v>**</v>
          </cell>
          <cell r="I6" t="str">
            <v>**</v>
          </cell>
          <cell r="J6" t="str">
            <v>**</v>
          </cell>
          <cell r="K6" t="str">
            <v>**</v>
          </cell>
        </row>
        <row r="7">
          <cell r="B7" t="str">
            <v>**</v>
          </cell>
          <cell r="C7" t="str">
            <v>**</v>
          </cell>
          <cell r="D7" t="str">
            <v>**</v>
          </cell>
          <cell r="E7" t="str">
            <v>**</v>
          </cell>
          <cell r="F7" t="str">
            <v>**</v>
          </cell>
          <cell r="G7" t="str">
            <v>**</v>
          </cell>
          <cell r="H7" t="str">
            <v>**</v>
          </cell>
          <cell r="I7" t="str">
            <v>**</v>
          </cell>
          <cell r="J7" t="str">
            <v>**</v>
          </cell>
          <cell r="K7" t="str">
            <v>**</v>
          </cell>
        </row>
        <row r="8">
          <cell r="B8" t="str">
            <v>**</v>
          </cell>
          <cell r="C8" t="str">
            <v>**</v>
          </cell>
          <cell r="D8" t="str">
            <v>**</v>
          </cell>
          <cell r="E8" t="str">
            <v>**</v>
          </cell>
          <cell r="F8" t="str">
            <v>**</v>
          </cell>
          <cell r="G8" t="str">
            <v>**</v>
          </cell>
          <cell r="H8" t="str">
            <v>**</v>
          </cell>
          <cell r="I8" t="str">
            <v>**</v>
          </cell>
          <cell r="J8" t="str">
            <v>**</v>
          </cell>
          <cell r="K8" t="str">
            <v>**</v>
          </cell>
        </row>
        <row r="9">
          <cell r="B9" t="str">
            <v>**</v>
          </cell>
          <cell r="C9" t="str">
            <v>**</v>
          </cell>
          <cell r="D9" t="str">
            <v>**</v>
          </cell>
          <cell r="E9" t="str">
            <v>**</v>
          </cell>
          <cell r="F9" t="str">
            <v>**</v>
          </cell>
          <cell r="G9" t="str">
            <v>**</v>
          </cell>
          <cell r="H9" t="str">
            <v>**</v>
          </cell>
          <cell r="I9" t="str">
            <v>**</v>
          </cell>
          <cell r="J9" t="str">
            <v>**</v>
          </cell>
          <cell r="K9" t="str">
            <v>**</v>
          </cell>
        </row>
        <row r="10">
          <cell r="B10" t="str">
            <v>**</v>
          </cell>
          <cell r="C10" t="str">
            <v>**</v>
          </cell>
          <cell r="D10" t="str">
            <v>**</v>
          </cell>
          <cell r="E10" t="str">
            <v>**</v>
          </cell>
          <cell r="F10" t="str">
            <v>**</v>
          </cell>
          <cell r="G10" t="str">
            <v>**</v>
          </cell>
          <cell r="H10" t="str">
            <v>**</v>
          </cell>
          <cell r="I10" t="str">
            <v>**</v>
          </cell>
          <cell r="J10" t="str">
            <v>**</v>
          </cell>
          <cell r="K10" t="str">
            <v>**</v>
          </cell>
        </row>
        <row r="11">
          <cell r="B11" t="str">
            <v>**</v>
          </cell>
          <cell r="C11" t="str">
            <v>**</v>
          </cell>
          <cell r="D11" t="str">
            <v>**</v>
          </cell>
          <cell r="E11" t="str">
            <v>**</v>
          </cell>
          <cell r="F11" t="str">
            <v>**</v>
          </cell>
          <cell r="G11" t="str">
            <v>**</v>
          </cell>
          <cell r="H11" t="str">
            <v>**</v>
          </cell>
          <cell r="I11" t="str">
            <v>**</v>
          </cell>
          <cell r="J11" t="str">
            <v>**</v>
          </cell>
          <cell r="K11" t="str">
            <v>**</v>
          </cell>
        </row>
        <row r="12">
          <cell r="B12" t="str">
            <v>**</v>
          </cell>
          <cell r="C12" t="str">
            <v>**</v>
          </cell>
          <cell r="D12" t="str">
            <v>**</v>
          </cell>
          <cell r="E12" t="str">
            <v>**</v>
          </cell>
          <cell r="F12" t="str">
            <v>**</v>
          </cell>
          <cell r="G12" t="str">
            <v>**</v>
          </cell>
          <cell r="H12" t="str">
            <v>**</v>
          </cell>
          <cell r="I12" t="str">
            <v>**</v>
          </cell>
          <cell r="J12" t="str">
            <v>**</v>
          </cell>
          <cell r="K12" t="str">
            <v>**</v>
          </cell>
        </row>
        <row r="13">
          <cell r="B13" t="str">
            <v>**</v>
          </cell>
          <cell r="C13" t="str">
            <v>**</v>
          </cell>
          <cell r="D13" t="str">
            <v>**</v>
          </cell>
          <cell r="E13" t="str">
            <v>**</v>
          </cell>
          <cell r="F13" t="str">
            <v>**</v>
          </cell>
          <cell r="G13" t="str">
            <v>**</v>
          </cell>
          <cell r="H13" t="str">
            <v>**</v>
          </cell>
          <cell r="I13" t="str">
            <v>**</v>
          </cell>
          <cell r="J13" t="str">
            <v>**</v>
          </cell>
          <cell r="K13" t="str">
            <v>**</v>
          </cell>
        </row>
        <row r="14">
          <cell r="B14" t="str">
            <v>**</v>
          </cell>
          <cell r="C14" t="str">
            <v>**</v>
          </cell>
          <cell r="D14" t="str">
            <v>**</v>
          </cell>
          <cell r="E14" t="str">
            <v>**</v>
          </cell>
          <cell r="F14" t="str">
            <v>**</v>
          </cell>
          <cell r="G14" t="str">
            <v>**</v>
          </cell>
          <cell r="H14" t="str">
            <v>**</v>
          </cell>
          <cell r="I14" t="str">
            <v>**</v>
          </cell>
          <cell r="J14" t="str">
            <v>**</v>
          </cell>
          <cell r="K14" t="str">
            <v>**</v>
          </cell>
        </row>
        <row r="15">
          <cell r="B15" t="str">
            <v>**</v>
          </cell>
          <cell r="C15" t="str">
            <v>**</v>
          </cell>
          <cell r="D15" t="str">
            <v>**</v>
          </cell>
          <cell r="E15" t="str">
            <v>**</v>
          </cell>
          <cell r="F15" t="str">
            <v>**</v>
          </cell>
          <cell r="G15" t="str">
            <v>**</v>
          </cell>
          <cell r="H15" t="str">
            <v>**</v>
          </cell>
          <cell r="I15" t="str">
            <v>**</v>
          </cell>
          <cell r="J15" t="str">
            <v>**</v>
          </cell>
          <cell r="K15" t="str">
            <v>**</v>
          </cell>
        </row>
        <row r="16">
          <cell r="B16" t="str">
            <v>**</v>
          </cell>
          <cell r="C16" t="str">
            <v>**</v>
          </cell>
          <cell r="D16" t="str">
            <v>**</v>
          </cell>
          <cell r="E16" t="str">
            <v>**</v>
          </cell>
          <cell r="F16" t="str">
            <v>**</v>
          </cell>
          <cell r="G16" t="str">
            <v>**</v>
          </cell>
          <cell r="H16" t="str">
            <v>**</v>
          </cell>
          <cell r="I16" t="str">
            <v>**</v>
          </cell>
          <cell r="J16" t="str">
            <v>**</v>
          </cell>
          <cell r="K16" t="str">
            <v>**</v>
          </cell>
        </row>
        <row r="17">
          <cell r="B17" t="str">
            <v>**</v>
          </cell>
          <cell r="C17" t="str">
            <v>**</v>
          </cell>
          <cell r="D17" t="str">
            <v>**</v>
          </cell>
          <cell r="E17" t="str">
            <v>**</v>
          </cell>
          <cell r="F17" t="str">
            <v>**</v>
          </cell>
          <cell r="G17" t="str">
            <v>**</v>
          </cell>
          <cell r="H17" t="str">
            <v>**</v>
          </cell>
          <cell r="I17" t="str">
            <v>**</v>
          </cell>
          <cell r="J17" t="str">
            <v>**</v>
          </cell>
          <cell r="K17" t="str">
            <v>**</v>
          </cell>
        </row>
        <row r="18">
          <cell r="B18" t="str">
            <v>**</v>
          </cell>
          <cell r="C18" t="str">
            <v>**</v>
          </cell>
          <cell r="D18" t="str">
            <v>**</v>
          </cell>
          <cell r="E18" t="str">
            <v>**</v>
          </cell>
          <cell r="F18" t="str">
            <v>**</v>
          </cell>
          <cell r="G18" t="str">
            <v>**</v>
          </cell>
          <cell r="H18" t="str">
            <v>**</v>
          </cell>
          <cell r="I18" t="str">
            <v>**</v>
          </cell>
          <cell r="J18" t="str">
            <v>**</v>
          </cell>
          <cell r="K18" t="str">
            <v>**</v>
          </cell>
        </row>
        <row r="19">
          <cell r="B19" t="str">
            <v>**</v>
          </cell>
          <cell r="C19" t="str">
            <v>**</v>
          </cell>
          <cell r="D19" t="str">
            <v>**</v>
          </cell>
          <cell r="E19" t="str">
            <v>**</v>
          </cell>
          <cell r="F19" t="str">
            <v>**</v>
          </cell>
          <cell r="G19" t="str">
            <v>**</v>
          </cell>
          <cell r="H19" t="str">
            <v>**</v>
          </cell>
          <cell r="I19" t="str">
            <v>**</v>
          </cell>
          <cell r="J19" t="str">
            <v>**</v>
          </cell>
          <cell r="K19" t="str">
            <v>**</v>
          </cell>
        </row>
        <row r="20">
          <cell r="B20" t="str">
            <v>**</v>
          </cell>
          <cell r="C20" t="str">
            <v>**</v>
          </cell>
          <cell r="D20" t="str">
            <v>**</v>
          </cell>
          <cell r="E20" t="str">
            <v>**</v>
          </cell>
          <cell r="F20" t="str">
            <v>**</v>
          </cell>
          <cell r="G20" t="str">
            <v>**</v>
          </cell>
          <cell r="H20" t="str">
            <v>**</v>
          </cell>
          <cell r="I20" t="str">
            <v>**</v>
          </cell>
          <cell r="J20" t="str">
            <v>**</v>
          </cell>
          <cell r="K20" t="str">
            <v>**</v>
          </cell>
        </row>
        <row r="21">
          <cell r="B21" t="str">
            <v>**</v>
          </cell>
          <cell r="C21" t="str">
            <v>**</v>
          </cell>
          <cell r="D21" t="str">
            <v>**</v>
          </cell>
          <cell r="E21" t="str">
            <v>**</v>
          </cell>
          <cell r="F21" t="str">
            <v>**</v>
          </cell>
          <cell r="G21" t="str">
            <v>**</v>
          </cell>
          <cell r="H21" t="str">
            <v>**</v>
          </cell>
          <cell r="I21" t="str">
            <v>**</v>
          </cell>
          <cell r="J21" t="str">
            <v>**</v>
          </cell>
          <cell r="K21" t="str">
            <v>**</v>
          </cell>
        </row>
        <row r="22">
          <cell r="B22" t="str">
            <v>**</v>
          </cell>
          <cell r="C22" t="str">
            <v>**</v>
          </cell>
          <cell r="D22" t="str">
            <v>**</v>
          </cell>
          <cell r="E22" t="str">
            <v>**</v>
          </cell>
          <cell r="F22" t="str">
            <v>**</v>
          </cell>
          <cell r="G22" t="str">
            <v>**</v>
          </cell>
          <cell r="H22" t="str">
            <v>**</v>
          </cell>
          <cell r="I22" t="str">
            <v>**</v>
          </cell>
          <cell r="J22" t="str">
            <v>**</v>
          </cell>
          <cell r="K22" t="str">
            <v>**</v>
          </cell>
        </row>
        <row r="23">
          <cell r="B23" t="str">
            <v>**</v>
          </cell>
          <cell r="C23" t="str">
            <v>**</v>
          </cell>
          <cell r="D23" t="str">
            <v>**</v>
          </cell>
          <cell r="E23" t="str">
            <v>**</v>
          </cell>
          <cell r="F23" t="str">
            <v>**</v>
          </cell>
          <cell r="G23" t="str">
            <v>**</v>
          </cell>
          <cell r="H23" t="str">
            <v>**</v>
          </cell>
          <cell r="I23" t="str">
            <v>**</v>
          </cell>
          <cell r="J23" t="str">
            <v>**</v>
          </cell>
          <cell r="K23" t="str">
            <v>**</v>
          </cell>
        </row>
        <row r="24">
          <cell r="B24" t="str">
            <v>**</v>
          </cell>
          <cell r="C24" t="str">
            <v>**</v>
          </cell>
          <cell r="D24" t="str">
            <v>**</v>
          </cell>
          <cell r="E24" t="str">
            <v>**</v>
          </cell>
          <cell r="F24" t="str">
            <v>**</v>
          </cell>
          <cell r="G24" t="str">
            <v>**</v>
          </cell>
          <cell r="H24" t="str">
            <v>**</v>
          </cell>
          <cell r="I24" t="str">
            <v>**</v>
          </cell>
          <cell r="J24" t="str">
            <v>**</v>
          </cell>
          <cell r="K24" t="str">
            <v>**</v>
          </cell>
        </row>
        <row r="25">
          <cell r="B25" t="str">
            <v>**</v>
          </cell>
          <cell r="C25" t="str">
            <v>**</v>
          </cell>
          <cell r="D25" t="str">
            <v>**</v>
          </cell>
          <cell r="E25" t="str">
            <v>**</v>
          </cell>
          <cell r="F25" t="str">
            <v>**</v>
          </cell>
          <cell r="G25" t="str">
            <v>**</v>
          </cell>
          <cell r="H25" t="str">
            <v>**</v>
          </cell>
          <cell r="I25" t="str">
            <v>**</v>
          </cell>
          <cell r="J25" t="str">
            <v>**</v>
          </cell>
          <cell r="K25" t="str">
            <v>**</v>
          </cell>
        </row>
        <row r="26">
          <cell r="B26" t="str">
            <v>**</v>
          </cell>
          <cell r="C26" t="str">
            <v>**</v>
          </cell>
          <cell r="D26" t="str">
            <v>**</v>
          </cell>
          <cell r="E26" t="str">
            <v>**</v>
          </cell>
          <cell r="F26" t="str">
            <v>**</v>
          </cell>
          <cell r="G26" t="str">
            <v>**</v>
          </cell>
          <cell r="H26" t="str">
            <v>**</v>
          </cell>
          <cell r="I26" t="str">
            <v>**</v>
          </cell>
          <cell r="J26" t="str">
            <v>**</v>
          </cell>
          <cell r="K26" t="str">
            <v>**</v>
          </cell>
        </row>
        <row r="27">
          <cell r="B27" t="str">
            <v>**</v>
          </cell>
          <cell r="C27" t="str">
            <v>**</v>
          </cell>
          <cell r="D27" t="str">
            <v>**</v>
          </cell>
          <cell r="E27" t="str">
            <v>**</v>
          </cell>
          <cell r="F27" t="str">
            <v>**</v>
          </cell>
          <cell r="G27" t="str">
            <v>**</v>
          </cell>
          <cell r="H27" t="str">
            <v>**</v>
          </cell>
          <cell r="I27" t="str">
            <v>**</v>
          </cell>
          <cell r="J27" t="str">
            <v>**</v>
          </cell>
          <cell r="K27" t="str">
            <v>**</v>
          </cell>
        </row>
        <row r="28">
          <cell r="B28" t="str">
            <v>**</v>
          </cell>
          <cell r="C28" t="str">
            <v>**</v>
          </cell>
          <cell r="D28" t="str">
            <v>**</v>
          </cell>
          <cell r="E28" t="str">
            <v>**</v>
          </cell>
          <cell r="F28" t="str">
            <v>**</v>
          </cell>
          <cell r="G28" t="str">
            <v>**</v>
          </cell>
          <cell r="H28" t="str">
            <v>**</v>
          </cell>
          <cell r="I28" t="str">
            <v>**</v>
          </cell>
          <cell r="J28" t="str">
            <v>**</v>
          </cell>
          <cell r="K28" t="str">
            <v>**</v>
          </cell>
        </row>
        <row r="29">
          <cell r="B29" t="str">
            <v>**</v>
          </cell>
          <cell r="C29" t="str">
            <v>**</v>
          </cell>
          <cell r="D29" t="str">
            <v>**</v>
          </cell>
          <cell r="E29" t="str">
            <v>**</v>
          </cell>
          <cell r="F29" t="str">
            <v>**</v>
          </cell>
          <cell r="G29" t="str">
            <v>**</v>
          </cell>
          <cell r="H29" t="str">
            <v>**</v>
          </cell>
          <cell r="I29" t="str">
            <v>**</v>
          </cell>
          <cell r="J29" t="str">
            <v>**</v>
          </cell>
          <cell r="K29" t="str">
            <v>**</v>
          </cell>
        </row>
        <row r="30">
          <cell r="B30" t="str">
            <v>**</v>
          </cell>
          <cell r="C30" t="str">
            <v>**</v>
          </cell>
          <cell r="D30" t="str">
            <v>**</v>
          </cell>
          <cell r="E30" t="str">
            <v>**</v>
          </cell>
          <cell r="F30" t="str">
            <v>**</v>
          </cell>
          <cell r="G30" t="str">
            <v>**</v>
          </cell>
          <cell r="H30" t="str">
            <v>**</v>
          </cell>
          <cell r="I30" t="str">
            <v>**</v>
          </cell>
          <cell r="J30" t="str">
            <v>**</v>
          </cell>
          <cell r="K30" t="str">
            <v>**</v>
          </cell>
        </row>
        <row r="31">
          <cell r="B31" t="str">
            <v>**</v>
          </cell>
          <cell r="C31" t="str">
            <v>**</v>
          </cell>
          <cell r="D31" t="str">
            <v>**</v>
          </cell>
          <cell r="E31" t="str">
            <v>**</v>
          </cell>
          <cell r="F31" t="str">
            <v>**</v>
          </cell>
          <cell r="G31" t="str">
            <v>**</v>
          </cell>
          <cell r="H31" t="str">
            <v>**</v>
          </cell>
          <cell r="I31" t="str">
            <v>**</v>
          </cell>
          <cell r="J31" t="str">
            <v>**</v>
          </cell>
          <cell r="K31" t="str">
            <v>**</v>
          </cell>
        </row>
        <row r="32">
          <cell r="B32" t="str">
            <v>**</v>
          </cell>
          <cell r="C32" t="str">
            <v>**</v>
          </cell>
          <cell r="D32" t="str">
            <v>**</v>
          </cell>
          <cell r="E32" t="str">
            <v>**</v>
          </cell>
          <cell r="F32" t="str">
            <v>**</v>
          </cell>
          <cell r="G32" t="str">
            <v>**</v>
          </cell>
          <cell r="H32" t="str">
            <v>**</v>
          </cell>
          <cell r="I32" t="str">
            <v>**</v>
          </cell>
          <cell r="J32" t="str">
            <v>**</v>
          </cell>
          <cell r="K32" t="str">
            <v>**</v>
          </cell>
        </row>
        <row r="33">
          <cell r="I33" t="str">
            <v>**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26.35</v>
          </cell>
          <cell r="C5">
            <v>32.6</v>
          </cell>
          <cell r="D5">
            <v>21.7</v>
          </cell>
          <cell r="E5">
            <v>70.388888888888886</v>
          </cell>
          <cell r="F5">
            <v>93</v>
          </cell>
          <cell r="G5">
            <v>47</v>
          </cell>
          <cell r="H5" t="str">
            <v>**</v>
          </cell>
          <cell r="I5" t="str">
            <v>NE</v>
          </cell>
          <cell r="J5" t="str">
            <v>**</v>
          </cell>
          <cell r="K5">
            <v>17.8</v>
          </cell>
        </row>
        <row r="6">
          <cell r="B6">
            <v>25.578947368421051</v>
          </cell>
          <cell r="C6">
            <v>32.200000000000003</v>
          </cell>
          <cell r="D6">
            <v>21.1</v>
          </cell>
          <cell r="E6">
            <v>72.473684210526315</v>
          </cell>
          <cell r="F6">
            <v>91</v>
          </cell>
          <cell r="G6">
            <v>43</v>
          </cell>
          <cell r="H6" t="str">
            <v>**</v>
          </cell>
          <cell r="I6" t="str">
            <v>NO</v>
          </cell>
          <cell r="J6" t="str">
            <v>**</v>
          </cell>
          <cell r="K6">
            <v>2.5999999999999996</v>
          </cell>
        </row>
        <row r="7">
          <cell r="B7">
            <v>25.033333333333328</v>
          </cell>
          <cell r="C7">
            <v>32</v>
          </cell>
          <cell r="D7">
            <v>21.9</v>
          </cell>
          <cell r="E7">
            <v>76.111111111111114</v>
          </cell>
          <cell r="F7">
            <v>95</v>
          </cell>
          <cell r="G7">
            <v>47</v>
          </cell>
          <cell r="H7" t="str">
            <v>**</v>
          </cell>
          <cell r="I7" t="str">
            <v>NO</v>
          </cell>
          <cell r="J7" t="str">
            <v>**</v>
          </cell>
          <cell r="K7">
            <v>1.9999999999999998</v>
          </cell>
        </row>
        <row r="8">
          <cell r="B8">
            <v>24.90625</v>
          </cell>
          <cell r="C8">
            <v>31.2</v>
          </cell>
          <cell r="D8">
            <v>22</v>
          </cell>
          <cell r="E8">
            <v>77.5</v>
          </cell>
          <cell r="F8">
            <v>94</v>
          </cell>
          <cell r="G8">
            <v>51</v>
          </cell>
          <cell r="H8" t="str">
            <v>**</v>
          </cell>
          <cell r="I8" t="str">
            <v>L</v>
          </cell>
          <cell r="J8" t="str">
            <v>**</v>
          </cell>
          <cell r="K8">
            <v>1</v>
          </cell>
        </row>
        <row r="9">
          <cell r="B9">
            <v>27.992307692307691</v>
          </cell>
          <cell r="C9">
            <v>31.5</v>
          </cell>
          <cell r="D9">
            <v>22.4</v>
          </cell>
          <cell r="E9">
            <v>65.84615384615384</v>
          </cell>
          <cell r="F9">
            <v>93</v>
          </cell>
          <cell r="G9">
            <v>51</v>
          </cell>
          <cell r="H9" t="str">
            <v>**</v>
          </cell>
          <cell r="I9" t="str">
            <v>NE</v>
          </cell>
          <cell r="J9" t="str">
            <v>**</v>
          </cell>
          <cell r="K9">
            <v>0</v>
          </cell>
        </row>
        <row r="10">
          <cell r="B10">
            <v>27.611764705882351</v>
          </cell>
          <cell r="C10">
            <v>33.200000000000003</v>
          </cell>
          <cell r="D10">
            <v>22.9</v>
          </cell>
          <cell r="E10">
            <v>63.058823529411768</v>
          </cell>
          <cell r="F10">
            <v>85</v>
          </cell>
          <cell r="G10">
            <v>40</v>
          </cell>
          <cell r="H10" t="str">
            <v>**</v>
          </cell>
          <cell r="I10" t="str">
            <v>N</v>
          </cell>
          <cell r="J10" t="str">
            <v>**</v>
          </cell>
          <cell r="K10">
            <v>0.6</v>
          </cell>
        </row>
        <row r="11">
          <cell r="B11">
            <v>26.18333333333333</v>
          </cell>
          <cell r="C11">
            <v>31.1</v>
          </cell>
          <cell r="D11">
            <v>22</v>
          </cell>
          <cell r="E11">
            <v>70.555555555555557</v>
          </cell>
          <cell r="F11">
            <v>90</v>
          </cell>
          <cell r="G11">
            <v>49</v>
          </cell>
          <cell r="H11" t="str">
            <v>**</v>
          </cell>
          <cell r="I11" t="str">
            <v>NE</v>
          </cell>
          <cell r="J11" t="str">
            <v>**</v>
          </cell>
          <cell r="K11">
            <v>0</v>
          </cell>
        </row>
        <row r="12">
          <cell r="B12">
            <v>27.273333333333326</v>
          </cell>
          <cell r="C12">
            <v>32.700000000000003</v>
          </cell>
          <cell r="D12">
            <v>23</v>
          </cell>
          <cell r="E12">
            <v>66.333333333333329</v>
          </cell>
          <cell r="F12">
            <v>88</v>
          </cell>
          <cell r="G12">
            <v>42</v>
          </cell>
          <cell r="H12" t="str">
            <v>**</v>
          </cell>
          <cell r="I12" t="str">
            <v>L</v>
          </cell>
          <cell r="J12" t="str">
            <v>**</v>
          </cell>
          <cell r="K12">
            <v>0</v>
          </cell>
        </row>
        <row r="13">
          <cell r="B13">
            <v>26.278571428571428</v>
          </cell>
          <cell r="C13">
            <v>29.7</v>
          </cell>
          <cell r="D13">
            <v>23.2</v>
          </cell>
          <cell r="E13">
            <v>73.5</v>
          </cell>
          <cell r="F13">
            <v>89</v>
          </cell>
          <cell r="G13">
            <v>57</v>
          </cell>
          <cell r="H13" t="str">
            <v>**</v>
          </cell>
          <cell r="I13" t="str">
            <v>L</v>
          </cell>
          <cell r="J13" t="str">
            <v>**</v>
          </cell>
          <cell r="K13">
            <v>0</v>
          </cell>
        </row>
        <row r="14">
          <cell r="B14">
            <v>26.38</v>
          </cell>
          <cell r="C14">
            <v>29.4</v>
          </cell>
          <cell r="D14">
            <v>22.1</v>
          </cell>
          <cell r="E14">
            <v>72.400000000000006</v>
          </cell>
          <cell r="F14">
            <v>93</v>
          </cell>
          <cell r="G14">
            <v>52</v>
          </cell>
          <cell r="H14" t="str">
            <v>**</v>
          </cell>
          <cell r="I14" t="str">
            <v>NE</v>
          </cell>
          <cell r="J14" t="str">
            <v>**</v>
          </cell>
          <cell r="K14">
            <v>2.6</v>
          </cell>
        </row>
        <row r="15">
          <cell r="B15">
            <v>27.928571428571423</v>
          </cell>
          <cell r="C15">
            <v>32.1</v>
          </cell>
          <cell r="D15">
            <v>21.3</v>
          </cell>
          <cell r="E15">
            <v>61.928571428571431</v>
          </cell>
          <cell r="F15">
            <v>95</v>
          </cell>
          <cell r="G15">
            <v>42</v>
          </cell>
          <cell r="H15" t="str">
            <v>**</v>
          </cell>
          <cell r="I15" t="str">
            <v>NO</v>
          </cell>
          <cell r="J15" t="str">
            <v>**</v>
          </cell>
          <cell r="K15">
            <v>0</v>
          </cell>
        </row>
        <row r="16">
          <cell r="B16">
            <v>27.258823529411767</v>
          </cell>
          <cell r="C16">
            <v>32.799999999999997</v>
          </cell>
          <cell r="D16">
            <v>22.3</v>
          </cell>
          <cell r="E16">
            <v>66.882352941176464</v>
          </cell>
          <cell r="F16">
            <v>91</v>
          </cell>
          <cell r="G16">
            <v>42</v>
          </cell>
          <cell r="H16" t="str">
            <v>**</v>
          </cell>
          <cell r="I16" t="str">
            <v>NO</v>
          </cell>
          <cell r="J16" t="str">
            <v>**</v>
          </cell>
          <cell r="K16">
            <v>0</v>
          </cell>
        </row>
        <row r="17">
          <cell r="B17">
            <v>26.661111111111111</v>
          </cell>
          <cell r="C17">
            <v>33.4</v>
          </cell>
          <cell r="D17">
            <v>21.6</v>
          </cell>
          <cell r="E17">
            <v>70.277777777777771</v>
          </cell>
          <cell r="F17">
            <v>94</v>
          </cell>
          <cell r="G17">
            <v>39</v>
          </cell>
          <cell r="H17" t="str">
            <v>**</v>
          </cell>
          <cell r="I17" t="str">
            <v>O</v>
          </cell>
          <cell r="J17" t="str">
            <v>**</v>
          </cell>
          <cell r="K17">
            <v>23</v>
          </cell>
        </row>
        <row r="18">
          <cell r="B18">
            <v>25.047368421052635</v>
          </cell>
          <cell r="C18">
            <v>30.4</v>
          </cell>
          <cell r="D18">
            <v>21.8</v>
          </cell>
          <cell r="E18">
            <v>79.368421052631575</v>
          </cell>
          <cell r="F18">
            <v>95</v>
          </cell>
          <cell r="G18">
            <v>56</v>
          </cell>
          <cell r="H18" t="str">
            <v>**</v>
          </cell>
          <cell r="I18" t="str">
            <v>L</v>
          </cell>
          <cell r="J18" t="str">
            <v>**</v>
          </cell>
          <cell r="K18">
            <v>8.8000000000000007</v>
          </cell>
        </row>
        <row r="19">
          <cell r="B19">
            <v>25.680000000000003</v>
          </cell>
          <cell r="C19">
            <v>31.4</v>
          </cell>
          <cell r="D19">
            <v>22</v>
          </cell>
          <cell r="E19">
            <v>74.86666666666666</v>
          </cell>
          <cell r="F19">
            <v>92</v>
          </cell>
          <cell r="G19">
            <v>48</v>
          </cell>
          <cell r="H19" t="str">
            <v>**</v>
          </cell>
          <cell r="I19" t="str">
            <v>NO</v>
          </cell>
          <cell r="J19" t="str">
            <v>**</v>
          </cell>
          <cell r="K19">
            <v>25.4</v>
          </cell>
        </row>
        <row r="20">
          <cell r="B20">
            <v>26.894444444444446</v>
          </cell>
          <cell r="C20">
            <v>32.299999999999997</v>
          </cell>
          <cell r="D20">
            <v>22</v>
          </cell>
          <cell r="E20">
            <v>72.222222222222229</v>
          </cell>
          <cell r="F20">
            <v>95</v>
          </cell>
          <cell r="G20">
            <v>43</v>
          </cell>
          <cell r="H20" t="str">
            <v>**</v>
          </cell>
          <cell r="I20" t="str">
            <v>N</v>
          </cell>
          <cell r="J20" t="str">
            <v>**</v>
          </cell>
          <cell r="K20">
            <v>0.2</v>
          </cell>
        </row>
        <row r="21">
          <cell r="B21">
            <v>25.964705882352941</v>
          </cell>
          <cell r="C21">
            <v>31.3</v>
          </cell>
          <cell r="D21">
            <v>22.1</v>
          </cell>
          <cell r="E21">
            <v>76.588235294117652</v>
          </cell>
          <cell r="F21">
            <v>94</v>
          </cell>
          <cell r="G21">
            <v>51</v>
          </cell>
          <cell r="H21" t="str">
            <v>**</v>
          </cell>
          <cell r="I21" t="str">
            <v>L</v>
          </cell>
          <cell r="J21" t="str">
            <v>**</v>
          </cell>
          <cell r="K21">
            <v>11.6</v>
          </cell>
        </row>
        <row r="22">
          <cell r="B22">
            <v>26.294117647058819</v>
          </cell>
          <cell r="C22">
            <v>32.200000000000003</v>
          </cell>
          <cell r="D22">
            <v>22</v>
          </cell>
          <cell r="E22">
            <v>72</v>
          </cell>
          <cell r="F22">
            <v>94</v>
          </cell>
          <cell r="G22">
            <v>44</v>
          </cell>
          <cell r="H22" t="str">
            <v>**</v>
          </cell>
          <cell r="I22" t="str">
            <v>L</v>
          </cell>
          <cell r="J22" t="str">
            <v>**</v>
          </cell>
          <cell r="K22">
            <v>0.2</v>
          </cell>
        </row>
        <row r="23">
          <cell r="B23">
            <v>24.435294117647061</v>
          </cell>
          <cell r="C23">
            <v>28.7</v>
          </cell>
          <cell r="D23">
            <v>20.7</v>
          </cell>
          <cell r="E23">
            <v>75.764705882352942</v>
          </cell>
          <cell r="F23">
            <v>95</v>
          </cell>
          <cell r="G23">
            <v>53</v>
          </cell>
          <cell r="H23" t="str">
            <v>**</v>
          </cell>
          <cell r="I23" t="str">
            <v>NE</v>
          </cell>
          <cell r="J23" t="str">
            <v>**</v>
          </cell>
          <cell r="K23">
            <v>21.400000000000002</v>
          </cell>
        </row>
        <row r="24">
          <cell r="B24">
            <v>26.757894736842104</v>
          </cell>
          <cell r="C24">
            <v>32.5</v>
          </cell>
          <cell r="D24">
            <v>20.399999999999999</v>
          </cell>
          <cell r="E24">
            <v>67.421052631578945</v>
          </cell>
          <cell r="F24">
            <v>95</v>
          </cell>
          <cell r="G24">
            <v>40</v>
          </cell>
          <cell r="H24" t="str">
            <v>**</v>
          </cell>
          <cell r="I24" t="str">
            <v>L</v>
          </cell>
          <cell r="J24" t="str">
            <v>**</v>
          </cell>
          <cell r="K24">
            <v>0</v>
          </cell>
        </row>
        <row r="25">
          <cell r="B25">
            <v>26.945454545454542</v>
          </cell>
          <cell r="C25">
            <v>33.700000000000003</v>
          </cell>
          <cell r="D25">
            <v>21.5</v>
          </cell>
          <cell r="E25">
            <v>65.13636363636364</v>
          </cell>
          <cell r="F25">
            <v>89</v>
          </cell>
          <cell r="G25">
            <v>40</v>
          </cell>
          <cell r="H25" t="str">
            <v>**</v>
          </cell>
          <cell r="I25" t="str">
            <v>L</v>
          </cell>
          <cell r="J25" t="str">
            <v>**</v>
          </cell>
          <cell r="K25">
            <v>0</v>
          </cell>
        </row>
        <row r="26">
          <cell r="B26">
            <v>27.285000000000004</v>
          </cell>
          <cell r="C26">
            <v>33.299999999999997</v>
          </cell>
          <cell r="D26">
            <v>21.5</v>
          </cell>
          <cell r="E26">
            <v>62.8</v>
          </cell>
          <cell r="F26">
            <v>89</v>
          </cell>
          <cell r="G26">
            <v>37</v>
          </cell>
          <cell r="H26" t="str">
            <v>**</v>
          </cell>
          <cell r="I26" t="str">
            <v>N</v>
          </cell>
          <cell r="J26" t="str">
            <v>**</v>
          </cell>
          <cell r="K26">
            <v>5</v>
          </cell>
        </row>
        <row r="27">
          <cell r="B27">
            <v>27.209999999999997</v>
          </cell>
          <cell r="C27">
            <v>33.5</v>
          </cell>
          <cell r="D27">
            <v>22.1</v>
          </cell>
          <cell r="E27">
            <v>68.75</v>
          </cell>
          <cell r="F27">
            <v>93</v>
          </cell>
          <cell r="G27">
            <v>39</v>
          </cell>
          <cell r="H27" t="str">
            <v>**</v>
          </cell>
          <cell r="I27" t="str">
            <v>O</v>
          </cell>
          <cell r="J27" t="str">
            <v>**</v>
          </cell>
          <cell r="K27">
            <v>3.8000000000000003</v>
          </cell>
        </row>
        <row r="28">
          <cell r="B28">
            <v>24.80952380952381</v>
          </cell>
          <cell r="C28">
            <v>31.8</v>
          </cell>
          <cell r="D28">
            <v>21.9</v>
          </cell>
          <cell r="E28">
            <v>80.904761904761898</v>
          </cell>
          <cell r="F28">
            <v>93</v>
          </cell>
          <cell r="G28">
            <v>52</v>
          </cell>
          <cell r="H28" t="str">
            <v>**</v>
          </cell>
          <cell r="I28" t="str">
            <v>NE</v>
          </cell>
          <cell r="J28" t="str">
            <v>**</v>
          </cell>
          <cell r="K28">
            <v>0</v>
          </cell>
        </row>
        <row r="29">
          <cell r="B29">
            <v>27.200000000000003</v>
          </cell>
          <cell r="C29">
            <v>32.700000000000003</v>
          </cell>
          <cell r="D29">
            <v>22.8</v>
          </cell>
          <cell r="E29">
            <v>70.25</v>
          </cell>
          <cell r="F29">
            <v>91</v>
          </cell>
          <cell r="G29">
            <v>46</v>
          </cell>
          <cell r="H29" t="str">
            <v>**</v>
          </cell>
          <cell r="I29" t="str">
            <v>O</v>
          </cell>
          <cell r="J29" t="str">
            <v>**</v>
          </cell>
          <cell r="K29">
            <v>1.8</v>
          </cell>
        </row>
        <row r="30">
          <cell r="B30">
            <v>26.24666666666667</v>
          </cell>
          <cell r="C30">
            <v>32.299999999999997</v>
          </cell>
          <cell r="D30">
            <v>21.8</v>
          </cell>
          <cell r="E30">
            <v>75.066666666666663</v>
          </cell>
          <cell r="F30">
            <v>95</v>
          </cell>
          <cell r="G30">
            <v>46</v>
          </cell>
          <cell r="H30" t="str">
            <v>**</v>
          </cell>
          <cell r="I30" t="str">
            <v>L</v>
          </cell>
          <cell r="J30" t="str">
            <v>**</v>
          </cell>
          <cell r="K30">
            <v>8</v>
          </cell>
        </row>
        <row r="31">
          <cell r="B31">
            <v>25.12142857142857</v>
          </cell>
          <cell r="C31">
            <v>28.7</v>
          </cell>
          <cell r="D31">
            <v>21.7</v>
          </cell>
          <cell r="E31">
            <v>81.714285714285708</v>
          </cell>
          <cell r="F31">
            <v>95</v>
          </cell>
          <cell r="G31">
            <v>64</v>
          </cell>
          <cell r="H31" t="str">
            <v>**</v>
          </cell>
          <cell r="I31" t="str">
            <v>O</v>
          </cell>
          <cell r="J31" t="str">
            <v>**</v>
          </cell>
          <cell r="K31">
            <v>6.2</v>
          </cell>
        </row>
        <row r="32">
          <cell r="B32">
            <v>25.299999999999997</v>
          </cell>
          <cell r="C32">
            <v>29.4</v>
          </cell>
          <cell r="D32">
            <v>22.6</v>
          </cell>
          <cell r="E32">
            <v>78</v>
          </cell>
          <cell r="F32">
            <v>92</v>
          </cell>
          <cell r="G32">
            <v>59</v>
          </cell>
          <cell r="H32" t="str">
            <v>**</v>
          </cell>
          <cell r="I32" t="str">
            <v>NE</v>
          </cell>
          <cell r="J32" t="str">
            <v>**</v>
          </cell>
          <cell r="K32">
            <v>2.6</v>
          </cell>
        </row>
        <row r="33">
          <cell r="I33" t="str">
            <v>L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23.11</v>
          </cell>
          <cell r="C5">
            <v>28.5</v>
          </cell>
          <cell r="D5">
            <v>20.399999999999999</v>
          </cell>
          <cell r="E5">
            <v>78.2</v>
          </cell>
          <cell r="F5">
            <v>93</v>
          </cell>
          <cell r="G5">
            <v>59</v>
          </cell>
          <cell r="H5">
            <v>27.720000000000002</v>
          </cell>
          <cell r="I5" t="str">
            <v>NO</v>
          </cell>
          <cell r="J5">
            <v>52.56</v>
          </cell>
          <cell r="K5">
            <v>3</v>
          </cell>
        </row>
        <row r="6">
          <cell r="B6">
            <v>23.876470588235293</v>
          </cell>
          <cell r="C6">
            <v>28.6</v>
          </cell>
          <cell r="D6">
            <v>19.399999999999999</v>
          </cell>
          <cell r="E6">
            <v>75.882352941176464</v>
          </cell>
          <cell r="F6">
            <v>95</v>
          </cell>
          <cell r="G6">
            <v>44</v>
          </cell>
          <cell r="H6">
            <v>12.96</v>
          </cell>
          <cell r="I6" t="str">
            <v>SE</v>
          </cell>
          <cell r="J6">
            <v>27.720000000000002</v>
          </cell>
          <cell r="K6">
            <v>1</v>
          </cell>
        </row>
        <row r="7">
          <cell r="B7">
            <v>22.963157894736838</v>
          </cell>
          <cell r="C7">
            <v>28.7</v>
          </cell>
          <cell r="D7">
            <v>20.6</v>
          </cell>
          <cell r="E7">
            <v>80.15789473684211</v>
          </cell>
          <cell r="F7">
            <v>90</v>
          </cell>
          <cell r="G7">
            <v>56</v>
          </cell>
          <cell r="H7">
            <v>23.400000000000002</v>
          </cell>
          <cell r="I7" t="str">
            <v>N</v>
          </cell>
          <cell r="J7">
            <v>44.28</v>
          </cell>
          <cell r="K7">
            <v>3</v>
          </cell>
        </row>
        <row r="8">
          <cell r="B8">
            <v>23.252941176470589</v>
          </cell>
          <cell r="C8">
            <v>28.5</v>
          </cell>
          <cell r="D8">
            <v>20.5</v>
          </cell>
          <cell r="E8">
            <v>81.235294117647058</v>
          </cell>
          <cell r="F8">
            <v>96</v>
          </cell>
          <cell r="G8">
            <v>45</v>
          </cell>
          <cell r="H8">
            <v>20.52</v>
          </cell>
          <cell r="I8" t="str">
            <v>L</v>
          </cell>
          <cell r="J8">
            <v>34.56</v>
          </cell>
          <cell r="K8">
            <v>19.399999999999999</v>
          </cell>
        </row>
        <row r="9">
          <cell r="B9">
            <v>24.08235294117647</v>
          </cell>
          <cell r="C9">
            <v>30.1</v>
          </cell>
          <cell r="D9">
            <v>20.2</v>
          </cell>
          <cell r="E9">
            <v>75.235294117647058</v>
          </cell>
          <cell r="F9">
            <v>94</v>
          </cell>
          <cell r="G9">
            <v>45</v>
          </cell>
          <cell r="H9">
            <v>12.24</v>
          </cell>
          <cell r="I9" t="str">
            <v>NE</v>
          </cell>
          <cell r="J9">
            <v>39.24</v>
          </cell>
          <cell r="K9">
            <v>18.399999999999999</v>
          </cell>
        </row>
        <row r="10">
          <cell r="B10">
            <v>24.82</v>
          </cell>
          <cell r="C10">
            <v>29.4</v>
          </cell>
          <cell r="D10">
            <v>20</v>
          </cell>
          <cell r="E10">
            <v>70.466666666666669</v>
          </cell>
          <cell r="F10">
            <v>95</v>
          </cell>
          <cell r="G10">
            <v>45</v>
          </cell>
          <cell r="H10">
            <v>16.2</v>
          </cell>
          <cell r="I10" t="str">
            <v>N</v>
          </cell>
          <cell r="J10">
            <v>34.56</v>
          </cell>
          <cell r="K10">
            <v>12.799999999999999</v>
          </cell>
        </row>
        <row r="11">
          <cell r="B11">
            <v>22.71764705882353</v>
          </cell>
          <cell r="C11">
            <v>28.8</v>
          </cell>
          <cell r="D11">
            <v>18.600000000000001</v>
          </cell>
          <cell r="E11">
            <v>82.82352941176471</v>
          </cell>
          <cell r="F11">
            <v>97</v>
          </cell>
          <cell r="G11">
            <v>56</v>
          </cell>
          <cell r="H11">
            <v>20.16</v>
          </cell>
          <cell r="I11" t="str">
            <v>NO</v>
          </cell>
          <cell r="J11">
            <v>53.64</v>
          </cell>
          <cell r="K11">
            <v>76.2</v>
          </cell>
        </row>
        <row r="12">
          <cell r="B12">
            <v>22.90666666666667</v>
          </cell>
          <cell r="C12">
            <v>27.7</v>
          </cell>
          <cell r="D12">
            <v>19.100000000000001</v>
          </cell>
          <cell r="E12">
            <v>80.466666666666669</v>
          </cell>
          <cell r="F12">
            <v>97</v>
          </cell>
          <cell r="G12">
            <v>59</v>
          </cell>
          <cell r="H12">
            <v>8.64</v>
          </cell>
          <cell r="I12" t="str">
            <v>N</v>
          </cell>
          <cell r="J12">
            <v>31.680000000000003</v>
          </cell>
          <cell r="K12">
            <v>2</v>
          </cell>
        </row>
        <row r="13">
          <cell r="B13">
            <v>24.792857142857141</v>
          </cell>
          <cell r="C13">
            <v>28.3</v>
          </cell>
          <cell r="D13">
            <v>20.5</v>
          </cell>
          <cell r="E13">
            <v>69.357142857142861</v>
          </cell>
          <cell r="F13">
            <v>91</v>
          </cell>
          <cell r="G13">
            <v>50</v>
          </cell>
          <cell r="H13">
            <v>12.6</v>
          </cell>
          <cell r="I13" t="str">
            <v>NO</v>
          </cell>
          <cell r="J13">
            <v>30.240000000000002</v>
          </cell>
          <cell r="K13">
            <v>0</v>
          </cell>
        </row>
        <row r="14">
          <cell r="B14">
            <v>24.107692307692307</v>
          </cell>
          <cell r="C14">
            <v>29</v>
          </cell>
          <cell r="D14">
            <v>20.7</v>
          </cell>
          <cell r="E14">
            <v>76.538461538461533</v>
          </cell>
          <cell r="F14">
            <v>93</v>
          </cell>
          <cell r="G14">
            <v>50</v>
          </cell>
          <cell r="H14">
            <v>15.120000000000001</v>
          </cell>
          <cell r="I14" t="str">
            <v>N</v>
          </cell>
          <cell r="J14">
            <v>43.92</v>
          </cell>
          <cell r="K14">
            <v>16.399999999999999</v>
          </cell>
        </row>
        <row r="15">
          <cell r="B15">
            <v>26.375000000000004</v>
          </cell>
          <cell r="C15">
            <v>29.9</v>
          </cell>
          <cell r="D15">
            <v>21.5</v>
          </cell>
          <cell r="E15">
            <v>60.083333333333336</v>
          </cell>
          <cell r="F15">
            <v>89</v>
          </cell>
          <cell r="G15">
            <v>45</v>
          </cell>
          <cell r="H15">
            <v>17.64</v>
          </cell>
          <cell r="I15" t="str">
            <v>N</v>
          </cell>
          <cell r="J15">
            <v>33.840000000000003</v>
          </cell>
          <cell r="K15">
            <v>0</v>
          </cell>
        </row>
        <row r="16">
          <cell r="B16">
            <v>24.130769230769225</v>
          </cell>
          <cell r="C16">
            <v>29</v>
          </cell>
          <cell r="D16">
            <v>20.100000000000001</v>
          </cell>
          <cell r="E16">
            <v>75.230769230769226</v>
          </cell>
          <cell r="F16">
            <v>94</v>
          </cell>
          <cell r="G16">
            <v>52</v>
          </cell>
          <cell r="H16">
            <v>21.6</v>
          </cell>
          <cell r="I16" t="str">
            <v>NO</v>
          </cell>
          <cell r="J16">
            <v>46.440000000000005</v>
          </cell>
          <cell r="K16">
            <v>20.799999999999997</v>
          </cell>
        </row>
        <row r="17">
          <cell r="B17">
            <v>25.223076923076921</v>
          </cell>
          <cell r="C17">
            <v>28.9</v>
          </cell>
          <cell r="D17">
            <v>19.399999999999999</v>
          </cell>
          <cell r="E17">
            <v>68.15384615384616</v>
          </cell>
          <cell r="F17">
            <v>90</v>
          </cell>
          <cell r="G17">
            <v>54</v>
          </cell>
          <cell r="H17">
            <v>26.28</v>
          </cell>
          <cell r="I17" t="str">
            <v>O</v>
          </cell>
          <cell r="J17">
            <v>41.04</v>
          </cell>
          <cell r="K17">
            <v>0</v>
          </cell>
        </row>
        <row r="18">
          <cell r="B18">
            <v>25.184615384615388</v>
          </cell>
          <cell r="C18">
            <v>29.4</v>
          </cell>
          <cell r="D18">
            <v>21.2</v>
          </cell>
          <cell r="E18">
            <v>70.307692307692307</v>
          </cell>
          <cell r="F18">
            <v>90</v>
          </cell>
          <cell r="G18">
            <v>45</v>
          </cell>
          <cell r="H18">
            <v>15.840000000000002</v>
          </cell>
          <cell r="I18" t="str">
            <v>O</v>
          </cell>
          <cell r="J18">
            <v>45.72</v>
          </cell>
          <cell r="K18">
            <v>0</v>
          </cell>
        </row>
        <row r="19">
          <cell r="B19">
            <v>24.653846153846157</v>
          </cell>
          <cell r="C19">
            <v>28.9</v>
          </cell>
          <cell r="D19">
            <v>21.1</v>
          </cell>
          <cell r="E19">
            <v>74.538461538461533</v>
          </cell>
          <cell r="F19">
            <v>93</v>
          </cell>
          <cell r="G19">
            <v>51</v>
          </cell>
          <cell r="H19">
            <v>14.4</v>
          </cell>
          <cell r="I19" t="str">
            <v>N</v>
          </cell>
          <cell r="J19">
            <v>33.480000000000004</v>
          </cell>
          <cell r="K19">
            <v>4</v>
          </cell>
        </row>
        <row r="20">
          <cell r="B20">
            <v>24.728571428571428</v>
          </cell>
          <cell r="C20">
            <v>29.7</v>
          </cell>
          <cell r="D20">
            <v>20.3</v>
          </cell>
          <cell r="E20">
            <v>75.142857142857139</v>
          </cell>
          <cell r="F20">
            <v>96</v>
          </cell>
          <cell r="G20">
            <v>47</v>
          </cell>
          <cell r="H20">
            <v>14.76</v>
          </cell>
          <cell r="I20" t="str">
            <v>N</v>
          </cell>
          <cell r="J20">
            <v>29.16</v>
          </cell>
          <cell r="K20">
            <v>14.2</v>
          </cell>
        </row>
        <row r="21">
          <cell r="B21">
            <v>25.477777777777778</v>
          </cell>
          <cell r="C21">
            <v>28.5</v>
          </cell>
          <cell r="D21">
            <v>20.5</v>
          </cell>
          <cell r="E21">
            <v>70.222222222222229</v>
          </cell>
          <cell r="F21">
            <v>90</v>
          </cell>
          <cell r="G21">
            <v>54</v>
          </cell>
          <cell r="H21">
            <v>12.6</v>
          </cell>
          <cell r="I21" t="str">
            <v>N</v>
          </cell>
          <cell r="J21">
            <v>25.92</v>
          </cell>
          <cell r="K21">
            <v>0.4</v>
          </cell>
        </row>
        <row r="22">
          <cell r="B22">
            <v>26.477777777777774</v>
          </cell>
          <cell r="C22">
            <v>29.9</v>
          </cell>
          <cell r="D22">
            <v>21.2</v>
          </cell>
          <cell r="E22">
            <v>64.333333333333329</v>
          </cell>
          <cell r="F22">
            <v>91</v>
          </cell>
          <cell r="G22">
            <v>47</v>
          </cell>
          <cell r="H22">
            <v>12.24</v>
          </cell>
          <cell r="I22" t="str">
            <v>N</v>
          </cell>
          <cell r="J22">
            <v>30.96</v>
          </cell>
          <cell r="K22">
            <v>0</v>
          </cell>
        </row>
        <row r="23">
          <cell r="B23">
            <v>24.133333333333336</v>
          </cell>
          <cell r="C23">
            <v>27.1</v>
          </cell>
          <cell r="D23">
            <v>19.899999999999999</v>
          </cell>
          <cell r="E23">
            <v>65.555555555555557</v>
          </cell>
          <cell r="F23">
            <v>93</v>
          </cell>
          <cell r="G23">
            <v>52</v>
          </cell>
          <cell r="H23">
            <v>13.68</v>
          </cell>
          <cell r="I23" t="str">
            <v>NE</v>
          </cell>
          <cell r="J23">
            <v>33.119999999999997</v>
          </cell>
          <cell r="K23">
            <v>0</v>
          </cell>
        </row>
        <row r="24">
          <cell r="B24">
            <v>27.21</v>
          </cell>
          <cell r="C24">
            <v>30.2</v>
          </cell>
          <cell r="D24">
            <v>20.2</v>
          </cell>
          <cell r="E24">
            <v>58.1</v>
          </cell>
          <cell r="F24">
            <v>93</v>
          </cell>
          <cell r="G24">
            <v>39</v>
          </cell>
          <cell r="H24">
            <v>19.440000000000001</v>
          </cell>
          <cell r="I24" t="str">
            <v>L</v>
          </cell>
          <cell r="J24">
            <v>32.04</v>
          </cell>
          <cell r="K24">
            <v>0</v>
          </cell>
        </row>
        <row r="25">
          <cell r="B25">
            <v>28.07</v>
          </cell>
          <cell r="C25">
            <v>31.5</v>
          </cell>
          <cell r="D25">
            <v>19.8</v>
          </cell>
          <cell r="E25">
            <v>50.3</v>
          </cell>
          <cell r="F25">
            <v>84</v>
          </cell>
          <cell r="G25">
            <v>34</v>
          </cell>
          <cell r="H25">
            <v>11.879999999999999</v>
          </cell>
          <cell r="I25" t="str">
            <v>N</v>
          </cell>
          <cell r="J25">
            <v>47.519999999999996</v>
          </cell>
          <cell r="K25">
            <v>0</v>
          </cell>
        </row>
        <row r="26">
          <cell r="B26" t="str">
            <v>**</v>
          </cell>
          <cell r="C26" t="str">
            <v>**</v>
          </cell>
          <cell r="D26" t="str">
            <v>**</v>
          </cell>
          <cell r="E26" t="str">
            <v>**</v>
          </cell>
          <cell r="F26" t="str">
            <v>**</v>
          </cell>
          <cell r="G26" t="str">
            <v>**</v>
          </cell>
          <cell r="H26" t="str">
            <v>**</v>
          </cell>
          <cell r="I26" t="str">
            <v>**</v>
          </cell>
          <cell r="J26" t="str">
            <v>**</v>
          </cell>
          <cell r="K26" t="str">
            <v>**</v>
          </cell>
        </row>
        <row r="27">
          <cell r="B27" t="str">
            <v>**</v>
          </cell>
          <cell r="C27" t="str">
            <v>**</v>
          </cell>
          <cell r="D27" t="str">
            <v>**</v>
          </cell>
          <cell r="E27" t="str">
            <v>**</v>
          </cell>
          <cell r="F27" t="str">
            <v>**</v>
          </cell>
          <cell r="G27" t="str">
            <v>**</v>
          </cell>
          <cell r="H27" t="str">
            <v>**</v>
          </cell>
          <cell r="I27" t="str">
            <v>**</v>
          </cell>
          <cell r="J27" t="str">
            <v>**</v>
          </cell>
          <cell r="K27" t="str">
            <v>**</v>
          </cell>
        </row>
        <row r="28">
          <cell r="B28" t="str">
            <v>**</v>
          </cell>
          <cell r="C28" t="str">
            <v>**</v>
          </cell>
          <cell r="D28" t="str">
            <v>**</v>
          </cell>
          <cell r="E28" t="str">
            <v>**</v>
          </cell>
          <cell r="F28" t="str">
            <v>**</v>
          </cell>
          <cell r="G28" t="str">
            <v>**</v>
          </cell>
          <cell r="H28" t="str">
            <v>**</v>
          </cell>
          <cell r="I28" t="str">
            <v>**</v>
          </cell>
          <cell r="J28" t="str">
            <v>**</v>
          </cell>
          <cell r="K28" t="str">
            <v>**</v>
          </cell>
        </row>
        <row r="29">
          <cell r="B29" t="str">
            <v>**</v>
          </cell>
          <cell r="C29" t="str">
            <v>**</v>
          </cell>
          <cell r="D29" t="str">
            <v>**</v>
          </cell>
          <cell r="E29" t="str">
            <v>**</v>
          </cell>
          <cell r="F29" t="str">
            <v>**</v>
          </cell>
          <cell r="G29" t="str">
            <v>**</v>
          </cell>
          <cell r="H29" t="str">
            <v>**</v>
          </cell>
          <cell r="I29" t="str">
            <v>**</v>
          </cell>
          <cell r="J29" t="str">
            <v>**</v>
          </cell>
          <cell r="K29" t="str">
            <v>**</v>
          </cell>
        </row>
        <row r="30">
          <cell r="B30" t="str">
            <v>**</v>
          </cell>
          <cell r="C30" t="str">
            <v>**</v>
          </cell>
          <cell r="D30" t="str">
            <v>**</v>
          </cell>
          <cell r="E30" t="str">
            <v>**</v>
          </cell>
          <cell r="F30" t="str">
            <v>**</v>
          </cell>
          <cell r="G30" t="str">
            <v>**</v>
          </cell>
          <cell r="H30" t="str">
            <v>**</v>
          </cell>
          <cell r="I30" t="str">
            <v>**</v>
          </cell>
          <cell r="J30" t="str">
            <v>**</v>
          </cell>
          <cell r="K30" t="str">
            <v>**</v>
          </cell>
        </row>
        <row r="31">
          <cell r="B31" t="str">
            <v>**</v>
          </cell>
          <cell r="C31" t="str">
            <v>**</v>
          </cell>
          <cell r="D31" t="str">
            <v>**</v>
          </cell>
          <cell r="E31" t="str">
            <v>**</v>
          </cell>
          <cell r="F31" t="str">
            <v>**</v>
          </cell>
          <cell r="G31" t="str">
            <v>**</v>
          </cell>
          <cell r="H31" t="str">
            <v>**</v>
          </cell>
          <cell r="I31" t="str">
            <v>**</v>
          </cell>
          <cell r="J31" t="str">
            <v>**</v>
          </cell>
          <cell r="K31" t="str">
            <v>**</v>
          </cell>
        </row>
        <row r="32">
          <cell r="B32" t="str">
            <v>**</v>
          </cell>
          <cell r="C32" t="str">
            <v>**</v>
          </cell>
          <cell r="D32" t="str">
            <v>**</v>
          </cell>
          <cell r="E32" t="str">
            <v>**</v>
          </cell>
          <cell r="F32" t="str">
            <v>**</v>
          </cell>
          <cell r="G32" t="str">
            <v>**</v>
          </cell>
          <cell r="H32" t="str">
            <v>**</v>
          </cell>
          <cell r="I32" t="str">
            <v>**</v>
          </cell>
          <cell r="J32" t="str">
            <v>**</v>
          </cell>
          <cell r="K32" t="str">
            <v>**</v>
          </cell>
        </row>
        <row r="33">
          <cell r="I33" t="str">
            <v>NE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27.7</v>
          </cell>
          <cell r="C5">
            <v>33.799999999999997</v>
          </cell>
          <cell r="D5">
            <v>24.5</v>
          </cell>
          <cell r="E5">
            <v>72.166666666666671</v>
          </cell>
          <cell r="F5">
            <v>87</v>
          </cell>
          <cell r="G5">
            <v>48</v>
          </cell>
          <cell r="H5">
            <v>15.48</v>
          </cell>
          <cell r="I5" t="str">
            <v>SE</v>
          </cell>
          <cell r="J5">
            <v>30.96</v>
          </cell>
          <cell r="K5">
            <v>8</v>
          </cell>
        </row>
        <row r="6">
          <cell r="B6">
            <v>28.620833333333334</v>
          </cell>
          <cell r="C6">
            <v>33.9</v>
          </cell>
          <cell r="D6">
            <v>24.8</v>
          </cell>
          <cell r="E6">
            <v>69.583333333333329</v>
          </cell>
          <cell r="F6">
            <v>83</v>
          </cell>
          <cell r="G6">
            <v>53</v>
          </cell>
          <cell r="H6">
            <v>9</v>
          </cell>
          <cell r="I6" t="str">
            <v>SE</v>
          </cell>
          <cell r="J6">
            <v>47.88</v>
          </cell>
          <cell r="K6">
            <v>10.4</v>
          </cell>
        </row>
        <row r="7">
          <cell r="B7">
            <v>26.929166666666664</v>
          </cell>
          <cell r="C7">
            <v>30.8</v>
          </cell>
          <cell r="D7">
            <v>23.5</v>
          </cell>
          <cell r="E7">
            <v>75.208333333333329</v>
          </cell>
          <cell r="F7">
            <v>89</v>
          </cell>
          <cell r="G7">
            <v>58</v>
          </cell>
          <cell r="H7">
            <v>15.840000000000002</v>
          </cell>
          <cell r="I7" t="str">
            <v>L</v>
          </cell>
          <cell r="J7">
            <v>33.480000000000004</v>
          </cell>
          <cell r="K7">
            <v>0</v>
          </cell>
        </row>
        <row r="8">
          <cell r="B8">
            <v>27.750000000000004</v>
          </cell>
          <cell r="C8">
            <v>33.6</v>
          </cell>
          <cell r="D8">
            <v>25.1</v>
          </cell>
          <cell r="E8">
            <v>73.75</v>
          </cell>
          <cell r="F8">
            <v>85</v>
          </cell>
          <cell r="G8">
            <v>53</v>
          </cell>
          <cell r="H8">
            <v>11.16</v>
          </cell>
          <cell r="I8" t="str">
            <v>L</v>
          </cell>
          <cell r="J8">
            <v>46.080000000000005</v>
          </cell>
          <cell r="K8">
            <v>4</v>
          </cell>
        </row>
        <row r="9">
          <cell r="B9">
            <v>26.1875</v>
          </cell>
          <cell r="C9">
            <v>32.9</v>
          </cell>
          <cell r="D9">
            <v>22.4</v>
          </cell>
          <cell r="E9">
            <v>80.583333333333329</v>
          </cell>
          <cell r="F9">
            <v>92</v>
          </cell>
          <cell r="G9">
            <v>56</v>
          </cell>
          <cell r="H9">
            <v>15.48</v>
          </cell>
          <cell r="I9" t="str">
            <v>L</v>
          </cell>
          <cell r="J9">
            <v>43.56</v>
          </cell>
          <cell r="K9">
            <v>18.8</v>
          </cell>
        </row>
        <row r="10">
          <cell r="B10">
            <v>26.133333333333326</v>
          </cell>
          <cell r="C10">
            <v>28.9</v>
          </cell>
          <cell r="D10">
            <v>23.9</v>
          </cell>
          <cell r="E10">
            <v>82.791666666666671</v>
          </cell>
          <cell r="F10">
            <v>91</v>
          </cell>
          <cell r="G10">
            <v>68</v>
          </cell>
          <cell r="H10">
            <v>13.68</v>
          </cell>
          <cell r="I10" t="str">
            <v>L</v>
          </cell>
          <cell r="J10">
            <v>29.880000000000003</v>
          </cell>
          <cell r="K10">
            <v>5.2</v>
          </cell>
        </row>
        <row r="11">
          <cell r="B11">
            <v>27.087500000000002</v>
          </cell>
          <cell r="C11">
            <v>32.4</v>
          </cell>
          <cell r="D11">
            <v>24.3</v>
          </cell>
          <cell r="E11">
            <v>80.166666666666671</v>
          </cell>
          <cell r="F11">
            <v>92</v>
          </cell>
          <cell r="G11">
            <v>59</v>
          </cell>
          <cell r="H11">
            <v>12.6</v>
          </cell>
          <cell r="I11" t="str">
            <v>SE</v>
          </cell>
          <cell r="J11">
            <v>28.8</v>
          </cell>
          <cell r="K11">
            <v>0</v>
          </cell>
        </row>
        <row r="12">
          <cell r="B12">
            <v>26.016666666666666</v>
          </cell>
          <cell r="C12">
            <v>30.9</v>
          </cell>
          <cell r="D12">
            <v>23.1</v>
          </cell>
          <cell r="E12">
            <v>84</v>
          </cell>
          <cell r="F12">
            <v>93</v>
          </cell>
          <cell r="G12">
            <v>63</v>
          </cell>
          <cell r="H12">
            <v>13.32</v>
          </cell>
          <cell r="I12" t="str">
            <v>L</v>
          </cell>
          <cell r="J12">
            <v>47.519999999999996</v>
          </cell>
          <cell r="K12">
            <v>49.6</v>
          </cell>
        </row>
        <row r="13">
          <cell r="B13">
            <v>24.383333333333336</v>
          </cell>
          <cell r="C13">
            <v>27</v>
          </cell>
          <cell r="D13">
            <v>23</v>
          </cell>
          <cell r="E13">
            <v>89.5</v>
          </cell>
          <cell r="F13">
            <v>93</v>
          </cell>
          <cell r="G13">
            <v>79</v>
          </cell>
          <cell r="H13">
            <v>7.5600000000000005</v>
          </cell>
          <cell r="I13" t="str">
            <v>NE</v>
          </cell>
          <cell r="J13">
            <v>15.48</v>
          </cell>
          <cell r="K13">
            <v>7.4</v>
          </cell>
        </row>
        <row r="14">
          <cell r="B14">
            <v>24.433333333333334</v>
          </cell>
          <cell r="C14">
            <v>26.5</v>
          </cell>
          <cell r="D14">
            <v>22.4</v>
          </cell>
          <cell r="E14">
            <v>84.791666666666671</v>
          </cell>
          <cell r="F14">
            <v>94</v>
          </cell>
          <cell r="G14">
            <v>68</v>
          </cell>
          <cell r="H14">
            <v>13.68</v>
          </cell>
          <cell r="I14" t="str">
            <v>SO</v>
          </cell>
          <cell r="J14">
            <v>26.64</v>
          </cell>
          <cell r="K14">
            <v>21</v>
          </cell>
        </row>
        <row r="15">
          <cell r="B15">
            <v>25.524999999999995</v>
          </cell>
          <cell r="C15">
            <v>30.9</v>
          </cell>
          <cell r="D15">
            <v>22.6</v>
          </cell>
          <cell r="E15">
            <v>80.166666666666671</v>
          </cell>
          <cell r="F15">
            <v>92</v>
          </cell>
          <cell r="G15">
            <v>56</v>
          </cell>
          <cell r="H15">
            <v>8.2799999999999994</v>
          </cell>
          <cell r="I15" t="str">
            <v>NE</v>
          </cell>
          <cell r="J15">
            <v>22.32</v>
          </cell>
          <cell r="K15">
            <v>0.4</v>
          </cell>
        </row>
        <row r="16">
          <cell r="B16">
            <v>25.720833333333331</v>
          </cell>
          <cell r="C16">
            <v>30.7</v>
          </cell>
          <cell r="D16">
            <v>23.1</v>
          </cell>
          <cell r="E16">
            <v>85.041666666666671</v>
          </cell>
          <cell r="F16">
            <v>93</v>
          </cell>
          <cell r="G16">
            <v>62</v>
          </cell>
          <cell r="H16">
            <v>9</v>
          </cell>
          <cell r="I16" t="str">
            <v>L</v>
          </cell>
          <cell r="J16">
            <v>35.64</v>
          </cell>
          <cell r="K16">
            <v>49.800000000000004</v>
          </cell>
        </row>
        <row r="17">
          <cell r="B17">
            <v>26.212499999999995</v>
          </cell>
          <cell r="C17">
            <v>32.4</v>
          </cell>
          <cell r="D17">
            <v>23.8</v>
          </cell>
          <cell r="E17">
            <v>83.083333333333329</v>
          </cell>
          <cell r="F17">
            <v>92</v>
          </cell>
          <cell r="G17">
            <v>60</v>
          </cell>
          <cell r="H17">
            <v>8.64</v>
          </cell>
          <cell r="I17" t="str">
            <v>N</v>
          </cell>
          <cell r="J17">
            <v>30.240000000000002</v>
          </cell>
          <cell r="K17">
            <v>0.2</v>
          </cell>
        </row>
        <row r="18">
          <cell r="B18">
            <v>25.162500000000005</v>
          </cell>
          <cell r="C18">
            <v>29.9</v>
          </cell>
          <cell r="D18">
            <v>22.3</v>
          </cell>
          <cell r="E18">
            <v>86.666666666666671</v>
          </cell>
          <cell r="F18">
            <v>93</v>
          </cell>
          <cell r="G18">
            <v>68</v>
          </cell>
          <cell r="H18">
            <v>12.96</v>
          </cell>
          <cell r="I18" t="str">
            <v>SO</v>
          </cell>
          <cell r="J18">
            <v>30.240000000000002</v>
          </cell>
          <cell r="K18">
            <v>49.8</v>
          </cell>
        </row>
        <row r="19">
          <cell r="B19">
            <v>27.445833333333336</v>
          </cell>
          <cell r="C19">
            <v>32.6</v>
          </cell>
          <cell r="D19">
            <v>24.3</v>
          </cell>
          <cell r="E19">
            <v>77.5</v>
          </cell>
          <cell r="F19">
            <v>92</v>
          </cell>
          <cell r="G19">
            <v>48</v>
          </cell>
          <cell r="H19">
            <v>11.520000000000001</v>
          </cell>
          <cell r="I19" t="str">
            <v>NO</v>
          </cell>
          <cell r="J19">
            <v>38.880000000000003</v>
          </cell>
          <cell r="K19">
            <v>0</v>
          </cell>
        </row>
        <row r="20">
          <cell r="B20">
            <v>26.916666666666675</v>
          </cell>
          <cell r="C20">
            <v>31.2</v>
          </cell>
          <cell r="D20">
            <v>24.7</v>
          </cell>
          <cell r="E20">
            <v>82.875</v>
          </cell>
          <cell r="F20">
            <v>92</v>
          </cell>
          <cell r="G20">
            <v>63</v>
          </cell>
          <cell r="H20">
            <v>7.2</v>
          </cell>
          <cell r="I20" t="str">
            <v>L</v>
          </cell>
          <cell r="J20">
            <v>22.68</v>
          </cell>
          <cell r="K20">
            <v>3.6</v>
          </cell>
        </row>
        <row r="21">
          <cell r="B21">
            <v>28.220833333333335</v>
          </cell>
          <cell r="C21">
            <v>33.4</v>
          </cell>
          <cell r="D21">
            <v>24.9</v>
          </cell>
          <cell r="E21">
            <v>76.25</v>
          </cell>
          <cell r="F21">
            <v>91</v>
          </cell>
          <cell r="G21">
            <v>54</v>
          </cell>
          <cell r="H21">
            <v>7.9200000000000008</v>
          </cell>
          <cell r="I21" t="str">
            <v>N</v>
          </cell>
          <cell r="J21">
            <v>21.240000000000002</v>
          </cell>
          <cell r="K21">
            <v>0</v>
          </cell>
        </row>
        <row r="22">
          <cell r="B22">
            <v>27.558333333333334</v>
          </cell>
          <cell r="C22">
            <v>31.6</v>
          </cell>
          <cell r="D22">
            <v>24.4</v>
          </cell>
          <cell r="E22">
            <v>78.583333333333329</v>
          </cell>
          <cell r="F22">
            <v>90</v>
          </cell>
          <cell r="G22">
            <v>57</v>
          </cell>
          <cell r="H22">
            <v>14.4</v>
          </cell>
          <cell r="I22" t="str">
            <v>L</v>
          </cell>
          <cell r="J22">
            <v>35.64</v>
          </cell>
          <cell r="K22">
            <v>2.4</v>
          </cell>
        </row>
        <row r="23">
          <cell r="B23">
            <v>25.524999999999995</v>
          </cell>
          <cell r="C23">
            <v>28.1</v>
          </cell>
          <cell r="D23">
            <v>21.7</v>
          </cell>
          <cell r="E23">
            <v>85.25</v>
          </cell>
          <cell r="F23">
            <v>93</v>
          </cell>
          <cell r="G23">
            <v>71</v>
          </cell>
          <cell r="H23">
            <v>10.08</v>
          </cell>
          <cell r="I23" t="str">
            <v>SE</v>
          </cell>
          <cell r="J23">
            <v>26.28</v>
          </cell>
          <cell r="K23">
            <v>44.999999999999993</v>
          </cell>
        </row>
        <row r="24">
          <cell r="B24">
            <v>25.558333333333326</v>
          </cell>
          <cell r="C24">
            <v>29.5</v>
          </cell>
          <cell r="D24">
            <v>21.2</v>
          </cell>
          <cell r="E24">
            <v>82.75</v>
          </cell>
          <cell r="F24">
            <v>94</v>
          </cell>
          <cell r="G24">
            <v>64</v>
          </cell>
          <cell r="H24">
            <v>23.400000000000002</v>
          </cell>
          <cell r="I24" t="str">
            <v>NE</v>
          </cell>
          <cell r="J24">
            <v>41.4</v>
          </cell>
          <cell r="K24">
            <v>25.2</v>
          </cell>
        </row>
        <row r="25">
          <cell r="B25">
            <v>27.366666666666671</v>
          </cell>
          <cell r="C25">
            <v>31.9</v>
          </cell>
          <cell r="D25">
            <v>22</v>
          </cell>
          <cell r="E25">
            <v>73.875</v>
          </cell>
          <cell r="F25">
            <v>91</v>
          </cell>
          <cell r="G25">
            <v>53</v>
          </cell>
          <cell r="H25">
            <v>6.84</v>
          </cell>
          <cell r="I25" t="str">
            <v>SE</v>
          </cell>
          <cell r="J25">
            <v>47.16</v>
          </cell>
          <cell r="K25">
            <v>1.6</v>
          </cell>
        </row>
        <row r="26">
          <cell r="B26">
            <v>27.891666666666669</v>
          </cell>
          <cell r="C26">
            <v>33.1</v>
          </cell>
          <cell r="D26">
            <v>25</v>
          </cell>
          <cell r="E26">
            <v>72.583333333333329</v>
          </cell>
          <cell r="F26">
            <v>88</v>
          </cell>
          <cell r="G26">
            <v>51</v>
          </cell>
          <cell r="H26">
            <v>11.16</v>
          </cell>
          <cell r="I26" t="str">
            <v>N</v>
          </cell>
          <cell r="J26">
            <v>35.64</v>
          </cell>
          <cell r="K26">
            <v>0</v>
          </cell>
        </row>
        <row r="27">
          <cell r="B27">
            <v>27.033333333333331</v>
          </cell>
          <cell r="C27">
            <v>32.799999999999997</v>
          </cell>
          <cell r="D27">
            <v>24.1</v>
          </cell>
          <cell r="E27">
            <v>77.375</v>
          </cell>
          <cell r="F27">
            <v>87</v>
          </cell>
          <cell r="G27">
            <v>57</v>
          </cell>
          <cell r="H27">
            <v>15.48</v>
          </cell>
          <cell r="I27" t="str">
            <v>L</v>
          </cell>
          <cell r="J27">
            <v>46.080000000000005</v>
          </cell>
          <cell r="K27">
            <v>2.2000000000000002</v>
          </cell>
        </row>
        <row r="28">
          <cell r="B28">
            <v>28.395833333333339</v>
          </cell>
          <cell r="C28">
            <v>34.200000000000003</v>
          </cell>
          <cell r="D28">
            <v>25.1</v>
          </cell>
          <cell r="E28">
            <v>74.375</v>
          </cell>
          <cell r="F28">
            <v>91</v>
          </cell>
          <cell r="G28">
            <v>49</v>
          </cell>
          <cell r="H28">
            <v>15.48</v>
          </cell>
          <cell r="I28" t="str">
            <v>L</v>
          </cell>
          <cell r="J28">
            <v>36</v>
          </cell>
          <cell r="K28">
            <v>0</v>
          </cell>
        </row>
        <row r="29">
          <cell r="B29">
            <v>27.429166666666671</v>
          </cell>
          <cell r="C29">
            <v>32.9</v>
          </cell>
          <cell r="D29">
            <v>24.3</v>
          </cell>
          <cell r="E29">
            <v>73.458333333333329</v>
          </cell>
          <cell r="F29">
            <v>89</v>
          </cell>
          <cell r="G29">
            <v>50</v>
          </cell>
          <cell r="H29">
            <v>11.879999999999999</v>
          </cell>
          <cell r="I29" t="str">
            <v>O</v>
          </cell>
          <cell r="J29">
            <v>33.840000000000003</v>
          </cell>
          <cell r="K29">
            <v>0</v>
          </cell>
        </row>
        <row r="30">
          <cell r="B30">
            <v>25.666666666666668</v>
          </cell>
          <cell r="C30">
            <v>28.3</v>
          </cell>
          <cell r="D30">
            <v>23.2</v>
          </cell>
          <cell r="E30">
            <v>78.666666666666671</v>
          </cell>
          <cell r="F30">
            <v>89</v>
          </cell>
          <cell r="G30">
            <v>67</v>
          </cell>
          <cell r="H30">
            <v>13.32</v>
          </cell>
          <cell r="I30" t="str">
            <v>O</v>
          </cell>
          <cell r="J30">
            <v>28.8</v>
          </cell>
          <cell r="K30">
            <v>0</v>
          </cell>
        </row>
        <row r="31">
          <cell r="B31">
            <v>25.349999999999998</v>
          </cell>
          <cell r="C31">
            <v>30.7</v>
          </cell>
          <cell r="D31">
            <v>22.6</v>
          </cell>
          <cell r="E31">
            <v>77.833333333333329</v>
          </cell>
          <cell r="F31">
            <v>89</v>
          </cell>
          <cell r="G31">
            <v>61</v>
          </cell>
          <cell r="H31">
            <v>15.120000000000001</v>
          </cell>
          <cell r="I31" t="str">
            <v>SO</v>
          </cell>
          <cell r="J31">
            <v>33.480000000000004</v>
          </cell>
          <cell r="K31">
            <v>0</v>
          </cell>
        </row>
        <row r="32">
          <cell r="B32">
            <v>24.333333333333332</v>
          </cell>
          <cell r="C32">
            <v>26.8</v>
          </cell>
          <cell r="D32">
            <v>22.9</v>
          </cell>
          <cell r="E32">
            <v>89.625</v>
          </cell>
          <cell r="F32">
            <v>94</v>
          </cell>
          <cell r="G32">
            <v>77</v>
          </cell>
          <cell r="H32">
            <v>13.32</v>
          </cell>
          <cell r="I32" t="str">
            <v>SO</v>
          </cell>
          <cell r="J32">
            <v>30.240000000000002</v>
          </cell>
          <cell r="K32">
            <v>161</v>
          </cell>
        </row>
        <row r="33">
          <cell r="I33" t="str">
            <v>L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27.475000000000005</v>
          </cell>
          <cell r="C5">
            <v>32.5</v>
          </cell>
          <cell r="D5">
            <v>24.3</v>
          </cell>
          <cell r="E5">
            <v>75</v>
          </cell>
          <cell r="F5">
            <v>85</v>
          </cell>
          <cell r="G5">
            <v>60</v>
          </cell>
          <cell r="H5">
            <v>6.48</v>
          </cell>
          <cell r="I5" t="str">
            <v>NO</v>
          </cell>
          <cell r="J5">
            <v>30.96</v>
          </cell>
          <cell r="K5">
            <v>0.2</v>
          </cell>
        </row>
        <row r="6">
          <cell r="B6">
            <v>27.199999999999992</v>
          </cell>
          <cell r="C6">
            <v>31.1</v>
          </cell>
          <cell r="D6">
            <v>24.3</v>
          </cell>
          <cell r="E6">
            <v>80.166666666666671</v>
          </cell>
          <cell r="F6">
            <v>87</v>
          </cell>
          <cell r="G6">
            <v>65</v>
          </cell>
          <cell r="H6">
            <v>1.08</v>
          </cell>
          <cell r="I6" t="str">
            <v>SE</v>
          </cell>
          <cell r="J6">
            <v>15.120000000000001</v>
          </cell>
          <cell r="K6">
            <v>0</v>
          </cell>
        </row>
        <row r="7">
          <cell r="B7">
            <v>27.479166666666668</v>
          </cell>
          <cell r="C7">
            <v>30.9</v>
          </cell>
          <cell r="D7">
            <v>24.5</v>
          </cell>
          <cell r="E7">
            <v>76.416666666666671</v>
          </cell>
          <cell r="F7">
            <v>85</v>
          </cell>
          <cell r="G7">
            <v>62</v>
          </cell>
          <cell r="H7">
            <v>14.4</v>
          </cell>
          <cell r="I7" t="str">
            <v>O</v>
          </cell>
          <cell r="J7">
            <v>33.119999999999997</v>
          </cell>
          <cell r="K7">
            <v>0.2</v>
          </cell>
        </row>
        <row r="8">
          <cell r="B8">
            <v>27.404166666666669</v>
          </cell>
          <cell r="C8">
            <v>31.7</v>
          </cell>
          <cell r="D8">
            <v>25.6</v>
          </cell>
          <cell r="E8">
            <v>78.083333333333329</v>
          </cell>
          <cell r="F8">
            <v>85</v>
          </cell>
          <cell r="G8">
            <v>66</v>
          </cell>
          <cell r="H8">
            <v>4.32</v>
          </cell>
          <cell r="I8" t="str">
            <v>SE</v>
          </cell>
          <cell r="J8">
            <v>46.080000000000005</v>
          </cell>
          <cell r="K8">
            <v>0</v>
          </cell>
        </row>
        <row r="9">
          <cell r="B9">
            <v>27.850000000000005</v>
          </cell>
          <cell r="C9">
            <v>31.9</v>
          </cell>
          <cell r="D9">
            <v>25</v>
          </cell>
          <cell r="E9">
            <v>78.083333333333329</v>
          </cell>
          <cell r="F9">
            <v>86</v>
          </cell>
          <cell r="G9">
            <v>63</v>
          </cell>
          <cell r="H9">
            <v>2.52</v>
          </cell>
          <cell r="I9" t="str">
            <v>L</v>
          </cell>
          <cell r="J9">
            <v>19.8</v>
          </cell>
          <cell r="K9">
            <v>0.2</v>
          </cell>
        </row>
        <row r="10">
          <cell r="B10">
            <v>26.5</v>
          </cell>
          <cell r="C10">
            <v>29.8</v>
          </cell>
          <cell r="D10">
            <v>24.6</v>
          </cell>
          <cell r="E10">
            <v>81.043478260869563</v>
          </cell>
          <cell r="F10">
            <v>86</v>
          </cell>
          <cell r="G10">
            <v>72</v>
          </cell>
          <cell r="H10">
            <v>10.8</v>
          </cell>
          <cell r="I10" t="str">
            <v>NE</v>
          </cell>
          <cell r="J10">
            <v>33.480000000000004</v>
          </cell>
          <cell r="K10">
            <v>0.8</v>
          </cell>
        </row>
        <row r="11">
          <cell r="B11">
            <v>27.116666666666671</v>
          </cell>
          <cell r="C11">
            <v>30.2</v>
          </cell>
          <cell r="D11">
            <v>25</v>
          </cell>
          <cell r="E11">
            <v>79.458333333333329</v>
          </cell>
          <cell r="F11">
            <v>87</v>
          </cell>
          <cell r="G11">
            <v>64</v>
          </cell>
          <cell r="H11">
            <v>17.28</v>
          </cell>
          <cell r="I11" t="str">
            <v>NO</v>
          </cell>
          <cell r="J11">
            <v>42.84</v>
          </cell>
          <cell r="K11">
            <v>0.4</v>
          </cell>
        </row>
        <row r="12">
          <cell r="B12">
            <v>27.066666666666663</v>
          </cell>
          <cell r="C12">
            <v>30.1</v>
          </cell>
          <cell r="D12">
            <v>23.5</v>
          </cell>
          <cell r="E12">
            <v>78.583333333333329</v>
          </cell>
          <cell r="F12">
            <v>86</v>
          </cell>
          <cell r="G12">
            <v>67</v>
          </cell>
          <cell r="H12">
            <v>12.6</v>
          </cell>
          <cell r="I12" t="str">
            <v>NO</v>
          </cell>
          <cell r="J12">
            <v>39.6</v>
          </cell>
          <cell r="K12">
            <v>0.4</v>
          </cell>
        </row>
        <row r="13">
          <cell r="B13">
            <v>27.620833333333337</v>
          </cell>
          <cell r="C13">
            <v>31.5</v>
          </cell>
          <cell r="D13">
            <v>24.6</v>
          </cell>
          <cell r="E13">
            <v>75.916666666666671</v>
          </cell>
          <cell r="F13">
            <v>84</v>
          </cell>
          <cell r="G13">
            <v>62</v>
          </cell>
          <cell r="H13">
            <v>11.16</v>
          </cell>
          <cell r="I13" t="str">
            <v>NE</v>
          </cell>
          <cell r="J13">
            <v>27.36</v>
          </cell>
          <cell r="K13">
            <v>0.4</v>
          </cell>
        </row>
        <row r="14">
          <cell r="B14">
            <v>26.566666666666663</v>
          </cell>
          <cell r="C14">
            <v>29.4</v>
          </cell>
          <cell r="D14">
            <v>24.8</v>
          </cell>
          <cell r="E14">
            <v>80.083333333333329</v>
          </cell>
          <cell r="F14">
            <v>86</v>
          </cell>
          <cell r="G14">
            <v>71</v>
          </cell>
          <cell r="H14">
            <v>15.840000000000002</v>
          </cell>
          <cell r="I14" t="str">
            <v>NE</v>
          </cell>
          <cell r="J14">
            <v>32.4</v>
          </cell>
          <cell r="K14">
            <v>0.2</v>
          </cell>
        </row>
        <row r="15">
          <cell r="B15">
            <v>26.249999999999996</v>
          </cell>
          <cell r="C15">
            <v>30</v>
          </cell>
          <cell r="D15">
            <v>24.5</v>
          </cell>
          <cell r="E15">
            <v>82.125</v>
          </cell>
          <cell r="F15">
            <v>87</v>
          </cell>
          <cell r="G15">
            <v>70</v>
          </cell>
          <cell r="H15">
            <v>16.2</v>
          </cell>
          <cell r="I15" t="str">
            <v>NO</v>
          </cell>
          <cell r="J15">
            <v>47.88</v>
          </cell>
          <cell r="K15">
            <v>0.2</v>
          </cell>
        </row>
        <row r="16">
          <cell r="B16">
            <v>27.349999999999998</v>
          </cell>
          <cell r="C16">
            <v>31.3</v>
          </cell>
          <cell r="D16">
            <v>25</v>
          </cell>
          <cell r="E16">
            <v>78.833333333333329</v>
          </cell>
          <cell r="F16">
            <v>87</v>
          </cell>
          <cell r="G16">
            <v>64</v>
          </cell>
          <cell r="H16">
            <v>18</v>
          </cell>
          <cell r="I16" t="str">
            <v>NO</v>
          </cell>
          <cell r="J16">
            <v>34.56</v>
          </cell>
          <cell r="K16">
            <v>0.2</v>
          </cell>
        </row>
        <row r="17">
          <cell r="B17">
            <v>26.795833333333334</v>
          </cell>
          <cell r="C17">
            <v>29.9</v>
          </cell>
          <cell r="D17">
            <v>25.8</v>
          </cell>
          <cell r="E17">
            <v>82.125</v>
          </cell>
          <cell r="F17">
            <v>86</v>
          </cell>
          <cell r="G17">
            <v>75</v>
          </cell>
          <cell r="H17">
            <v>9.7200000000000006</v>
          </cell>
          <cell r="I17" t="str">
            <v>N</v>
          </cell>
          <cell r="J17">
            <v>26.64</v>
          </cell>
          <cell r="K17">
            <v>0.2</v>
          </cell>
        </row>
        <row r="18">
          <cell r="B18">
            <v>26.787499999999998</v>
          </cell>
          <cell r="C18">
            <v>31.3</v>
          </cell>
          <cell r="D18">
            <v>23</v>
          </cell>
          <cell r="E18">
            <v>81.208333333333329</v>
          </cell>
          <cell r="F18">
            <v>90</v>
          </cell>
          <cell r="G18">
            <v>64</v>
          </cell>
          <cell r="H18">
            <v>11.879999999999999</v>
          </cell>
          <cell r="I18" t="str">
            <v>SO</v>
          </cell>
          <cell r="J18">
            <v>35.28</v>
          </cell>
          <cell r="K18">
            <v>1</v>
          </cell>
        </row>
        <row r="19">
          <cell r="B19">
            <v>27.237499999999997</v>
          </cell>
          <cell r="C19">
            <v>30.5</v>
          </cell>
          <cell r="D19">
            <v>25.9</v>
          </cell>
          <cell r="E19">
            <v>79.791666666666671</v>
          </cell>
          <cell r="F19">
            <v>84</v>
          </cell>
          <cell r="G19">
            <v>71</v>
          </cell>
          <cell r="H19">
            <v>10.08</v>
          </cell>
          <cell r="I19" t="str">
            <v>L</v>
          </cell>
          <cell r="J19">
            <v>35.28</v>
          </cell>
          <cell r="K19">
            <v>1</v>
          </cell>
        </row>
        <row r="20">
          <cell r="B20">
            <v>27.158333333333331</v>
          </cell>
          <cell r="C20">
            <v>30.7</v>
          </cell>
          <cell r="D20">
            <v>24.9</v>
          </cell>
          <cell r="E20">
            <v>81.25</v>
          </cell>
          <cell r="F20">
            <v>88</v>
          </cell>
          <cell r="G20">
            <v>69</v>
          </cell>
          <cell r="H20">
            <v>12.96</v>
          </cell>
          <cell r="I20" t="str">
            <v>NE</v>
          </cell>
          <cell r="J20">
            <v>32.4</v>
          </cell>
          <cell r="K20">
            <v>0.8</v>
          </cell>
        </row>
        <row r="21">
          <cell r="B21">
            <v>27.350000000000005</v>
          </cell>
          <cell r="C21">
            <v>30.7</v>
          </cell>
          <cell r="D21">
            <v>25.4</v>
          </cell>
          <cell r="E21">
            <v>82</v>
          </cell>
          <cell r="F21">
            <v>87</v>
          </cell>
          <cell r="G21">
            <v>71</v>
          </cell>
          <cell r="H21">
            <v>8.2799999999999994</v>
          </cell>
          <cell r="I21" t="str">
            <v>L</v>
          </cell>
          <cell r="J21">
            <v>31.319999999999997</v>
          </cell>
          <cell r="K21">
            <v>0.8</v>
          </cell>
        </row>
        <row r="22">
          <cell r="B22">
            <v>26.945833333333336</v>
          </cell>
          <cell r="C22">
            <v>31.6</v>
          </cell>
          <cell r="D22">
            <v>24</v>
          </cell>
          <cell r="E22">
            <v>81.625</v>
          </cell>
          <cell r="F22">
            <v>88</v>
          </cell>
          <cell r="G22">
            <v>65</v>
          </cell>
          <cell r="H22">
            <v>13.32</v>
          </cell>
          <cell r="I22" t="str">
            <v>L</v>
          </cell>
          <cell r="J22">
            <v>44.64</v>
          </cell>
          <cell r="K22">
            <v>0.4</v>
          </cell>
        </row>
        <row r="23">
          <cell r="B23">
            <v>26.3125</v>
          </cell>
          <cell r="C23">
            <v>31</v>
          </cell>
          <cell r="D23">
            <v>23.4</v>
          </cell>
          <cell r="E23">
            <v>79.666666666666671</v>
          </cell>
          <cell r="F23">
            <v>88</v>
          </cell>
          <cell r="G23">
            <v>61</v>
          </cell>
          <cell r="H23">
            <v>9.3600000000000012</v>
          </cell>
          <cell r="I23" t="str">
            <v>L</v>
          </cell>
          <cell r="J23">
            <v>33.840000000000003</v>
          </cell>
          <cell r="K23">
            <v>0.4</v>
          </cell>
        </row>
        <row r="24">
          <cell r="B24">
            <v>27.483333333333334</v>
          </cell>
          <cell r="C24">
            <v>32.299999999999997</v>
          </cell>
          <cell r="D24">
            <v>23.4</v>
          </cell>
          <cell r="E24">
            <v>75.291666666666671</v>
          </cell>
          <cell r="F24">
            <v>87</v>
          </cell>
          <cell r="G24">
            <v>57</v>
          </cell>
          <cell r="H24">
            <v>11.16</v>
          </cell>
          <cell r="I24" t="str">
            <v>SE</v>
          </cell>
          <cell r="J24">
            <v>36</v>
          </cell>
          <cell r="K24">
            <v>0.8</v>
          </cell>
        </row>
        <row r="25">
          <cell r="B25">
            <v>27.608333333333334</v>
          </cell>
          <cell r="C25">
            <v>31.7</v>
          </cell>
          <cell r="D25">
            <v>23.4</v>
          </cell>
          <cell r="E25">
            <v>73.083333333333329</v>
          </cell>
          <cell r="F25">
            <v>86</v>
          </cell>
          <cell r="G25">
            <v>59</v>
          </cell>
          <cell r="H25">
            <v>5.4</v>
          </cell>
          <cell r="I25" t="str">
            <v>NE</v>
          </cell>
          <cell r="J25">
            <v>30.96</v>
          </cell>
          <cell r="K25">
            <v>0.8</v>
          </cell>
        </row>
        <row r="26">
          <cell r="B26">
            <v>27.666666666666668</v>
          </cell>
          <cell r="C26">
            <v>31.5</v>
          </cell>
          <cell r="D26">
            <v>24.3</v>
          </cell>
          <cell r="E26">
            <v>74.291666666666671</v>
          </cell>
          <cell r="F26">
            <v>86</v>
          </cell>
          <cell r="G26">
            <v>59</v>
          </cell>
          <cell r="H26">
            <v>12.24</v>
          </cell>
          <cell r="I26" t="str">
            <v>O</v>
          </cell>
          <cell r="J26">
            <v>27</v>
          </cell>
          <cell r="K26">
            <v>0.8</v>
          </cell>
        </row>
        <row r="27">
          <cell r="B27">
            <v>26.595833333333331</v>
          </cell>
          <cell r="C27">
            <v>30</v>
          </cell>
          <cell r="D27">
            <v>23.7</v>
          </cell>
          <cell r="E27">
            <v>79.583333333333329</v>
          </cell>
          <cell r="F27">
            <v>86</v>
          </cell>
          <cell r="G27">
            <v>70</v>
          </cell>
          <cell r="H27">
            <v>9.3600000000000012</v>
          </cell>
          <cell r="I27" t="str">
            <v>L</v>
          </cell>
          <cell r="J27">
            <v>30.96</v>
          </cell>
          <cell r="K27">
            <v>0.60000000000000009</v>
          </cell>
        </row>
        <row r="28">
          <cell r="B28">
            <v>26.566666666666663</v>
          </cell>
          <cell r="C28">
            <v>31.7</v>
          </cell>
          <cell r="D28">
            <v>22.5</v>
          </cell>
          <cell r="E28">
            <v>79.375</v>
          </cell>
          <cell r="F28">
            <v>90</v>
          </cell>
          <cell r="G28">
            <v>63</v>
          </cell>
          <cell r="H28">
            <v>11.16</v>
          </cell>
          <cell r="I28" t="str">
            <v>S</v>
          </cell>
          <cell r="J28">
            <v>37.800000000000004</v>
          </cell>
          <cell r="K28">
            <v>0.60000000000000009</v>
          </cell>
        </row>
        <row r="29">
          <cell r="B29">
            <v>27.095833333333335</v>
          </cell>
          <cell r="C29">
            <v>31.7</v>
          </cell>
          <cell r="D29">
            <v>24.5</v>
          </cell>
          <cell r="E29">
            <v>79.75</v>
          </cell>
          <cell r="F29">
            <v>86</v>
          </cell>
          <cell r="G29">
            <v>65</v>
          </cell>
          <cell r="H29">
            <v>14.04</v>
          </cell>
          <cell r="I29" t="str">
            <v>O</v>
          </cell>
          <cell r="J29">
            <v>36</v>
          </cell>
          <cell r="K29">
            <v>0.60000000000000009</v>
          </cell>
        </row>
        <row r="30">
          <cell r="B30">
            <v>26.883333333333329</v>
          </cell>
          <cell r="C30">
            <v>31.4</v>
          </cell>
          <cell r="D30">
            <v>23.8</v>
          </cell>
          <cell r="E30">
            <v>81.375</v>
          </cell>
          <cell r="F30">
            <v>89</v>
          </cell>
          <cell r="G30">
            <v>67</v>
          </cell>
          <cell r="H30">
            <v>8.64</v>
          </cell>
          <cell r="I30" t="str">
            <v>NO</v>
          </cell>
          <cell r="J30">
            <v>23.040000000000003</v>
          </cell>
          <cell r="K30">
            <v>0.8</v>
          </cell>
        </row>
        <row r="31">
          <cell r="B31">
            <v>27.020833333333329</v>
          </cell>
          <cell r="C31">
            <v>30.6</v>
          </cell>
          <cell r="D31">
            <v>24.7</v>
          </cell>
          <cell r="E31">
            <v>80.916666666666671</v>
          </cell>
          <cell r="F31">
            <v>87</v>
          </cell>
          <cell r="G31">
            <v>66</v>
          </cell>
          <cell r="H31">
            <v>14.76</v>
          </cell>
          <cell r="I31" t="str">
            <v>O</v>
          </cell>
          <cell r="J31">
            <v>24.48</v>
          </cell>
          <cell r="K31">
            <v>0.60000000000000009</v>
          </cell>
        </row>
        <row r="32">
          <cell r="B32">
            <v>26.066666666666674</v>
          </cell>
          <cell r="C32">
            <v>30.1</v>
          </cell>
          <cell r="D32">
            <v>24.2</v>
          </cell>
          <cell r="E32">
            <v>84.583333333333329</v>
          </cell>
          <cell r="F32">
            <v>88</v>
          </cell>
          <cell r="G32">
            <v>70</v>
          </cell>
          <cell r="H32">
            <v>8.2799999999999994</v>
          </cell>
          <cell r="I32" t="str">
            <v>NE</v>
          </cell>
          <cell r="J32">
            <v>23.400000000000002</v>
          </cell>
          <cell r="K32">
            <v>0.8</v>
          </cell>
        </row>
        <row r="33">
          <cell r="I33" t="str">
            <v>NO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eiro"/>
      <sheetName val="Fevereiro"/>
      <sheetName val="Março"/>
      <sheetName val="Abril"/>
      <sheetName val="Maio"/>
      <sheetName val="Junh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>
        <row r="5">
          <cell r="B5">
            <v>25.599999999999994</v>
          </cell>
          <cell r="C5">
            <v>33.1</v>
          </cell>
          <cell r="D5">
            <v>21.3</v>
          </cell>
          <cell r="E5">
            <v>80.708333333333329</v>
          </cell>
          <cell r="F5">
            <v>97</v>
          </cell>
          <cell r="G5">
            <v>48</v>
          </cell>
          <cell r="H5">
            <v>16.559999999999999</v>
          </cell>
          <cell r="I5" t="str">
            <v>N</v>
          </cell>
          <cell r="J5">
            <v>47.88</v>
          </cell>
          <cell r="K5">
            <v>27.2</v>
          </cell>
        </row>
        <row r="6">
          <cell r="B6">
            <v>23.135000000000002</v>
          </cell>
          <cell r="C6">
            <v>28</v>
          </cell>
          <cell r="D6">
            <v>21.1</v>
          </cell>
          <cell r="E6">
            <v>91.45</v>
          </cell>
          <cell r="F6">
            <v>97</v>
          </cell>
          <cell r="G6">
            <v>73</v>
          </cell>
          <cell r="H6">
            <v>12.96</v>
          </cell>
          <cell r="I6" t="str">
            <v>N</v>
          </cell>
          <cell r="J6">
            <v>34.92</v>
          </cell>
          <cell r="K6">
            <v>61.8</v>
          </cell>
        </row>
        <row r="7">
          <cell r="B7">
            <v>26.724999999999998</v>
          </cell>
          <cell r="C7">
            <v>30.6</v>
          </cell>
          <cell r="D7">
            <v>22.1</v>
          </cell>
          <cell r="E7">
            <v>76.166666666666671</v>
          </cell>
          <cell r="F7">
            <v>97</v>
          </cell>
          <cell r="G7">
            <v>61</v>
          </cell>
          <cell r="H7">
            <v>10.8</v>
          </cell>
          <cell r="I7" t="str">
            <v>N</v>
          </cell>
          <cell r="J7">
            <v>28.8</v>
          </cell>
          <cell r="K7">
            <v>0</v>
          </cell>
        </row>
        <row r="8">
          <cell r="B8">
            <v>24.419999999999998</v>
          </cell>
          <cell r="C8">
            <v>29.2</v>
          </cell>
          <cell r="D8">
            <v>21.7</v>
          </cell>
          <cell r="E8">
            <v>84</v>
          </cell>
          <cell r="F8">
            <v>97</v>
          </cell>
          <cell r="G8">
            <v>58</v>
          </cell>
          <cell r="H8">
            <v>14.4</v>
          </cell>
          <cell r="I8" t="str">
            <v>N</v>
          </cell>
          <cell r="J8">
            <v>32.04</v>
          </cell>
          <cell r="K8">
            <v>10.199999999999999</v>
          </cell>
        </row>
        <row r="9">
          <cell r="B9">
            <v>26.864285714285721</v>
          </cell>
          <cell r="C9">
            <v>31.1</v>
          </cell>
          <cell r="D9">
            <v>21</v>
          </cell>
          <cell r="E9">
            <v>72.285714285714292</v>
          </cell>
          <cell r="F9">
            <v>95</v>
          </cell>
          <cell r="G9">
            <v>50</v>
          </cell>
          <cell r="H9">
            <v>12.6</v>
          </cell>
          <cell r="I9" t="str">
            <v>N</v>
          </cell>
          <cell r="J9">
            <v>34.56</v>
          </cell>
          <cell r="K9">
            <v>0</v>
          </cell>
        </row>
        <row r="10">
          <cell r="B10">
            <v>24.57</v>
          </cell>
          <cell r="C10">
            <v>30.2</v>
          </cell>
          <cell r="D10">
            <v>22.4</v>
          </cell>
          <cell r="E10">
            <v>86.5</v>
          </cell>
          <cell r="F10">
            <v>96</v>
          </cell>
          <cell r="G10">
            <v>60</v>
          </cell>
          <cell r="H10">
            <v>12.6</v>
          </cell>
          <cell r="I10" t="str">
            <v>NO</v>
          </cell>
          <cell r="J10">
            <v>29.880000000000003</v>
          </cell>
          <cell r="K10">
            <v>11</v>
          </cell>
        </row>
        <row r="11">
          <cell r="B11">
            <v>24.784615384615389</v>
          </cell>
          <cell r="C11">
            <v>29.3</v>
          </cell>
          <cell r="D11">
            <v>21.6</v>
          </cell>
          <cell r="E11">
            <v>84.07692307692308</v>
          </cell>
          <cell r="F11">
            <v>97</v>
          </cell>
          <cell r="G11">
            <v>66</v>
          </cell>
          <cell r="H11">
            <v>18.36</v>
          </cell>
          <cell r="I11" t="str">
            <v>N</v>
          </cell>
          <cell r="J11">
            <v>37.440000000000005</v>
          </cell>
          <cell r="K11">
            <v>0.2</v>
          </cell>
        </row>
        <row r="12">
          <cell r="B12">
            <v>24.314285714285717</v>
          </cell>
          <cell r="C12">
            <v>29.9</v>
          </cell>
          <cell r="D12">
            <v>21.5</v>
          </cell>
          <cell r="E12">
            <v>87.785714285714292</v>
          </cell>
          <cell r="F12">
            <v>97</v>
          </cell>
          <cell r="G12">
            <v>65</v>
          </cell>
          <cell r="H12">
            <v>12.24</v>
          </cell>
          <cell r="I12" t="str">
            <v>N</v>
          </cell>
          <cell r="J12">
            <v>66.960000000000008</v>
          </cell>
          <cell r="K12">
            <v>34.200000000000003</v>
          </cell>
        </row>
        <row r="13">
          <cell r="B13">
            <v>24.824999999999999</v>
          </cell>
          <cell r="C13">
            <v>29.5</v>
          </cell>
          <cell r="D13">
            <v>21</v>
          </cell>
          <cell r="E13">
            <v>85.333333333333329</v>
          </cell>
          <cell r="F13">
            <v>96</v>
          </cell>
          <cell r="G13">
            <v>63</v>
          </cell>
          <cell r="H13">
            <v>17.28</v>
          </cell>
          <cell r="I13" t="str">
            <v>NO</v>
          </cell>
          <cell r="J13">
            <v>34.92</v>
          </cell>
          <cell r="K13">
            <v>24.8</v>
          </cell>
        </row>
        <row r="14">
          <cell r="B14">
            <v>24.242857142857144</v>
          </cell>
          <cell r="C14">
            <v>28.8</v>
          </cell>
          <cell r="D14">
            <v>21.2</v>
          </cell>
          <cell r="E14">
            <v>87.214285714285708</v>
          </cell>
          <cell r="F14">
            <v>97</v>
          </cell>
          <cell r="G14">
            <v>67</v>
          </cell>
          <cell r="H14">
            <v>10.44</v>
          </cell>
          <cell r="I14" t="str">
            <v>N</v>
          </cell>
          <cell r="J14">
            <v>27.36</v>
          </cell>
          <cell r="K14">
            <v>6</v>
          </cell>
        </row>
        <row r="15">
          <cell r="B15">
            <v>24.112500000000004</v>
          </cell>
          <cell r="C15">
            <v>28.7</v>
          </cell>
          <cell r="D15">
            <v>21.2</v>
          </cell>
          <cell r="E15">
            <v>86.8125</v>
          </cell>
          <cell r="F15">
            <v>97</v>
          </cell>
          <cell r="G15">
            <v>64</v>
          </cell>
          <cell r="H15">
            <v>18</v>
          </cell>
          <cell r="I15" t="str">
            <v>N</v>
          </cell>
          <cell r="J15">
            <v>36</v>
          </cell>
          <cell r="K15">
            <v>11.4</v>
          </cell>
        </row>
        <row r="16">
          <cell r="B16">
            <v>25.926666666666669</v>
          </cell>
          <cell r="C16">
            <v>30.5</v>
          </cell>
          <cell r="D16">
            <v>21.8</v>
          </cell>
          <cell r="E16">
            <v>78.333333333333329</v>
          </cell>
          <cell r="F16">
            <v>97</v>
          </cell>
          <cell r="G16">
            <v>55</v>
          </cell>
          <cell r="H16">
            <v>14.04</v>
          </cell>
          <cell r="I16" t="str">
            <v>NO</v>
          </cell>
          <cell r="J16">
            <v>51.480000000000004</v>
          </cell>
          <cell r="K16">
            <v>5.4</v>
          </cell>
        </row>
        <row r="17">
          <cell r="B17">
            <v>24.205263157894734</v>
          </cell>
          <cell r="C17">
            <v>30.9</v>
          </cell>
          <cell r="D17">
            <v>20.7</v>
          </cell>
          <cell r="E17">
            <v>86.631578947368425</v>
          </cell>
          <cell r="F17">
            <v>97</v>
          </cell>
          <cell r="G17">
            <v>57</v>
          </cell>
          <cell r="H17">
            <v>11.16</v>
          </cell>
          <cell r="I17" t="str">
            <v>N</v>
          </cell>
          <cell r="J17">
            <v>51.12</v>
          </cell>
          <cell r="K17">
            <v>44.4</v>
          </cell>
        </row>
        <row r="18">
          <cell r="B18">
            <v>24.426315789473684</v>
          </cell>
          <cell r="C18">
            <v>30.2</v>
          </cell>
          <cell r="D18">
            <v>20.2</v>
          </cell>
          <cell r="E18">
            <v>80.421052631578945</v>
          </cell>
          <cell r="F18">
            <v>98</v>
          </cell>
          <cell r="G18">
            <v>54</v>
          </cell>
          <cell r="H18">
            <v>9.3600000000000012</v>
          </cell>
          <cell r="I18" t="str">
            <v>S</v>
          </cell>
          <cell r="J18">
            <v>31.319999999999997</v>
          </cell>
          <cell r="K18">
            <v>14.799999999999999</v>
          </cell>
        </row>
        <row r="19">
          <cell r="B19">
            <v>25.063636363636366</v>
          </cell>
          <cell r="C19">
            <v>30.8</v>
          </cell>
          <cell r="D19">
            <v>21.3</v>
          </cell>
          <cell r="E19">
            <v>82.954545454545453</v>
          </cell>
          <cell r="F19">
            <v>96</v>
          </cell>
          <cell r="G19">
            <v>54</v>
          </cell>
          <cell r="H19">
            <v>13.68</v>
          </cell>
          <cell r="I19" t="str">
            <v>S</v>
          </cell>
          <cell r="J19">
            <v>31.319999999999997</v>
          </cell>
          <cell r="K19">
            <v>0</v>
          </cell>
        </row>
        <row r="20">
          <cell r="B20">
            <v>26.377272727272729</v>
          </cell>
          <cell r="C20">
            <v>31.9</v>
          </cell>
          <cell r="D20">
            <v>22.5</v>
          </cell>
          <cell r="E20">
            <v>76.954545454545453</v>
          </cell>
          <cell r="F20">
            <v>96</v>
          </cell>
          <cell r="G20">
            <v>47</v>
          </cell>
          <cell r="H20">
            <v>12.24</v>
          </cell>
          <cell r="I20" t="str">
            <v>NE</v>
          </cell>
          <cell r="J20">
            <v>23.040000000000003</v>
          </cell>
          <cell r="K20">
            <v>0.2</v>
          </cell>
        </row>
        <row r="21">
          <cell r="B21">
            <v>26.313636363636363</v>
          </cell>
          <cell r="C21">
            <v>32.6</v>
          </cell>
          <cell r="D21">
            <v>22.6</v>
          </cell>
          <cell r="E21">
            <v>78.909090909090907</v>
          </cell>
          <cell r="F21">
            <v>96</v>
          </cell>
          <cell r="G21">
            <v>52</v>
          </cell>
          <cell r="H21">
            <v>13.68</v>
          </cell>
          <cell r="I21" t="str">
            <v>NE</v>
          </cell>
          <cell r="J21">
            <v>38.880000000000003</v>
          </cell>
          <cell r="K21">
            <v>16.2</v>
          </cell>
        </row>
        <row r="22">
          <cell r="B22">
            <v>27.640000000000004</v>
          </cell>
          <cell r="C22">
            <v>32.799999999999997</v>
          </cell>
          <cell r="D22">
            <v>23.1</v>
          </cell>
          <cell r="E22">
            <v>71.5</v>
          </cell>
          <cell r="F22">
            <v>94</v>
          </cell>
          <cell r="G22">
            <v>45</v>
          </cell>
          <cell r="H22">
            <v>15.840000000000002</v>
          </cell>
          <cell r="I22" t="str">
            <v>NE</v>
          </cell>
          <cell r="J22">
            <v>30.240000000000002</v>
          </cell>
          <cell r="K22">
            <v>0.4</v>
          </cell>
        </row>
        <row r="23">
          <cell r="B23">
            <v>23.733333333333338</v>
          </cell>
          <cell r="C23">
            <v>29.2</v>
          </cell>
          <cell r="D23">
            <v>19.8</v>
          </cell>
          <cell r="E23">
            <v>82.041666666666671</v>
          </cell>
          <cell r="F23">
            <v>97</v>
          </cell>
          <cell r="G23">
            <v>56</v>
          </cell>
          <cell r="H23">
            <v>14.04</v>
          </cell>
          <cell r="I23" t="str">
            <v>NE</v>
          </cell>
          <cell r="J23">
            <v>38.519999999999996</v>
          </cell>
          <cell r="K23">
            <v>5.0000000000000009</v>
          </cell>
        </row>
        <row r="24">
          <cell r="B24">
            <v>25.095833333333331</v>
          </cell>
          <cell r="C24">
            <v>31.6</v>
          </cell>
          <cell r="D24">
            <v>20.9</v>
          </cell>
          <cell r="E24">
            <v>77.041666666666671</v>
          </cell>
          <cell r="F24">
            <v>94</v>
          </cell>
          <cell r="G24">
            <v>47</v>
          </cell>
          <cell r="H24">
            <v>14.76</v>
          </cell>
          <cell r="I24" t="str">
            <v>NE</v>
          </cell>
          <cell r="J24">
            <v>34.56</v>
          </cell>
          <cell r="K24">
            <v>0</v>
          </cell>
        </row>
        <row r="25">
          <cell r="B25">
            <v>26.058333333333337</v>
          </cell>
          <cell r="C25">
            <v>33.4</v>
          </cell>
          <cell r="D25">
            <v>20.9</v>
          </cell>
          <cell r="E25">
            <v>71.5</v>
          </cell>
          <cell r="F25">
            <v>94</v>
          </cell>
          <cell r="G25">
            <v>36</v>
          </cell>
          <cell r="H25">
            <v>15.840000000000002</v>
          </cell>
          <cell r="I25" t="str">
            <v>S</v>
          </cell>
          <cell r="J25">
            <v>30.240000000000002</v>
          </cell>
          <cell r="K25">
            <v>0</v>
          </cell>
        </row>
        <row r="26">
          <cell r="B26">
            <v>26.358333333333334</v>
          </cell>
          <cell r="C26">
            <v>32.9</v>
          </cell>
          <cell r="D26">
            <v>21.2</v>
          </cell>
          <cell r="E26">
            <v>69.416666666666671</v>
          </cell>
          <cell r="F26">
            <v>92</v>
          </cell>
          <cell r="G26">
            <v>43</v>
          </cell>
          <cell r="H26">
            <v>11.879999999999999</v>
          </cell>
          <cell r="I26" t="str">
            <v>S</v>
          </cell>
          <cell r="J26">
            <v>32.76</v>
          </cell>
          <cell r="K26">
            <v>0</v>
          </cell>
        </row>
        <row r="27">
          <cell r="B27">
            <v>25.237500000000001</v>
          </cell>
          <cell r="C27">
            <v>31</v>
          </cell>
          <cell r="D27">
            <v>21.1</v>
          </cell>
          <cell r="E27">
            <v>78.791666666666671</v>
          </cell>
          <cell r="F27">
            <v>96</v>
          </cell>
          <cell r="G27">
            <v>53</v>
          </cell>
          <cell r="H27">
            <v>15.120000000000001</v>
          </cell>
          <cell r="I27" t="str">
            <v>NO</v>
          </cell>
          <cell r="J27">
            <v>37.080000000000005</v>
          </cell>
          <cell r="K27">
            <v>6.6000000000000005</v>
          </cell>
        </row>
        <row r="28">
          <cell r="B28">
            <v>25.883333333333336</v>
          </cell>
          <cell r="C28">
            <v>33.200000000000003</v>
          </cell>
          <cell r="D28">
            <v>21</v>
          </cell>
          <cell r="E28">
            <v>77.958333333333329</v>
          </cell>
          <cell r="F28">
            <v>97</v>
          </cell>
          <cell r="G28">
            <v>45</v>
          </cell>
          <cell r="H28">
            <v>17.28</v>
          </cell>
          <cell r="I28" t="str">
            <v>N</v>
          </cell>
          <cell r="J28">
            <v>35.64</v>
          </cell>
          <cell r="K28">
            <v>0.2</v>
          </cell>
        </row>
        <row r="29">
          <cell r="B29">
            <v>26.174999999999997</v>
          </cell>
          <cell r="C29">
            <v>32.4</v>
          </cell>
          <cell r="D29">
            <v>21.8</v>
          </cell>
          <cell r="E29">
            <v>74.125</v>
          </cell>
          <cell r="F29">
            <v>96</v>
          </cell>
          <cell r="G29">
            <v>45</v>
          </cell>
          <cell r="H29">
            <v>21.240000000000002</v>
          </cell>
          <cell r="I29" t="str">
            <v>O</v>
          </cell>
          <cell r="J29">
            <v>36.72</v>
          </cell>
          <cell r="K29">
            <v>0</v>
          </cell>
        </row>
        <row r="30">
          <cell r="B30">
            <v>26.345833333333328</v>
          </cell>
          <cell r="C30">
            <v>32.6</v>
          </cell>
          <cell r="D30">
            <v>22.4</v>
          </cell>
          <cell r="E30">
            <v>74.458333333333329</v>
          </cell>
          <cell r="F30">
            <v>93</v>
          </cell>
          <cell r="G30">
            <v>45</v>
          </cell>
          <cell r="H30">
            <v>18</v>
          </cell>
          <cell r="I30" t="str">
            <v>N</v>
          </cell>
          <cell r="J30">
            <v>35.28</v>
          </cell>
          <cell r="K30">
            <v>3.4000000000000004</v>
          </cell>
        </row>
        <row r="31">
          <cell r="B31">
            <v>23.770833333333339</v>
          </cell>
          <cell r="C31">
            <v>31.4</v>
          </cell>
          <cell r="D31">
            <v>20.3</v>
          </cell>
          <cell r="E31">
            <v>85.458333333333329</v>
          </cell>
          <cell r="F31">
            <v>96</v>
          </cell>
          <cell r="G31">
            <v>52</v>
          </cell>
          <cell r="H31">
            <v>14.04</v>
          </cell>
          <cell r="I31" t="str">
            <v>SO</v>
          </cell>
          <cell r="J31">
            <v>31.680000000000003</v>
          </cell>
          <cell r="K31">
            <v>0</v>
          </cell>
        </row>
        <row r="32">
          <cell r="B32">
            <v>24.150000000000002</v>
          </cell>
          <cell r="C32">
            <v>29.4</v>
          </cell>
          <cell r="D32">
            <v>22.1</v>
          </cell>
          <cell r="E32">
            <v>87.333333333333329</v>
          </cell>
          <cell r="F32">
            <v>97</v>
          </cell>
          <cell r="G32">
            <v>62</v>
          </cell>
          <cell r="H32">
            <v>14.4</v>
          </cell>
          <cell r="I32" t="str">
            <v>SE</v>
          </cell>
          <cell r="J32">
            <v>35.64</v>
          </cell>
          <cell r="K32">
            <v>4.5999999999999996</v>
          </cell>
        </row>
        <row r="33">
          <cell r="I33" t="str">
            <v>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tabSelected="1" workbookViewId="0">
      <selection activeCell="AG26" sqref="AG26"/>
    </sheetView>
  </sheetViews>
  <sheetFormatPr defaultRowHeight="12.75" x14ac:dyDescent="0.2"/>
  <cols>
    <col min="1" max="1" width="19.140625" style="2" bestFit="1" customWidth="1"/>
    <col min="2" max="29" width="5.42578125" style="2" customWidth="1"/>
    <col min="30" max="30" width="6.5703125" style="18" bestFit="1" customWidth="1"/>
    <col min="31" max="31" width="9.140625" style="1"/>
  </cols>
  <sheetData>
    <row r="1" spans="1:31" ht="20.100000000000001" customHeight="1" thickBot="1" x14ac:dyDescent="0.25">
      <c r="A1" s="59" t="s">
        <v>22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</row>
    <row r="2" spans="1:31" s="4" customFormat="1" ht="20.100000000000001" customHeight="1" x14ac:dyDescent="0.2">
      <c r="A2" s="60" t="s">
        <v>21</v>
      </c>
      <c r="B2" s="57" t="s">
        <v>50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11"/>
    </row>
    <row r="3" spans="1:31" s="5" customFormat="1" ht="20.100000000000001" customHeight="1" x14ac:dyDescent="0.2">
      <c r="A3" s="61"/>
      <c r="B3" s="55">
        <v>1</v>
      </c>
      <c r="C3" s="55">
        <f>SUM(B3+1)</f>
        <v>2</v>
      </c>
      <c r="D3" s="55">
        <f t="shared" ref="D3:AC3" si="0">SUM(C3+1)</f>
        <v>3</v>
      </c>
      <c r="E3" s="55">
        <f t="shared" si="0"/>
        <v>4</v>
      </c>
      <c r="F3" s="55">
        <f t="shared" si="0"/>
        <v>5</v>
      </c>
      <c r="G3" s="55">
        <f t="shared" si="0"/>
        <v>6</v>
      </c>
      <c r="H3" s="55">
        <f t="shared" si="0"/>
        <v>7</v>
      </c>
      <c r="I3" s="55">
        <f t="shared" si="0"/>
        <v>8</v>
      </c>
      <c r="J3" s="55">
        <f t="shared" si="0"/>
        <v>9</v>
      </c>
      <c r="K3" s="55">
        <f t="shared" si="0"/>
        <v>10</v>
      </c>
      <c r="L3" s="55">
        <f t="shared" si="0"/>
        <v>11</v>
      </c>
      <c r="M3" s="55">
        <f t="shared" si="0"/>
        <v>12</v>
      </c>
      <c r="N3" s="55">
        <f t="shared" si="0"/>
        <v>13</v>
      </c>
      <c r="O3" s="55">
        <f t="shared" si="0"/>
        <v>14</v>
      </c>
      <c r="P3" s="55">
        <f t="shared" si="0"/>
        <v>15</v>
      </c>
      <c r="Q3" s="55">
        <f t="shared" si="0"/>
        <v>16</v>
      </c>
      <c r="R3" s="55">
        <f t="shared" si="0"/>
        <v>17</v>
      </c>
      <c r="S3" s="55">
        <f t="shared" si="0"/>
        <v>18</v>
      </c>
      <c r="T3" s="55">
        <f t="shared" si="0"/>
        <v>19</v>
      </c>
      <c r="U3" s="55">
        <f t="shared" si="0"/>
        <v>20</v>
      </c>
      <c r="V3" s="55">
        <f t="shared" si="0"/>
        <v>21</v>
      </c>
      <c r="W3" s="55">
        <f t="shared" si="0"/>
        <v>22</v>
      </c>
      <c r="X3" s="55">
        <f t="shared" si="0"/>
        <v>23</v>
      </c>
      <c r="Y3" s="55">
        <f t="shared" si="0"/>
        <v>24</v>
      </c>
      <c r="Z3" s="55">
        <f t="shared" si="0"/>
        <v>25</v>
      </c>
      <c r="AA3" s="55">
        <f t="shared" si="0"/>
        <v>26</v>
      </c>
      <c r="AB3" s="55">
        <f t="shared" si="0"/>
        <v>27</v>
      </c>
      <c r="AC3" s="55">
        <f t="shared" si="0"/>
        <v>28</v>
      </c>
      <c r="AD3" s="30" t="s">
        <v>41</v>
      </c>
      <c r="AE3" s="12"/>
    </row>
    <row r="4" spans="1:31" s="5" customFormat="1" ht="20.100000000000001" customHeight="1" thickBot="1" x14ac:dyDescent="0.25">
      <c r="A4" s="62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29" t="s">
        <v>40</v>
      </c>
      <c r="AE4" s="12"/>
    </row>
    <row r="5" spans="1:31" s="5" customFormat="1" ht="20.100000000000001" customHeight="1" thickTop="1" x14ac:dyDescent="0.2">
      <c r="A5" s="9" t="s">
        <v>48</v>
      </c>
      <c r="B5" s="42">
        <f>[1]Fevereiro!$B$5</f>
        <v>26.679166666666664</v>
      </c>
      <c r="C5" s="42">
        <f>[1]Fevereiro!$B$6</f>
        <v>25.458333333333332</v>
      </c>
      <c r="D5" s="42">
        <f>[1]Fevereiro!$B$7</f>
        <v>25.833333333333332</v>
      </c>
      <c r="E5" s="42">
        <f>[1]Fevereiro!$B$8</f>
        <v>24.766666666666669</v>
      </c>
      <c r="F5" s="42">
        <f>[1]Fevereiro!$B$9</f>
        <v>25.654166666666669</v>
      </c>
      <c r="G5" s="42">
        <f>[1]Fevereiro!$B$10</f>
        <v>25.612499999999997</v>
      </c>
      <c r="H5" s="42">
        <f>[1]Fevereiro!$B$11</f>
        <v>25.354166666666668</v>
      </c>
      <c r="I5" s="42">
        <f>[1]Fevereiro!$B$12</f>
        <v>25.325000000000003</v>
      </c>
      <c r="J5" s="42">
        <f>[1]Fevereiro!$B$13</f>
        <v>24.579166666666666</v>
      </c>
      <c r="K5" s="42">
        <f>[1]Fevereiro!$B$14</f>
        <v>24.079166666666669</v>
      </c>
      <c r="L5" s="42">
        <f>[1]Fevereiro!$B$15</f>
        <v>25.583333333333332</v>
      </c>
      <c r="M5" s="42">
        <f>[1]Fevereiro!$B$16</f>
        <v>26.347826086956523</v>
      </c>
      <c r="N5" s="42">
        <f>[1]Fevereiro!$B$17</f>
        <v>24.854166666666668</v>
      </c>
      <c r="O5" s="42">
        <f>[1]Fevereiro!$B$18</f>
        <v>26.108333333333334</v>
      </c>
      <c r="P5" s="42">
        <f>[1]Fevereiro!$B$19</f>
        <v>25.529166666666665</v>
      </c>
      <c r="Q5" s="42">
        <f>[1]Fevereiro!$B$20</f>
        <v>26.945833333333336</v>
      </c>
      <c r="R5" s="42">
        <f>[1]Fevereiro!$B$21</f>
        <v>27.25</v>
      </c>
      <c r="S5" s="42">
        <f>[1]Fevereiro!$B$22</f>
        <v>26.941666666666666</v>
      </c>
      <c r="T5" s="42">
        <f>[1]Fevereiro!$B$23</f>
        <v>25.629166666666666</v>
      </c>
      <c r="U5" s="42">
        <f>[1]Fevereiro!$B$24</f>
        <v>26.625000000000004</v>
      </c>
      <c r="V5" s="42">
        <f>[1]Fevereiro!$B$25</f>
        <v>27.737499999999997</v>
      </c>
      <c r="W5" s="42">
        <f>[1]Fevereiro!$B$26</f>
        <v>27.641666666666666</v>
      </c>
      <c r="X5" s="42">
        <f>[1]Fevereiro!$B$27</f>
        <v>26.125</v>
      </c>
      <c r="Y5" s="42">
        <f>[1]Fevereiro!$B$28</f>
        <v>27.045833333333338</v>
      </c>
      <c r="Z5" s="42">
        <f>[1]Fevereiro!$B$29</f>
        <v>28.025000000000006</v>
      </c>
      <c r="AA5" s="42">
        <f>[1]Fevereiro!$B$30</f>
        <v>26.145833333333332</v>
      </c>
      <c r="AB5" s="42">
        <f>[1]Fevereiro!$B$31</f>
        <v>25.583333333333329</v>
      </c>
      <c r="AC5" s="42">
        <f>[1]Fevereiro!$B$32</f>
        <v>24.587500000000006</v>
      </c>
      <c r="AD5" s="43">
        <f t="shared" ref="AD5:AD27" si="1">AVERAGE(B5:AC5)</f>
        <v>26.001708074534161</v>
      </c>
      <c r="AE5" s="12"/>
    </row>
    <row r="6" spans="1:31" ht="17.100000000000001" customHeight="1" x14ac:dyDescent="0.2">
      <c r="A6" s="9" t="s">
        <v>0</v>
      </c>
      <c r="B6" s="3">
        <f>[2]Fevereiro!$B$5</f>
        <v>26.150000000000002</v>
      </c>
      <c r="C6" s="3">
        <f>[2]Fevereiro!$B$6</f>
        <v>26.119999999999997</v>
      </c>
      <c r="D6" s="3">
        <f>[2]Fevereiro!$B$7</f>
        <v>26.830000000000002</v>
      </c>
      <c r="E6" s="3">
        <f>[2]Fevereiro!$B$8</f>
        <v>26.136363636363637</v>
      </c>
      <c r="F6" s="3">
        <f>[2]Fevereiro!$B$9</f>
        <v>28.308333333333334</v>
      </c>
      <c r="G6" s="3">
        <f>[2]Fevereiro!$B$10</f>
        <v>26.341666666666669</v>
      </c>
      <c r="H6" s="3">
        <f>[2]Fevereiro!$B$11</f>
        <v>26.166666666666671</v>
      </c>
      <c r="I6" s="3">
        <f>[2]Fevereiro!$B$12</f>
        <v>25.083333333333332</v>
      </c>
      <c r="J6" s="3">
        <f>[2]Fevereiro!$B$13</f>
        <v>25.689999999999998</v>
      </c>
      <c r="K6" s="3">
        <f>[2]Fevereiro!$B$14</f>
        <v>24.118181818181814</v>
      </c>
      <c r="L6" s="3">
        <f>[2]Fevereiro!$B$15</f>
        <v>23.762499999999999</v>
      </c>
      <c r="M6" s="3">
        <f>[2]Fevereiro!$B$16</f>
        <v>25.119999999999997</v>
      </c>
      <c r="N6" s="3">
        <f>[2]Fevereiro!$B$17</f>
        <v>25.328571428571429</v>
      </c>
      <c r="O6" s="3">
        <f>[2]Fevereiro!$B$18</f>
        <v>26.52</v>
      </c>
      <c r="P6" s="3">
        <f>[2]Fevereiro!$B$19</f>
        <v>27.054545454545458</v>
      </c>
      <c r="Q6" s="3">
        <f>[2]Fevereiro!$B$20</f>
        <v>28.936363636363637</v>
      </c>
      <c r="R6" s="3">
        <f>[2]Fevereiro!$B$21</f>
        <v>29.284615384615378</v>
      </c>
      <c r="S6" s="3">
        <f>[2]Fevereiro!$B$22</f>
        <v>28.623076923076926</v>
      </c>
      <c r="T6" s="3">
        <f>[2]Fevereiro!$B$23</f>
        <v>26.208333333333332</v>
      </c>
      <c r="U6" s="3">
        <f>[2]Fevereiro!$B$24</f>
        <v>27.669230769230772</v>
      </c>
      <c r="V6" s="3">
        <f>[2]Fevereiro!$B$25</f>
        <v>28.49166666666666</v>
      </c>
      <c r="W6" s="3">
        <f>[2]Fevereiro!$B$26</f>
        <v>29.569230769230767</v>
      </c>
      <c r="X6" s="3">
        <f>[2]Fevereiro!$B$27</f>
        <v>27.833333333333332</v>
      </c>
      <c r="Y6" s="3">
        <f>[2]Fevereiro!$B$28</f>
        <v>25.586666666666666</v>
      </c>
      <c r="Z6" s="3">
        <f>[2]Fevereiro!$B$29</f>
        <v>28.46153846153846</v>
      </c>
      <c r="AA6" s="3">
        <f>[2]Fevereiro!$B$30</f>
        <v>27.627272727272725</v>
      </c>
      <c r="AB6" s="3">
        <f>[2]Fevereiro!$B$31</f>
        <v>27.427272727272726</v>
      </c>
      <c r="AC6" s="3">
        <f>[2]Fevereiro!$B$32</f>
        <v>26.945454545454542</v>
      </c>
      <c r="AD6" s="16">
        <f t="shared" si="1"/>
        <v>26.835507795775658</v>
      </c>
    </row>
    <row r="7" spans="1:31" ht="17.100000000000001" customHeight="1" x14ac:dyDescent="0.2">
      <c r="A7" s="9" t="s">
        <v>1</v>
      </c>
      <c r="B7" s="3">
        <f>[3]Fevereiro!$B$5</f>
        <v>27.433333333333334</v>
      </c>
      <c r="C7" s="3">
        <f>[3]Fevereiro!$B$6</f>
        <v>27.762499999999999</v>
      </c>
      <c r="D7" s="3">
        <f>[3]Fevereiro!$B$7</f>
        <v>26.617391304347827</v>
      </c>
      <c r="E7" s="3">
        <f>[3]Fevereiro!$B$8</f>
        <v>26.008333333333336</v>
      </c>
      <c r="F7" s="3">
        <f>[3]Fevereiro!$B$9</f>
        <v>25.842857142857145</v>
      </c>
      <c r="G7" s="3">
        <f>[3]Fevereiro!$B$10</f>
        <v>26.345833333333331</v>
      </c>
      <c r="H7" s="3">
        <f>[3]Fevereiro!$B$11</f>
        <v>25.712500000000002</v>
      </c>
      <c r="I7" s="3">
        <f>[3]Fevereiro!$B$12</f>
        <v>25.341666666666669</v>
      </c>
      <c r="J7" s="3">
        <f>[3]Fevereiro!$B$13</f>
        <v>25.495833333333334</v>
      </c>
      <c r="K7" s="3">
        <f>[3]Fevereiro!$B$14</f>
        <v>24.781818181818178</v>
      </c>
      <c r="L7" s="3">
        <f>[3]Fevereiro!$B$15</f>
        <v>25.000000000000004</v>
      </c>
      <c r="M7" s="3">
        <f>[3]Fevereiro!$B$16</f>
        <v>25.979166666666668</v>
      </c>
      <c r="N7" s="3">
        <f>[3]Fevereiro!$B$17</f>
        <v>26.904166666666669</v>
      </c>
      <c r="O7" s="3">
        <f>[3]Fevereiro!$B$18</f>
        <v>24.900000000000002</v>
      </c>
      <c r="P7" s="3">
        <f>[3]Fevereiro!$B$19</f>
        <v>26.057894736842105</v>
      </c>
      <c r="Q7" s="3">
        <f>[3]Fevereiro!$B$20</f>
        <v>28.407142857142855</v>
      </c>
      <c r="R7" s="3">
        <f>[3]Fevereiro!$B$21</f>
        <v>27.131818181818186</v>
      </c>
      <c r="S7" s="3">
        <f>[3]Fevereiro!$B$22</f>
        <v>27.035000000000004</v>
      </c>
      <c r="T7" s="3">
        <f>[3]Fevereiro!$B$23</f>
        <v>25.90909090909091</v>
      </c>
      <c r="U7" s="3">
        <f>[3]Fevereiro!$B$24</f>
        <v>27.306250000000002</v>
      </c>
      <c r="V7" s="3">
        <f>[3]Fevereiro!$B$25</f>
        <v>27.759999999999998</v>
      </c>
      <c r="W7" s="3">
        <f>[3]Fevereiro!$B$26</f>
        <v>28.012500000000003</v>
      </c>
      <c r="X7" s="3">
        <f>[3]Fevereiro!$B$27</f>
        <v>27.069565217391311</v>
      </c>
      <c r="Y7" s="3">
        <f>[3]Fevereiro!$B$28</f>
        <v>27.329166666666666</v>
      </c>
      <c r="Z7" s="3">
        <f>[3]Fevereiro!$B$29</f>
        <v>26.970833333333331</v>
      </c>
      <c r="AA7" s="3">
        <f>[3]Fevereiro!$B$30</f>
        <v>27.474999999999994</v>
      </c>
      <c r="AB7" s="3">
        <f>[3]Fevereiro!$B$31</f>
        <v>27.466666666666665</v>
      </c>
      <c r="AC7" s="3">
        <f>[3]Fevereiro!$B$32</f>
        <v>25.041666666666661</v>
      </c>
      <c r="AD7" s="16">
        <f t="shared" si="1"/>
        <v>26.539214114213401</v>
      </c>
    </row>
    <row r="8" spans="1:31" ht="17.100000000000001" customHeight="1" x14ac:dyDescent="0.2">
      <c r="A8" s="9" t="s">
        <v>2</v>
      </c>
      <c r="B8" s="3" t="str">
        <f>[4]Fevereiro!$B$5</f>
        <v>**</v>
      </c>
      <c r="C8" s="3" t="str">
        <f>[4]Fevereiro!$B$6</f>
        <v>**</v>
      </c>
      <c r="D8" s="3" t="str">
        <f>[4]Fevereiro!$B$7</f>
        <v>**</v>
      </c>
      <c r="E8" s="3" t="str">
        <f>[4]Fevereiro!$B$8</f>
        <v>**</v>
      </c>
      <c r="F8" s="3" t="str">
        <f>[4]Fevereiro!$B$9</f>
        <v>**</v>
      </c>
      <c r="G8" s="3" t="str">
        <f>[4]Fevereiro!$B$10</f>
        <v>**</v>
      </c>
      <c r="H8" s="3" t="str">
        <f>[4]Fevereiro!$B$11</f>
        <v>**</v>
      </c>
      <c r="I8" s="3" t="str">
        <f>[4]Fevereiro!$B$12</f>
        <v>**</v>
      </c>
      <c r="J8" s="3" t="str">
        <f>[4]Fevereiro!$B$13</f>
        <v>**</v>
      </c>
      <c r="K8" s="3" t="str">
        <f>[4]Fevereiro!$B$14</f>
        <v>**</v>
      </c>
      <c r="L8" s="3" t="str">
        <f>[4]Fevereiro!$B$15</f>
        <v>**</v>
      </c>
      <c r="M8" s="3" t="str">
        <f>[4]Fevereiro!$B$16</f>
        <v>**</v>
      </c>
      <c r="N8" s="3" t="str">
        <f>[4]Fevereiro!$B$17</f>
        <v>**</v>
      </c>
      <c r="O8" s="3" t="str">
        <f>[4]Fevereiro!$B$18</f>
        <v>**</v>
      </c>
      <c r="P8" s="3" t="str">
        <f>[4]Fevereiro!$B$19</f>
        <v>**</v>
      </c>
      <c r="Q8" s="3" t="str">
        <f>[4]Fevereiro!$B$20</f>
        <v>**</v>
      </c>
      <c r="R8" s="3" t="str">
        <f>[4]Fevereiro!$B$21</f>
        <v>**</v>
      </c>
      <c r="S8" s="3" t="str">
        <f>[4]Fevereiro!$B$22</f>
        <v>**</v>
      </c>
      <c r="T8" s="3" t="str">
        <f>[4]Fevereiro!$B$23</f>
        <v>**</v>
      </c>
      <c r="U8" s="3" t="str">
        <f>[4]Fevereiro!$B$24</f>
        <v>**</v>
      </c>
      <c r="V8" s="3" t="str">
        <f>[4]Fevereiro!$B$25</f>
        <v>**</v>
      </c>
      <c r="W8" s="3" t="str">
        <f>[4]Fevereiro!$B$26</f>
        <v>**</v>
      </c>
      <c r="X8" s="3" t="str">
        <f>[4]Fevereiro!$B$27</f>
        <v>**</v>
      </c>
      <c r="Y8" s="3" t="str">
        <f>[4]Fevereiro!$B$28</f>
        <v>**</v>
      </c>
      <c r="Z8" s="3" t="str">
        <f>[4]Fevereiro!$B$29</f>
        <v>**</v>
      </c>
      <c r="AA8" s="3" t="str">
        <f>[4]Fevereiro!$B$30</f>
        <v>**</v>
      </c>
      <c r="AB8" s="3" t="str">
        <f>[4]Fevereiro!$B$31</f>
        <v>**</v>
      </c>
      <c r="AC8" s="3" t="str">
        <f>[4]Fevereiro!$B$32</f>
        <v>**</v>
      </c>
      <c r="AD8" s="16" t="s">
        <v>32</v>
      </c>
    </row>
    <row r="9" spans="1:31" ht="17.100000000000001" customHeight="1" x14ac:dyDescent="0.2">
      <c r="A9" s="9" t="s">
        <v>3</v>
      </c>
      <c r="B9" s="3">
        <f>[5]Fevereiro!$B$5</f>
        <v>26.35</v>
      </c>
      <c r="C9" s="3">
        <f>[5]Fevereiro!$B$6</f>
        <v>25.578947368421051</v>
      </c>
      <c r="D9" s="3">
        <f>[5]Fevereiro!$B$7</f>
        <v>25.033333333333328</v>
      </c>
      <c r="E9" s="3">
        <f>[5]Fevereiro!$B$8</f>
        <v>24.90625</v>
      </c>
      <c r="F9" s="3">
        <f>[5]Fevereiro!$B$9</f>
        <v>27.992307692307691</v>
      </c>
      <c r="G9" s="3">
        <f>[5]Fevereiro!$B$10</f>
        <v>27.611764705882351</v>
      </c>
      <c r="H9" s="3">
        <f>[5]Fevereiro!$B$11</f>
        <v>26.18333333333333</v>
      </c>
      <c r="I9" s="3">
        <f>[5]Fevereiro!$B$12</f>
        <v>27.273333333333326</v>
      </c>
      <c r="J9" s="3">
        <f>[5]Fevereiro!$B$13</f>
        <v>26.278571428571428</v>
      </c>
      <c r="K9" s="3">
        <f>[5]Fevereiro!$B$14</f>
        <v>26.38</v>
      </c>
      <c r="L9" s="3">
        <f>[5]Fevereiro!$B$15</f>
        <v>27.928571428571423</v>
      </c>
      <c r="M9" s="3">
        <f>[5]Fevereiro!$B$16</f>
        <v>27.258823529411767</v>
      </c>
      <c r="N9" s="3">
        <f>[5]Fevereiro!$B$17</f>
        <v>26.661111111111111</v>
      </c>
      <c r="O9" s="3">
        <f>[5]Fevereiro!$B$18</f>
        <v>25.047368421052635</v>
      </c>
      <c r="P9" s="3">
        <f>[5]Fevereiro!$B$19</f>
        <v>25.680000000000003</v>
      </c>
      <c r="Q9" s="3">
        <f>[5]Fevereiro!$B$20</f>
        <v>26.894444444444446</v>
      </c>
      <c r="R9" s="3">
        <f>[5]Fevereiro!$B$21</f>
        <v>25.964705882352941</v>
      </c>
      <c r="S9" s="3">
        <f>[5]Fevereiro!$B$22</f>
        <v>26.294117647058819</v>
      </c>
      <c r="T9" s="3">
        <f>[5]Fevereiro!$B$23</f>
        <v>24.435294117647061</v>
      </c>
      <c r="U9" s="3">
        <f>[5]Fevereiro!$B$24</f>
        <v>26.757894736842104</v>
      </c>
      <c r="V9" s="3">
        <f>[5]Fevereiro!$B$25</f>
        <v>26.945454545454542</v>
      </c>
      <c r="W9" s="3">
        <f>[5]Fevereiro!$B$26</f>
        <v>27.285000000000004</v>
      </c>
      <c r="X9" s="3">
        <f>[5]Fevereiro!$B$27</f>
        <v>27.209999999999997</v>
      </c>
      <c r="Y9" s="3">
        <f>[5]Fevereiro!$B$28</f>
        <v>24.80952380952381</v>
      </c>
      <c r="Z9" s="3">
        <f>[5]Fevereiro!$B$29</f>
        <v>27.200000000000003</v>
      </c>
      <c r="AA9" s="3">
        <f>[5]Fevereiro!$B$30</f>
        <v>26.24666666666667</v>
      </c>
      <c r="AB9" s="3">
        <f>[5]Fevereiro!$B$31</f>
        <v>25.12142857142857</v>
      </c>
      <c r="AC9" s="3">
        <f>[5]Fevereiro!$B$32</f>
        <v>25.299999999999997</v>
      </c>
      <c r="AD9" s="16">
        <f t="shared" si="1"/>
        <v>26.308151646669593</v>
      </c>
    </row>
    <row r="10" spans="1:31" ht="17.100000000000001" customHeight="1" x14ac:dyDescent="0.2">
      <c r="A10" s="9" t="s">
        <v>4</v>
      </c>
      <c r="B10" s="3">
        <f>[6]Fevereiro!$B$5</f>
        <v>23.11</v>
      </c>
      <c r="C10" s="3">
        <f>[6]Fevereiro!$B$6</f>
        <v>23.876470588235293</v>
      </c>
      <c r="D10" s="3">
        <f>[6]Fevereiro!$B$7</f>
        <v>22.963157894736838</v>
      </c>
      <c r="E10" s="3">
        <f>[6]Fevereiro!$B$8</f>
        <v>23.252941176470589</v>
      </c>
      <c r="F10" s="3">
        <f>[6]Fevereiro!$B$9</f>
        <v>24.08235294117647</v>
      </c>
      <c r="G10" s="3">
        <f>[6]Fevereiro!$B$10</f>
        <v>24.82</v>
      </c>
      <c r="H10" s="3">
        <f>[6]Fevereiro!$B$11</f>
        <v>22.71764705882353</v>
      </c>
      <c r="I10" s="3">
        <f>[6]Fevereiro!$B$12</f>
        <v>22.90666666666667</v>
      </c>
      <c r="J10" s="3">
        <f>[6]Fevereiro!$B$13</f>
        <v>24.792857142857141</v>
      </c>
      <c r="K10" s="3">
        <f>[6]Fevereiro!$B$14</f>
        <v>24.107692307692307</v>
      </c>
      <c r="L10" s="3">
        <f>[6]Fevereiro!$B$15</f>
        <v>26.375000000000004</v>
      </c>
      <c r="M10" s="3">
        <f>[6]Fevereiro!$B$16</f>
        <v>24.130769230769225</v>
      </c>
      <c r="N10" s="3">
        <f>[6]Fevereiro!$B$17</f>
        <v>25.223076923076921</v>
      </c>
      <c r="O10" s="3">
        <f>[6]Fevereiro!$B$18</f>
        <v>25.184615384615388</v>
      </c>
      <c r="P10" s="3">
        <f>[6]Fevereiro!$B$19</f>
        <v>24.653846153846157</v>
      </c>
      <c r="Q10" s="3">
        <f>[6]Fevereiro!$B$20</f>
        <v>24.728571428571428</v>
      </c>
      <c r="R10" s="3">
        <f>[6]Fevereiro!$B$21</f>
        <v>25.477777777777778</v>
      </c>
      <c r="S10" s="3">
        <f>[6]Fevereiro!$B$22</f>
        <v>26.477777777777774</v>
      </c>
      <c r="T10" s="3">
        <f>[6]Fevereiro!$B$23</f>
        <v>24.133333333333336</v>
      </c>
      <c r="U10" s="3">
        <f>[6]Fevereiro!$B$24</f>
        <v>27.21</v>
      </c>
      <c r="V10" s="3">
        <f>[6]Fevereiro!$B$25</f>
        <v>28.07</v>
      </c>
      <c r="W10" s="3" t="str">
        <f>[6]Fevereiro!$B$26</f>
        <v>**</v>
      </c>
      <c r="X10" s="3" t="str">
        <f>[6]Fevereiro!$B$27</f>
        <v>**</v>
      </c>
      <c r="Y10" s="3" t="str">
        <f>[6]Fevereiro!$B$28</f>
        <v>**</v>
      </c>
      <c r="Z10" s="3" t="str">
        <f>[6]Fevereiro!$B$29</f>
        <v>**</v>
      </c>
      <c r="AA10" s="3" t="str">
        <f>[6]Fevereiro!$B$30</f>
        <v>**</v>
      </c>
      <c r="AB10" s="3" t="str">
        <f>[6]Fevereiro!$B$31</f>
        <v>**</v>
      </c>
      <c r="AC10" s="3" t="str">
        <f>[6]Fevereiro!$B$32</f>
        <v>**</v>
      </c>
      <c r="AD10" s="16">
        <f t="shared" si="1"/>
        <v>24.68069303744889</v>
      </c>
    </row>
    <row r="11" spans="1:31" ht="17.100000000000001" customHeight="1" x14ac:dyDescent="0.2">
      <c r="A11" s="9" t="s">
        <v>5</v>
      </c>
      <c r="B11" s="3">
        <f>[7]Fevereiro!$B$5</f>
        <v>27.7</v>
      </c>
      <c r="C11" s="3">
        <f>[7]Fevereiro!$B$6</f>
        <v>28.620833333333334</v>
      </c>
      <c r="D11" s="3">
        <f>[7]Fevereiro!$B$7</f>
        <v>26.929166666666664</v>
      </c>
      <c r="E11" s="3">
        <f>[7]Fevereiro!$B$8</f>
        <v>27.750000000000004</v>
      </c>
      <c r="F11" s="3">
        <f>[7]Fevereiro!$B$9</f>
        <v>26.1875</v>
      </c>
      <c r="G11" s="3">
        <f>[7]Fevereiro!$B$10</f>
        <v>26.133333333333326</v>
      </c>
      <c r="H11" s="3">
        <f>[7]Fevereiro!$B$11</f>
        <v>27.087500000000002</v>
      </c>
      <c r="I11" s="3">
        <f>[7]Fevereiro!$B$12</f>
        <v>26.016666666666666</v>
      </c>
      <c r="J11" s="3">
        <f>[7]Fevereiro!$B$13</f>
        <v>24.383333333333336</v>
      </c>
      <c r="K11" s="3">
        <f>[7]Fevereiro!$B$14</f>
        <v>24.433333333333334</v>
      </c>
      <c r="L11" s="3">
        <f>[7]Fevereiro!$B$15</f>
        <v>25.524999999999995</v>
      </c>
      <c r="M11" s="3">
        <f>[7]Fevereiro!$B$16</f>
        <v>25.720833333333331</v>
      </c>
      <c r="N11" s="3">
        <f>[7]Fevereiro!$B$17</f>
        <v>26.212499999999995</v>
      </c>
      <c r="O11" s="3">
        <f>[7]Fevereiro!$B$18</f>
        <v>25.162500000000005</v>
      </c>
      <c r="P11" s="3">
        <f>[7]Fevereiro!$B$19</f>
        <v>27.445833333333336</v>
      </c>
      <c r="Q11" s="3">
        <f>[7]Fevereiro!$B$20</f>
        <v>26.916666666666675</v>
      </c>
      <c r="R11" s="3">
        <f>[7]Fevereiro!$B$21</f>
        <v>28.220833333333335</v>
      </c>
      <c r="S11" s="3">
        <f>[7]Fevereiro!$B$22</f>
        <v>27.558333333333334</v>
      </c>
      <c r="T11" s="3">
        <f>[7]Fevereiro!$B$23</f>
        <v>25.524999999999995</v>
      </c>
      <c r="U11" s="3">
        <f>[7]Fevereiro!$B$24</f>
        <v>25.558333333333326</v>
      </c>
      <c r="V11" s="3">
        <f>[7]Fevereiro!$B$25</f>
        <v>27.366666666666671</v>
      </c>
      <c r="W11" s="3">
        <f>[7]Fevereiro!$B$26</f>
        <v>27.891666666666669</v>
      </c>
      <c r="X11" s="3">
        <f>[7]Fevereiro!$B$27</f>
        <v>27.033333333333331</v>
      </c>
      <c r="Y11" s="3">
        <f>[7]Fevereiro!$B$28</f>
        <v>28.395833333333339</v>
      </c>
      <c r="Z11" s="3">
        <f>[7]Fevereiro!$B$29</f>
        <v>27.429166666666671</v>
      </c>
      <c r="AA11" s="3">
        <f>[7]Fevereiro!$B$30</f>
        <v>25.666666666666668</v>
      </c>
      <c r="AB11" s="3">
        <f>[7]Fevereiro!$B$31</f>
        <v>25.349999999999998</v>
      </c>
      <c r="AC11" s="3">
        <f>[7]Fevereiro!$B$32</f>
        <v>24.333333333333332</v>
      </c>
      <c r="AD11" s="16">
        <f t="shared" si="1"/>
        <v>26.519791666666666</v>
      </c>
    </row>
    <row r="12" spans="1:31" ht="17.100000000000001" customHeight="1" x14ac:dyDescent="0.2">
      <c r="A12" s="9" t="s">
        <v>6</v>
      </c>
      <c r="B12" s="3">
        <f>[8]Fevereiro!$B$5</f>
        <v>27.475000000000005</v>
      </c>
      <c r="C12" s="3">
        <f>[8]Fevereiro!$B$6</f>
        <v>27.199999999999992</v>
      </c>
      <c r="D12" s="3">
        <f>[8]Fevereiro!$B$7</f>
        <v>27.479166666666668</v>
      </c>
      <c r="E12" s="3">
        <f>[8]Fevereiro!$B$8</f>
        <v>27.404166666666669</v>
      </c>
      <c r="F12" s="3">
        <f>[8]Fevereiro!$B$9</f>
        <v>27.850000000000005</v>
      </c>
      <c r="G12" s="3">
        <f>[8]Fevereiro!$B$10</f>
        <v>26.5</v>
      </c>
      <c r="H12" s="3">
        <f>[8]Fevereiro!$B$11</f>
        <v>27.116666666666671</v>
      </c>
      <c r="I12" s="3">
        <f>[8]Fevereiro!$B$12</f>
        <v>27.066666666666663</v>
      </c>
      <c r="J12" s="3">
        <f>[8]Fevereiro!$B$13</f>
        <v>27.620833333333337</v>
      </c>
      <c r="K12" s="3">
        <f>[8]Fevereiro!$B$14</f>
        <v>26.566666666666663</v>
      </c>
      <c r="L12" s="3">
        <f>[8]Fevereiro!$B$15</f>
        <v>26.249999999999996</v>
      </c>
      <c r="M12" s="3">
        <f>[8]Fevereiro!$B$16</f>
        <v>27.349999999999998</v>
      </c>
      <c r="N12" s="3">
        <f>[8]Fevereiro!$B$17</f>
        <v>26.795833333333334</v>
      </c>
      <c r="O12" s="3">
        <f>[8]Fevereiro!$B$18</f>
        <v>26.787499999999998</v>
      </c>
      <c r="P12" s="3">
        <f>[8]Fevereiro!$B$19</f>
        <v>27.237499999999997</v>
      </c>
      <c r="Q12" s="3">
        <f>[8]Fevereiro!$B$20</f>
        <v>27.158333333333331</v>
      </c>
      <c r="R12" s="3">
        <f>[8]Fevereiro!$B$21</f>
        <v>27.350000000000005</v>
      </c>
      <c r="S12" s="3">
        <f>[8]Fevereiro!$B$22</f>
        <v>26.945833333333336</v>
      </c>
      <c r="T12" s="3">
        <f>[8]Fevereiro!$B$23</f>
        <v>26.3125</v>
      </c>
      <c r="U12" s="3">
        <f>[8]Fevereiro!$B$24</f>
        <v>27.483333333333334</v>
      </c>
      <c r="V12" s="3">
        <f>[8]Fevereiro!$B$25</f>
        <v>27.608333333333334</v>
      </c>
      <c r="W12" s="3">
        <f>[8]Fevereiro!$B$26</f>
        <v>27.666666666666668</v>
      </c>
      <c r="X12" s="3">
        <f>[8]Fevereiro!$B$27</f>
        <v>26.595833333333331</v>
      </c>
      <c r="Y12" s="3">
        <f>[8]Fevereiro!$B$28</f>
        <v>26.566666666666663</v>
      </c>
      <c r="Z12" s="3">
        <f>[8]Fevereiro!$B$29</f>
        <v>27.095833333333335</v>
      </c>
      <c r="AA12" s="3">
        <f>[8]Fevereiro!$B$30</f>
        <v>26.883333333333329</v>
      </c>
      <c r="AB12" s="3">
        <f>[8]Fevereiro!$B$31</f>
        <v>27.020833333333329</v>
      </c>
      <c r="AC12" s="3">
        <f>[8]Fevereiro!$B$32</f>
        <v>26.066666666666674</v>
      </c>
      <c r="AD12" s="16">
        <f t="shared" si="1"/>
        <v>27.051934523809528</v>
      </c>
    </row>
    <row r="13" spans="1:31" ht="17.100000000000001" customHeight="1" x14ac:dyDescent="0.2">
      <c r="A13" s="9" t="s">
        <v>7</v>
      </c>
      <c r="B13" s="3">
        <f>[9]Fevereiro!$B$5</f>
        <v>25.599999999999994</v>
      </c>
      <c r="C13" s="3">
        <f>[9]Fevereiro!$B$6</f>
        <v>23.135000000000002</v>
      </c>
      <c r="D13" s="3">
        <f>[9]Fevereiro!$B$7</f>
        <v>26.724999999999998</v>
      </c>
      <c r="E13" s="3">
        <f>[9]Fevereiro!$B$8</f>
        <v>24.419999999999998</v>
      </c>
      <c r="F13" s="3">
        <f>[9]Fevereiro!$B$9</f>
        <v>26.864285714285721</v>
      </c>
      <c r="G13" s="3">
        <f>[9]Fevereiro!$B$10</f>
        <v>24.57</v>
      </c>
      <c r="H13" s="3">
        <f>[9]Fevereiro!$B$11</f>
        <v>24.784615384615389</v>
      </c>
      <c r="I13" s="3">
        <f>[9]Fevereiro!$B$12</f>
        <v>24.314285714285717</v>
      </c>
      <c r="J13" s="3">
        <f>[9]Fevereiro!$B$13</f>
        <v>24.824999999999999</v>
      </c>
      <c r="K13" s="3">
        <f>[9]Fevereiro!$B$14</f>
        <v>24.242857142857144</v>
      </c>
      <c r="L13" s="3">
        <f>[9]Fevereiro!$B$15</f>
        <v>24.112500000000004</v>
      </c>
      <c r="M13" s="3">
        <f>[9]Fevereiro!$B$16</f>
        <v>25.926666666666669</v>
      </c>
      <c r="N13" s="3">
        <f>[9]Fevereiro!$B$17</f>
        <v>24.205263157894734</v>
      </c>
      <c r="O13" s="3">
        <f>[9]Fevereiro!$B$18</f>
        <v>24.426315789473684</v>
      </c>
      <c r="P13" s="3">
        <f>[9]Fevereiro!$B$19</f>
        <v>25.063636363636366</v>
      </c>
      <c r="Q13" s="3">
        <f>[9]Fevereiro!$B$20</f>
        <v>26.377272727272729</v>
      </c>
      <c r="R13" s="3">
        <f>[9]Fevereiro!$B$21</f>
        <v>26.313636363636363</v>
      </c>
      <c r="S13" s="3">
        <f>[9]Fevereiro!$B$22</f>
        <v>27.640000000000004</v>
      </c>
      <c r="T13" s="3">
        <f>[9]Fevereiro!$B$23</f>
        <v>23.733333333333338</v>
      </c>
      <c r="U13" s="3">
        <f>[9]Fevereiro!$B$24</f>
        <v>25.095833333333331</v>
      </c>
      <c r="V13" s="3">
        <f>[9]Fevereiro!$B$25</f>
        <v>26.058333333333337</v>
      </c>
      <c r="W13" s="3">
        <f>[9]Fevereiro!$B$26</f>
        <v>26.358333333333334</v>
      </c>
      <c r="X13" s="3">
        <f>[9]Fevereiro!$B$27</f>
        <v>25.237500000000001</v>
      </c>
      <c r="Y13" s="3">
        <f>[9]Fevereiro!$B$28</f>
        <v>25.883333333333336</v>
      </c>
      <c r="Z13" s="3">
        <f>[9]Fevereiro!$B$29</f>
        <v>26.174999999999997</v>
      </c>
      <c r="AA13" s="3">
        <f>[9]Fevereiro!$B$30</f>
        <v>26.345833333333328</v>
      </c>
      <c r="AB13" s="3">
        <f>[9]Fevereiro!$B$31</f>
        <v>23.770833333333339</v>
      </c>
      <c r="AC13" s="3">
        <f>[9]Fevereiro!$B$32</f>
        <v>24.150000000000002</v>
      </c>
      <c r="AD13" s="16">
        <f t="shared" si="1"/>
        <v>25.226952441355639</v>
      </c>
    </row>
    <row r="14" spans="1:31" ht="17.100000000000001" customHeight="1" x14ac:dyDescent="0.2">
      <c r="A14" s="9" t="s">
        <v>8</v>
      </c>
      <c r="B14" s="3">
        <f>[10]Fevereiro!$B$5</f>
        <v>26.583333333333332</v>
      </c>
      <c r="C14" s="3">
        <f>[10]Fevereiro!$B$6</f>
        <v>24.433333333333341</v>
      </c>
      <c r="D14" s="3">
        <f>[10]Fevereiro!$B$7</f>
        <v>24.929166666666664</v>
      </c>
      <c r="E14" s="3">
        <f>[10]Fevereiro!$B$8</f>
        <v>25.835714285714285</v>
      </c>
      <c r="F14" s="3">
        <f>[10]Fevereiro!$B$9</f>
        <v>26.463157894736838</v>
      </c>
      <c r="G14" s="3">
        <f>[10]Fevereiro!$B$10</f>
        <v>24.87</v>
      </c>
      <c r="H14" s="3">
        <f>[10]Fevereiro!$B$11</f>
        <v>26.330769230769235</v>
      </c>
      <c r="I14" s="3">
        <f>[10]Fevereiro!$B$12</f>
        <v>24.594736842105263</v>
      </c>
      <c r="J14" s="3">
        <f>[10]Fevereiro!$B$13</f>
        <v>25.58</v>
      </c>
      <c r="K14" s="3">
        <f>[10]Fevereiro!$B$14</f>
        <v>23.6</v>
      </c>
      <c r="L14" s="3">
        <f>[10]Fevereiro!$B$15</f>
        <v>24.237500000000004</v>
      </c>
      <c r="M14" s="3">
        <f>[10]Fevereiro!$B$16</f>
        <v>25.4</v>
      </c>
      <c r="N14" s="3">
        <f>[10]Fevereiro!$B$17</f>
        <v>23.517647058823531</v>
      </c>
      <c r="O14" s="3">
        <f>[10]Fevereiro!$B$18</f>
        <v>26.306249999999999</v>
      </c>
      <c r="P14" s="3">
        <f>[10]Fevereiro!$B$19</f>
        <v>26.758823529411767</v>
      </c>
      <c r="Q14" s="3">
        <f>[10]Fevereiro!$B$20</f>
        <v>25.837500000000002</v>
      </c>
      <c r="R14" s="3">
        <f>[10]Fevereiro!$B$21</f>
        <v>26.2695652173913</v>
      </c>
      <c r="S14" s="3">
        <f>[10]Fevereiro!$B$22</f>
        <v>26.721739130434777</v>
      </c>
      <c r="T14" s="3">
        <f>[10]Fevereiro!$B$23</f>
        <v>25.508333333333329</v>
      </c>
      <c r="U14" s="3">
        <f>[10]Fevereiro!$B$24</f>
        <v>26.681818181818183</v>
      </c>
      <c r="V14" s="3">
        <f>[10]Fevereiro!$B$25</f>
        <v>26.650000000000002</v>
      </c>
      <c r="W14" s="3">
        <f>[10]Fevereiro!$B$26</f>
        <v>26.070833333333336</v>
      </c>
      <c r="X14" s="3">
        <f>[10]Fevereiro!$B$27</f>
        <v>25.027272727272724</v>
      </c>
      <c r="Y14" s="3">
        <f>[10]Fevereiro!$B$28</f>
        <v>25.030434782608697</v>
      </c>
      <c r="Z14" s="3">
        <f>[10]Fevereiro!$B$29</f>
        <v>26.87142857142857</v>
      </c>
      <c r="AA14" s="3">
        <f>[10]Fevereiro!$B$30</f>
        <v>26.600000000000005</v>
      </c>
      <c r="AB14" s="3">
        <f>[10]Fevereiro!$B$31</f>
        <v>25.245833333333334</v>
      </c>
      <c r="AC14" s="3">
        <f>[10]Fevereiro!$B$32</f>
        <v>25.783333333333331</v>
      </c>
      <c r="AD14" s="16">
        <f t="shared" si="1"/>
        <v>25.633518718542206</v>
      </c>
    </row>
    <row r="15" spans="1:31" ht="17.100000000000001" customHeight="1" x14ac:dyDescent="0.2">
      <c r="A15" s="9" t="s">
        <v>9</v>
      </c>
      <c r="B15" s="3">
        <f>[11]Fevereiro!$B$5</f>
        <v>26.925000000000001</v>
      </c>
      <c r="C15" s="3">
        <f>[11]Fevereiro!$B$6</f>
        <v>23.854166666666671</v>
      </c>
      <c r="D15" s="3">
        <f>[11]Fevereiro!$B$7</f>
        <v>24.508333333333336</v>
      </c>
      <c r="E15" s="3">
        <f>[11]Fevereiro!$B$8</f>
        <v>23.504166666666674</v>
      </c>
      <c r="F15" s="3">
        <f>[11]Fevereiro!$B$9</f>
        <v>25.262500000000003</v>
      </c>
      <c r="G15" s="3">
        <f>[11]Fevereiro!$B$10</f>
        <v>24.891666666666669</v>
      </c>
      <c r="H15" s="3">
        <f>[11]Fevereiro!$B$11</f>
        <v>24.291666666666671</v>
      </c>
      <c r="I15" s="3">
        <f>[11]Fevereiro!$B$12</f>
        <v>23.633333333333336</v>
      </c>
      <c r="J15" s="3">
        <f>[11]Fevereiro!$B$13</f>
        <v>24.487499999999997</v>
      </c>
      <c r="K15" s="3">
        <f>[11]Fevereiro!$B$14</f>
        <v>22.987499999999997</v>
      </c>
      <c r="L15" s="3">
        <f>[11]Fevereiro!$B$15</f>
        <v>23.574999999999999</v>
      </c>
      <c r="M15" s="3">
        <f>[11]Fevereiro!$B$16</f>
        <v>24.737500000000001</v>
      </c>
      <c r="N15" s="3">
        <f>[11]Fevereiro!$B$17</f>
        <v>23.32083333333334</v>
      </c>
      <c r="O15" s="3">
        <f>[11]Fevereiro!$B$18</f>
        <v>24.287500000000005</v>
      </c>
      <c r="P15" s="3">
        <f>[11]Fevereiro!$B$19</f>
        <v>25.899999999999995</v>
      </c>
      <c r="Q15" s="3">
        <f>[11]Fevereiro!$B$20</f>
        <v>26.358333333333334</v>
      </c>
      <c r="R15" s="3">
        <f>[11]Fevereiro!$B$21</f>
        <v>26.316666666666666</v>
      </c>
      <c r="S15" s="3">
        <f>[11]Fevereiro!$B$22</f>
        <v>26.599999999999998</v>
      </c>
      <c r="T15" s="3">
        <f>[11]Fevereiro!$B$23</f>
        <v>25.429166666666671</v>
      </c>
      <c r="U15" s="3">
        <f>[11]Fevereiro!$B$24</f>
        <v>26.424999999999997</v>
      </c>
      <c r="V15" s="3">
        <f>[11]Fevereiro!$B$25</f>
        <v>28.24166666666666</v>
      </c>
      <c r="W15" s="3">
        <f>[11]Fevereiro!$B$26</f>
        <v>27.845833333333335</v>
      </c>
      <c r="X15" s="3">
        <f>[11]Fevereiro!$B$27</f>
        <v>26.020833333333325</v>
      </c>
      <c r="Y15" s="3">
        <f>[11]Fevereiro!$B$28</f>
        <v>26.358333333333338</v>
      </c>
      <c r="Z15" s="3">
        <f>[11]Fevereiro!$B$29</f>
        <v>26.487500000000001</v>
      </c>
      <c r="AA15" s="3">
        <f>[11]Fevereiro!$B$30</f>
        <v>26.7</v>
      </c>
      <c r="AB15" s="3">
        <f>[11]Fevereiro!$B$31</f>
        <v>26.366666666666664</v>
      </c>
      <c r="AC15" s="3">
        <f>[11]Fevereiro!$B$32</f>
        <v>24.220833333333335</v>
      </c>
      <c r="AD15" s="16">
        <f t="shared" si="1"/>
        <v>25.340624999999999</v>
      </c>
    </row>
    <row r="16" spans="1:31" ht="17.100000000000001" customHeight="1" x14ac:dyDescent="0.2">
      <c r="A16" s="9" t="s">
        <v>10</v>
      </c>
      <c r="B16" s="3">
        <f>[12]Fevereiro!$B$5</f>
        <v>26.416666666666671</v>
      </c>
      <c r="C16" s="3">
        <f>[12]Fevereiro!$B$6</f>
        <v>24.350000000000005</v>
      </c>
      <c r="D16" s="3">
        <f>[12]Fevereiro!$B$7</f>
        <v>25.437499999999996</v>
      </c>
      <c r="E16" s="3">
        <f>[12]Fevereiro!$B$8</f>
        <v>25.116666666666674</v>
      </c>
      <c r="F16" s="3">
        <f>[12]Fevereiro!$B$9</f>
        <v>25.049999999999997</v>
      </c>
      <c r="G16" s="3">
        <f>[12]Fevereiro!$B$10</f>
        <v>25.120833333333334</v>
      </c>
      <c r="H16" s="3">
        <f>[12]Fevereiro!$B$11</f>
        <v>24.391666666666676</v>
      </c>
      <c r="I16" s="3">
        <f>[12]Fevereiro!$B$12</f>
        <v>24.841666666666669</v>
      </c>
      <c r="J16" s="3">
        <f>[12]Fevereiro!$B$13</f>
        <v>24.083333333333332</v>
      </c>
      <c r="K16" s="3">
        <f>[12]Fevereiro!$B$14</f>
        <v>23.266666666666662</v>
      </c>
      <c r="L16" s="3">
        <f>[12]Fevereiro!$B$15</f>
        <v>23.574999999999999</v>
      </c>
      <c r="M16" s="3">
        <f>[12]Fevereiro!$B$16</f>
        <v>24.4375</v>
      </c>
      <c r="N16" s="3">
        <f>[12]Fevereiro!$B$17</f>
        <v>23.595833333333328</v>
      </c>
      <c r="O16" s="3">
        <f>[12]Fevereiro!$B$18</f>
        <v>24.645833333333329</v>
      </c>
      <c r="P16" s="3">
        <f>[12]Fevereiro!$B$19</f>
        <v>25.404166666666658</v>
      </c>
      <c r="Q16" s="3">
        <f>[12]Fevereiro!$B$20</f>
        <v>26.533333333333331</v>
      </c>
      <c r="R16" s="3">
        <f>[12]Fevereiro!$B$21</f>
        <v>26.974999999999998</v>
      </c>
      <c r="S16" s="3">
        <f>[12]Fevereiro!$B$22</f>
        <v>27.324999999999999</v>
      </c>
      <c r="T16" s="3">
        <f>[12]Fevereiro!$B$23</f>
        <v>25.733333333333331</v>
      </c>
      <c r="U16" s="3">
        <f>[12]Fevereiro!$B$24</f>
        <v>26.470833333333331</v>
      </c>
      <c r="V16" s="3">
        <f>[12]Fevereiro!$B$25</f>
        <v>26.816666666666663</v>
      </c>
      <c r="W16" s="3">
        <f>[12]Fevereiro!$B$26</f>
        <v>26.929166666666664</v>
      </c>
      <c r="X16" s="3">
        <f>[12]Fevereiro!$B$27</f>
        <v>25.412500000000005</v>
      </c>
      <c r="Y16" s="3">
        <f>[12]Fevereiro!$B$28</f>
        <v>24.808333333333334</v>
      </c>
      <c r="Z16" s="3">
        <f>[12]Fevereiro!$B$29</f>
        <v>26.074999999999999</v>
      </c>
      <c r="AA16" s="3">
        <f>[12]Fevereiro!$B$30</f>
        <v>26.679166666666671</v>
      </c>
      <c r="AB16" s="3">
        <f>[12]Fevereiro!$B$31</f>
        <v>24.712500000000002</v>
      </c>
      <c r="AC16" s="3">
        <f>[12]Fevereiro!$B$32</f>
        <v>24.870833333333337</v>
      </c>
      <c r="AD16" s="16">
        <f t="shared" si="1"/>
        <v>25.324107142857144</v>
      </c>
    </row>
    <row r="17" spans="1:31" ht="17.100000000000001" customHeight="1" x14ac:dyDescent="0.2">
      <c r="A17" s="9" t="s">
        <v>11</v>
      </c>
      <c r="B17" s="3">
        <f>[13]Fevereiro!$B$5</f>
        <v>26.3</v>
      </c>
      <c r="C17" s="3">
        <f>[13]Fevereiro!$B$6</f>
        <v>24.199999999999992</v>
      </c>
      <c r="D17" s="3">
        <f>[13]Fevereiro!$B$7</f>
        <v>24.441666666666666</v>
      </c>
      <c r="E17" s="3">
        <f>[13]Fevereiro!$B$8</f>
        <v>24.762500000000003</v>
      </c>
      <c r="F17" s="3">
        <f>[13]Fevereiro!$B$9</f>
        <v>25.770833333333339</v>
      </c>
      <c r="G17" s="3">
        <f>[13]Fevereiro!$B$10</f>
        <v>25.716666666666665</v>
      </c>
      <c r="H17" s="3">
        <f>[13]Fevereiro!$B$11</f>
        <v>23.945833333333336</v>
      </c>
      <c r="I17" s="3">
        <f>[13]Fevereiro!$B$12</f>
        <v>24.5</v>
      </c>
      <c r="J17" s="3">
        <f>[13]Fevereiro!$B$13</f>
        <v>24.700000000000003</v>
      </c>
      <c r="K17" s="3">
        <f>[13]Fevereiro!$B$14</f>
        <v>23.929166666666664</v>
      </c>
      <c r="L17" s="3">
        <f>[13]Fevereiro!$B$15</f>
        <v>24.024999999999995</v>
      </c>
      <c r="M17" s="3">
        <f>[13]Fevereiro!$B$16</f>
        <v>25.216666666666669</v>
      </c>
      <c r="N17" s="3">
        <f>[13]Fevereiro!$B$17</f>
        <v>24.45</v>
      </c>
      <c r="O17" s="3">
        <f>[13]Fevereiro!$B$18</f>
        <v>24.258333333333329</v>
      </c>
      <c r="P17" s="3">
        <f>[13]Fevereiro!$B$19</f>
        <v>26.108333333333334</v>
      </c>
      <c r="Q17" s="3">
        <f>[13]Fevereiro!$B$20</f>
        <v>26.520833333333332</v>
      </c>
      <c r="R17" s="3">
        <f>[13]Fevereiro!$B$21</f>
        <v>25.841666666666665</v>
      </c>
      <c r="S17" s="3">
        <f>[13]Fevereiro!$B$22</f>
        <v>26.358333333333334</v>
      </c>
      <c r="T17" s="3">
        <f>[13]Fevereiro!$B$23</f>
        <v>23.558333333333341</v>
      </c>
      <c r="U17" s="3">
        <f>[13]Fevereiro!$B$24</f>
        <v>24.129166666666666</v>
      </c>
      <c r="V17" s="3">
        <f>[13]Fevereiro!$B$25</f>
        <v>24.666666666666668</v>
      </c>
      <c r="W17" s="3">
        <f>[13]Fevereiro!$B$26</f>
        <v>24.520833333333329</v>
      </c>
      <c r="X17" s="3">
        <f>[13]Fevereiro!$B$27</f>
        <v>25.391666666666669</v>
      </c>
      <c r="Y17" s="3">
        <f>[13]Fevereiro!$B$28</f>
        <v>26.354166666666668</v>
      </c>
      <c r="Z17" s="3">
        <f>[13]Fevereiro!$B$29</f>
        <v>26.995833333333334</v>
      </c>
      <c r="AA17" s="3">
        <f>[13]Fevereiro!$B$30</f>
        <v>26.083333333333332</v>
      </c>
      <c r="AB17" s="3">
        <f>[13]Fevereiro!$B$31</f>
        <v>25.662499999999998</v>
      </c>
      <c r="AC17" s="3">
        <f>[13]Fevereiro!$B$32</f>
        <v>24.058333333333337</v>
      </c>
      <c r="AD17" s="16">
        <f t="shared" si="1"/>
        <v>25.088095238095239</v>
      </c>
    </row>
    <row r="18" spans="1:31" ht="17.100000000000001" customHeight="1" x14ac:dyDescent="0.2">
      <c r="A18" s="9" t="s">
        <v>12</v>
      </c>
      <c r="B18" s="3" t="str">
        <f>[14]Fevereiro!$B$5</f>
        <v>**</v>
      </c>
      <c r="C18" s="3" t="str">
        <f>[14]Fevereiro!$B$6</f>
        <v>**</v>
      </c>
      <c r="D18" s="3" t="str">
        <f>[14]Fevereiro!$B$7</f>
        <v>**</v>
      </c>
      <c r="E18" s="3" t="str">
        <f>[14]Fevereiro!$B$8</f>
        <v>**</v>
      </c>
      <c r="F18" s="3" t="str">
        <f>[14]Fevereiro!$B$9</f>
        <v>**</v>
      </c>
      <c r="G18" s="3" t="str">
        <f>[14]Fevereiro!$B$10</f>
        <v>**</v>
      </c>
      <c r="H18" s="3" t="str">
        <f>[14]Fevereiro!$B$11</f>
        <v>**</v>
      </c>
      <c r="I18" s="3" t="str">
        <f>[14]Fevereiro!$B$12</f>
        <v>**</v>
      </c>
      <c r="J18" s="3" t="str">
        <f>[14]Fevereiro!$B$13</f>
        <v>**</v>
      </c>
      <c r="K18" s="3" t="str">
        <f>[14]Fevereiro!$B$14</f>
        <v>**</v>
      </c>
      <c r="L18" s="3" t="str">
        <f>[14]Fevereiro!$B$15</f>
        <v>**</v>
      </c>
      <c r="M18" s="3" t="str">
        <f>[14]Fevereiro!$B$16</f>
        <v>**</v>
      </c>
      <c r="N18" s="3" t="str">
        <f>[14]Fevereiro!$B$17</f>
        <v>**</v>
      </c>
      <c r="O18" s="3" t="str">
        <f>[14]Fevereiro!$B$18</f>
        <v>**</v>
      </c>
      <c r="P18" s="3" t="str">
        <f>[14]Fevereiro!$B$19</f>
        <v>**</v>
      </c>
      <c r="Q18" s="3" t="str">
        <f>[14]Fevereiro!$B$20</f>
        <v>**</v>
      </c>
      <c r="R18" s="3" t="str">
        <f>[14]Fevereiro!$B$21</f>
        <v>**</v>
      </c>
      <c r="S18" s="3" t="str">
        <f>[14]Fevereiro!$B$22</f>
        <v>**</v>
      </c>
      <c r="T18" s="3" t="str">
        <f>[14]Fevereiro!$B$23</f>
        <v>**</v>
      </c>
      <c r="U18" s="3" t="str">
        <f>[14]Fevereiro!$B$24</f>
        <v>**</v>
      </c>
      <c r="V18" s="3" t="str">
        <f>[14]Fevereiro!$B$25</f>
        <v>**</v>
      </c>
      <c r="W18" s="3" t="str">
        <f>[14]Fevereiro!$B$26</f>
        <v>**</v>
      </c>
      <c r="X18" s="3" t="str">
        <f>[14]Fevereiro!$B$27</f>
        <v>**</v>
      </c>
      <c r="Y18" s="3" t="str">
        <f>[14]Fevereiro!$B$28</f>
        <v>**</v>
      </c>
      <c r="Z18" s="3" t="str">
        <f>[14]Fevereiro!$B$29</f>
        <v>**</v>
      </c>
      <c r="AA18" s="3" t="str">
        <f>[14]Fevereiro!$B$30</f>
        <v>**</v>
      </c>
      <c r="AB18" s="3" t="str">
        <f>[14]Fevereiro!$B$31</f>
        <v>**</v>
      </c>
      <c r="AC18" s="3" t="str">
        <f>[14]Fevereiro!$B$32</f>
        <v>**</v>
      </c>
      <c r="AD18" s="16" t="s">
        <v>32</v>
      </c>
    </row>
    <row r="19" spans="1:31" ht="17.100000000000001" customHeight="1" x14ac:dyDescent="0.2">
      <c r="A19" s="9" t="s">
        <v>13</v>
      </c>
      <c r="B19" s="3" t="str">
        <f>[15]Fevereiro!$B$5</f>
        <v>**</v>
      </c>
      <c r="C19" s="3" t="str">
        <f>[15]Fevereiro!$B$6</f>
        <v>**</v>
      </c>
      <c r="D19" s="3" t="str">
        <f>[15]Fevereiro!$B$7</f>
        <v>**</v>
      </c>
      <c r="E19" s="3" t="str">
        <f>[15]Fevereiro!$B$8</f>
        <v>**</v>
      </c>
      <c r="F19" s="3" t="str">
        <f>[15]Fevereiro!$B$9</f>
        <v>**</v>
      </c>
      <c r="G19" s="3" t="str">
        <f>[15]Fevereiro!$B$10</f>
        <v>**</v>
      </c>
      <c r="H19" s="3" t="str">
        <f>[15]Fevereiro!$B$11</f>
        <v>**</v>
      </c>
      <c r="I19" s="3" t="str">
        <f>[15]Fevereiro!$B$12</f>
        <v>**</v>
      </c>
      <c r="J19" s="3" t="str">
        <f>[15]Fevereiro!$B$13</f>
        <v>**</v>
      </c>
      <c r="K19" s="3" t="str">
        <f>[15]Fevereiro!$B$14</f>
        <v>**</v>
      </c>
      <c r="L19" s="3" t="str">
        <f>[15]Fevereiro!$B$15</f>
        <v>**</v>
      </c>
      <c r="M19" s="3" t="str">
        <f>[15]Fevereiro!$B$16</f>
        <v>**</v>
      </c>
      <c r="N19" s="3" t="str">
        <f>[15]Fevereiro!$B$17</f>
        <v>**</v>
      </c>
      <c r="O19" s="3" t="str">
        <f>[15]Fevereiro!$B$18</f>
        <v>**</v>
      </c>
      <c r="P19" s="3" t="str">
        <f>[15]Fevereiro!$B$19</f>
        <v>**</v>
      </c>
      <c r="Q19" s="3" t="str">
        <f>[15]Fevereiro!$B$20</f>
        <v>**</v>
      </c>
      <c r="R19" s="3" t="str">
        <f>[15]Fevereiro!$B$21</f>
        <v>**</v>
      </c>
      <c r="S19" s="3" t="str">
        <f>[15]Fevereiro!$B$22</f>
        <v>**</v>
      </c>
      <c r="T19" s="3" t="str">
        <f>[15]Fevereiro!$B$23</f>
        <v>**</v>
      </c>
      <c r="U19" s="3" t="str">
        <f>[15]Fevereiro!$B$24</f>
        <v>**</v>
      </c>
      <c r="V19" s="3" t="str">
        <f>[15]Fevereiro!$B$25</f>
        <v>**</v>
      </c>
      <c r="W19" s="3" t="str">
        <f>[15]Fevereiro!$B$26</f>
        <v>**</v>
      </c>
      <c r="X19" s="3" t="str">
        <f>[15]Fevereiro!$B$27</f>
        <v>**</v>
      </c>
      <c r="Y19" s="3" t="str">
        <f>[15]Fevereiro!$B$28</f>
        <v>**</v>
      </c>
      <c r="Z19" s="3" t="str">
        <f>[15]Fevereiro!$B$29</f>
        <v>**</v>
      </c>
      <c r="AA19" s="3" t="str">
        <f>[15]Fevereiro!$B$30</f>
        <v>**</v>
      </c>
      <c r="AB19" s="3" t="str">
        <f>[15]Fevereiro!$B$31</f>
        <v>**</v>
      </c>
      <c r="AC19" s="3" t="str">
        <f>[15]Fevereiro!$B$32</f>
        <v>**</v>
      </c>
      <c r="AD19" s="16" t="s">
        <v>32</v>
      </c>
    </row>
    <row r="20" spans="1:31" ht="17.100000000000001" customHeight="1" x14ac:dyDescent="0.2">
      <c r="A20" s="9" t="s">
        <v>14</v>
      </c>
      <c r="B20" s="3">
        <f>[16]Fevereiro!$B$5</f>
        <v>25.55</v>
      </c>
      <c r="C20" s="3">
        <f>[16]Fevereiro!$B$6</f>
        <v>25.112499999999994</v>
      </c>
      <c r="D20" s="3">
        <f>[16]Fevereiro!$B$7</f>
        <v>25.833333333333339</v>
      </c>
      <c r="E20" s="3">
        <f>[16]Fevereiro!$B$8</f>
        <v>24.795833333333331</v>
      </c>
      <c r="F20" s="3">
        <f>[16]Fevereiro!$B$9</f>
        <v>25.113636363636363</v>
      </c>
      <c r="G20" s="3">
        <f>[16]Fevereiro!$B$10</f>
        <v>25.576470588235296</v>
      </c>
      <c r="H20" s="3">
        <f>[16]Fevereiro!$B$11</f>
        <v>25.500000000000004</v>
      </c>
      <c r="I20" s="3">
        <f>[16]Fevereiro!$B$12</f>
        <v>24.777777777777779</v>
      </c>
      <c r="J20" s="3">
        <f>[16]Fevereiro!$B$13</f>
        <v>24.112500000000008</v>
      </c>
      <c r="K20" s="3">
        <f>[16]Fevereiro!$B$14</f>
        <v>24.334782608695654</v>
      </c>
      <c r="L20" s="3">
        <f>[16]Fevereiro!$B$15</f>
        <v>22.95333333333333</v>
      </c>
      <c r="M20" s="3">
        <f>[16]Fevereiro!$B$16</f>
        <v>24.387499999999996</v>
      </c>
      <c r="N20" s="3">
        <f>[16]Fevereiro!$B$17</f>
        <v>24.455555555555556</v>
      </c>
      <c r="O20" s="3">
        <f>[16]Fevereiro!$B$18</f>
        <v>22.756249999999998</v>
      </c>
      <c r="P20" s="3">
        <f>[16]Fevereiro!$B$19</f>
        <v>23.993750000000002</v>
      </c>
      <c r="Q20" s="3">
        <f>[16]Fevereiro!$B$20</f>
        <v>24.078571428571429</v>
      </c>
      <c r="R20" s="3">
        <f>[16]Fevereiro!$B$21</f>
        <v>24.12142857142857</v>
      </c>
      <c r="S20" s="3">
        <f>[16]Fevereiro!$B$22</f>
        <v>23.8125</v>
      </c>
      <c r="T20" s="3">
        <f>[16]Fevereiro!$B$23</f>
        <v>22.547368421052635</v>
      </c>
      <c r="U20" s="3">
        <f>[16]Fevereiro!$B$24</f>
        <v>22.18</v>
      </c>
      <c r="V20" s="3">
        <f>[16]Fevereiro!$B$25</f>
        <v>22.758333333333329</v>
      </c>
      <c r="W20" s="3">
        <f>[16]Fevereiro!$B$26</f>
        <v>24.364285714285717</v>
      </c>
      <c r="X20" s="3">
        <f>[16]Fevereiro!$B$27</f>
        <v>25.112499999999997</v>
      </c>
      <c r="Y20" s="3">
        <f>[16]Fevereiro!$B$28</f>
        <v>24.429411764705883</v>
      </c>
      <c r="Z20" s="3">
        <f>[16]Fevereiro!$B$29</f>
        <v>23.964705882352945</v>
      </c>
      <c r="AA20" s="3">
        <f>[16]Fevereiro!$B$30</f>
        <v>23.612499999999997</v>
      </c>
      <c r="AB20" s="3">
        <f>[16]Fevereiro!$B$31</f>
        <v>23.537500000000009</v>
      </c>
      <c r="AC20" s="3">
        <f>[16]Fevereiro!$B$32</f>
        <v>24.418750000000006</v>
      </c>
      <c r="AD20" s="16">
        <f t="shared" si="1"/>
        <v>24.2211099289154</v>
      </c>
    </row>
    <row r="21" spans="1:31" ht="17.100000000000001" customHeight="1" x14ac:dyDescent="0.2">
      <c r="A21" s="9" t="s">
        <v>15</v>
      </c>
      <c r="B21" s="3">
        <f>[17]Fevereiro!$B$5</f>
        <v>25.612500000000001</v>
      </c>
      <c r="C21" s="3">
        <f>[17]Fevereiro!$B$6</f>
        <v>22.725000000000005</v>
      </c>
      <c r="D21" s="3">
        <f>[17]Fevereiro!$B$7</f>
        <v>23.637500000000003</v>
      </c>
      <c r="E21" s="3">
        <f>[17]Fevereiro!$B$8</f>
        <v>23.558333333333337</v>
      </c>
      <c r="F21" s="3">
        <f>[17]Fevereiro!$B$9</f>
        <v>23.6875</v>
      </c>
      <c r="G21" s="3">
        <f>[17]Fevereiro!$B$10</f>
        <v>23.695833333333326</v>
      </c>
      <c r="H21" s="3">
        <f>[17]Fevereiro!$B$11</f>
        <v>23.295833333333331</v>
      </c>
      <c r="I21" s="3">
        <f>[17]Fevereiro!$B$12</f>
        <v>23.370833333333334</v>
      </c>
      <c r="J21" s="3">
        <f>[17]Fevereiro!$B$13</f>
        <v>22.274999999999995</v>
      </c>
      <c r="K21" s="3">
        <f>[17]Fevereiro!$B$14</f>
        <v>21.283333333333335</v>
      </c>
      <c r="L21" s="3">
        <f>[17]Fevereiro!$B$15</f>
        <v>21.608333333333334</v>
      </c>
      <c r="M21" s="3">
        <f>[17]Fevereiro!$B$16</f>
        <v>22.612500000000008</v>
      </c>
      <c r="N21" s="3">
        <f>[17]Fevereiro!$B$17</f>
        <v>22.145833333333339</v>
      </c>
      <c r="O21" s="3">
        <f>[17]Fevereiro!$B$18</f>
        <v>22.620833333333337</v>
      </c>
      <c r="P21" s="3">
        <f>[17]Fevereiro!$B$19</f>
        <v>23.483333333333331</v>
      </c>
      <c r="Q21" s="3">
        <f>[17]Fevereiro!$B$20</f>
        <v>24.924999999999997</v>
      </c>
      <c r="R21" s="3">
        <f>[17]Fevereiro!$B$21</f>
        <v>25.583333333333332</v>
      </c>
      <c r="S21" s="3">
        <f>[17]Fevereiro!$B$22</f>
        <v>25.400000000000006</v>
      </c>
      <c r="T21" s="3">
        <f>[17]Fevereiro!$B$23</f>
        <v>22.150000000000002</v>
      </c>
      <c r="U21" s="3">
        <f>[17]Fevereiro!$B$24</f>
        <v>23.1875</v>
      </c>
      <c r="V21" s="3">
        <f>[17]Fevereiro!$B$25</f>
        <v>25.754166666666663</v>
      </c>
      <c r="W21" s="3">
        <f>[17]Fevereiro!$B$26</f>
        <v>25.749999999999996</v>
      </c>
      <c r="X21" s="3">
        <f>[17]Fevereiro!$B$27</f>
        <v>24.791666666666661</v>
      </c>
      <c r="Y21" s="3">
        <f>[17]Fevereiro!$B$28</f>
        <v>24.866666666666671</v>
      </c>
      <c r="Z21" s="3">
        <f>[17]Fevereiro!$B$29</f>
        <v>24.625</v>
      </c>
      <c r="AA21" s="3">
        <f>[17]Fevereiro!$B$30</f>
        <v>24.700000000000003</v>
      </c>
      <c r="AB21" s="3">
        <f>[17]Fevereiro!$B$31</f>
        <v>22.362499999999997</v>
      </c>
      <c r="AC21" s="3">
        <f>[17]Fevereiro!$B$32</f>
        <v>23.066666666666666</v>
      </c>
      <c r="AD21" s="16">
        <f t="shared" si="1"/>
        <v>23.670535714285712</v>
      </c>
    </row>
    <row r="22" spans="1:31" ht="17.100000000000001" customHeight="1" x14ac:dyDescent="0.2">
      <c r="A22" s="9" t="s">
        <v>16</v>
      </c>
      <c r="B22" s="3">
        <f>[18]Fevereiro!$B$5</f>
        <v>34.887499999999996</v>
      </c>
      <c r="C22" s="3" t="str">
        <f>[18]Fevereiro!$B$6</f>
        <v>**</v>
      </c>
      <c r="D22" s="3" t="str">
        <f>[18]Fevereiro!$B$7</f>
        <v>**</v>
      </c>
      <c r="E22" s="3" t="str">
        <f>[18]Fevereiro!$B$8</f>
        <v>**</v>
      </c>
      <c r="F22" s="3" t="str">
        <f>[18]Fevereiro!$B$9</f>
        <v>**</v>
      </c>
      <c r="G22" s="3" t="str">
        <f>[18]Fevereiro!$B$10</f>
        <v>**</v>
      </c>
      <c r="H22" s="3" t="str">
        <f>[18]Fevereiro!$B$11</f>
        <v>**</v>
      </c>
      <c r="I22" s="3" t="str">
        <f>[18]Fevereiro!$B$12</f>
        <v>**</v>
      </c>
      <c r="J22" s="3" t="str">
        <f>[18]Fevereiro!$B$13</f>
        <v>**</v>
      </c>
      <c r="K22" s="3" t="str">
        <f>[18]Fevereiro!$B$14</f>
        <v>**</v>
      </c>
      <c r="L22" s="3" t="str">
        <f>[18]Fevereiro!$B$15</f>
        <v>**</v>
      </c>
      <c r="M22" s="3" t="str">
        <f>[18]Fevereiro!$B$16</f>
        <v>**</v>
      </c>
      <c r="N22" s="3" t="str">
        <f>[18]Fevereiro!$B$17</f>
        <v>**</v>
      </c>
      <c r="O22" s="3" t="str">
        <f>[18]Fevereiro!$B$18</f>
        <v>**</v>
      </c>
      <c r="P22" s="3" t="str">
        <f>[18]Fevereiro!$B$19</f>
        <v>**</v>
      </c>
      <c r="Q22" s="3" t="str">
        <f>[18]Fevereiro!$B$20</f>
        <v>**</v>
      </c>
      <c r="R22" s="3" t="str">
        <f>[18]Fevereiro!$B$21</f>
        <v>**</v>
      </c>
      <c r="S22" s="3" t="str">
        <f>[18]Fevereiro!$B$22</f>
        <v>**</v>
      </c>
      <c r="T22" s="3" t="str">
        <f>[18]Fevereiro!$B$23</f>
        <v>**</v>
      </c>
      <c r="U22" s="3" t="str">
        <f>[18]Fevereiro!$B$24</f>
        <v>**</v>
      </c>
      <c r="V22" s="3" t="str">
        <f>[18]Fevereiro!$B$25</f>
        <v>**</v>
      </c>
      <c r="W22" s="3">
        <f>[18]Fevereiro!$B$26</f>
        <v>26.983333333333334</v>
      </c>
      <c r="X22" s="3">
        <f>[18]Fevereiro!$B$27</f>
        <v>27.55</v>
      </c>
      <c r="Y22" s="3">
        <f>[18]Fevereiro!$B$28</f>
        <v>27.616666666666656</v>
      </c>
      <c r="Z22" s="3">
        <f>[18]Fevereiro!$B$29</f>
        <v>27.170833333333334</v>
      </c>
      <c r="AA22" s="3">
        <f>[18]Fevereiro!$B$30</f>
        <v>24.954166666666666</v>
      </c>
      <c r="AB22" s="3">
        <f>[18]Fevereiro!$B$31</f>
        <v>25.237499999999997</v>
      </c>
      <c r="AC22" s="3">
        <f>[18]Fevereiro!$B$32</f>
        <v>25.691666666666666</v>
      </c>
      <c r="AD22" s="16">
        <f t="shared" si="1"/>
        <v>27.51145833333333</v>
      </c>
    </row>
    <row r="23" spans="1:31" ht="17.100000000000001" customHeight="1" x14ac:dyDescent="0.2">
      <c r="A23" s="9" t="s">
        <v>17</v>
      </c>
      <c r="B23" s="3">
        <f>[19]Fevereiro!$B$5</f>
        <v>26.752173913043485</v>
      </c>
      <c r="C23" s="3">
        <f>[19]Fevereiro!$B$6</f>
        <v>23.691666666666666</v>
      </c>
      <c r="D23" s="3">
        <f>[19]Fevereiro!$B$7</f>
        <v>24.566666666666663</v>
      </c>
      <c r="E23" s="3">
        <f>[19]Fevereiro!$B$8</f>
        <v>25.137500000000003</v>
      </c>
      <c r="F23" s="3">
        <f>[19]Fevereiro!$B$9</f>
        <v>25.533333333333335</v>
      </c>
      <c r="G23" s="3">
        <f>[19]Fevereiro!$B$10</f>
        <v>25.433333333333334</v>
      </c>
      <c r="H23" s="3">
        <f>[19]Fevereiro!$B$11</f>
        <v>24.583333333333329</v>
      </c>
      <c r="I23" s="3">
        <f>[19]Fevereiro!$B$12</f>
        <v>25.174999999999997</v>
      </c>
      <c r="J23" s="3">
        <f>[19]Fevereiro!$B$13</f>
        <v>25.529166666666665</v>
      </c>
      <c r="K23" s="3">
        <f>[19]Fevereiro!$B$14</f>
        <v>24.008333333333329</v>
      </c>
      <c r="L23" s="3">
        <f>[19]Fevereiro!$B$15</f>
        <v>24.304166666666664</v>
      </c>
      <c r="M23" s="3">
        <f>[19]Fevereiro!$B$16</f>
        <v>25.220833333333331</v>
      </c>
      <c r="N23" s="3">
        <f>[19]Fevereiro!$B$17</f>
        <v>24.879166666666666</v>
      </c>
      <c r="O23" s="3">
        <f>[19]Fevereiro!$B$18</f>
        <v>24.370833333333334</v>
      </c>
      <c r="P23" s="3">
        <f>[19]Fevereiro!$B$19</f>
        <v>26.166666666666657</v>
      </c>
      <c r="Q23" s="3">
        <f>[19]Fevereiro!$B$20</f>
        <v>24.924999999999997</v>
      </c>
      <c r="R23" s="3">
        <f>[19]Fevereiro!$B$21</f>
        <v>26.704166666666666</v>
      </c>
      <c r="S23" s="3">
        <f>[19]Fevereiro!$B$22</f>
        <v>27.416666666666668</v>
      </c>
      <c r="T23" s="3">
        <f>[19]Fevereiro!$B$23</f>
        <v>24.020833333333329</v>
      </c>
      <c r="U23" s="3">
        <f>[19]Fevereiro!$B$24</f>
        <v>26.525000000000002</v>
      </c>
      <c r="V23" s="3">
        <f>[19]Fevereiro!$B$25</f>
        <v>26.462500000000002</v>
      </c>
      <c r="W23" s="3">
        <f>[19]Fevereiro!$B$26</f>
        <v>25.787499999999998</v>
      </c>
      <c r="X23" s="3">
        <f>[19]Fevereiro!$B$27</f>
        <v>25.662500000000005</v>
      </c>
      <c r="Y23" s="3">
        <f>[19]Fevereiro!$B$28</f>
        <v>26.629166666666666</v>
      </c>
      <c r="Z23" s="3">
        <f>[19]Fevereiro!$B$29</f>
        <v>27.433333333333337</v>
      </c>
      <c r="AA23" s="3">
        <f>[19]Fevereiro!$B$30</f>
        <v>26.916666666666661</v>
      </c>
      <c r="AB23" s="3">
        <f>[19]Fevereiro!$B$31</f>
        <v>26.166666666666668</v>
      </c>
      <c r="AC23" s="3">
        <f>[19]Fevereiro!$B$32</f>
        <v>24.725000000000005</v>
      </c>
      <c r="AD23" s="16">
        <f t="shared" si="1"/>
        <v>25.525970496894409</v>
      </c>
    </row>
    <row r="24" spans="1:31" ht="17.100000000000001" customHeight="1" x14ac:dyDescent="0.2">
      <c r="A24" s="9" t="s">
        <v>18</v>
      </c>
      <c r="B24" s="3">
        <f>[20]Fevereiro!$B$5</f>
        <v>24.083333333333339</v>
      </c>
      <c r="C24" s="3">
        <f>[20]Fevereiro!$B$6</f>
        <v>23.316666666666666</v>
      </c>
      <c r="D24" s="3">
        <f>[20]Fevereiro!$B$7</f>
        <v>23.291666666666671</v>
      </c>
      <c r="E24" s="3">
        <f>[20]Fevereiro!$B$8</f>
        <v>24.174999999999997</v>
      </c>
      <c r="F24" s="3">
        <f>[20]Fevereiro!$B$9</f>
        <v>24.250000000000004</v>
      </c>
      <c r="G24" s="3">
        <f>[20]Fevereiro!$B$10</f>
        <v>23.145833333333339</v>
      </c>
      <c r="H24" s="3">
        <f>[20]Fevereiro!$B$11</f>
        <v>23.133333333333336</v>
      </c>
      <c r="I24" s="3">
        <f>[20]Fevereiro!$B$12</f>
        <v>23.4375</v>
      </c>
      <c r="J24" s="3">
        <f>[20]Fevereiro!$B$13</f>
        <v>23.691666666666666</v>
      </c>
      <c r="K24" s="3">
        <f>[20]Fevereiro!$B$14</f>
        <v>22.458333333333339</v>
      </c>
      <c r="L24" s="3">
        <f>[20]Fevereiro!$B$15</f>
        <v>22.174999999999997</v>
      </c>
      <c r="M24" s="3">
        <f>[20]Fevereiro!$B$16</f>
        <v>23.454166666666666</v>
      </c>
      <c r="N24" s="3">
        <f>[20]Fevereiro!$B$17</f>
        <v>22.450000000000006</v>
      </c>
      <c r="O24" s="3">
        <f>[20]Fevereiro!$B$18</f>
        <v>22.579166666666666</v>
      </c>
      <c r="P24" s="3">
        <f>[20]Fevereiro!$B$19</f>
        <v>23.170833333333331</v>
      </c>
      <c r="Q24" s="3">
        <f>[20]Fevereiro!$B$20</f>
        <v>23.387499999999999</v>
      </c>
      <c r="R24" s="3">
        <f>[20]Fevereiro!$B$21</f>
        <v>23.433333333333334</v>
      </c>
      <c r="S24" s="3">
        <f>[20]Fevereiro!$B$22</f>
        <v>24.104166666666661</v>
      </c>
      <c r="T24" s="3">
        <f>[20]Fevereiro!$B$23</f>
        <v>22.766666666666669</v>
      </c>
      <c r="U24" s="3">
        <f>[20]Fevereiro!$B$24</f>
        <v>24.875</v>
      </c>
      <c r="V24" s="3">
        <f>[20]Fevereiro!$B$25</f>
        <v>23.368958333333332</v>
      </c>
      <c r="W24" s="3">
        <f>[20]Fevereiro!$B$26</f>
        <v>24.675000000000001</v>
      </c>
      <c r="X24" s="3">
        <f>[20]Fevereiro!$B$27</f>
        <v>22.670833333333334</v>
      </c>
      <c r="Y24" s="3">
        <f>[20]Fevereiro!$B$28</f>
        <v>24.083333333333329</v>
      </c>
      <c r="Z24" s="3">
        <f>[20]Fevereiro!$B$29</f>
        <v>24.620833333333334</v>
      </c>
      <c r="AA24" s="3">
        <f>[20]Fevereiro!$B$30</f>
        <v>23.541666666666668</v>
      </c>
      <c r="AB24" s="3">
        <f>[20]Fevereiro!$B$31</f>
        <v>23.308333333333334</v>
      </c>
      <c r="AC24" s="3">
        <f>[20]Fevereiro!$B$32</f>
        <v>23.112500000000001</v>
      </c>
      <c r="AD24" s="16">
        <f t="shared" si="1"/>
        <v>23.455736607142853</v>
      </c>
    </row>
    <row r="25" spans="1:31" ht="17.100000000000001" customHeight="1" x14ac:dyDescent="0.2">
      <c r="A25" s="9" t="s">
        <v>19</v>
      </c>
      <c r="B25" s="3">
        <f>[21]Fevereiro!$B$5</f>
        <v>25.195833333333329</v>
      </c>
      <c r="C25" s="3">
        <f>[21]Fevereiro!$B$6</f>
        <v>24.931578947368426</v>
      </c>
      <c r="D25" s="3">
        <f>[21]Fevereiro!$B$7</f>
        <v>25.599999999999998</v>
      </c>
      <c r="E25" s="3">
        <f>[21]Fevereiro!$B$8</f>
        <v>24.808333333333326</v>
      </c>
      <c r="F25" s="3">
        <f>[21]Fevereiro!$B$9</f>
        <v>24.577272727272728</v>
      </c>
      <c r="G25" s="3">
        <f>[21]Fevereiro!$B$10</f>
        <v>24.843749999999996</v>
      </c>
      <c r="H25" s="3">
        <f>[21]Fevereiro!$B$11</f>
        <v>23.886666666666667</v>
      </c>
      <c r="I25" s="3">
        <f>[21]Fevereiro!$B$12</f>
        <v>23.4375</v>
      </c>
      <c r="J25" s="3">
        <f>[21]Fevereiro!$B$13</f>
        <v>23.691666666666666</v>
      </c>
      <c r="K25" s="3">
        <f>[21]Fevereiro!$B$14</f>
        <v>23.345833333333335</v>
      </c>
      <c r="L25" s="3">
        <f>[21]Fevereiro!$B$15</f>
        <v>23.626315789473683</v>
      </c>
      <c r="M25" s="3">
        <f>[21]Fevereiro!$B$16</f>
        <v>23.48</v>
      </c>
      <c r="N25" s="3">
        <f>[21]Fevereiro!$B$17</f>
        <v>24.266666666666669</v>
      </c>
      <c r="O25" s="3">
        <f>[21]Fevereiro!$B$18</f>
        <v>26.052941176470593</v>
      </c>
      <c r="P25" s="3">
        <f>[21]Fevereiro!$B$19</f>
        <v>24.324999999999992</v>
      </c>
      <c r="Q25" s="3">
        <f>[21]Fevereiro!$B$20</f>
        <v>25.674999999999997</v>
      </c>
      <c r="R25" s="3">
        <f>[21]Fevereiro!$B$21</f>
        <v>26.454166666666669</v>
      </c>
      <c r="S25" s="3">
        <f>[21]Fevereiro!$B$22</f>
        <v>26.770833333333329</v>
      </c>
      <c r="T25" s="3">
        <f>[21]Fevereiro!$B$23</f>
        <v>25.345833333333331</v>
      </c>
      <c r="U25" s="3">
        <f>[21]Fevereiro!$B$24</f>
        <v>25.916666666666661</v>
      </c>
      <c r="V25" s="3">
        <f>[21]Fevereiro!$B$25</f>
        <v>26.770833333333339</v>
      </c>
      <c r="W25" s="3">
        <f>[21]Fevereiro!$B$26</f>
        <v>24.974999999999998</v>
      </c>
      <c r="X25" s="3">
        <f>[21]Fevereiro!$B$27</f>
        <v>24.608333333333338</v>
      </c>
      <c r="Y25" s="3">
        <f>[21]Fevereiro!$B$28</f>
        <v>23.383333333333336</v>
      </c>
      <c r="Z25" s="3">
        <f>[21]Fevereiro!$B$29</f>
        <v>27.076470588235289</v>
      </c>
      <c r="AA25" s="3">
        <f>[21]Fevereiro!$B$30</f>
        <v>25.820833333333329</v>
      </c>
      <c r="AB25" s="3">
        <f>[21]Fevereiro!$B$31</f>
        <v>24.983333333333331</v>
      </c>
      <c r="AC25" s="3">
        <f>[21]Fevereiro!$B$32</f>
        <v>24.572727272727274</v>
      </c>
      <c r="AD25" s="16">
        <f t="shared" si="1"/>
        <v>24.943668684579098</v>
      </c>
    </row>
    <row r="26" spans="1:31" ht="17.100000000000001" customHeight="1" x14ac:dyDescent="0.2">
      <c r="A26" s="9" t="s">
        <v>31</v>
      </c>
      <c r="B26" s="3">
        <f>[22]Fevereiro!$B$5</f>
        <v>26.666666666666668</v>
      </c>
      <c r="C26" s="3">
        <f>[22]Fevereiro!$B$6</f>
        <v>24.987500000000008</v>
      </c>
      <c r="D26" s="3">
        <f>[22]Fevereiro!$B$7</f>
        <v>24.200000000000003</v>
      </c>
      <c r="E26" s="3">
        <f>[22]Fevereiro!$B$8</f>
        <v>24.69565217391305</v>
      </c>
      <c r="F26" s="3">
        <f>[22]Fevereiro!$B$9</f>
        <v>25.104166666666668</v>
      </c>
      <c r="G26" s="3">
        <f>[22]Fevereiro!$B$10</f>
        <v>25.541666666666668</v>
      </c>
      <c r="H26" s="3">
        <f>[22]Fevereiro!$B$11</f>
        <v>23.950000000000003</v>
      </c>
      <c r="I26" s="3">
        <f>[22]Fevereiro!$B$12</f>
        <v>24.237499999999997</v>
      </c>
      <c r="J26" s="3">
        <f>[22]Fevereiro!$B$13</f>
        <v>24.383333333333336</v>
      </c>
      <c r="K26" s="3">
        <f>[22]Fevereiro!$B$14</f>
        <v>23.754166666666674</v>
      </c>
      <c r="L26" s="3">
        <f>[22]Fevereiro!$B$15</f>
        <v>23.183333333333337</v>
      </c>
      <c r="M26" s="3">
        <f>[22]Fevereiro!$B$16</f>
        <v>24.254166666666666</v>
      </c>
      <c r="N26" s="3">
        <f>[22]Fevereiro!$B$17</f>
        <v>24.691666666666666</v>
      </c>
      <c r="O26" s="3">
        <f>[22]Fevereiro!$B$18</f>
        <v>24.333333333333339</v>
      </c>
      <c r="P26" s="3">
        <f>[22]Fevereiro!$B$19</f>
        <v>24.599999999999994</v>
      </c>
      <c r="Q26" s="3">
        <f>[22]Fevereiro!$B$20</f>
        <v>25.9375</v>
      </c>
      <c r="R26" s="3">
        <f>[22]Fevereiro!$B$21</f>
        <v>25.908333333333331</v>
      </c>
      <c r="S26" s="3">
        <f>[22]Fevereiro!$B$22</f>
        <v>25.850000000000005</v>
      </c>
      <c r="T26" s="3">
        <f>[22]Fevereiro!$B$23</f>
        <v>23.754166666666666</v>
      </c>
      <c r="U26" s="3">
        <f>[22]Fevereiro!$B$24</f>
        <v>25.016666666666662</v>
      </c>
      <c r="V26" s="3">
        <f>[22]Fevereiro!$B$25</f>
        <v>25.816666666666663</v>
      </c>
      <c r="W26" s="3">
        <f>[22]Fevereiro!$B$26</f>
        <v>24.675000000000001</v>
      </c>
      <c r="X26" s="3">
        <f>[22]Fevereiro!$B$27</f>
        <v>25.220833333333331</v>
      </c>
      <c r="Y26" s="3">
        <f>[22]Fevereiro!$B$28</f>
        <v>25.112500000000001</v>
      </c>
      <c r="Z26" s="3">
        <f>[22]Fevereiro!$B$29</f>
        <v>25.916666666666661</v>
      </c>
      <c r="AA26" s="3">
        <f>[22]Fevereiro!$B$30</f>
        <v>26.008333333333336</v>
      </c>
      <c r="AB26" s="3">
        <f>[22]Fevereiro!$B$31</f>
        <v>25.345833333333335</v>
      </c>
      <c r="AC26" s="3">
        <f>[22]Fevereiro!$B$32</f>
        <v>23.662499999999998</v>
      </c>
      <c r="AD26" s="16">
        <f t="shared" si="1"/>
        <v>24.8860054347826</v>
      </c>
    </row>
    <row r="27" spans="1:31" ht="17.100000000000001" customHeight="1" x14ac:dyDescent="0.2">
      <c r="A27" s="9" t="s">
        <v>20</v>
      </c>
      <c r="B27" s="3">
        <f>[23]Fevereiro!$B$5</f>
        <v>26.933333333333334</v>
      </c>
      <c r="C27" s="3">
        <f>[23]Fevereiro!$B$6</f>
        <v>25.195833333333336</v>
      </c>
      <c r="D27" s="3">
        <f>[23]Fevereiro!$B$7</f>
        <v>26.495833333333326</v>
      </c>
      <c r="E27" s="3">
        <f>[23]Fevereiro!$B$8</f>
        <v>25.012500000000003</v>
      </c>
      <c r="F27" s="3">
        <f>[23]Fevereiro!$B$9</f>
        <v>26.845833333333331</v>
      </c>
      <c r="G27" s="3">
        <f>[23]Fevereiro!$B$10</f>
        <v>27.287499999999998</v>
      </c>
      <c r="H27" s="3">
        <f>[23]Fevereiro!$B$11</f>
        <v>27.349999999999998</v>
      </c>
      <c r="I27" s="3">
        <f>[23]Fevereiro!$B$12</f>
        <v>26.737499999999997</v>
      </c>
      <c r="J27" s="3">
        <f>[23]Fevereiro!$B$13</f>
        <v>24.600000000000005</v>
      </c>
      <c r="K27" s="3">
        <f>[23]Fevereiro!$B$14</f>
        <v>24.983333333333334</v>
      </c>
      <c r="L27" s="3">
        <f>[23]Fevereiro!$B$15</f>
        <v>25.75</v>
      </c>
      <c r="M27" s="3">
        <f>[23]Fevereiro!$B$16</f>
        <v>27.975000000000009</v>
      </c>
      <c r="N27" s="3">
        <f>[23]Fevereiro!$B$17</f>
        <v>26.554166666666671</v>
      </c>
      <c r="O27" s="3">
        <f>[23]Fevereiro!$B$18</f>
        <v>26.387499999999992</v>
      </c>
      <c r="P27" s="3">
        <f>[23]Fevereiro!$B$19</f>
        <v>26.158333333333335</v>
      </c>
      <c r="Q27" s="3">
        <f>[23]Fevereiro!$B$20</f>
        <v>26.241666666666674</v>
      </c>
      <c r="R27" s="3">
        <f>[23]Fevereiro!$B$21</f>
        <v>27.429166666666664</v>
      </c>
      <c r="S27" s="3">
        <f>[23]Fevereiro!$B$22</f>
        <v>26.091666666666669</v>
      </c>
      <c r="T27" s="3">
        <f>[23]Fevereiro!$B$23</f>
        <v>24.120833333333326</v>
      </c>
      <c r="U27" s="3">
        <f>[23]Fevereiro!$B$24</f>
        <v>26.012500000000003</v>
      </c>
      <c r="V27" s="3">
        <f>[23]Fevereiro!$B$25</f>
        <v>27.854166666666671</v>
      </c>
      <c r="W27" s="3">
        <f>[23]Fevereiro!$B$26</f>
        <v>28.704166666666666</v>
      </c>
      <c r="X27" s="3">
        <f>[23]Fevereiro!$B$27</f>
        <v>27.816666666666674</v>
      </c>
      <c r="Y27" s="3">
        <f>[23]Fevereiro!$B$28</f>
        <v>27.224999999999998</v>
      </c>
      <c r="Z27" s="3">
        <f>[23]Fevereiro!$B$29</f>
        <v>27.591666666666669</v>
      </c>
      <c r="AA27" s="3">
        <f>[23]Fevereiro!$B$30</f>
        <v>27.512499999999999</v>
      </c>
      <c r="AB27" s="3">
        <f>[23]Fevereiro!$B$31</f>
        <v>26.445833333333326</v>
      </c>
      <c r="AC27" s="3">
        <f>[23]Fevereiro!$B$32</f>
        <v>25.908333333333331</v>
      </c>
      <c r="AD27" s="16">
        <f t="shared" si="1"/>
        <v>26.543601190476192</v>
      </c>
    </row>
    <row r="28" spans="1:31" s="5" customFormat="1" ht="17.100000000000001" customHeight="1" x14ac:dyDescent="0.2">
      <c r="A28" s="13" t="s">
        <v>35</v>
      </c>
      <c r="B28" s="21">
        <f>AVERAGE(B5:B27)</f>
        <v>26.620192028985507</v>
      </c>
      <c r="C28" s="21">
        <f t="shared" ref="C28:AD28" si="2">AVERAGE(C5:C27)</f>
        <v>24.976333170387274</v>
      </c>
      <c r="D28" s="21">
        <f t="shared" si="2"/>
        <v>25.334327150829015</v>
      </c>
      <c r="E28" s="21">
        <f t="shared" si="2"/>
        <v>25.05510111960324</v>
      </c>
      <c r="F28" s="21">
        <f t="shared" si="2"/>
        <v>25.81263353383893</v>
      </c>
      <c r="G28" s="21">
        <f t="shared" si="2"/>
        <v>25.47677115583075</v>
      </c>
      <c r="H28" s="21">
        <f t="shared" si="2"/>
        <v>25.041168333730255</v>
      </c>
      <c r="I28" s="21">
        <f t="shared" si="2"/>
        <v>24.845840368465023</v>
      </c>
      <c r="J28" s="21">
        <f t="shared" si="2"/>
        <v>24.778934837092731</v>
      </c>
      <c r="K28" s="21">
        <f t="shared" si="2"/>
        <v>24.034798178556759</v>
      </c>
      <c r="L28" s="21">
        <f t="shared" si="2"/>
        <v>24.397362485160269</v>
      </c>
      <c r="M28" s="21">
        <f t="shared" si="2"/>
        <v>25.211048360375656</v>
      </c>
      <c r="N28" s="21">
        <f t="shared" si="2"/>
        <v>24.76379255622982</v>
      </c>
      <c r="O28" s="21">
        <f t="shared" si="2"/>
        <v>24.880810917804155</v>
      </c>
      <c r="P28" s="21">
        <f t="shared" si="2"/>
        <v>25.51535067920781</v>
      </c>
      <c r="Q28" s="21">
        <f t="shared" si="2"/>
        <v>26.146571922229821</v>
      </c>
      <c r="R28" s="21">
        <f t="shared" si="2"/>
        <v>26.422642844509848</v>
      </c>
      <c r="S28" s="21">
        <f t="shared" si="2"/>
        <v>26.524563762018332</v>
      </c>
      <c r="T28" s="21">
        <f t="shared" si="2"/>
        <v>24.56952211128722</v>
      </c>
      <c r="U28" s="21">
        <f t="shared" si="2"/>
        <v>25.848738264274964</v>
      </c>
      <c r="V28" s="21">
        <f t="shared" si="2"/>
        <v>26.589398923444975</v>
      </c>
      <c r="W28" s="21">
        <f t="shared" si="2"/>
        <v>26.616106130711398</v>
      </c>
      <c r="X28" s="21">
        <f t="shared" si="2"/>
        <v>25.915272172526183</v>
      </c>
      <c r="Y28" s="21">
        <f t="shared" si="2"/>
        <v>25.869177387202022</v>
      </c>
      <c r="Z28" s="21">
        <f t="shared" si="2"/>
        <v>26.641402289660803</v>
      </c>
      <c r="AA28" s="21">
        <f t="shared" si="2"/>
        <v>26.079988038277509</v>
      </c>
      <c r="AB28" s="21">
        <f t="shared" si="2"/>
        <v>25.321861471861478</v>
      </c>
      <c r="AC28" s="53">
        <f t="shared" si="2"/>
        <v>24.764005183413079</v>
      </c>
      <c r="AD28" s="21">
        <f t="shared" si="2"/>
        <v>25.565419289518886</v>
      </c>
      <c r="AE28" s="12"/>
    </row>
  </sheetData>
  <mergeCells count="31">
    <mergeCell ref="B2:AD2"/>
    <mergeCell ref="A1:AD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X3:X4"/>
    <mergeCell ref="AB3:AB4"/>
    <mergeCell ref="AC3:AC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9"/>
  <sheetViews>
    <sheetView workbookViewId="0">
      <selection activeCell="AI46" sqref="AI46"/>
    </sheetView>
  </sheetViews>
  <sheetFormatPr defaultRowHeight="12.75" x14ac:dyDescent="0.2"/>
  <cols>
    <col min="1" max="1" width="19.140625" style="2" bestFit="1" customWidth="1"/>
    <col min="2" max="2" width="8" style="2" bestFit="1" customWidth="1"/>
    <col min="3" max="29" width="6.42578125" style="2" customWidth="1"/>
    <col min="30" max="30" width="7.42578125" style="18" bestFit="1" customWidth="1"/>
    <col min="31" max="31" width="8.28515625" style="1" bestFit="1" customWidth="1"/>
    <col min="32" max="32" width="12.42578125" style="37" bestFit="1" customWidth="1"/>
  </cols>
  <sheetData>
    <row r="1" spans="1:32" ht="20.100000000000001" customHeight="1" thickBot="1" x14ac:dyDescent="0.25">
      <c r="A1" s="65" t="s">
        <v>30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</row>
    <row r="2" spans="1:32" s="4" customFormat="1" ht="20.100000000000001" customHeight="1" x14ac:dyDescent="0.2">
      <c r="A2" s="60" t="s">
        <v>21</v>
      </c>
      <c r="B2" s="57" t="s">
        <v>50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39" t="s">
        <v>46</v>
      </c>
    </row>
    <row r="3" spans="1:32" s="5" customFormat="1" ht="20.100000000000001" customHeight="1" x14ac:dyDescent="0.2">
      <c r="A3" s="61"/>
      <c r="B3" s="55">
        <v>1</v>
      </c>
      <c r="C3" s="55">
        <f>SUM(B3+1)</f>
        <v>2</v>
      </c>
      <c r="D3" s="55">
        <f t="shared" ref="D3:AC3" si="0">SUM(C3+1)</f>
        <v>3</v>
      </c>
      <c r="E3" s="55">
        <f t="shared" si="0"/>
        <v>4</v>
      </c>
      <c r="F3" s="55">
        <f t="shared" si="0"/>
        <v>5</v>
      </c>
      <c r="G3" s="55">
        <f t="shared" si="0"/>
        <v>6</v>
      </c>
      <c r="H3" s="55">
        <f t="shared" si="0"/>
        <v>7</v>
      </c>
      <c r="I3" s="55">
        <f t="shared" si="0"/>
        <v>8</v>
      </c>
      <c r="J3" s="55">
        <f t="shared" si="0"/>
        <v>9</v>
      </c>
      <c r="K3" s="55">
        <f t="shared" si="0"/>
        <v>10</v>
      </c>
      <c r="L3" s="55">
        <f t="shared" si="0"/>
        <v>11</v>
      </c>
      <c r="M3" s="55">
        <f t="shared" si="0"/>
        <v>12</v>
      </c>
      <c r="N3" s="55">
        <f t="shared" si="0"/>
        <v>13</v>
      </c>
      <c r="O3" s="55">
        <f t="shared" si="0"/>
        <v>14</v>
      </c>
      <c r="P3" s="55">
        <f t="shared" si="0"/>
        <v>15</v>
      </c>
      <c r="Q3" s="55">
        <f t="shared" si="0"/>
        <v>16</v>
      </c>
      <c r="R3" s="55">
        <f t="shared" si="0"/>
        <v>17</v>
      </c>
      <c r="S3" s="55">
        <f t="shared" si="0"/>
        <v>18</v>
      </c>
      <c r="T3" s="55">
        <f t="shared" si="0"/>
        <v>19</v>
      </c>
      <c r="U3" s="55">
        <f t="shared" si="0"/>
        <v>20</v>
      </c>
      <c r="V3" s="55">
        <f t="shared" si="0"/>
        <v>21</v>
      </c>
      <c r="W3" s="55">
        <f t="shared" si="0"/>
        <v>22</v>
      </c>
      <c r="X3" s="55">
        <f t="shared" si="0"/>
        <v>23</v>
      </c>
      <c r="Y3" s="55">
        <f t="shared" si="0"/>
        <v>24</v>
      </c>
      <c r="Z3" s="55">
        <f t="shared" si="0"/>
        <v>25</v>
      </c>
      <c r="AA3" s="55">
        <f t="shared" si="0"/>
        <v>26</v>
      </c>
      <c r="AB3" s="55">
        <f t="shared" si="0"/>
        <v>27</v>
      </c>
      <c r="AC3" s="55">
        <f t="shared" si="0"/>
        <v>28</v>
      </c>
      <c r="AD3" s="30" t="s">
        <v>45</v>
      </c>
      <c r="AE3" s="34" t="s">
        <v>42</v>
      </c>
      <c r="AF3" s="39" t="s">
        <v>47</v>
      </c>
    </row>
    <row r="4" spans="1:32" s="5" customFormat="1" ht="20.100000000000001" customHeight="1" thickBot="1" x14ac:dyDescent="0.25">
      <c r="A4" s="62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29" t="s">
        <v>40</v>
      </c>
      <c r="AE4" s="35" t="s">
        <v>40</v>
      </c>
      <c r="AF4" s="40">
        <v>40602</v>
      </c>
    </row>
    <row r="5" spans="1:32" s="5" customFormat="1" ht="20.100000000000001" customHeight="1" thickTop="1" x14ac:dyDescent="0.2">
      <c r="A5" s="8" t="s">
        <v>48</v>
      </c>
      <c r="B5" s="42">
        <f>[1]Fevereiro!$K$5</f>
        <v>3.6</v>
      </c>
      <c r="C5" s="42">
        <f>[1]Fevereiro!$K$6</f>
        <v>7.2</v>
      </c>
      <c r="D5" s="42">
        <f>[1]Fevereiro!$K$7</f>
        <v>9.2000000000000011</v>
      </c>
      <c r="E5" s="42">
        <f>[1]Fevereiro!$K$8</f>
        <v>2.2000000000000002</v>
      </c>
      <c r="F5" s="42">
        <f>[1]Fevereiro!$K$9</f>
        <v>5.3999999999999995</v>
      </c>
      <c r="G5" s="42">
        <f>[1]Fevereiro!$K$10</f>
        <v>11.4</v>
      </c>
      <c r="H5" s="42">
        <f>[1]Fevereiro!$K$11</f>
        <v>4.4000000000000004</v>
      </c>
      <c r="I5" s="42">
        <f>[1]Fevereiro!$K$12</f>
        <v>17.2</v>
      </c>
      <c r="J5" s="42">
        <f>[1]Fevereiro!$K$13</f>
        <v>25</v>
      </c>
      <c r="K5" s="42">
        <f>[1]Fevereiro!$K$14</f>
        <v>10</v>
      </c>
      <c r="L5" s="42">
        <f>[1]Fevereiro!$K$15</f>
        <v>2.4000000000000004</v>
      </c>
      <c r="M5" s="42">
        <f>[1]Fevereiro!$K$16</f>
        <v>2.4</v>
      </c>
      <c r="N5" s="42">
        <f>[1]Fevereiro!$K$17</f>
        <v>11.799999999999999</v>
      </c>
      <c r="O5" s="42">
        <f>[1]Fevereiro!$K$18</f>
        <v>3.2</v>
      </c>
      <c r="P5" s="42">
        <f>[1]Fevereiro!$K$19</f>
        <v>0.6</v>
      </c>
      <c r="Q5" s="42">
        <f>[1]Fevereiro!$K$20</f>
        <v>0</v>
      </c>
      <c r="R5" s="42">
        <f>[1]Fevereiro!$K$21</f>
        <v>4.4000000000000004</v>
      </c>
      <c r="S5" s="42">
        <f>[1]Fevereiro!$K$22</f>
        <v>11.2</v>
      </c>
      <c r="T5" s="42">
        <f>[1]Fevereiro!$K$23</f>
        <v>19.600000000000001</v>
      </c>
      <c r="U5" s="42">
        <f>[1]Fevereiro!$K$24</f>
        <v>0</v>
      </c>
      <c r="V5" s="42">
        <f>[1]Fevereiro!$K$25</f>
        <v>0</v>
      </c>
      <c r="W5" s="42">
        <f>[1]Fevereiro!$K$26</f>
        <v>0</v>
      </c>
      <c r="X5" s="42">
        <f>[1]Fevereiro!$K$27</f>
        <v>9.7999999999999989</v>
      </c>
      <c r="Y5" s="42">
        <f>[1]Fevereiro!$K$28</f>
        <v>0.2</v>
      </c>
      <c r="Z5" s="42">
        <f>[1]Fevereiro!$K$29</f>
        <v>0</v>
      </c>
      <c r="AA5" s="42">
        <f>[1]Fevereiro!$K$30</f>
        <v>0</v>
      </c>
      <c r="AB5" s="42">
        <f>[1]Fevereiro!$K$31</f>
        <v>6.4</v>
      </c>
      <c r="AC5" s="42">
        <f>[1]Fevereiro!$K$32</f>
        <v>21</v>
      </c>
      <c r="AD5" s="43">
        <f t="shared" ref="AD5:AD25" si="1">SUM(B5:AC5)</f>
        <v>188.6</v>
      </c>
      <c r="AE5" s="46">
        <f t="shared" ref="AE5:AE25" si="2">MAX(B5:AC5)</f>
        <v>25</v>
      </c>
      <c r="AF5" s="37" t="s">
        <v>58</v>
      </c>
    </row>
    <row r="6" spans="1:32" ht="17.100000000000001" customHeight="1" x14ac:dyDescent="0.2">
      <c r="A6" s="9" t="s">
        <v>0</v>
      </c>
      <c r="B6" s="3">
        <f>[2]Fevereiro!$K$5</f>
        <v>9.4</v>
      </c>
      <c r="C6" s="3">
        <f>[2]Fevereiro!$K$6</f>
        <v>8.8000000000000007</v>
      </c>
      <c r="D6" s="3">
        <f>[2]Fevereiro!$K$7</f>
        <v>16.399999999999999</v>
      </c>
      <c r="E6" s="3">
        <f>[2]Fevereiro!$K$8</f>
        <v>1.4</v>
      </c>
      <c r="F6" s="3">
        <f>[2]Fevereiro!$K$9</f>
        <v>0.2</v>
      </c>
      <c r="G6" s="3">
        <f>[2]Fevereiro!$K$10</f>
        <v>83.2</v>
      </c>
      <c r="H6" s="3">
        <f>[2]Fevereiro!$K$11</f>
        <v>0</v>
      </c>
      <c r="I6" s="3">
        <f>[2]Fevereiro!$K$12</f>
        <v>48</v>
      </c>
      <c r="J6" s="3">
        <f>[2]Fevereiro!$K$13</f>
        <v>2</v>
      </c>
      <c r="K6" s="3">
        <f>[2]Fevereiro!$K$14</f>
        <v>9.8000000000000007</v>
      </c>
      <c r="L6" s="3">
        <f>[2]Fevereiro!$K$15</f>
        <v>25</v>
      </c>
      <c r="M6" s="3">
        <f>[2]Fevereiro!$K$16</f>
        <v>23.799999999999997</v>
      </c>
      <c r="N6" s="3">
        <f>[2]Fevereiro!$K$17</f>
        <v>4.2</v>
      </c>
      <c r="O6" s="3">
        <f>[2]Fevereiro!$K$18</f>
        <v>0.6</v>
      </c>
      <c r="P6" s="3">
        <f>[2]Fevereiro!$K$19</f>
        <v>23</v>
      </c>
      <c r="Q6" s="3">
        <f>[2]Fevereiro!$K$20</f>
        <v>0</v>
      </c>
      <c r="R6" s="3">
        <f>[2]Fevereiro!$K$21</f>
        <v>5</v>
      </c>
      <c r="S6" s="3">
        <f>[2]Fevereiro!$K$22</f>
        <v>0</v>
      </c>
      <c r="T6" s="3">
        <f>[2]Fevereiro!$K$23</f>
        <v>0</v>
      </c>
      <c r="U6" s="3">
        <f>[2]Fevereiro!$K$24</f>
        <v>0</v>
      </c>
      <c r="V6" s="3">
        <f>[2]Fevereiro!$K$25</f>
        <v>13.4</v>
      </c>
      <c r="W6" s="3">
        <f>[2]Fevereiro!$K$26</f>
        <v>0</v>
      </c>
      <c r="X6" s="3">
        <f>[2]Fevereiro!$K$27</f>
        <v>1.4</v>
      </c>
      <c r="Y6" s="3">
        <f>[2]Fevereiro!$K$28</f>
        <v>26.6</v>
      </c>
      <c r="Z6" s="3">
        <f>[2]Fevereiro!$K$29</f>
        <v>0</v>
      </c>
      <c r="AA6" s="3">
        <f>[2]Fevereiro!$K$30</f>
        <v>18</v>
      </c>
      <c r="AB6" s="3">
        <f>[2]Fevereiro!$K$31</f>
        <v>15</v>
      </c>
      <c r="AC6" s="3">
        <f>[2]Fevereiro!$K$32</f>
        <v>0.2</v>
      </c>
      <c r="AD6" s="16">
        <f t="shared" si="1"/>
        <v>335.39999999999992</v>
      </c>
      <c r="AE6" s="16">
        <f t="shared" si="2"/>
        <v>83.2</v>
      </c>
      <c r="AF6" s="37" t="s">
        <v>58</v>
      </c>
    </row>
    <row r="7" spans="1:32" ht="17.100000000000001" customHeight="1" x14ac:dyDescent="0.2">
      <c r="A7" s="9" t="s">
        <v>1</v>
      </c>
      <c r="B7" s="3">
        <f>[3]Fevereiro!$K$5</f>
        <v>3.4</v>
      </c>
      <c r="C7" s="3">
        <f>[3]Fevereiro!$K$6</f>
        <v>0</v>
      </c>
      <c r="D7" s="3">
        <f>[3]Fevereiro!$K$7</f>
        <v>5</v>
      </c>
      <c r="E7" s="3">
        <f>[3]Fevereiro!$K$8</f>
        <v>3.4</v>
      </c>
      <c r="F7" s="3">
        <f>[3]Fevereiro!$K$9</f>
        <v>3.1999999999999997</v>
      </c>
      <c r="G7" s="3">
        <f>[3]Fevereiro!$K$10</f>
        <v>13.200000000000001</v>
      </c>
      <c r="H7" s="3">
        <f>[3]Fevereiro!$K$11</f>
        <v>24.6</v>
      </c>
      <c r="I7" s="3">
        <f>[3]Fevereiro!$K$12</f>
        <v>16.399999999999999</v>
      </c>
      <c r="J7" s="3">
        <f>[3]Fevereiro!$K$13</f>
        <v>8</v>
      </c>
      <c r="K7" s="3">
        <f>[3]Fevereiro!$K$14</f>
        <v>12.6</v>
      </c>
      <c r="L7" s="3">
        <f>[3]Fevereiro!$K$15</f>
        <v>6.0000000000000009</v>
      </c>
      <c r="M7" s="3">
        <f>[3]Fevereiro!$K$16</f>
        <v>6</v>
      </c>
      <c r="N7" s="3">
        <f>[3]Fevereiro!$K$17</f>
        <v>7</v>
      </c>
      <c r="O7" s="3">
        <f>[3]Fevereiro!$K$18</f>
        <v>12.2</v>
      </c>
      <c r="P7" s="3">
        <f>[3]Fevereiro!$K$19</f>
        <v>2.2000000000000002</v>
      </c>
      <c r="Q7" s="3">
        <f>[3]Fevereiro!$K$20</f>
        <v>0.2</v>
      </c>
      <c r="R7" s="3">
        <f>[3]Fevereiro!$K$21</f>
        <v>0</v>
      </c>
      <c r="S7" s="3">
        <f>[3]Fevereiro!$K$22</f>
        <v>0.2</v>
      </c>
      <c r="T7" s="3">
        <f>[3]Fevereiro!$K$23</f>
        <v>8.1999999999999993</v>
      </c>
      <c r="U7" s="3">
        <f>[3]Fevereiro!$K$24</f>
        <v>0.4</v>
      </c>
      <c r="V7" s="3">
        <f>[3]Fevereiro!$K$25</f>
        <v>0</v>
      </c>
      <c r="W7" s="3">
        <f>[3]Fevereiro!$K$26</f>
        <v>0</v>
      </c>
      <c r="X7" s="3">
        <f>[3]Fevereiro!$K$27</f>
        <v>16.600000000000001</v>
      </c>
      <c r="Y7" s="3">
        <f>[3]Fevereiro!$K$28</f>
        <v>0</v>
      </c>
      <c r="Z7" s="3">
        <f>[3]Fevereiro!$K$29</f>
        <v>12.799999999999999</v>
      </c>
      <c r="AA7" s="3">
        <f>[3]Fevereiro!$K$30</f>
        <v>0</v>
      </c>
      <c r="AB7" s="3">
        <f>[3]Fevereiro!$K$31</f>
        <v>0</v>
      </c>
      <c r="AC7" s="3">
        <f>[3]Fevereiro!$K$32</f>
        <v>85.8</v>
      </c>
      <c r="AD7" s="16">
        <f t="shared" si="1"/>
        <v>247.40000000000003</v>
      </c>
      <c r="AE7" s="16">
        <f t="shared" si="2"/>
        <v>85.8</v>
      </c>
      <c r="AF7" s="37" t="s">
        <v>58</v>
      </c>
    </row>
    <row r="8" spans="1:32" ht="17.100000000000001" customHeight="1" x14ac:dyDescent="0.2">
      <c r="A8" s="9" t="s">
        <v>2</v>
      </c>
      <c r="B8" s="3" t="str">
        <f>[4]Fevereiro!$K$5</f>
        <v>**</v>
      </c>
      <c r="C8" s="3" t="str">
        <f>[4]Fevereiro!$K$6</f>
        <v>**</v>
      </c>
      <c r="D8" s="3" t="str">
        <f>[4]Fevereiro!$K$7</f>
        <v>**</v>
      </c>
      <c r="E8" s="3" t="str">
        <f>[4]Fevereiro!$K$8</f>
        <v>**</v>
      </c>
      <c r="F8" s="3" t="str">
        <f>[4]Fevereiro!$K$9</f>
        <v>**</v>
      </c>
      <c r="G8" s="3" t="str">
        <f>[4]Fevereiro!$K$10</f>
        <v>**</v>
      </c>
      <c r="H8" s="3" t="str">
        <f>[4]Fevereiro!$K$11</f>
        <v>**</v>
      </c>
      <c r="I8" s="3" t="str">
        <f>[4]Fevereiro!$K$12</f>
        <v>**</v>
      </c>
      <c r="J8" s="3" t="str">
        <f>[4]Fevereiro!$K$13</f>
        <v>**</v>
      </c>
      <c r="K8" s="3" t="str">
        <f>[4]Fevereiro!$K$14</f>
        <v>**</v>
      </c>
      <c r="L8" s="3" t="str">
        <f>[4]Fevereiro!$K$15</f>
        <v>**</v>
      </c>
      <c r="M8" s="3" t="str">
        <f>[4]Fevereiro!$K$16</f>
        <v>**</v>
      </c>
      <c r="N8" s="3" t="str">
        <f>[4]Fevereiro!$K$17</f>
        <v>**</v>
      </c>
      <c r="O8" s="3" t="str">
        <f>[4]Fevereiro!$K$18</f>
        <v>**</v>
      </c>
      <c r="P8" s="3" t="str">
        <f>[4]Fevereiro!$K$19</f>
        <v>**</v>
      </c>
      <c r="Q8" s="3" t="str">
        <f>[4]Fevereiro!$K$20</f>
        <v>**</v>
      </c>
      <c r="R8" s="3" t="str">
        <f>[4]Fevereiro!$K$21</f>
        <v>**</v>
      </c>
      <c r="S8" s="3" t="str">
        <f>[4]Fevereiro!$K$22</f>
        <v>**</v>
      </c>
      <c r="T8" s="3" t="str">
        <f>[4]Fevereiro!$K$23</f>
        <v>**</v>
      </c>
      <c r="U8" s="3" t="str">
        <f>[4]Fevereiro!$K$24</f>
        <v>**</v>
      </c>
      <c r="V8" s="3" t="str">
        <f>[4]Fevereiro!$K$25</f>
        <v>**</v>
      </c>
      <c r="W8" s="3" t="str">
        <f>[4]Fevereiro!$K$26</f>
        <v>**</v>
      </c>
      <c r="X8" s="3" t="str">
        <f>[4]Fevereiro!$K$27</f>
        <v>**</v>
      </c>
      <c r="Y8" s="3" t="str">
        <f>[4]Fevereiro!$K$28</f>
        <v>**</v>
      </c>
      <c r="Z8" s="3" t="str">
        <f>[4]Fevereiro!$K$29</f>
        <v>**</v>
      </c>
      <c r="AA8" s="3" t="str">
        <f>[4]Fevereiro!$K$30</f>
        <v>**</v>
      </c>
      <c r="AB8" s="3" t="str">
        <f>[4]Fevereiro!$K$31</f>
        <v>**</v>
      </c>
      <c r="AC8" s="3" t="str">
        <f>[4]Fevereiro!$K$32</f>
        <v>**</v>
      </c>
      <c r="AD8" s="16" t="s">
        <v>32</v>
      </c>
      <c r="AE8" s="16" t="s">
        <v>32</v>
      </c>
      <c r="AF8" s="37" t="s">
        <v>49</v>
      </c>
    </row>
    <row r="9" spans="1:32" ht="17.100000000000001" customHeight="1" x14ac:dyDescent="0.2">
      <c r="A9" s="9" t="s">
        <v>3</v>
      </c>
      <c r="B9" s="3">
        <f>[5]Fevereiro!$K$5</f>
        <v>17.8</v>
      </c>
      <c r="C9" s="3">
        <f>[5]Fevereiro!$K$6</f>
        <v>2.5999999999999996</v>
      </c>
      <c r="D9" s="3">
        <f>[5]Fevereiro!$K$7</f>
        <v>1.9999999999999998</v>
      </c>
      <c r="E9" s="3">
        <f>[5]Fevereiro!$K$8</f>
        <v>1</v>
      </c>
      <c r="F9" s="3">
        <f>[5]Fevereiro!$K$9</f>
        <v>0</v>
      </c>
      <c r="G9" s="3">
        <f>[5]Fevereiro!$K$10</f>
        <v>0.6</v>
      </c>
      <c r="H9" s="3">
        <f>[5]Fevereiro!$K$11</f>
        <v>0</v>
      </c>
      <c r="I9" s="3">
        <f>[5]Fevereiro!$K$12</f>
        <v>0</v>
      </c>
      <c r="J9" s="3">
        <f>[5]Fevereiro!$K$13</f>
        <v>0</v>
      </c>
      <c r="K9" s="3">
        <f>[5]Fevereiro!$K$14</f>
        <v>2.6</v>
      </c>
      <c r="L9" s="3">
        <f>[5]Fevereiro!$K$15</f>
        <v>0</v>
      </c>
      <c r="M9" s="3">
        <f>[5]Fevereiro!$K$16</f>
        <v>0</v>
      </c>
      <c r="N9" s="3">
        <f>[5]Fevereiro!$K$17</f>
        <v>23</v>
      </c>
      <c r="O9" s="3">
        <f>[5]Fevereiro!$K$18</f>
        <v>8.8000000000000007</v>
      </c>
      <c r="P9" s="3">
        <f>[5]Fevereiro!$K$19</f>
        <v>25.4</v>
      </c>
      <c r="Q9" s="3">
        <f>[5]Fevereiro!$K$20</f>
        <v>0.2</v>
      </c>
      <c r="R9" s="3">
        <f>[5]Fevereiro!$K$21</f>
        <v>11.6</v>
      </c>
      <c r="S9" s="3">
        <f>[5]Fevereiro!$K$22</f>
        <v>0.2</v>
      </c>
      <c r="T9" s="3">
        <f>[5]Fevereiro!$K$23</f>
        <v>21.400000000000002</v>
      </c>
      <c r="U9" s="3">
        <f>[5]Fevereiro!$K$24</f>
        <v>0</v>
      </c>
      <c r="V9" s="3">
        <f>[5]Fevereiro!$K$25</f>
        <v>0</v>
      </c>
      <c r="W9" s="3">
        <f>[5]Fevereiro!$K$26</f>
        <v>5</v>
      </c>
      <c r="X9" s="3">
        <f>[5]Fevereiro!$K$27</f>
        <v>3.8000000000000003</v>
      </c>
      <c r="Y9" s="3">
        <f>[5]Fevereiro!$K$28</f>
        <v>0</v>
      </c>
      <c r="Z9" s="3">
        <f>[5]Fevereiro!$K$29</f>
        <v>1.8</v>
      </c>
      <c r="AA9" s="3">
        <f>[5]Fevereiro!$K$30</f>
        <v>8</v>
      </c>
      <c r="AB9" s="3">
        <f>[5]Fevereiro!$K$31</f>
        <v>6.2</v>
      </c>
      <c r="AC9" s="3">
        <f>[5]Fevereiro!$K$32</f>
        <v>2.6</v>
      </c>
      <c r="AD9" s="16">
        <f t="shared" si="1"/>
        <v>144.6</v>
      </c>
      <c r="AE9" s="16">
        <f t="shared" si="2"/>
        <v>25.4</v>
      </c>
      <c r="AF9" s="37" t="s">
        <v>58</v>
      </c>
    </row>
    <row r="10" spans="1:32" ht="17.100000000000001" customHeight="1" x14ac:dyDescent="0.2">
      <c r="A10" s="9" t="s">
        <v>4</v>
      </c>
      <c r="B10" s="3">
        <f>[6]Fevereiro!$K$5</f>
        <v>3</v>
      </c>
      <c r="C10" s="3">
        <f>[6]Fevereiro!$K$6</f>
        <v>1</v>
      </c>
      <c r="D10" s="3">
        <f>[6]Fevereiro!$K$7</f>
        <v>3</v>
      </c>
      <c r="E10" s="3">
        <f>[6]Fevereiro!$K$8</f>
        <v>19.399999999999999</v>
      </c>
      <c r="F10" s="3">
        <f>[6]Fevereiro!$K$9</f>
        <v>18.399999999999999</v>
      </c>
      <c r="G10" s="3">
        <f>[6]Fevereiro!$K$10</f>
        <v>12.799999999999999</v>
      </c>
      <c r="H10" s="3">
        <f>[6]Fevereiro!$K$11</f>
        <v>76.2</v>
      </c>
      <c r="I10" s="3">
        <f>[6]Fevereiro!$K$12</f>
        <v>2</v>
      </c>
      <c r="J10" s="3">
        <f>[6]Fevereiro!$K$13</f>
        <v>0</v>
      </c>
      <c r="K10" s="3">
        <f>[6]Fevereiro!$K$14</f>
        <v>16.399999999999999</v>
      </c>
      <c r="L10" s="3">
        <f>[6]Fevereiro!$K$15</f>
        <v>0</v>
      </c>
      <c r="M10" s="3">
        <f>[6]Fevereiro!$K$16</f>
        <v>20.799999999999997</v>
      </c>
      <c r="N10" s="3">
        <f>[6]Fevereiro!$K$17</f>
        <v>0</v>
      </c>
      <c r="O10" s="3">
        <f>[6]Fevereiro!$K$18</f>
        <v>0</v>
      </c>
      <c r="P10" s="3">
        <f>[6]Fevereiro!$K$19</f>
        <v>4</v>
      </c>
      <c r="Q10" s="3">
        <f>[6]Fevereiro!$K$20</f>
        <v>14.2</v>
      </c>
      <c r="R10" s="3">
        <f>[6]Fevereiro!$K$21</f>
        <v>0.4</v>
      </c>
      <c r="S10" s="3">
        <f>[6]Fevereiro!$K$22</f>
        <v>0</v>
      </c>
      <c r="T10" s="3">
        <f>[6]Fevereiro!$K$23</f>
        <v>0</v>
      </c>
      <c r="U10" s="3">
        <f>[6]Fevereiro!$K$24</f>
        <v>0</v>
      </c>
      <c r="V10" s="3">
        <f>[6]Fevereiro!$K$25</f>
        <v>0</v>
      </c>
      <c r="W10" s="3" t="str">
        <f>[6]Fevereiro!$K$26</f>
        <v>**</v>
      </c>
      <c r="X10" s="3" t="str">
        <f>[6]Fevereiro!$K$27</f>
        <v>**</v>
      </c>
      <c r="Y10" s="3" t="str">
        <f>[6]Fevereiro!$K$28</f>
        <v>**</v>
      </c>
      <c r="Z10" s="3" t="str">
        <f>[6]Fevereiro!$K$29</f>
        <v>**</v>
      </c>
      <c r="AA10" s="3" t="str">
        <f>[6]Fevereiro!$K$30</f>
        <v>**</v>
      </c>
      <c r="AB10" s="3" t="str">
        <f>[6]Fevereiro!$K$31</f>
        <v>**</v>
      </c>
      <c r="AC10" s="3" t="str">
        <f>[6]Fevereiro!$K$32</f>
        <v>**</v>
      </c>
      <c r="AD10" s="16">
        <f t="shared" si="1"/>
        <v>191.6</v>
      </c>
      <c r="AE10" s="16">
        <f t="shared" si="2"/>
        <v>76.2</v>
      </c>
      <c r="AF10" s="37" t="s">
        <v>49</v>
      </c>
    </row>
    <row r="11" spans="1:32" ht="17.100000000000001" customHeight="1" x14ac:dyDescent="0.2">
      <c r="A11" s="9" t="s">
        <v>5</v>
      </c>
      <c r="B11" s="14">
        <f>[7]Fevereiro!$K$5</f>
        <v>8</v>
      </c>
      <c r="C11" s="14">
        <f>[7]Fevereiro!$K$6</f>
        <v>10.4</v>
      </c>
      <c r="D11" s="14">
        <f>[7]Fevereiro!$K$7</f>
        <v>0</v>
      </c>
      <c r="E11" s="14">
        <f>[7]Fevereiro!$K$8</f>
        <v>4</v>
      </c>
      <c r="F11" s="14">
        <f>[7]Fevereiro!$K$9</f>
        <v>18.8</v>
      </c>
      <c r="G11" s="14">
        <f>[7]Fevereiro!$K$10</f>
        <v>5.2</v>
      </c>
      <c r="H11" s="14">
        <f>[7]Fevereiro!$K$11</f>
        <v>0</v>
      </c>
      <c r="I11" s="14">
        <f>[7]Fevereiro!$K$12</f>
        <v>49.6</v>
      </c>
      <c r="J11" s="14">
        <f>[7]Fevereiro!$K$13</f>
        <v>7.4</v>
      </c>
      <c r="K11" s="14">
        <f>[7]Fevereiro!$K$14</f>
        <v>21</v>
      </c>
      <c r="L11" s="14">
        <f>[7]Fevereiro!$K$15</f>
        <v>0.4</v>
      </c>
      <c r="M11" s="14">
        <f>[7]Fevereiro!$K$16</f>
        <v>49.800000000000004</v>
      </c>
      <c r="N11" s="14">
        <f>[7]Fevereiro!$K$17</f>
        <v>0.2</v>
      </c>
      <c r="O11" s="14">
        <f>[7]Fevereiro!$K$18</f>
        <v>49.8</v>
      </c>
      <c r="P11" s="14">
        <f>[7]Fevereiro!$K$19</f>
        <v>0</v>
      </c>
      <c r="Q11" s="14">
        <f>[7]Fevereiro!$K$20</f>
        <v>3.6</v>
      </c>
      <c r="R11" s="14">
        <f>[7]Fevereiro!$K$21</f>
        <v>0</v>
      </c>
      <c r="S11" s="14">
        <f>[7]Fevereiro!$K$22</f>
        <v>2.4</v>
      </c>
      <c r="T11" s="14">
        <f>[7]Fevereiro!$K$23</f>
        <v>44.999999999999993</v>
      </c>
      <c r="U11" s="14">
        <f>[7]Fevereiro!$K$24</f>
        <v>25.2</v>
      </c>
      <c r="V11" s="14">
        <f>[7]Fevereiro!$K$25</f>
        <v>1.6</v>
      </c>
      <c r="W11" s="14">
        <f>[7]Fevereiro!$K$26</f>
        <v>0</v>
      </c>
      <c r="X11" s="14">
        <f>[7]Fevereiro!$K$27</f>
        <v>2.2000000000000002</v>
      </c>
      <c r="Y11" s="14">
        <f>[7]Fevereiro!$K$28</f>
        <v>0</v>
      </c>
      <c r="Z11" s="14">
        <f>[7]Fevereiro!$K$29</f>
        <v>0</v>
      </c>
      <c r="AA11" s="14">
        <f>[7]Fevereiro!$K$30</f>
        <v>0</v>
      </c>
      <c r="AB11" s="14">
        <f>[7]Fevereiro!$K$31</f>
        <v>0</v>
      </c>
      <c r="AC11" s="14">
        <f>[7]Fevereiro!$K$32</f>
        <v>161</v>
      </c>
      <c r="AD11" s="16">
        <f t="shared" si="1"/>
        <v>465.6</v>
      </c>
      <c r="AE11" s="16">
        <f t="shared" si="2"/>
        <v>161</v>
      </c>
      <c r="AF11" s="37" t="s">
        <v>58</v>
      </c>
    </row>
    <row r="12" spans="1:32" ht="17.100000000000001" customHeight="1" x14ac:dyDescent="0.2">
      <c r="A12" s="9" t="s">
        <v>6</v>
      </c>
      <c r="B12" s="14">
        <f>[8]Fevereiro!$K$5</f>
        <v>0.2</v>
      </c>
      <c r="C12" s="14">
        <f>[8]Fevereiro!$K$6</f>
        <v>0</v>
      </c>
      <c r="D12" s="14">
        <f>[8]Fevereiro!$K$7</f>
        <v>0.2</v>
      </c>
      <c r="E12" s="14">
        <f>[8]Fevereiro!$K$8</f>
        <v>0</v>
      </c>
      <c r="F12" s="14">
        <f>[8]Fevereiro!$K$9</f>
        <v>0.2</v>
      </c>
      <c r="G12" s="14">
        <f>[8]Fevereiro!$K$10</f>
        <v>0.8</v>
      </c>
      <c r="H12" s="14">
        <f>[8]Fevereiro!$K$11</f>
        <v>0.4</v>
      </c>
      <c r="I12" s="14">
        <f>[8]Fevereiro!$K$12</f>
        <v>0.4</v>
      </c>
      <c r="J12" s="14">
        <f>[8]Fevereiro!$K$13</f>
        <v>0.4</v>
      </c>
      <c r="K12" s="14">
        <f>[8]Fevereiro!$K$14</f>
        <v>0.2</v>
      </c>
      <c r="L12" s="14">
        <f>[8]Fevereiro!$K$15</f>
        <v>0.2</v>
      </c>
      <c r="M12" s="14">
        <f>[8]Fevereiro!$K$16</f>
        <v>0.2</v>
      </c>
      <c r="N12" s="14">
        <f>[8]Fevereiro!$K$17</f>
        <v>0.2</v>
      </c>
      <c r="O12" s="14">
        <f>[8]Fevereiro!$K$18</f>
        <v>1</v>
      </c>
      <c r="P12" s="14">
        <f>[8]Fevereiro!$K$19</f>
        <v>1</v>
      </c>
      <c r="Q12" s="14">
        <f>[8]Fevereiro!$K$20</f>
        <v>0.8</v>
      </c>
      <c r="R12" s="14">
        <f>[8]Fevereiro!$K$21</f>
        <v>0.8</v>
      </c>
      <c r="S12" s="14">
        <f>[8]Fevereiro!$K$22</f>
        <v>0.4</v>
      </c>
      <c r="T12" s="14">
        <f>[8]Fevereiro!$K$23</f>
        <v>0.4</v>
      </c>
      <c r="U12" s="14">
        <f>[8]Fevereiro!$K$24</f>
        <v>0.8</v>
      </c>
      <c r="V12" s="14">
        <f>[8]Fevereiro!$K$25</f>
        <v>0.8</v>
      </c>
      <c r="W12" s="14">
        <f>[8]Fevereiro!$K$26</f>
        <v>0.8</v>
      </c>
      <c r="X12" s="14">
        <f>[8]Fevereiro!$K$27</f>
        <v>0.60000000000000009</v>
      </c>
      <c r="Y12" s="14">
        <f>[8]Fevereiro!$K$28</f>
        <v>0.60000000000000009</v>
      </c>
      <c r="Z12" s="14">
        <f>[8]Fevereiro!$K$29</f>
        <v>0.60000000000000009</v>
      </c>
      <c r="AA12" s="14">
        <f>[8]Fevereiro!$K$30</f>
        <v>0.8</v>
      </c>
      <c r="AB12" s="14">
        <f>[8]Fevereiro!$K$31</f>
        <v>0.60000000000000009</v>
      </c>
      <c r="AC12" s="14">
        <f>[8]Fevereiro!$K$32</f>
        <v>0.8</v>
      </c>
      <c r="AD12" s="16">
        <f t="shared" si="1"/>
        <v>14.200000000000003</v>
      </c>
      <c r="AE12" s="16">
        <f t="shared" si="2"/>
        <v>1</v>
      </c>
      <c r="AF12" s="37" t="s">
        <v>58</v>
      </c>
    </row>
    <row r="13" spans="1:32" ht="17.100000000000001" customHeight="1" x14ac:dyDescent="0.2">
      <c r="A13" s="9" t="s">
        <v>7</v>
      </c>
      <c r="B13" s="14">
        <f>[9]Fevereiro!$K$5</f>
        <v>27.2</v>
      </c>
      <c r="C13" s="14">
        <f>[9]Fevereiro!$K$6</f>
        <v>61.8</v>
      </c>
      <c r="D13" s="14">
        <f>[9]Fevereiro!$K$7</f>
        <v>0</v>
      </c>
      <c r="E13" s="14">
        <f>[9]Fevereiro!$K$8</f>
        <v>10.199999999999999</v>
      </c>
      <c r="F13" s="14">
        <f>[9]Fevereiro!$K$9</f>
        <v>0</v>
      </c>
      <c r="G13" s="14">
        <f>[9]Fevereiro!$K$10</f>
        <v>11</v>
      </c>
      <c r="H13" s="14">
        <f>[9]Fevereiro!$K$11</f>
        <v>0.2</v>
      </c>
      <c r="I13" s="14">
        <f>[9]Fevereiro!$K$12</f>
        <v>34.200000000000003</v>
      </c>
      <c r="J13" s="14">
        <f>[9]Fevereiro!$K$13</f>
        <v>24.8</v>
      </c>
      <c r="K13" s="14">
        <f>[9]Fevereiro!$K$14</f>
        <v>6</v>
      </c>
      <c r="L13" s="14">
        <f>[9]Fevereiro!$K$15</f>
        <v>11.4</v>
      </c>
      <c r="M13" s="14">
        <f>[9]Fevereiro!$K$16</f>
        <v>5.4</v>
      </c>
      <c r="N13" s="14">
        <f>[9]Fevereiro!$K$17</f>
        <v>44.4</v>
      </c>
      <c r="O13" s="14">
        <f>[9]Fevereiro!$K$18</f>
        <v>14.799999999999999</v>
      </c>
      <c r="P13" s="14">
        <f>[9]Fevereiro!$K$19</f>
        <v>0</v>
      </c>
      <c r="Q13" s="14">
        <f>[9]Fevereiro!$K$20</f>
        <v>0.2</v>
      </c>
      <c r="R13" s="14">
        <f>[9]Fevereiro!$K$21</f>
        <v>16.2</v>
      </c>
      <c r="S13" s="14">
        <f>[9]Fevereiro!$K$22</f>
        <v>0.4</v>
      </c>
      <c r="T13" s="14">
        <f>[9]Fevereiro!$K$23</f>
        <v>5.0000000000000009</v>
      </c>
      <c r="U13" s="14">
        <f>[9]Fevereiro!$K$24</f>
        <v>0</v>
      </c>
      <c r="V13" s="14">
        <f>[9]Fevereiro!$K$25</f>
        <v>0</v>
      </c>
      <c r="W13" s="14">
        <f>[9]Fevereiro!$K$26</f>
        <v>0</v>
      </c>
      <c r="X13" s="14">
        <f>[9]Fevereiro!$K$27</f>
        <v>6.6000000000000005</v>
      </c>
      <c r="Y13" s="14">
        <f>[9]Fevereiro!$K$28</f>
        <v>0.2</v>
      </c>
      <c r="Z13" s="14">
        <f>[9]Fevereiro!$K$29</f>
        <v>0</v>
      </c>
      <c r="AA13" s="14">
        <f>[9]Fevereiro!$K$30</f>
        <v>3.4000000000000004</v>
      </c>
      <c r="AB13" s="14">
        <f>[9]Fevereiro!$K$31</f>
        <v>0</v>
      </c>
      <c r="AC13" s="14">
        <f>[9]Fevereiro!$K$32</f>
        <v>4.5999999999999996</v>
      </c>
      <c r="AD13" s="16">
        <f t="shared" si="1"/>
        <v>288.00000000000006</v>
      </c>
      <c r="AE13" s="16">
        <f t="shared" si="2"/>
        <v>61.8</v>
      </c>
      <c r="AF13" s="37" t="s">
        <v>58</v>
      </c>
    </row>
    <row r="14" spans="1:32" ht="17.100000000000001" customHeight="1" x14ac:dyDescent="0.2">
      <c r="A14" s="9" t="s">
        <v>8</v>
      </c>
      <c r="B14" s="3">
        <f>[10]Fevereiro!$K$5</f>
        <v>0</v>
      </c>
      <c r="C14" s="3">
        <f>[10]Fevereiro!$K$6</f>
        <v>29.400000000000002</v>
      </c>
      <c r="D14" s="3">
        <f>[10]Fevereiro!$K$7</f>
        <v>8.8000000000000007</v>
      </c>
      <c r="E14" s="3">
        <f>[10]Fevereiro!$K$8</f>
        <v>26.400000000000002</v>
      </c>
      <c r="F14" s="3">
        <f>[10]Fevereiro!$K$9</f>
        <v>0</v>
      </c>
      <c r="G14" s="3">
        <f>[10]Fevereiro!$K$10</f>
        <v>0.4</v>
      </c>
      <c r="H14" s="3">
        <f>[10]Fevereiro!$K$11</f>
        <v>0</v>
      </c>
      <c r="I14" s="3">
        <f>[10]Fevereiro!$K$12</f>
        <v>9.7999999999999989</v>
      </c>
      <c r="J14" s="3">
        <f>[10]Fevereiro!$K$13</f>
        <v>19</v>
      </c>
      <c r="K14" s="3">
        <f>[10]Fevereiro!$K$14</f>
        <v>10.6</v>
      </c>
      <c r="L14" s="3">
        <f>[10]Fevereiro!$K$15</f>
        <v>16.600000000000001</v>
      </c>
      <c r="M14" s="3">
        <f>[10]Fevereiro!$K$16</f>
        <v>15.599999999999998</v>
      </c>
      <c r="N14" s="3">
        <f>[10]Fevereiro!$K$17</f>
        <v>18.399999999999999</v>
      </c>
      <c r="O14" s="3">
        <f>[10]Fevereiro!$K$18</f>
        <v>0.4</v>
      </c>
      <c r="P14" s="3">
        <f>[10]Fevereiro!$K$19</f>
        <v>1</v>
      </c>
      <c r="Q14" s="3">
        <f>[10]Fevereiro!$K$20</f>
        <v>0.8</v>
      </c>
      <c r="R14" s="3">
        <f>[10]Fevereiro!$K$21</f>
        <v>3</v>
      </c>
      <c r="S14" s="3">
        <f>[10]Fevereiro!$K$22</f>
        <v>0</v>
      </c>
      <c r="T14" s="3">
        <f>[10]Fevereiro!$K$23</f>
        <v>0</v>
      </c>
      <c r="U14" s="3">
        <f>[10]Fevereiro!$K$24</f>
        <v>0</v>
      </c>
      <c r="V14" s="3">
        <f>[10]Fevereiro!$K$25</f>
        <v>0.2</v>
      </c>
      <c r="W14" s="3">
        <f>[10]Fevereiro!$K$26</f>
        <v>2.8</v>
      </c>
      <c r="X14" s="3">
        <f>[10]Fevereiro!$K$27</f>
        <v>8</v>
      </c>
      <c r="Y14" s="3">
        <f>[10]Fevereiro!$K$28</f>
        <v>0.4</v>
      </c>
      <c r="Z14" s="3">
        <f>[10]Fevereiro!$K$29</f>
        <v>6.6000000000000005</v>
      </c>
      <c r="AA14" s="3">
        <f>[10]Fevereiro!$K$30</f>
        <v>1.4</v>
      </c>
      <c r="AB14" s="3">
        <f>[10]Fevereiro!$K$31</f>
        <v>12</v>
      </c>
      <c r="AC14" s="3">
        <f>[10]Fevereiro!$K$32</f>
        <v>1.8</v>
      </c>
      <c r="AD14" s="16">
        <f t="shared" si="1"/>
        <v>193.40000000000003</v>
      </c>
      <c r="AE14" s="16">
        <f t="shared" si="2"/>
        <v>29.400000000000002</v>
      </c>
      <c r="AF14" s="37" t="s">
        <v>58</v>
      </c>
    </row>
    <row r="15" spans="1:32" ht="17.100000000000001" customHeight="1" x14ac:dyDescent="0.2">
      <c r="A15" s="9" t="s">
        <v>9</v>
      </c>
      <c r="B15" s="14">
        <f>[11]Fevereiro!$K$5</f>
        <v>1.8</v>
      </c>
      <c r="C15" s="14">
        <f>[11]Fevereiro!$K$6</f>
        <v>37</v>
      </c>
      <c r="D15" s="14">
        <f>[11]Fevereiro!$K$7</f>
        <v>2.8</v>
      </c>
      <c r="E15" s="14">
        <f>[11]Fevereiro!$K$8</f>
        <v>1.4</v>
      </c>
      <c r="F15" s="14">
        <f>[11]Fevereiro!$K$9</f>
        <v>0</v>
      </c>
      <c r="G15" s="14">
        <f>[11]Fevereiro!$K$10</f>
        <v>1</v>
      </c>
      <c r="H15" s="14">
        <f>[11]Fevereiro!$K$11</f>
        <v>17</v>
      </c>
      <c r="I15" s="14">
        <f>[11]Fevereiro!$K$12</f>
        <v>24.799999999999997</v>
      </c>
      <c r="J15" s="14">
        <f>[11]Fevereiro!$K$13</f>
        <v>14.6</v>
      </c>
      <c r="K15" s="14">
        <f>[11]Fevereiro!$K$14</f>
        <v>43.8</v>
      </c>
      <c r="L15" s="14">
        <f>[11]Fevereiro!$K$15</f>
        <v>7.2000000000000011</v>
      </c>
      <c r="M15" s="14">
        <f>[11]Fevereiro!$K$16</f>
        <v>15.8</v>
      </c>
      <c r="N15" s="14">
        <f>[11]Fevereiro!$K$17</f>
        <v>79.8</v>
      </c>
      <c r="O15" s="14">
        <f>[11]Fevereiro!$K$18</f>
        <v>6.6</v>
      </c>
      <c r="P15" s="14">
        <f>[11]Fevereiro!$K$19</f>
        <v>0.2</v>
      </c>
      <c r="Q15" s="14">
        <f>[11]Fevereiro!$K$20</f>
        <v>0.2</v>
      </c>
      <c r="R15" s="14">
        <f>[11]Fevereiro!$K$21</f>
        <v>1.4</v>
      </c>
      <c r="S15" s="14">
        <f>[11]Fevereiro!$K$22</f>
        <v>0</v>
      </c>
      <c r="T15" s="14">
        <f>[11]Fevereiro!$K$23</f>
        <v>0.6</v>
      </c>
      <c r="U15" s="14">
        <f>[11]Fevereiro!$K$24</f>
        <v>0</v>
      </c>
      <c r="V15" s="14">
        <f>[11]Fevereiro!$K$25</f>
        <v>0</v>
      </c>
      <c r="W15" s="14">
        <f>[11]Fevereiro!$K$26</f>
        <v>0</v>
      </c>
      <c r="X15" s="14">
        <f>[11]Fevereiro!$K$27</f>
        <v>14</v>
      </c>
      <c r="Y15" s="14">
        <f>[11]Fevereiro!$K$28</f>
        <v>4.6000000000000005</v>
      </c>
      <c r="Z15" s="14">
        <f>[11]Fevereiro!$K$29</f>
        <v>0</v>
      </c>
      <c r="AA15" s="14">
        <f>[11]Fevereiro!$K$30</f>
        <v>0.2</v>
      </c>
      <c r="AB15" s="14">
        <f>[11]Fevereiro!$K$31</f>
        <v>0</v>
      </c>
      <c r="AC15" s="14">
        <f>[11]Fevereiro!$K$32</f>
        <v>13.2</v>
      </c>
      <c r="AD15" s="16">
        <f t="shared" si="1"/>
        <v>288</v>
      </c>
      <c r="AE15" s="16">
        <f t="shared" si="2"/>
        <v>79.8</v>
      </c>
      <c r="AF15" s="37" t="s">
        <v>58</v>
      </c>
    </row>
    <row r="16" spans="1:32" ht="17.100000000000001" customHeight="1" x14ac:dyDescent="0.2">
      <c r="A16" s="9" t="s">
        <v>10</v>
      </c>
      <c r="B16" s="14">
        <f>[12]Fevereiro!$K$5</f>
        <v>13.8</v>
      </c>
      <c r="C16" s="14">
        <f>[12]Fevereiro!$K$6</f>
        <v>1.8000000000000003</v>
      </c>
      <c r="D16" s="14">
        <f>[12]Fevereiro!$K$7</f>
        <v>50.800000000000004</v>
      </c>
      <c r="E16" s="14">
        <f>[12]Fevereiro!$K$8</f>
        <v>4</v>
      </c>
      <c r="F16" s="14">
        <f>[12]Fevereiro!$K$9</f>
        <v>0</v>
      </c>
      <c r="G16" s="14">
        <f>[12]Fevereiro!$K$10</f>
        <v>3.8</v>
      </c>
      <c r="H16" s="14">
        <f>[12]Fevereiro!$K$11</f>
        <v>8.8000000000000007</v>
      </c>
      <c r="I16" s="14">
        <f>[12]Fevereiro!$K$12</f>
        <v>6.9999999999999991</v>
      </c>
      <c r="J16" s="14">
        <f>[12]Fevereiro!$K$13</f>
        <v>17.799999999999997</v>
      </c>
      <c r="K16" s="14">
        <f>[12]Fevereiro!$K$14</f>
        <v>28.8</v>
      </c>
      <c r="L16" s="14">
        <f>[12]Fevereiro!$K$15</f>
        <v>25</v>
      </c>
      <c r="M16" s="14">
        <f>[12]Fevereiro!$K$16</f>
        <v>25.2</v>
      </c>
      <c r="N16" s="14">
        <f>[12]Fevereiro!$K$17</f>
        <v>13.400000000000002</v>
      </c>
      <c r="O16" s="14">
        <f>[12]Fevereiro!$K$18</f>
        <v>1.2</v>
      </c>
      <c r="P16" s="14">
        <f>[12]Fevereiro!$K$19</f>
        <v>0</v>
      </c>
      <c r="Q16" s="14">
        <f>[12]Fevereiro!$K$20</f>
        <v>0</v>
      </c>
      <c r="R16" s="14">
        <f>[12]Fevereiro!$K$21</f>
        <v>3.2</v>
      </c>
      <c r="S16" s="14">
        <f>[12]Fevereiro!$K$22</f>
        <v>0</v>
      </c>
      <c r="T16" s="14">
        <f>[12]Fevereiro!$K$23</f>
        <v>0.6</v>
      </c>
      <c r="U16" s="14">
        <f>[12]Fevereiro!$K$24</f>
        <v>0</v>
      </c>
      <c r="V16" s="14">
        <f>[12]Fevereiro!$K$25</f>
        <v>0</v>
      </c>
      <c r="W16" s="14">
        <f>[12]Fevereiro!$K$26</f>
        <v>0</v>
      </c>
      <c r="X16" s="14">
        <f>[12]Fevereiro!$K$27</f>
        <v>41.2</v>
      </c>
      <c r="Y16" s="14">
        <f>[12]Fevereiro!$K$28</f>
        <v>24.8</v>
      </c>
      <c r="Z16" s="14">
        <f>[12]Fevereiro!$K$29</f>
        <v>0.4</v>
      </c>
      <c r="AA16" s="14">
        <f>[12]Fevereiro!$K$30</f>
        <v>0.2</v>
      </c>
      <c r="AB16" s="14">
        <f>[12]Fevereiro!$K$31</f>
        <v>15.2</v>
      </c>
      <c r="AC16" s="14">
        <f>[12]Fevereiro!$K$32</f>
        <v>0.6</v>
      </c>
      <c r="AD16" s="16">
        <f t="shared" si="1"/>
        <v>287.59999999999997</v>
      </c>
      <c r="AE16" s="16">
        <f t="shared" si="2"/>
        <v>50.800000000000004</v>
      </c>
      <c r="AF16" s="37" t="s">
        <v>58</v>
      </c>
    </row>
    <row r="17" spans="1:32" ht="17.100000000000001" customHeight="1" x14ac:dyDescent="0.2">
      <c r="A17" s="9" t="s">
        <v>11</v>
      </c>
      <c r="B17" s="14">
        <f>[13]Fevereiro!$K$5</f>
        <v>0</v>
      </c>
      <c r="C17" s="14">
        <f>[13]Fevereiro!$K$6</f>
        <v>45.599999999999994</v>
      </c>
      <c r="D17" s="14">
        <f>[13]Fevereiro!$K$7</f>
        <v>1.2000000000000002</v>
      </c>
      <c r="E17" s="14">
        <f>[13]Fevereiro!$K$8</f>
        <v>7</v>
      </c>
      <c r="F17" s="14">
        <f>[13]Fevereiro!$K$9</f>
        <v>0</v>
      </c>
      <c r="G17" s="14">
        <f>[13]Fevereiro!$K$10</f>
        <v>0</v>
      </c>
      <c r="H17" s="14">
        <f>[13]Fevereiro!$K$11</f>
        <v>14.2</v>
      </c>
      <c r="I17" s="14">
        <f>[13]Fevereiro!$K$12</f>
        <v>0</v>
      </c>
      <c r="J17" s="14">
        <f>[13]Fevereiro!$K$13</f>
        <v>8.8000000000000007</v>
      </c>
      <c r="K17" s="14">
        <f>[13]Fevereiro!$K$14</f>
        <v>2</v>
      </c>
      <c r="L17" s="14">
        <f>[13]Fevereiro!$K$15</f>
        <v>8.8000000000000007</v>
      </c>
      <c r="M17" s="14">
        <f>[13]Fevereiro!$K$16</f>
        <v>1.5999999999999999</v>
      </c>
      <c r="N17" s="14">
        <f>[13]Fevereiro!$K$17</f>
        <v>18.799999999999997</v>
      </c>
      <c r="O17" s="14">
        <f>[13]Fevereiro!$K$18</f>
        <v>0.2</v>
      </c>
      <c r="P17" s="14">
        <f>[13]Fevereiro!$K$19</f>
        <v>0</v>
      </c>
      <c r="Q17" s="14">
        <f>[13]Fevereiro!$K$20</f>
        <v>0.6</v>
      </c>
      <c r="R17" s="14">
        <f>[13]Fevereiro!$K$21</f>
        <v>27.8</v>
      </c>
      <c r="S17" s="14">
        <f>[13]Fevereiro!$K$22</f>
        <v>2.6000000000000005</v>
      </c>
      <c r="T17" s="14">
        <f>[13]Fevereiro!$K$23</f>
        <v>4.8</v>
      </c>
      <c r="U17" s="14">
        <f>[13]Fevereiro!$K$24</f>
        <v>0.2</v>
      </c>
      <c r="V17" s="14">
        <f>[13]Fevereiro!$K$25</f>
        <v>0</v>
      </c>
      <c r="W17" s="14">
        <f>[13]Fevereiro!$K$26</f>
        <v>14.8</v>
      </c>
      <c r="X17" s="14">
        <f>[13]Fevereiro!$K$27</f>
        <v>4.6000000000000005</v>
      </c>
      <c r="Y17" s="14">
        <f>[13]Fevereiro!$K$28</f>
        <v>0</v>
      </c>
      <c r="Z17" s="14">
        <f>[13]Fevereiro!$K$29</f>
        <v>0</v>
      </c>
      <c r="AA17" s="14">
        <f>[13]Fevereiro!$K$30</f>
        <v>0</v>
      </c>
      <c r="AB17" s="14">
        <f>[13]Fevereiro!$K$31</f>
        <v>0.4</v>
      </c>
      <c r="AC17" s="14">
        <f>[13]Fevereiro!$K$32</f>
        <v>16.8</v>
      </c>
      <c r="AD17" s="16">
        <f t="shared" si="1"/>
        <v>180.8</v>
      </c>
      <c r="AE17" s="16">
        <f t="shared" si="2"/>
        <v>45.599999999999994</v>
      </c>
      <c r="AF17" s="37" t="s">
        <v>58</v>
      </c>
    </row>
    <row r="18" spans="1:32" ht="17.100000000000001" customHeight="1" x14ac:dyDescent="0.2">
      <c r="A18" s="9" t="s">
        <v>12</v>
      </c>
      <c r="B18" s="14" t="str">
        <f>[14]Fevereiro!$K$5</f>
        <v>**</v>
      </c>
      <c r="C18" s="14" t="str">
        <f>[14]Fevereiro!$K$6</f>
        <v>**</v>
      </c>
      <c r="D18" s="14" t="str">
        <f>[14]Fevereiro!$K$7</f>
        <v>**</v>
      </c>
      <c r="E18" s="14" t="str">
        <f>[14]Fevereiro!$K$8</f>
        <v>**</v>
      </c>
      <c r="F18" s="14" t="str">
        <f>[14]Fevereiro!$K$9</f>
        <v>**</v>
      </c>
      <c r="G18" s="14" t="str">
        <f>[14]Fevereiro!$K$10</f>
        <v>**</v>
      </c>
      <c r="H18" s="14" t="str">
        <f>[14]Fevereiro!$K$11</f>
        <v>**</v>
      </c>
      <c r="I18" s="14" t="str">
        <f>[14]Fevereiro!$K$12</f>
        <v>**</v>
      </c>
      <c r="J18" s="14" t="str">
        <f>[14]Fevereiro!$K$13</f>
        <v>**</v>
      </c>
      <c r="K18" s="14" t="str">
        <f>[14]Fevereiro!$K$14</f>
        <v>**</v>
      </c>
      <c r="L18" s="14" t="str">
        <f>[14]Fevereiro!$K$15</f>
        <v>**</v>
      </c>
      <c r="M18" s="14" t="str">
        <f>[14]Fevereiro!$K$16</f>
        <v>**</v>
      </c>
      <c r="N18" s="14" t="str">
        <f>[14]Fevereiro!$K$17</f>
        <v>**</v>
      </c>
      <c r="O18" s="14" t="str">
        <f>[14]Fevereiro!$K$18</f>
        <v>**</v>
      </c>
      <c r="P18" s="14" t="str">
        <f>[14]Fevereiro!$K$19</f>
        <v>**</v>
      </c>
      <c r="Q18" s="14" t="str">
        <f>[14]Fevereiro!$K$20</f>
        <v>**</v>
      </c>
      <c r="R18" s="14" t="str">
        <f>[14]Fevereiro!$K$21</f>
        <v>**</v>
      </c>
      <c r="S18" s="14" t="str">
        <f>[14]Fevereiro!$K$22</f>
        <v>**</v>
      </c>
      <c r="T18" s="14" t="str">
        <f>[14]Fevereiro!$K$23</f>
        <v>**</v>
      </c>
      <c r="U18" s="14" t="str">
        <f>[14]Fevereiro!$K$24</f>
        <v>**</v>
      </c>
      <c r="V18" s="14" t="str">
        <f>[14]Fevereiro!$K$25</f>
        <v>**</v>
      </c>
      <c r="W18" s="14" t="str">
        <f>[14]Fevereiro!$K$26</f>
        <v>**</v>
      </c>
      <c r="X18" s="14" t="str">
        <f>[14]Fevereiro!$K$27</f>
        <v>**</v>
      </c>
      <c r="Y18" s="14" t="str">
        <f>[14]Fevereiro!$K$28</f>
        <v>**</v>
      </c>
      <c r="Z18" s="14" t="str">
        <f>[14]Fevereiro!$K$29</f>
        <v>**</v>
      </c>
      <c r="AA18" s="14" t="str">
        <f>[14]Fevereiro!$K$30</f>
        <v>**</v>
      </c>
      <c r="AB18" s="14" t="str">
        <f>[14]Fevereiro!$K$31</f>
        <v>**</v>
      </c>
      <c r="AC18" s="14" t="str">
        <f>[14]Fevereiro!$K$32</f>
        <v>**</v>
      </c>
      <c r="AD18" s="16" t="s">
        <v>32</v>
      </c>
      <c r="AE18" s="16" t="s">
        <v>32</v>
      </c>
      <c r="AF18" s="37" t="s">
        <v>49</v>
      </c>
    </row>
    <row r="19" spans="1:32" ht="17.100000000000001" customHeight="1" x14ac:dyDescent="0.2">
      <c r="A19" s="9" t="s">
        <v>13</v>
      </c>
      <c r="B19" s="14" t="str">
        <f>[15]Fevereiro!$K$5</f>
        <v>**</v>
      </c>
      <c r="C19" s="14" t="str">
        <f>[15]Fevereiro!$K$6</f>
        <v>**</v>
      </c>
      <c r="D19" s="14" t="str">
        <f>[15]Fevereiro!$K$7</f>
        <v>**</v>
      </c>
      <c r="E19" s="14" t="str">
        <f>[15]Fevereiro!$K$8</f>
        <v>**</v>
      </c>
      <c r="F19" s="14" t="str">
        <f>[15]Fevereiro!$K$9</f>
        <v>**</v>
      </c>
      <c r="G19" s="14" t="str">
        <f>[15]Fevereiro!$K$10</f>
        <v>**</v>
      </c>
      <c r="H19" s="14" t="str">
        <f>[15]Fevereiro!$K$11</f>
        <v>**</v>
      </c>
      <c r="I19" s="14" t="str">
        <f>[15]Fevereiro!$K$12</f>
        <v>**</v>
      </c>
      <c r="J19" s="14" t="str">
        <f>[15]Fevereiro!$K$13</f>
        <v>**</v>
      </c>
      <c r="K19" s="14" t="str">
        <f>[15]Fevereiro!$K$14</f>
        <v>**</v>
      </c>
      <c r="L19" s="14" t="str">
        <f>[15]Fevereiro!$K$15</f>
        <v>**</v>
      </c>
      <c r="M19" s="14" t="str">
        <f>[15]Fevereiro!$K$16</f>
        <v>**</v>
      </c>
      <c r="N19" s="14" t="str">
        <f>[15]Fevereiro!$K$17</f>
        <v>**</v>
      </c>
      <c r="O19" s="14" t="str">
        <f>[15]Fevereiro!$K$18</f>
        <v>**</v>
      </c>
      <c r="P19" s="14" t="str">
        <f>[15]Fevereiro!$K$19</f>
        <v>**</v>
      </c>
      <c r="Q19" s="14" t="str">
        <f>[15]Fevereiro!$K$20</f>
        <v>**</v>
      </c>
      <c r="R19" s="14" t="str">
        <f>[15]Fevereiro!$K$21</f>
        <v>**</v>
      </c>
      <c r="S19" s="14" t="str">
        <f>[15]Fevereiro!$K$22</f>
        <v>**</v>
      </c>
      <c r="T19" s="14" t="str">
        <f>[15]Fevereiro!$K$23</f>
        <v>**</v>
      </c>
      <c r="U19" s="14" t="str">
        <f>[15]Fevereiro!$K$24</f>
        <v>**</v>
      </c>
      <c r="V19" s="14" t="str">
        <f>[15]Fevereiro!$K$25</f>
        <v>**</v>
      </c>
      <c r="W19" s="14" t="str">
        <f>[15]Fevereiro!$K$26</f>
        <v>**</v>
      </c>
      <c r="X19" s="14" t="str">
        <f>[15]Fevereiro!$K$27</f>
        <v>**</v>
      </c>
      <c r="Y19" s="14" t="str">
        <f>[15]Fevereiro!$K$28</f>
        <v>**</v>
      </c>
      <c r="Z19" s="14" t="str">
        <f>[15]Fevereiro!$K$29</f>
        <v>**</v>
      </c>
      <c r="AA19" s="14" t="str">
        <f>[15]Fevereiro!$K$30</f>
        <v>**</v>
      </c>
      <c r="AB19" s="14" t="str">
        <f>[15]Fevereiro!$K$31</f>
        <v>**</v>
      </c>
      <c r="AC19" s="14" t="str">
        <f>[15]Fevereiro!$K$32</f>
        <v>**</v>
      </c>
      <c r="AD19" s="16" t="s">
        <v>32</v>
      </c>
      <c r="AE19" s="16" t="s">
        <v>32</v>
      </c>
      <c r="AF19" s="37" t="s">
        <v>49</v>
      </c>
    </row>
    <row r="20" spans="1:32" ht="17.100000000000001" customHeight="1" x14ac:dyDescent="0.2">
      <c r="A20" s="9" t="s">
        <v>14</v>
      </c>
      <c r="B20" s="14">
        <f>[16]Fevereiro!$K$5</f>
        <v>0</v>
      </c>
      <c r="C20" s="14">
        <f>[16]Fevereiro!$K$6</f>
        <v>0</v>
      </c>
      <c r="D20" s="14">
        <f>[16]Fevereiro!$K$7</f>
        <v>0.2</v>
      </c>
      <c r="E20" s="14">
        <f>[16]Fevereiro!$K$8</f>
        <v>0.2</v>
      </c>
      <c r="F20" s="14">
        <f>[16]Fevereiro!$K$9</f>
        <v>0</v>
      </c>
      <c r="G20" s="14">
        <f>[16]Fevereiro!$K$10</f>
        <v>0</v>
      </c>
      <c r="H20" s="14">
        <f>[16]Fevereiro!$K$11</f>
        <v>0</v>
      </c>
      <c r="I20" s="14">
        <f>[16]Fevereiro!$K$12</f>
        <v>0</v>
      </c>
      <c r="J20" s="14">
        <f>[16]Fevereiro!$K$13</f>
        <v>0</v>
      </c>
      <c r="K20" s="14">
        <f>[16]Fevereiro!$K$14</f>
        <v>0</v>
      </c>
      <c r="L20" s="14">
        <f>[16]Fevereiro!$K$15</f>
        <v>0</v>
      </c>
      <c r="M20" s="14">
        <f>[16]Fevereiro!$K$16</f>
        <v>0</v>
      </c>
      <c r="N20" s="14">
        <f>[16]Fevereiro!$K$17</f>
        <v>0</v>
      </c>
      <c r="O20" s="14">
        <f>[16]Fevereiro!$K$18</f>
        <v>0</v>
      </c>
      <c r="P20" s="14">
        <f>[16]Fevereiro!$K$19</f>
        <v>0</v>
      </c>
      <c r="Q20" s="14">
        <f>[16]Fevereiro!$K$20</f>
        <v>0</v>
      </c>
      <c r="R20" s="14">
        <f>[16]Fevereiro!$K$21</f>
        <v>0</v>
      </c>
      <c r="S20" s="14">
        <f>[16]Fevereiro!$K$22</f>
        <v>0</v>
      </c>
      <c r="T20" s="14">
        <f>[16]Fevereiro!$K$23</f>
        <v>0</v>
      </c>
      <c r="U20" s="14">
        <f>[16]Fevereiro!$K$24</f>
        <v>0</v>
      </c>
      <c r="V20" s="14">
        <f>[16]Fevereiro!$K$25</f>
        <v>0</v>
      </c>
      <c r="W20" s="14">
        <f>[16]Fevereiro!$K$26</f>
        <v>0</v>
      </c>
      <c r="X20" s="14">
        <f>[16]Fevereiro!$K$27</f>
        <v>0</v>
      </c>
      <c r="Y20" s="14">
        <f>[16]Fevereiro!$K$28</f>
        <v>0</v>
      </c>
      <c r="Z20" s="14">
        <f>[16]Fevereiro!$K$29</f>
        <v>0</v>
      </c>
      <c r="AA20" s="14">
        <f>[16]Fevereiro!$K$30</f>
        <v>0</v>
      </c>
      <c r="AB20" s="14">
        <f>[16]Fevereiro!$K$31</f>
        <v>0</v>
      </c>
      <c r="AC20" s="14">
        <f>[16]Fevereiro!$K$32</f>
        <v>0</v>
      </c>
      <c r="AD20" s="16">
        <f t="shared" si="1"/>
        <v>0.4</v>
      </c>
      <c r="AE20" s="16">
        <f t="shared" si="2"/>
        <v>0.2</v>
      </c>
      <c r="AF20" s="37">
        <v>24</v>
      </c>
    </row>
    <row r="21" spans="1:32" ht="17.100000000000001" customHeight="1" x14ac:dyDescent="0.2">
      <c r="A21" s="9" t="s">
        <v>15</v>
      </c>
      <c r="B21" s="14">
        <f>[17]Fevereiro!$K$5</f>
        <v>1.4</v>
      </c>
      <c r="C21" s="14">
        <f>[17]Fevereiro!$K$6</f>
        <v>2</v>
      </c>
      <c r="D21" s="14">
        <f>[17]Fevereiro!$K$7</f>
        <v>2.2000000000000002</v>
      </c>
      <c r="E21" s="14">
        <f>[17]Fevereiro!$K$8</f>
        <v>12.6</v>
      </c>
      <c r="F21" s="14">
        <f>[17]Fevereiro!$K$9</f>
        <v>0</v>
      </c>
      <c r="G21" s="14">
        <f>[17]Fevereiro!$K$10</f>
        <v>1.2000000000000002</v>
      </c>
      <c r="H21" s="14">
        <f>[17]Fevereiro!$K$11</f>
        <v>5.8</v>
      </c>
      <c r="I21" s="14">
        <f>[17]Fevereiro!$K$12</f>
        <v>0.8</v>
      </c>
      <c r="J21" s="14">
        <f>[17]Fevereiro!$K$13</f>
        <v>9</v>
      </c>
      <c r="K21" s="14">
        <f>[17]Fevereiro!$K$14</f>
        <v>31.6</v>
      </c>
      <c r="L21" s="14">
        <f>[17]Fevereiro!$K$15</f>
        <v>29.999999999999996</v>
      </c>
      <c r="M21" s="14">
        <f>[17]Fevereiro!$K$16</f>
        <v>3.8000000000000003</v>
      </c>
      <c r="N21" s="14">
        <f>[17]Fevereiro!$K$17</f>
        <v>22.8</v>
      </c>
      <c r="O21" s="14">
        <f>[17]Fevereiro!$K$18</f>
        <v>1.5999999999999999</v>
      </c>
      <c r="P21" s="14">
        <f>[17]Fevereiro!$K$19</f>
        <v>3.8</v>
      </c>
      <c r="Q21" s="14">
        <f>[17]Fevereiro!$K$20</f>
        <v>1</v>
      </c>
      <c r="R21" s="14">
        <f>[17]Fevereiro!$K$21</f>
        <v>0</v>
      </c>
      <c r="S21" s="14">
        <f>[17]Fevereiro!$K$22</f>
        <v>0.2</v>
      </c>
      <c r="T21" s="14">
        <f>[17]Fevereiro!$K$23</f>
        <v>14.8</v>
      </c>
      <c r="U21" s="14">
        <f>[17]Fevereiro!$K$24</f>
        <v>0.2</v>
      </c>
      <c r="V21" s="14">
        <f>[17]Fevereiro!$K$25</f>
        <v>0</v>
      </c>
      <c r="W21" s="14">
        <f>[17]Fevereiro!$K$26</f>
        <v>0</v>
      </c>
      <c r="X21" s="14">
        <f>[17]Fevereiro!$K$27</f>
        <v>0</v>
      </c>
      <c r="Y21" s="14">
        <f>[17]Fevereiro!$K$28</f>
        <v>0.8</v>
      </c>
      <c r="Z21" s="14">
        <f>[17]Fevereiro!$K$29</f>
        <v>0.2</v>
      </c>
      <c r="AA21" s="14">
        <f>[17]Fevereiro!$K$30</f>
        <v>13.6</v>
      </c>
      <c r="AB21" s="14">
        <f>[17]Fevereiro!$K$31</f>
        <v>1</v>
      </c>
      <c r="AC21" s="14">
        <f>[17]Fevereiro!$K$32</f>
        <v>1.6</v>
      </c>
      <c r="AD21" s="16">
        <f t="shared" si="1"/>
        <v>161.99999999999997</v>
      </c>
      <c r="AE21" s="16">
        <f t="shared" si="2"/>
        <v>31.6</v>
      </c>
      <c r="AF21" s="37" t="s">
        <v>58</v>
      </c>
    </row>
    <row r="22" spans="1:32" ht="17.100000000000001" customHeight="1" x14ac:dyDescent="0.2">
      <c r="A22" s="9" t="s">
        <v>16</v>
      </c>
      <c r="B22" s="14">
        <f>[18]Fevereiro!$K$5</f>
        <v>0</v>
      </c>
      <c r="C22" s="14" t="str">
        <f>[18]Fevereiro!$K$6</f>
        <v>**</v>
      </c>
      <c r="D22" s="14" t="str">
        <f>[18]Fevereiro!$K$7</f>
        <v>**</v>
      </c>
      <c r="E22" s="14" t="str">
        <f>[18]Fevereiro!$K$8</f>
        <v>**</v>
      </c>
      <c r="F22" s="14" t="str">
        <f>[18]Fevereiro!$K$9</f>
        <v>**</v>
      </c>
      <c r="G22" s="14" t="str">
        <f>[18]Fevereiro!$K$10</f>
        <v>**</v>
      </c>
      <c r="H22" s="14" t="str">
        <f>[18]Fevereiro!$K$11</f>
        <v>**</v>
      </c>
      <c r="I22" s="14" t="str">
        <f>[18]Fevereiro!$K$12</f>
        <v>**</v>
      </c>
      <c r="J22" s="14" t="str">
        <f>[18]Fevereiro!$K$13</f>
        <v>**</v>
      </c>
      <c r="K22" s="14" t="str">
        <f>[18]Fevereiro!$K$14</f>
        <v>**</v>
      </c>
      <c r="L22" s="14" t="str">
        <f>[18]Fevereiro!$K$15</f>
        <v>**</v>
      </c>
      <c r="M22" s="14" t="str">
        <f>[18]Fevereiro!$K$16</f>
        <v>**</v>
      </c>
      <c r="N22" s="14" t="str">
        <f>[18]Fevereiro!$K$17</f>
        <v>**</v>
      </c>
      <c r="O22" s="14" t="str">
        <f>[18]Fevereiro!$K$18</f>
        <v>**</v>
      </c>
      <c r="P22" s="14" t="str">
        <f>[18]Fevereiro!$K$19</f>
        <v>**</v>
      </c>
      <c r="Q22" s="14" t="str">
        <f>[18]Fevereiro!$K$20</f>
        <v>**</v>
      </c>
      <c r="R22" s="14" t="str">
        <f>[18]Fevereiro!$K$21</f>
        <v>**</v>
      </c>
      <c r="S22" s="14" t="str">
        <f>[18]Fevereiro!$K$22</f>
        <v>**</v>
      </c>
      <c r="T22" s="14" t="str">
        <f>[18]Fevereiro!$K$23</f>
        <v>**</v>
      </c>
      <c r="U22" s="14" t="str">
        <f>[18]Fevereiro!$K$24</f>
        <v>**</v>
      </c>
      <c r="V22" s="14" t="str">
        <f>[18]Fevereiro!$K$25</f>
        <v>**</v>
      </c>
      <c r="W22" s="14">
        <f>[18]Fevereiro!$K$26</f>
        <v>4.4000000000000004</v>
      </c>
      <c r="X22" s="14">
        <f>[18]Fevereiro!$K$27</f>
        <v>3.4</v>
      </c>
      <c r="Y22" s="14">
        <f>[18]Fevereiro!$K$28</f>
        <v>0.2</v>
      </c>
      <c r="Z22" s="14">
        <f>[18]Fevereiro!$K$29</f>
        <v>1.2</v>
      </c>
      <c r="AA22" s="14">
        <f>[18]Fevereiro!$K$30</f>
        <v>3.8000000000000003</v>
      </c>
      <c r="AB22" s="14">
        <f>[18]Fevereiro!$K$31</f>
        <v>1.8000000000000003</v>
      </c>
      <c r="AC22" s="14">
        <f>[18]Fevereiro!$K$32</f>
        <v>0</v>
      </c>
      <c r="AD22" s="16">
        <f t="shared" si="1"/>
        <v>14.8</v>
      </c>
      <c r="AE22" s="16">
        <f t="shared" si="2"/>
        <v>4.4000000000000004</v>
      </c>
      <c r="AF22" s="37">
        <v>1</v>
      </c>
    </row>
    <row r="23" spans="1:32" ht="17.100000000000001" customHeight="1" x14ac:dyDescent="0.2">
      <c r="A23" s="9" t="s">
        <v>17</v>
      </c>
      <c r="B23" s="14">
        <f>[19]Fevereiro!$K$5</f>
        <v>2</v>
      </c>
      <c r="C23" s="14">
        <f>[19]Fevereiro!$K$6</f>
        <v>77.399999999999991</v>
      </c>
      <c r="D23" s="14">
        <f>[19]Fevereiro!$K$7</f>
        <v>7.2</v>
      </c>
      <c r="E23" s="14">
        <f>[19]Fevereiro!$K$8</f>
        <v>0.60000000000000009</v>
      </c>
      <c r="F23" s="14">
        <f>[19]Fevereiro!$K$9</f>
        <v>11.8</v>
      </c>
      <c r="G23" s="14">
        <f>[19]Fevereiro!$K$10</f>
        <v>2.2000000000000002</v>
      </c>
      <c r="H23" s="14">
        <f>[19]Fevereiro!$K$11</f>
        <v>23.6</v>
      </c>
      <c r="I23" s="14">
        <f>[19]Fevereiro!$K$12</f>
        <v>6.6</v>
      </c>
      <c r="J23" s="14">
        <f>[19]Fevereiro!$K$13</f>
        <v>0.2</v>
      </c>
      <c r="K23" s="14">
        <f>[19]Fevereiro!$K$14</f>
        <v>22.4</v>
      </c>
      <c r="L23" s="14">
        <f>[19]Fevereiro!$K$15</f>
        <v>41.4</v>
      </c>
      <c r="M23" s="14">
        <f>[19]Fevereiro!$K$16</f>
        <v>1.2000000000000002</v>
      </c>
      <c r="N23" s="14">
        <f>[19]Fevereiro!$K$17</f>
        <v>9.1999999999999993</v>
      </c>
      <c r="O23" s="14">
        <f>[19]Fevereiro!$K$18</f>
        <v>6.9999999999999991</v>
      </c>
      <c r="P23" s="14">
        <f>[19]Fevereiro!$K$19</f>
        <v>16.399999999999999</v>
      </c>
      <c r="Q23" s="14">
        <f>[19]Fevereiro!$K$20</f>
        <v>1</v>
      </c>
      <c r="R23" s="14">
        <f>[19]Fevereiro!$K$21</f>
        <v>1.4</v>
      </c>
      <c r="S23" s="14">
        <f>[19]Fevereiro!$K$22</f>
        <v>0</v>
      </c>
      <c r="T23" s="14">
        <f>[19]Fevereiro!$K$23</f>
        <v>32.800000000000011</v>
      </c>
      <c r="U23" s="14">
        <f>[19]Fevereiro!$K$24</f>
        <v>0</v>
      </c>
      <c r="V23" s="14">
        <f>[19]Fevereiro!$K$25</f>
        <v>0</v>
      </c>
      <c r="W23" s="14">
        <f>[19]Fevereiro!$K$26</f>
        <v>2.4</v>
      </c>
      <c r="X23" s="14">
        <f>[19]Fevereiro!$K$27</f>
        <v>1</v>
      </c>
      <c r="Y23" s="14">
        <f>[19]Fevereiro!$K$28</f>
        <v>0.4</v>
      </c>
      <c r="Z23" s="14">
        <f>[19]Fevereiro!$K$29</f>
        <v>0</v>
      </c>
      <c r="AA23" s="14">
        <f>[19]Fevereiro!$K$30</f>
        <v>0</v>
      </c>
      <c r="AB23" s="14">
        <f>[19]Fevereiro!$K$31</f>
        <v>0.8</v>
      </c>
      <c r="AC23" s="14">
        <f>[19]Fevereiro!$K$32</f>
        <v>21</v>
      </c>
      <c r="AD23" s="16">
        <f t="shared" si="1"/>
        <v>289.99999999999994</v>
      </c>
      <c r="AE23" s="16">
        <f t="shared" si="2"/>
        <v>77.399999999999991</v>
      </c>
      <c r="AF23" s="37" t="s">
        <v>58</v>
      </c>
    </row>
    <row r="24" spans="1:32" ht="17.100000000000001" customHeight="1" x14ac:dyDescent="0.2">
      <c r="A24" s="9" t="s">
        <v>18</v>
      </c>
      <c r="B24" s="14" t="str">
        <f>[20]Fevereiro!$K$5</f>
        <v>**</v>
      </c>
      <c r="C24" s="14" t="str">
        <f>[20]Fevereiro!$K$6</f>
        <v>**</v>
      </c>
      <c r="D24" s="14" t="str">
        <f>[20]Fevereiro!$K$7</f>
        <v>**</v>
      </c>
      <c r="E24" s="14" t="str">
        <f>[20]Fevereiro!$K$8</f>
        <v>**</v>
      </c>
      <c r="F24" s="14" t="str">
        <f>[20]Fevereiro!$K$9</f>
        <v>**</v>
      </c>
      <c r="G24" s="14" t="str">
        <f>[20]Fevereiro!$K$10</f>
        <v>**</v>
      </c>
      <c r="H24" s="14" t="str">
        <f>[20]Fevereiro!$K$11</f>
        <v>**</v>
      </c>
      <c r="I24" s="14" t="str">
        <f>[20]Fevereiro!$K$12</f>
        <v>**</v>
      </c>
      <c r="J24" s="14" t="str">
        <f>[20]Fevereiro!$K$13</f>
        <v>**</v>
      </c>
      <c r="K24" s="14" t="str">
        <f>[20]Fevereiro!$K$14</f>
        <v>**</v>
      </c>
      <c r="L24" s="14" t="str">
        <f>[20]Fevereiro!$K$15</f>
        <v>**</v>
      </c>
      <c r="M24" s="14" t="str">
        <f>[20]Fevereiro!$K$16</f>
        <v>**</v>
      </c>
      <c r="N24" s="14" t="str">
        <f>[20]Fevereiro!$K$17</f>
        <v>**</v>
      </c>
      <c r="O24" s="14" t="str">
        <f>[20]Fevereiro!$K$18</f>
        <v>**</v>
      </c>
      <c r="P24" s="14" t="str">
        <f>[20]Fevereiro!$K$19</f>
        <v>**</v>
      </c>
      <c r="Q24" s="14" t="str">
        <f>[20]Fevereiro!$K$20</f>
        <v>**</v>
      </c>
      <c r="R24" s="14" t="str">
        <f>[20]Fevereiro!$K$21</f>
        <v>**</v>
      </c>
      <c r="S24" s="14" t="str">
        <f>[20]Fevereiro!$K$22</f>
        <v>**</v>
      </c>
      <c r="T24" s="14" t="str">
        <f>[20]Fevereiro!$K$23</f>
        <v>**</v>
      </c>
      <c r="U24" s="14" t="str">
        <f>[20]Fevereiro!$K$24</f>
        <v>**</v>
      </c>
      <c r="V24" s="14" t="str">
        <f>[20]Fevereiro!$K$25</f>
        <v>**</v>
      </c>
      <c r="W24" s="14" t="str">
        <f>[20]Fevereiro!$K$26</f>
        <v>**</v>
      </c>
      <c r="X24" s="14" t="str">
        <f>[20]Fevereiro!$K$27</f>
        <v>**</v>
      </c>
      <c r="Y24" s="14" t="str">
        <f>[20]Fevereiro!$K$28</f>
        <v>**</v>
      </c>
      <c r="Z24" s="14" t="str">
        <f>[20]Fevereiro!$K$29</f>
        <v>**</v>
      </c>
      <c r="AA24" s="14" t="str">
        <f>[20]Fevereiro!$K$30</f>
        <v>**</v>
      </c>
      <c r="AB24" s="14" t="str">
        <f>[20]Fevereiro!$K$31</f>
        <v>**</v>
      </c>
      <c r="AC24" s="14" t="str">
        <f>[20]Fevereiro!$K$32</f>
        <v>**</v>
      </c>
      <c r="AD24" s="16" t="s">
        <v>32</v>
      </c>
      <c r="AE24" s="16" t="s">
        <v>32</v>
      </c>
      <c r="AF24" s="37" t="s">
        <v>49</v>
      </c>
    </row>
    <row r="25" spans="1:32" ht="17.100000000000001" customHeight="1" x14ac:dyDescent="0.2">
      <c r="A25" s="9" t="s">
        <v>19</v>
      </c>
      <c r="B25" s="14">
        <f>[21]Fevereiro!$K$5</f>
        <v>36</v>
      </c>
      <c r="C25" s="14">
        <f>[21]Fevereiro!$K$6</f>
        <v>8</v>
      </c>
      <c r="D25" s="14">
        <f>[21]Fevereiro!$K$7</f>
        <v>0</v>
      </c>
      <c r="E25" s="14">
        <f>[21]Fevereiro!$K$8</f>
        <v>6.2</v>
      </c>
      <c r="F25" s="14">
        <f>[21]Fevereiro!$K$9</f>
        <v>37.6</v>
      </c>
      <c r="G25" s="14">
        <f>[21]Fevereiro!$K$10</f>
        <v>22.6</v>
      </c>
      <c r="H25" s="14">
        <f>[21]Fevereiro!$K$11</f>
        <v>12.2</v>
      </c>
      <c r="I25" s="14">
        <f>[21]Fevereiro!$K$12</f>
        <v>0</v>
      </c>
      <c r="J25" s="14">
        <f>[21]Fevereiro!$K$13</f>
        <v>0</v>
      </c>
      <c r="K25" s="14">
        <f>[21]Fevereiro!$K$14</f>
        <v>0</v>
      </c>
      <c r="L25" s="14">
        <f>[21]Fevereiro!$K$15</f>
        <v>6.6</v>
      </c>
      <c r="M25" s="14">
        <f>[21]Fevereiro!$K$16</f>
        <v>14.4</v>
      </c>
      <c r="N25" s="14">
        <f>[21]Fevereiro!$K$17</f>
        <v>2.8</v>
      </c>
      <c r="O25" s="14">
        <f>[21]Fevereiro!$K$18</f>
        <v>0</v>
      </c>
      <c r="P25" s="14">
        <f>[21]Fevereiro!$K$19</f>
        <v>0.6</v>
      </c>
      <c r="Q25" s="14">
        <f>[21]Fevereiro!$K$20</f>
        <v>0</v>
      </c>
      <c r="R25" s="14">
        <f>[21]Fevereiro!$K$21</f>
        <v>0</v>
      </c>
      <c r="S25" s="14">
        <f>[21]Fevereiro!$K$22</f>
        <v>0</v>
      </c>
      <c r="T25" s="14">
        <f>[21]Fevereiro!$K$23</f>
        <v>1.2</v>
      </c>
      <c r="U25" s="14">
        <f>[21]Fevereiro!$K$24</f>
        <v>0</v>
      </c>
      <c r="V25" s="14">
        <f>[21]Fevereiro!$K$25</f>
        <v>2.2000000000000002</v>
      </c>
      <c r="W25" s="14">
        <f>[21]Fevereiro!$K$26</f>
        <v>11.6</v>
      </c>
      <c r="X25" s="14">
        <f>[21]Fevereiro!$K$27</f>
        <v>35.200000000000003</v>
      </c>
      <c r="Y25" s="14">
        <f>[21]Fevereiro!$K$28</f>
        <v>19.599999999999998</v>
      </c>
      <c r="Z25" s="14">
        <f>[21]Fevereiro!$K$29</f>
        <v>0</v>
      </c>
      <c r="AA25" s="14">
        <f>[21]Fevereiro!$K$30</f>
        <v>0</v>
      </c>
      <c r="AB25" s="14">
        <f>[21]Fevereiro!$K$31</f>
        <v>46.400000000000006</v>
      </c>
      <c r="AC25" s="14">
        <f>[21]Fevereiro!$K$32</f>
        <v>8.6000000000000014</v>
      </c>
      <c r="AD25" s="16">
        <f t="shared" si="1"/>
        <v>271.8</v>
      </c>
      <c r="AE25" s="16">
        <f t="shared" si="2"/>
        <v>46.400000000000006</v>
      </c>
      <c r="AF25" s="37" t="s">
        <v>58</v>
      </c>
    </row>
    <row r="26" spans="1:32" ht="17.100000000000001" customHeight="1" x14ac:dyDescent="0.2">
      <c r="A26" s="9" t="s">
        <v>31</v>
      </c>
      <c r="B26" s="14" t="str">
        <f>[22]Fevereiro!$K$5</f>
        <v>**</v>
      </c>
      <c r="C26" s="14" t="str">
        <f>[22]Fevereiro!$K$6</f>
        <v>**</v>
      </c>
      <c r="D26" s="14" t="str">
        <f>[22]Fevereiro!$K$7</f>
        <v>**</v>
      </c>
      <c r="E26" s="14" t="str">
        <f>[22]Fevereiro!$K$8</f>
        <v>**</v>
      </c>
      <c r="F26" s="14" t="str">
        <f>[22]Fevereiro!$K$9</f>
        <v>**</v>
      </c>
      <c r="G26" s="14" t="str">
        <f>[22]Fevereiro!$K$10</f>
        <v>**</v>
      </c>
      <c r="H26" s="14" t="str">
        <f>[22]Fevereiro!$K$11</f>
        <v>**</v>
      </c>
      <c r="I26" s="14" t="str">
        <f>[22]Fevereiro!$K$12</f>
        <v>**</v>
      </c>
      <c r="J26" s="14" t="str">
        <f>[22]Fevereiro!$K$13</f>
        <v>**</v>
      </c>
      <c r="K26" s="14" t="str">
        <f>[22]Fevereiro!$K$14</f>
        <v>**</v>
      </c>
      <c r="L26" s="14" t="str">
        <f>[22]Fevereiro!$K$15</f>
        <v>**</v>
      </c>
      <c r="M26" s="14" t="str">
        <f>[22]Fevereiro!$K$16</f>
        <v>**</v>
      </c>
      <c r="N26" s="14" t="str">
        <f>[22]Fevereiro!$K$17</f>
        <v>**</v>
      </c>
      <c r="O26" s="14" t="str">
        <f>[22]Fevereiro!$K$18</f>
        <v>**</v>
      </c>
      <c r="P26" s="14" t="str">
        <f>[22]Fevereiro!$K$19</f>
        <v>**</v>
      </c>
      <c r="Q26" s="14" t="str">
        <f>[22]Fevereiro!$K$20</f>
        <v>**</v>
      </c>
      <c r="R26" s="14" t="str">
        <f>[22]Fevereiro!$K$21</f>
        <v>**</v>
      </c>
      <c r="S26" s="14" t="str">
        <f>[22]Fevereiro!$K$22</f>
        <v>**</v>
      </c>
      <c r="T26" s="14" t="str">
        <f>[22]Fevereiro!$K$23</f>
        <v>**</v>
      </c>
      <c r="U26" s="14" t="str">
        <f>[22]Fevereiro!$K$24</f>
        <v>**</v>
      </c>
      <c r="V26" s="14" t="str">
        <f>[22]Fevereiro!$K$25</f>
        <v>**</v>
      </c>
      <c r="W26" s="14" t="str">
        <f>[22]Fevereiro!$K$26</f>
        <v>**</v>
      </c>
      <c r="X26" s="14" t="str">
        <f>[22]Fevereiro!$K$27</f>
        <v>**</v>
      </c>
      <c r="Y26" s="14" t="str">
        <f>[22]Fevereiro!$K$28</f>
        <v>**</v>
      </c>
      <c r="Z26" s="14" t="str">
        <f>[22]Fevereiro!$K$29</f>
        <v>**</v>
      </c>
      <c r="AA26" s="14" t="str">
        <f>[22]Fevereiro!$K$30</f>
        <v>**</v>
      </c>
      <c r="AB26" s="14" t="str">
        <f>[22]Fevereiro!$K$31</f>
        <v>**</v>
      </c>
      <c r="AC26" s="14" t="str">
        <f>[22]Fevereiro!$K$32</f>
        <v>**</v>
      </c>
      <c r="AD26" s="16" t="s">
        <v>32</v>
      </c>
      <c r="AE26" s="16" t="s">
        <v>32</v>
      </c>
      <c r="AF26" s="37" t="s">
        <v>49</v>
      </c>
    </row>
    <row r="27" spans="1:32" ht="17.100000000000001" customHeight="1" x14ac:dyDescent="0.2">
      <c r="A27" s="9" t="s">
        <v>20</v>
      </c>
      <c r="B27" s="3">
        <f>[23]Fevereiro!$K$5</f>
        <v>0</v>
      </c>
      <c r="C27" s="3">
        <f>[23]Fevereiro!$K$6</f>
        <v>4.2</v>
      </c>
      <c r="D27" s="3">
        <f>[23]Fevereiro!$K$7</f>
        <v>0.4</v>
      </c>
      <c r="E27" s="3">
        <f>[23]Fevereiro!$K$8</f>
        <v>8.7999999999999989</v>
      </c>
      <c r="F27" s="3">
        <f>[23]Fevereiro!$K$9</f>
        <v>0</v>
      </c>
      <c r="G27" s="3">
        <f>[23]Fevereiro!$K$10</f>
        <v>0</v>
      </c>
      <c r="H27" s="3">
        <f>[23]Fevereiro!$K$11</f>
        <v>0</v>
      </c>
      <c r="I27" s="3">
        <f>[23]Fevereiro!$K$12</f>
        <v>0</v>
      </c>
      <c r="J27" s="3">
        <f>[23]Fevereiro!$K$13</f>
        <v>21.4</v>
      </c>
      <c r="K27" s="3">
        <f>[23]Fevereiro!$K$14</f>
        <v>20</v>
      </c>
      <c r="L27" s="3">
        <f>[23]Fevereiro!$K$15</f>
        <v>0</v>
      </c>
      <c r="M27" s="3">
        <f>[23]Fevereiro!$K$16</f>
        <v>0</v>
      </c>
      <c r="N27" s="3">
        <f>[23]Fevereiro!$K$17</f>
        <v>0</v>
      </c>
      <c r="O27" s="3">
        <f>[23]Fevereiro!$K$18</f>
        <v>7</v>
      </c>
      <c r="P27" s="3">
        <f>[23]Fevereiro!$K$19</f>
        <v>0</v>
      </c>
      <c r="Q27" s="3">
        <f>[23]Fevereiro!$K$20</f>
        <v>3</v>
      </c>
      <c r="R27" s="3">
        <f>[23]Fevereiro!$K$21</f>
        <v>0</v>
      </c>
      <c r="S27" s="3">
        <f>[23]Fevereiro!$K$22</f>
        <v>1.8</v>
      </c>
      <c r="T27" s="3">
        <f>[23]Fevereiro!$K$23</f>
        <v>4.4000000000000004</v>
      </c>
      <c r="U27" s="3">
        <f>[23]Fevereiro!$K$24</f>
        <v>0</v>
      </c>
      <c r="V27" s="3">
        <f>[23]Fevereiro!$K$25</f>
        <v>0</v>
      </c>
      <c r="W27" s="3">
        <f>[23]Fevereiro!$K$26</f>
        <v>0</v>
      </c>
      <c r="X27" s="3">
        <f>[23]Fevereiro!$K$27</f>
        <v>10</v>
      </c>
      <c r="Y27" s="3">
        <f>[23]Fevereiro!$K$28</f>
        <v>0.2</v>
      </c>
      <c r="Z27" s="3">
        <f>[23]Fevereiro!$K$29</f>
        <v>0</v>
      </c>
      <c r="AA27" s="3">
        <f>[23]Fevereiro!$K$30</f>
        <v>0</v>
      </c>
      <c r="AB27" s="3">
        <f>[23]Fevereiro!$K$31</f>
        <v>0.2</v>
      </c>
      <c r="AC27" s="3">
        <f>[23]Fevereiro!$K$32</f>
        <v>2.6</v>
      </c>
      <c r="AD27" s="16">
        <f>SUM(B27:AC27)</f>
        <v>84</v>
      </c>
      <c r="AE27" s="16">
        <f>MAX(B27:AC27)</f>
        <v>21.4</v>
      </c>
      <c r="AF27" s="37" t="s">
        <v>58</v>
      </c>
    </row>
    <row r="28" spans="1:32" s="5" customFormat="1" ht="17.100000000000001" customHeight="1" x14ac:dyDescent="0.2">
      <c r="A28" s="13" t="s">
        <v>34</v>
      </c>
      <c r="B28" s="21">
        <f>MAX(B5:B27)</f>
        <v>36</v>
      </c>
      <c r="C28" s="21">
        <f t="shared" ref="C28:AE28" si="3">MAX(C5:C27)</f>
        <v>77.399999999999991</v>
      </c>
      <c r="D28" s="21">
        <f t="shared" si="3"/>
        <v>50.800000000000004</v>
      </c>
      <c r="E28" s="21">
        <f t="shared" si="3"/>
        <v>26.400000000000002</v>
      </c>
      <c r="F28" s="21">
        <f t="shared" si="3"/>
        <v>37.6</v>
      </c>
      <c r="G28" s="21">
        <f t="shared" si="3"/>
        <v>83.2</v>
      </c>
      <c r="H28" s="21">
        <f t="shared" si="3"/>
        <v>76.2</v>
      </c>
      <c r="I28" s="21">
        <f t="shared" si="3"/>
        <v>49.6</v>
      </c>
      <c r="J28" s="21">
        <f t="shared" si="3"/>
        <v>25</v>
      </c>
      <c r="K28" s="21">
        <f t="shared" si="3"/>
        <v>43.8</v>
      </c>
      <c r="L28" s="21">
        <f t="shared" si="3"/>
        <v>41.4</v>
      </c>
      <c r="M28" s="21">
        <f t="shared" si="3"/>
        <v>49.800000000000004</v>
      </c>
      <c r="N28" s="21">
        <f t="shared" si="3"/>
        <v>79.8</v>
      </c>
      <c r="O28" s="21">
        <f t="shared" si="3"/>
        <v>49.8</v>
      </c>
      <c r="P28" s="21">
        <f t="shared" si="3"/>
        <v>25.4</v>
      </c>
      <c r="Q28" s="21">
        <f t="shared" si="3"/>
        <v>14.2</v>
      </c>
      <c r="R28" s="21">
        <f t="shared" si="3"/>
        <v>27.8</v>
      </c>
      <c r="S28" s="21">
        <f t="shared" si="3"/>
        <v>11.2</v>
      </c>
      <c r="T28" s="21">
        <f t="shared" si="3"/>
        <v>44.999999999999993</v>
      </c>
      <c r="U28" s="21">
        <f t="shared" si="3"/>
        <v>25.2</v>
      </c>
      <c r="V28" s="21">
        <f t="shared" si="3"/>
        <v>13.4</v>
      </c>
      <c r="W28" s="21">
        <f t="shared" si="3"/>
        <v>14.8</v>
      </c>
      <c r="X28" s="21">
        <f t="shared" si="3"/>
        <v>41.2</v>
      </c>
      <c r="Y28" s="21">
        <f t="shared" si="3"/>
        <v>26.6</v>
      </c>
      <c r="Z28" s="21">
        <f t="shared" si="3"/>
        <v>12.799999999999999</v>
      </c>
      <c r="AA28" s="21">
        <f t="shared" si="3"/>
        <v>18</v>
      </c>
      <c r="AB28" s="21">
        <f t="shared" si="3"/>
        <v>46.400000000000006</v>
      </c>
      <c r="AC28" s="53">
        <f t="shared" si="3"/>
        <v>161</v>
      </c>
      <c r="AD28" s="53">
        <f t="shared" si="3"/>
        <v>465.6</v>
      </c>
      <c r="AE28" s="21">
        <f t="shared" si="3"/>
        <v>161</v>
      </c>
      <c r="AF28" s="38"/>
    </row>
    <row r="29" spans="1:32" s="28" customFormat="1" x14ac:dyDescent="0.2">
      <c r="A29" s="26" t="s">
        <v>37</v>
      </c>
      <c r="B29" s="27">
        <f>SUM(B5:B27)</f>
        <v>127.60000000000001</v>
      </c>
      <c r="C29" s="27">
        <f t="shared" ref="C29:AD29" si="4">SUM(C5:C27)</f>
        <v>297.2</v>
      </c>
      <c r="D29" s="27">
        <f t="shared" si="4"/>
        <v>109.40000000000003</v>
      </c>
      <c r="E29" s="27">
        <f t="shared" si="4"/>
        <v>108.8</v>
      </c>
      <c r="F29" s="27">
        <f t="shared" si="4"/>
        <v>95.6</v>
      </c>
      <c r="G29" s="27">
        <f t="shared" si="4"/>
        <v>169.39999999999998</v>
      </c>
      <c r="H29" s="27">
        <f t="shared" si="4"/>
        <v>187.4</v>
      </c>
      <c r="I29" s="27">
        <f t="shared" si="4"/>
        <v>216.80000000000004</v>
      </c>
      <c r="J29" s="27">
        <f t="shared" si="4"/>
        <v>158.39999999999998</v>
      </c>
      <c r="K29" s="27">
        <f t="shared" si="4"/>
        <v>237.8</v>
      </c>
      <c r="L29" s="27">
        <f t="shared" si="4"/>
        <v>181</v>
      </c>
      <c r="M29" s="27">
        <f t="shared" si="4"/>
        <v>186</v>
      </c>
      <c r="N29" s="27">
        <f t="shared" si="4"/>
        <v>256</v>
      </c>
      <c r="O29" s="27">
        <f t="shared" si="4"/>
        <v>114.39999999999999</v>
      </c>
      <c r="P29" s="27">
        <f t="shared" si="4"/>
        <v>78.199999999999989</v>
      </c>
      <c r="Q29" s="27">
        <f t="shared" si="4"/>
        <v>25.8</v>
      </c>
      <c r="R29" s="27">
        <f t="shared" si="4"/>
        <v>75.2</v>
      </c>
      <c r="S29" s="27">
        <f t="shared" si="4"/>
        <v>19.399999999999999</v>
      </c>
      <c r="T29" s="27">
        <f t="shared" si="4"/>
        <v>158.79999999999998</v>
      </c>
      <c r="U29" s="27">
        <f t="shared" si="4"/>
        <v>26.799999999999997</v>
      </c>
      <c r="V29" s="27">
        <f t="shared" si="4"/>
        <v>18.2</v>
      </c>
      <c r="W29" s="27">
        <f t="shared" si="4"/>
        <v>41.8</v>
      </c>
      <c r="X29" s="27">
        <f t="shared" si="4"/>
        <v>158.40000000000003</v>
      </c>
      <c r="Y29" s="27">
        <f t="shared" si="4"/>
        <v>78.600000000000009</v>
      </c>
      <c r="Z29" s="27">
        <f t="shared" si="4"/>
        <v>23.599999999999998</v>
      </c>
      <c r="AA29" s="27">
        <f t="shared" si="4"/>
        <v>49.4</v>
      </c>
      <c r="AB29" s="27">
        <f t="shared" si="4"/>
        <v>106.00000000000001</v>
      </c>
      <c r="AC29" s="54">
        <f t="shared" si="4"/>
        <v>342.20000000000016</v>
      </c>
      <c r="AD29" s="27">
        <f t="shared" si="4"/>
        <v>3648.2000000000003</v>
      </c>
      <c r="AE29" s="36"/>
      <c r="AF29" s="37"/>
    </row>
  </sheetData>
  <mergeCells count="31">
    <mergeCell ref="M3:M4"/>
    <mergeCell ref="N3:N4"/>
    <mergeCell ref="O3:O4"/>
    <mergeCell ref="AA3:AA4"/>
    <mergeCell ref="T3:T4"/>
    <mergeCell ref="S3:S4"/>
    <mergeCell ref="R3:R4"/>
    <mergeCell ref="Q3:Q4"/>
    <mergeCell ref="F3:F4"/>
    <mergeCell ref="G3:G4"/>
    <mergeCell ref="J3:J4"/>
    <mergeCell ref="A2:A4"/>
    <mergeCell ref="B3:B4"/>
    <mergeCell ref="C3:C4"/>
    <mergeCell ref="D3:D4"/>
    <mergeCell ref="A1:AE1"/>
    <mergeCell ref="B2:AE2"/>
    <mergeCell ref="X3:X4"/>
    <mergeCell ref="AB3:AB4"/>
    <mergeCell ref="AC3:AC4"/>
    <mergeCell ref="Y3:Y4"/>
    <mergeCell ref="I3:I4"/>
    <mergeCell ref="H3:H4"/>
    <mergeCell ref="P3:P4"/>
    <mergeCell ref="K3:K4"/>
    <mergeCell ref="L3:L4"/>
    <mergeCell ref="Z3:Z4"/>
    <mergeCell ref="U3:U4"/>
    <mergeCell ref="V3:V4"/>
    <mergeCell ref="W3:W4"/>
    <mergeCell ref="E3:E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5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9"/>
  <sheetViews>
    <sheetView workbookViewId="0">
      <selection activeCell="AE4" sqref="AE4"/>
    </sheetView>
  </sheetViews>
  <sheetFormatPr defaultRowHeight="12.75" x14ac:dyDescent="0.2"/>
  <cols>
    <col min="1" max="1" width="19.140625" style="2" bestFit="1" customWidth="1"/>
    <col min="2" max="29" width="5.42578125" style="2" bestFit="1" customWidth="1"/>
    <col min="30" max="30" width="7.5703125" style="18" bestFit="1" customWidth="1"/>
    <col min="31" max="31" width="7.28515625" style="31" bestFit="1" customWidth="1"/>
  </cols>
  <sheetData>
    <row r="1" spans="1:31" ht="20.100000000000001" customHeight="1" thickBot="1" x14ac:dyDescent="0.25">
      <c r="A1" s="63" t="s">
        <v>23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</row>
    <row r="2" spans="1:31" ht="20.100000000000001" customHeight="1" x14ac:dyDescent="0.2">
      <c r="A2" s="60" t="s">
        <v>21</v>
      </c>
      <c r="B2" s="57" t="s">
        <v>50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</row>
    <row r="3" spans="1:31" s="4" customFormat="1" ht="20.100000000000001" customHeight="1" x14ac:dyDescent="0.2">
      <c r="A3" s="61"/>
      <c r="B3" s="55">
        <v>1</v>
      </c>
      <c r="C3" s="55">
        <f>SUM(B3+1)</f>
        <v>2</v>
      </c>
      <c r="D3" s="55">
        <f t="shared" ref="D3:AC3" si="0">SUM(C3+1)</f>
        <v>3</v>
      </c>
      <c r="E3" s="55">
        <f t="shared" si="0"/>
        <v>4</v>
      </c>
      <c r="F3" s="55">
        <f t="shared" si="0"/>
        <v>5</v>
      </c>
      <c r="G3" s="55">
        <f t="shared" si="0"/>
        <v>6</v>
      </c>
      <c r="H3" s="55">
        <f t="shared" si="0"/>
        <v>7</v>
      </c>
      <c r="I3" s="55">
        <f t="shared" si="0"/>
        <v>8</v>
      </c>
      <c r="J3" s="55">
        <f t="shared" si="0"/>
        <v>9</v>
      </c>
      <c r="K3" s="55">
        <f t="shared" si="0"/>
        <v>10</v>
      </c>
      <c r="L3" s="55">
        <f t="shared" si="0"/>
        <v>11</v>
      </c>
      <c r="M3" s="55">
        <f t="shared" si="0"/>
        <v>12</v>
      </c>
      <c r="N3" s="55">
        <f t="shared" si="0"/>
        <v>13</v>
      </c>
      <c r="O3" s="55">
        <f t="shared" si="0"/>
        <v>14</v>
      </c>
      <c r="P3" s="55">
        <f t="shared" si="0"/>
        <v>15</v>
      </c>
      <c r="Q3" s="55">
        <f t="shared" si="0"/>
        <v>16</v>
      </c>
      <c r="R3" s="55">
        <f t="shared" si="0"/>
        <v>17</v>
      </c>
      <c r="S3" s="55">
        <f t="shared" si="0"/>
        <v>18</v>
      </c>
      <c r="T3" s="55">
        <f t="shared" si="0"/>
        <v>19</v>
      </c>
      <c r="U3" s="55">
        <f t="shared" si="0"/>
        <v>20</v>
      </c>
      <c r="V3" s="55">
        <f t="shared" si="0"/>
        <v>21</v>
      </c>
      <c r="W3" s="55">
        <f t="shared" si="0"/>
        <v>22</v>
      </c>
      <c r="X3" s="55">
        <f t="shared" si="0"/>
        <v>23</v>
      </c>
      <c r="Y3" s="55">
        <f t="shared" si="0"/>
        <v>24</v>
      </c>
      <c r="Z3" s="55">
        <f t="shared" si="0"/>
        <v>25</v>
      </c>
      <c r="AA3" s="55">
        <f t="shared" si="0"/>
        <v>26</v>
      </c>
      <c r="AB3" s="55">
        <f t="shared" si="0"/>
        <v>27</v>
      </c>
      <c r="AC3" s="55">
        <f t="shared" si="0"/>
        <v>28</v>
      </c>
      <c r="AD3" s="30" t="s">
        <v>42</v>
      </c>
      <c r="AE3" s="32" t="s">
        <v>41</v>
      </c>
    </row>
    <row r="4" spans="1:31" s="5" customFormat="1" ht="20.100000000000001" customHeight="1" thickBot="1" x14ac:dyDescent="0.25">
      <c r="A4" s="62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29" t="s">
        <v>40</v>
      </c>
      <c r="AE4" s="29" t="s">
        <v>40</v>
      </c>
    </row>
    <row r="5" spans="1:31" s="5" customFormat="1" ht="20.100000000000001" customHeight="1" thickTop="1" x14ac:dyDescent="0.2">
      <c r="A5" s="8" t="s">
        <v>48</v>
      </c>
      <c r="B5" s="42">
        <f>[1]Fevereiro!$C$5</f>
        <v>33.200000000000003</v>
      </c>
      <c r="C5" s="42">
        <f>[1]Fevereiro!$C$6</f>
        <v>32.4</v>
      </c>
      <c r="D5" s="42">
        <f>[1]Fevereiro!$C$7</f>
        <v>31.4</v>
      </c>
      <c r="E5" s="42">
        <f>[1]Fevereiro!$C$8</f>
        <v>32.299999999999997</v>
      </c>
      <c r="F5" s="42">
        <f>[1]Fevereiro!$C$9</f>
        <v>32.9</v>
      </c>
      <c r="G5" s="42">
        <f>[1]Fevereiro!$C$10</f>
        <v>33.5</v>
      </c>
      <c r="H5" s="42">
        <f>[1]Fevereiro!$C$11</f>
        <v>32.1</v>
      </c>
      <c r="I5" s="42">
        <f>[1]Fevereiro!$C$12</f>
        <v>31</v>
      </c>
      <c r="J5" s="42">
        <f>[1]Fevereiro!$C$13</f>
        <v>30.4</v>
      </c>
      <c r="K5" s="42">
        <f>[1]Fevereiro!$C$14</f>
        <v>31.8</v>
      </c>
      <c r="L5" s="42">
        <f>[1]Fevereiro!$C$15</f>
        <v>32.5</v>
      </c>
      <c r="M5" s="42">
        <f>[1]Fevereiro!$C$16</f>
        <v>32.9</v>
      </c>
      <c r="N5" s="42">
        <f>[1]Fevereiro!$C$17</f>
        <v>30.6</v>
      </c>
      <c r="O5" s="42">
        <f>[1]Fevereiro!$C$18</f>
        <v>32.299999999999997</v>
      </c>
      <c r="P5" s="42">
        <f>[1]Fevereiro!$C$19</f>
        <v>31.6</v>
      </c>
      <c r="Q5" s="42">
        <f>[1]Fevereiro!$C$20</f>
        <v>32.299999999999997</v>
      </c>
      <c r="R5" s="42">
        <f>[1]Fevereiro!$C$21</f>
        <v>32.6</v>
      </c>
      <c r="S5" s="42">
        <f>[1]Fevereiro!$C$22</f>
        <v>33.700000000000003</v>
      </c>
      <c r="T5" s="42">
        <f>[1]Fevereiro!$C$23</f>
        <v>31.8</v>
      </c>
      <c r="U5" s="42">
        <f>[1]Fevereiro!$C$24</f>
        <v>33.6</v>
      </c>
      <c r="V5" s="42">
        <f>[1]Fevereiro!$C$25</f>
        <v>34.4</v>
      </c>
      <c r="W5" s="42">
        <f>[1]Fevereiro!$C$26</f>
        <v>35</v>
      </c>
      <c r="X5" s="42">
        <f>[1]Fevereiro!$C$27</f>
        <v>34.799999999999997</v>
      </c>
      <c r="Y5" s="42">
        <f>[1]Fevereiro!$C$28</f>
        <v>34.200000000000003</v>
      </c>
      <c r="Z5" s="42">
        <f>[1]Fevereiro!$C$29</f>
        <v>34.700000000000003</v>
      </c>
      <c r="AA5" s="42">
        <f>[1]Fevereiro!$C$30</f>
        <v>33.1</v>
      </c>
      <c r="AB5" s="42">
        <f>[1]Fevereiro!$C$31</f>
        <v>30.5</v>
      </c>
      <c r="AC5" s="42">
        <f>[1]Fevereiro!$C$32</f>
        <v>29.4</v>
      </c>
      <c r="AD5" s="43">
        <f t="shared" ref="AD5:AD27" si="1">MAX(B5:AC5)</f>
        <v>35</v>
      </c>
      <c r="AE5" s="44">
        <f t="shared" ref="AE5:AE27" si="2">AVERAGE(B5:AC5)</f>
        <v>32.535714285714292</v>
      </c>
    </row>
    <row r="6" spans="1:31" ht="17.100000000000001" customHeight="1" x14ac:dyDescent="0.2">
      <c r="A6" s="9" t="s">
        <v>0</v>
      </c>
      <c r="B6" s="3">
        <f>[2]Fevereiro!$C$5</f>
        <v>32.200000000000003</v>
      </c>
      <c r="C6" s="3">
        <f>[2]Fevereiro!$C$6</f>
        <v>30.9</v>
      </c>
      <c r="D6" s="3">
        <f>[2]Fevereiro!$C$7</f>
        <v>32.1</v>
      </c>
      <c r="E6" s="3">
        <f>[2]Fevereiro!$C$8</f>
        <v>29.7</v>
      </c>
      <c r="F6" s="3">
        <f>[2]Fevereiro!$C$9</f>
        <v>33.299999999999997</v>
      </c>
      <c r="G6" s="3">
        <f>[2]Fevereiro!$C$10</f>
        <v>31.9</v>
      </c>
      <c r="H6" s="3">
        <f>[2]Fevereiro!$C$11</f>
        <v>30.3</v>
      </c>
      <c r="I6" s="3">
        <f>[2]Fevereiro!$C$12</f>
        <v>30.9</v>
      </c>
      <c r="J6" s="3">
        <f>[2]Fevereiro!$C$13</f>
        <v>28.5</v>
      </c>
      <c r="K6" s="3">
        <f>[2]Fevereiro!$C$14</f>
        <v>27.6</v>
      </c>
      <c r="L6" s="3">
        <f>[2]Fevereiro!$C$15</f>
        <v>27.7</v>
      </c>
      <c r="M6" s="3">
        <f>[2]Fevereiro!$C$16</f>
        <v>30.1</v>
      </c>
      <c r="N6" s="3">
        <f>[2]Fevereiro!$C$17</f>
        <v>28.5</v>
      </c>
      <c r="O6" s="3">
        <f>[2]Fevereiro!$C$18</f>
        <v>29.8</v>
      </c>
      <c r="P6" s="3">
        <f>[2]Fevereiro!$C$19</f>
        <v>31.9</v>
      </c>
      <c r="Q6" s="3">
        <f>[2]Fevereiro!$C$20</f>
        <v>32.6</v>
      </c>
      <c r="R6" s="3">
        <f>[2]Fevereiro!$C$21</f>
        <v>33.700000000000003</v>
      </c>
      <c r="S6" s="3">
        <f>[2]Fevereiro!$C$22</f>
        <v>34</v>
      </c>
      <c r="T6" s="3">
        <f>[2]Fevereiro!$C$23</f>
        <v>31.1</v>
      </c>
      <c r="U6" s="3">
        <f>[2]Fevereiro!$C$24</f>
        <v>32.6</v>
      </c>
      <c r="V6" s="3">
        <f>[2]Fevereiro!$C$25</f>
        <v>34.200000000000003</v>
      </c>
      <c r="W6" s="3">
        <f>[2]Fevereiro!$C$26</f>
        <v>34.200000000000003</v>
      </c>
      <c r="X6" s="3">
        <f>[2]Fevereiro!$C$27</f>
        <v>33.299999999999997</v>
      </c>
      <c r="Y6" s="3">
        <f>[2]Fevereiro!$C$28</f>
        <v>29.6</v>
      </c>
      <c r="Z6" s="3">
        <f>[2]Fevereiro!$C$29</f>
        <v>32.200000000000003</v>
      </c>
      <c r="AA6" s="3">
        <f>[2]Fevereiro!$C$30</f>
        <v>32.1</v>
      </c>
      <c r="AB6" s="3">
        <f>[2]Fevereiro!$C$31</f>
        <v>31</v>
      </c>
      <c r="AC6" s="3">
        <f>[2]Fevereiro!$C$32</f>
        <v>29.4</v>
      </c>
      <c r="AD6" s="16">
        <f t="shared" si="1"/>
        <v>34.200000000000003</v>
      </c>
      <c r="AE6" s="25">
        <f t="shared" si="2"/>
        <v>31.264285714285723</v>
      </c>
    </row>
    <row r="7" spans="1:31" ht="17.100000000000001" customHeight="1" x14ac:dyDescent="0.2">
      <c r="A7" s="9" t="s">
        <v>1</v>
      </c>
      <c r="B7" s="3">
        <f>[3]Fevereiro!$C$5</f>
        <v>34.799999999999997</v>
      </c>
      <c r="C7" s="3">
        <f>[3]Fevereiro!$C$6</f>
        <v>33.9</v>
      </c>
      <c r="D7" s="3">
        <f>[3]Fevereiro!$C$7</f>
        <v>31.5</v>
      </c>
      <c r="E7" s="3">
        <f>[3]Fevereiro!$C$8</f>
        <v>33.5</v>
      </c>
      <c r="F7" s="3">
        <f>[3]Fevereiro!$C$9</f>
        <v>32.9</v>
      </c>
      <c r="G7" s="3">
        <f>[3]Fevereiro!$C$10</f>
        <v>32.6</v>
      </c>
      <c r="H7" s="3">
        <f>[3]Fevereiro!$C$11</f>
        <v>32.200000000000003</v>
      </c>
      <c r="I7" s="3">
        <f>[3]Fevereiro!$C$12</f>
        <v>30.6</v>
      </c>
      <c r="J7" s="3">
        <f>[3]Fevereiro!$C$13</f>
        <v>30.8</v>
      </c>
      <c r="K7" s="3">
        <f>[3]Fevereiro!$C$14</f>
        <v>27</v>
      </c>
      <c r="L7" s="3">
        <f>[3]Fevereiro!$C$15</f>
        <v>30</v>
      </c>
      <c r="M7" s="3">
        <f>[3]Fevereiro!$C$16</f>
        <v>31.6</v>
      </c>
      <c r="N7" s="3">
        <f>[3]Fevereiro!$C$17</f>
        <v>32.5</v>
      </c>
      <c r="O7" s="3">
        <f>[3]Fevereiro!$C$18</f>
        <v>31.4</v>
      </c>
      <c r="P7" s="3">
        <f>[3]Fevereiro!$C$19</f>
        <v>32.200000000000003</v>
      </c>
      <c r="Q7" s="3">
        <f>[3]Fevereiro!$C$20</f>
        <v>32.1</v>
      </c>
      <c r="R7" s="3">
        <f>[3]Fevereiro!$C$21</f>
        <v>31.7</v>
      </c>
      <c r="S7" s="3">
        <f>[3]Fevereiro!$C$22</f>
        <v>32.9</v>
      </c>
      <c r="T7" s="3">
        <f>[3]Fevereiro!$C$23</f>
        <v>30.6</v>
      </c>
      <c r="U7" s="3">
        <f>[3]Fevereiro!$C$24</f>
        <v>32.799999999999997</v>
      </c>
      <c r="V7" s="3">
        <f>[3]Fevereiro!$C$25</f>
        <v>33.799999999999997</v>
      </c>
      <c r="W7" s="3">
        <f>[3]Fevereiro!$C$26</f>
        <v>33.9</v>
      </c>
      <c r="X7" s="3">
        <f>[3]Fevereiro!$C$27</f>
        <v>34.1</v>
      </c>
      <c r="Y7" s="3">
        <f>[3]Fevereiro!$C$28</f>
        <v>33.700000000000003</v>
      </c>
      <c r="Z7" s="3">
        <f>[3]Fevereiro!$C$29</f>
        <v>32.6</v>
      </c>
      <c r="AA7" s="3">
        <f>[3]Fevereiro!$C$30</f>
        <v>33.200000000000003</v>
      </c>
      <c r="AB7" s="3">
        <f>[3]Fevereiro!$C$31</f>
        <v>32.9</v>
      </c>
      <c r="AC7" s="3">
        <f>[3]Fevereiro!$C$32</f>
        <v>31</v>
      </c>
      <c r="AD7" s="16">
        <f t="shared" si="1"/>
        <v>34.799999999999997</v>
      </c>
      <c r="AE7" s="25">
        <f t="shared" si="2"/>
        <v>32.242857142857147</v>
      </c>
    </row>
    <row r="8" spans="1:31" ht="17.100000000000001" customHeight="1" x14ac:dyDescent="0.2">
      <c r="A8" s="9" t="s">
        <v>2</v>
      </c>
      <c r="B8" s="3" t="str">
        <f>[4]Fevereiro!$C$5</f>
        <v>**</v>
      </c>
      <c r="C8" s="3" t="str">
        <f>[4]Fevereiro!$C$6</f>
        <v>**</v>
      </c>
      <c r="D8" s="3" t="str">
        <f>[4]Fevereiro!$C$7</f>
        <v>**</v>
      </c>
      <c r="E8" s="3" t="str">
        <f>[4]Fevereiro!$C$8</f>
        <v>**</v>
      </c>
      <c r="F8" s="3" t="str">
        <f>[4]Fevereiro!$C$9</f>
        <v>**</v>
      </c>
      <c r="G8" s="3" t="str">
        <f>[4]Fevereiro!$C$10</f>
        <v>**</v>
      </c>
      <c r="H8" s="3" t="str">
        <f>[4]Fevereiro!$C$11</f>
        <v>**</v>
      </c>
      <c r="I8" s="3" t="str">
        <f>[4]Fevereiro!$C$12</f>
        <v>**</v>
      </c>
      <c r="J8" s="3" t="str">
        <f>[4]Fevereiro!$C$13</f>
        <v>**</v>
      </c>
      <c r="K8" s="3" t="str">
        <f>[4]Fevereiro!$C$14</f>
        <v>**</v>
      </c>
      <c r="L8" s="3" t="str">
        <f>[4]Fevereiro!$C$15</f>
        <v>**</v>
      </c>
      <c r="M8" s="3" t="str">
        <f>[4]Fevereiro!$C$16</f>
        <v>**</v>
      </c>
      <c r="N8" s="3" t="str">
        <f>[4]Fevereiro!$C$17</f>
        <v>**</v>
      </c>
      <c r="O8" s="3" t="str">
        <f>[4]Fevereiro!$C$18</f>
        <v>**</v>
      </c>
      <c r="P8" s="3" t="str">
        <f>[4]Fevereiro!$C$19</f>
        <v>**</v>
      </c>
      <c r="Q8" s="3" t="str">
        <f>[4]Fevereiro!$C$20</f>
        <v>**</v>
      </c>
      <c r="R8" s="3" t="str">
        <f>[4]Fevereiro!$C$21</f>
        <v>**</v>
      </c>
      <c r="S8" s="3" t="str">
        <f>[4]Fevereiro!$C$22</f>
        <v>**</v>
      </c>
      <c r="T8" s="3" t="str">
        <f>[4]Fevereiro!$C$23</f>
        <v>**</v>
      </c>
      <c r="U8" s="3" t="str">
        <f>[4]Fevereiro!$C$24</f>
        <v>**</v>
      </c>
      <c r="V8" s="3" t="str">
        <f>[4]Fevereiro!$C$25</f>
        <v>**</v>
      </c>
      <c r="W8" s="3" t="str">
        <f>[4]Fevereiro!$C$26</f>
        <v>**</v>
      </c>
      <c r="X8" s="3" t="str">
        <f>[4]Fevereiro!$C$27</f>
        <v>**</v>
      </c>
      <c r="Y8" s="3" t="str">
        <f>[4]Fevereiro!$C$28</f>
        <v>**</v>
      </c>
      <c r="Z8" s="3" t="str">
        <f>[4]Fevereiro!$C$29</f>
        <v>**</v>
      </c>
      <c r="AA8" s="3" t="str">
        <f>[4]Fevereiro!$C$30</f>
        <v>**</v>
      </c>
      <c r="AB8" s="3" t="str">
        <f>[4]Fevereiro!$C$31</f>
        <v>**</v>
      </c>
      <c r="AC8" s="3" t="str">
        <f>[4]Fevereiro!$C$32</f>
        <v>**</v>
      </c>
      <c r="AD8" s="16" t="s">
        <v>32</v>
      </c>
      <c r="AE8" s="25" t="s">
        <v>32</v>
      </c>
    </row>
    <row r="9" spans="1:31" ht="17.100000000000001" customHeight="1" x14ac:dyDescent="0.2">
      <c r="A9" s="9" t="s">
        <v>3</v>
      </c>
      <c r="B9" s="3">
        <f>[5]Fevereiro!$C$5</f>
        <v>32.6</v>
      </c>
      <c r="C9" s="3">
        <f>[5]Fevereiro!$C$6</f>
        <v>32.200000000000003</v>
      </c>
      <c r="D9" s="3">
        <f>[5]Fevereiro!$C$7</f>
        <v>32</v>
      </c>
      <c r="E9" s="3">
        <f>[5]Fevereiro!$C$8</f>
        <v>31.2</v>
      </c>
      <c r="F9" s="3">
        <f>[5]Fevereiro!$C$9</f>
        <v>31.5</v>
      </c>
      <c r="G9" s="3">
        <f>[5]Fevereiro!$C$10</f>
        <v>33.200000000000003</v>
      </c>
      <c r="H9" s="3">
        <f>[5]Fevereiro!$C$11</f>
        <v>31.1</v>
      </c>
      <c r="I9" s="3">
        <f>[5]Fevereiro!$C$12</f>
        <v>32.700000000000003</v>
      </c>
      <c r="J9" s="3">
        <f>[5]Fevereiro!$C$13</f>
        <v>29.7</v>
      </c>
      <c r="K9" s="3">
        <f>[5]Fevereiro!$C$14</f>
        <v>29.4</v>
      </c>
      <c r="L9" s="3">
        <f>[5]Fevereiro!$C$15</f>
        <v>32.1</v>
      </c>
      <c r="M9" s="3">
        <f>[5]Fevereiro!$C$16</f>
        <v>32.799999999999997</v>
      </c>
      <c r="N9" s="3">
        <f>[5]Fevereiro!$C$17</f>
        <v>33.4</v>
      </c>
      <c r="O9" s="3">
        <f>[5]Fevereiro!$C$18</f>
        <v>30.4</v>
      </c>
      <c r="P9" s="3">
        <f>[5]Fevereiro!$C$19</f>
        <v>31.4</v>
      </c>
      <c r="Q9" s="3">
        <f>[5]Fevereiro!$C$20</f>
        <v>32.299999999999997</v>
      </c>
      <c r="R9" s="3">
        <f>[5]Fevereiro!$C$21</f>
        <v>31.3</v>
      </c>
      <c r="S9" s="3">
        <f>[5]Fevereiro!$C$22</f>
        <v>32.200000000000003</v>
      </c>
      <c r="T9" s="3">
        <f>[5]Fevereiro!$C$23</f>
        <v>28.7</v>
      </c>
      <c r="U9" s="3">
        <f>[5]Fevereiro!$C$24</f>
        <v>32.5</v>
      </c>
      <c r="V9" s="3">
        <f>[5]Fevereiro!$C$25</f>
        <v>33.700000000000003</v>
      </c>
      <c r="W9" s="3">
        <f>[5]Fevereiro!$C$26</f>
        <v>33.299999999999997</v>
      </c>
      <c r="X9" s="3">
        <f>[5]Fevereiro!$C$27</f>
        <v>33.5</v>
      </c>
      <c r="Y9" s="3">
        <f>[5]Fevereiro!$C$28</f>
        <v>31.8</v>
      </c>
      <c r="Z9" s="3">
        <f>[5]Fevereiro!$C$29</f>
        <v>32.700000000000003</v>
      </c>
      <c r="AA9" s="3">
        <f>[5]Fevereiro!$C$30</f>
        <v>32.299999999999997</v>
      </c>
      <c r="AB9" s="3">
        <f>[5]Fevereiro!$C$31</f>
        <v>28.7</v>
      </c>
      <c r="AC9" s="3">
        <f>[5]Fevereiro!$C$32</f>
        <v>29.4</v>
      </c>
      <c r="AD9" s="16">
        <f t="shared" si="1"/>
        <v>33.700000000000003</v>
      </c>
      <c r="AE9" s="25">
        <f t="shared" si="2"/>
        <v>31.717857142857145</v>
      </c>
    </row>
    <row r="10" spans="1:31" ht="17.100000000000001" customHeight="1" x14ac:dyDescent="0.2">
      <c r="A10" s="9" t="s">
        <v>4</v>
      </c>
      <c r="B10" s="3">
        <f>[6]Fevereiro!$C$5</f>
        <v>28.5</v>
      </c>
      <c r="C10" s="3">
        <f>[6]Fevereiro!$C$6</f>
        <v>28.6</v>
      </c>
      <c r="D10" s="3">
        <f>[6]Fevereiro!$C$7</f>
        <v>28.7</v>
      </c>
      <c r="E10" s="3">
        <f>[6]Fevereiro!$C$8</f>
        <v>28.5</v>
      </c>
      <c r="F10" s="3">
        <f>[6]Fevereiro!$C$9</f>
        <v>30.1</v>
      </c>
      <c r="G10" s="3">
        <f>[6]Fevereiro!$C$10</f>
        <v>29.4</v>
      </c>
      <c r="H10" s="3">
        <f>[6]Fevereiro!$C$11</f>
        <v>28.8</v>
      </c>
      <c r="I10" s="3">
        <f>[6]Fevereiro!$C$12</f>
        <v>27.7</v>
      </c>
      <c r="J10" s="3">
        <f>[6]Fevereiro!$C$13</f>
        <v>28.3</v>
      </c>
      <c r="K10" s="3">
        <f>[6]Fevereiro!$C$14</f>
        <v>29</v>
      </c>
      <c r="L10" s="3">
        <f>[6]Fevereiro!$C$15</f>
        <v>29.9</v>
      </c>
      <c r="M10" s="3">
        <f>[6]Fevereiro!$C$16</f>
        <v>29</v>
      </c>
      <c r="N10" s="3">
        <f>[6]Fevereiro!$C$17</f>
        <v>28.9</v>
      </c>
      <c r="O10" s="3">
        <f>[6]Fevereiro!$C$18</f>
        <v>29.4</v>
      </c>
      <c r="P10" s="3">
        <f>[6]Fevereiro!$C$19</f>
        <v>28.9</v>
      </c>
      <c r="Q10" s="3">
        <f>[6]Fevereiro!$C$20</f>
        <v>29.7</v>
      </c>
      <c r="R10" s="3">
        <f>[6]Fevereiro!$C$21</f>
        <v>28.5</v>
      </c>
      <c r="S10" s="3">
        <f>[6]Fevereiro!$C$22</f>
        <v>29.9</v>
      </c>
      <c r="T10" s="3">
        <f>[6]Fevereiro!$C$23</f>
        <v>27.1</v>
      </c>
      <c r="U10" s="3">
        <f>[6]Fevereiro!$C$24</f>
        <v>30.2</v>
      </c>
      <c r="V10" s="3">
        <f>[6]Fevereiro!$C$25</f>
        <v>31.5</v>
      </c>
      <c r="W10" s="3" t="str">
        <f>[6]Fevereiro!$C$26</f>
        <v>**</v>
      </c>
      <c r="X10" s="3" t="str">
        <f>[6]Fevereiro!$C$27</f>
        <v>**</v>
      </c>
      <c r="Y10" s="3" t="str">
        <f>[6]Fevereiro!$C$28</f>
        <v>**</v>
      </c>
      <c r="Z10" s="3" t="str">
        <f>[6]Fevereiro!$C$29</f>
        <v>**</v>
      </c>
      <c r="AA10" s="3" t="str">
        <f>[6]Fevereiro!$C$30</f>
        <v>**</v>
      </c>
      <c r="AB10" s="3" t="str">
        <f>[6]Fevereiro!$C$31</f>
        <v>**</v>
      </c>
      <c r="AC10" s="3" t="str">
        <f>[6]Fevereiro!$C$32</f>
        <v>**</v>
      </c>
      <c r="AD10" s="16">
        <f t="shared" si="1"/>
        <v>31.5</v>
      </c>
      <c r="AE10" s="25">
        <f t="shared" si="2"/>
        <v>29.076190476190476</v>
      </c>
    </row>
    <row r="11" spans="1:31" ht="17.100000000000001" customHeight="1" x14ac:dyDescent="0.2">
      <c r="A11" s="9" t="s">
        <v>5</v>
      </c>
      <c r="B11" s="3">
        <f>[7]Fevereiro!$C$5</f>
        <v>33.799999999999997</v>
      </c>
      <c r="C11" s="3">
        <f>[7]Fevereiro!$C$6</f>
        <v>33.9</v>
      </c>
      <c r="D11" s="3">
        <f>[7]Fevereiro!$C$7</f>
        <v>30.8</v>
      </c>
      <c r="E11" s="3">
        <f>[7]Fevereiro!$C$8</f>
        <v>33.6</v>
      </c>
      <c r="F11" s="3">
        <f>[7]Fevereiro!$C$9</f>
        <v>32.9</v>
      </c>
      <c r="G11" s="3">
        <f>[7]Fevereiro!$C$10</f>
        <v>28.9</v>
      </c>
      <c r="H11" s="3">
        <f>[7]Fevereiro!$C$11</f>
        <v>32.4</v>
      </c>
      <c r="I11" s="3">
        <f>[7]Fevereiro!$C$12</f>
        <v>30.9</v>
      </c>
      <c r="J11" s="3">
        <f>[7]Fevereiro!$C$13</f>
        <v>27</v>
      </c>
      <c r="K11" s="3">
        <f>[7]Fevereiro!$C$14</f>
        <v>26.5</v>
      </c>
      <c r="L11" s="3">
        <f>[7]Fevereiro!$C$15</f>
        <v>30.9</v>
      </c>
      <c r="M11" s="3">
        <f>[7]Fevereiro!$C$16</f>
        <v>30.7</v>
      </c>
      <c r="N11" s="3">
        <f>[7]Fevereiro!$C$17</f>
        <v>32.4</v>
      </c>
      <c r="O11" s="3">
        <f>[7]Fevereiro!$C$18</f>
        <v>29.9</v>
      </c>
      <c r="P11" s="3">
        <f>[7]Fevereiro!$C$19</f>
        <v>32.6</v>
      </c>
      <c r="Q11" s="3">
        <f>[7]Fevereiro!$C$20</f>
        <v>31.2</v>
      </c>
      <c r="R11" s="3">
        <f>[7]Fevereiro!$C$21</f>
        <v>33.4</v>
      </c>
      <c r="S11" s="3">
        <f>[7]Fevereiro!$C$22</f>
        <v>31.6</v>
      </c>
      <c r="T11" s="3">
        <f>[7]Fevereiro!$C$23</f>
        <v>28.1</v>
      </c>
      <c r="U11" s="3">
        <f>[7]Fevereiro!$C$24</f>
        <v>29.5</v>
      </c>
      <c r="V11" s="3">
        <f>[7]Fevereiro!$C$25</f>
        <v>31.9</v>
      </c>
      <c r="W11" s="3">
        <f>[7]Fevereiro!$C$26</f>
        <v>33.1</v>
      </c>
      <c r="X11" s="3">
        <f>[7]Fevereiro!$C$27</f>
        <v>32.799999999999997</v>
      </c>
      <c r="Y11" s="3">
        <f>[7]Fevereiro!$C$28</f>
        <v>34.200000000000003</v>
      </c>
      <c r="Z11" s="3">
        <f>[7]Fevereiro!$C$29</f>
        <v>32.9</v>
      </c>
      <c r="AA11" s="3">
        <f>[7]Fevereiro!$C$30</f>
        <v>28.3</v>
      </c>
      <c r="AB11" s="3">
        <f>[7]Fevereiro!$C$31</f>
        <v>30.7</v>
      </c>
      <c r="AC11" s="3">
        <f>[7]Fevereiro!$C$32</f>
        <v>26.8</v>
      </c>
      <c r="AD11" s="16">
        <f t="shared" si="1"/>
        <v>34.200000000000003</v>
      </c>
      <c r="AE11" s="25">
        <f t="shared" si="2"/>
        <v>31.132142857142856</v>
      </c>
    </row>
    <row r="12" spans="1:31" ht="17.100000000000001" customHeight="1" x14ac:dyDescent="0.2">
      <c r="A12" s="9" t="s">
        <v>6</v>
      </c>
      <c r="B12" s="3">
        <f>[8]Fevereiro!$C$5</f>
        <v>32.5</v>
      </c>
      <c r="C12" s="3">
        <f>[8]Fevereiro!$C$6</f>
        <v>31.1</v>
      </c>
      <c r="D12" s="3">
        <f>[8]Fevereiro!$C$7</f>
        <v>30.9</v>
      </c>
      <c r="E12" s="3">
        <f>[8]Fevereiro!$C$8</f>
        <v>31.7</v>
      </c>
      <c r="F12" s="3">
        <f>[8]Fevereiro!$C$9</f>
        <v>31.9</v>
      </c>
      <c r="G12" s="3">
        <f>[8]Fevereiro!$C$10</f>
        <v>29.8</v>
      </c>
      <c r="H12" s="3">
        <f>[8]Fevereiro!$C$11</f>
        <v>30.2</v>
      </c>
      <c r="I12" s="3">
        <f>[8]Fevereiro!$C$12</f>
        <v>30.1</v>
      </c>
      <c r="J12" s="3">
        <f>[8]Fevereiro!$C$13</f>
        <v>31.5</v>
      </c>
      <c r="K12" s="3">
        <f>[8]Fevereiro!$C$14</f>
        <v>29.4</v>
      </c>
      <c r="L12" s="3">
        <f>[8]Fevereiro!$C$15</f>
        <v>30</v>
      </c>
      <c r="M12" s="3">
        <f>[8]Fevereiro!$C$16</f>
        <v>31.3</v>
      </c>
      <c r="N12" s="3">
        <f>[8]Fevereiro!$C$17</f>
        <v>29.9</v>
      </c>
      <c r="O12" s="3">
        <f>[8]Fevereiro!$C$18</f>
        <v>31.3</v>
      </c>
      <c r="P12" s="3">
        <f>[8]Fevereiro!$C$19</f>
        <v>30.5</v>
      </c>
      <c r="Q12" s="3">
        <f>[8]Fevereiro!$C$20</f>
        <v>30.7</v>
      </c>
      <c r="R12" s="3">
        <f>[8]Fevereiro!$C$21</f>
        <v>30.7</v>
      </c>
      <c r="S12" s="3">
        <f>[8]Fevereiro!$C$22</f>
        <v>31.6</v>
      </c>
      <c r="T12" s="3">
        <f>[8]Fevereiro!$C$23</f>
        <v>31</v>
      </c>
      <c r="U12" s="3">
        <f>[8]Fevereiro!$C$24</f>
        <v>32.299999999999997</v>
      </c>
      <c r="V12" s="3">
        <f>[8]Fevereiro!$C$25</f>
        <v>31.7</v>
      </c>
      <c r="W12" s="3">
        <f>[8]Fevereiro!$C$26</f>
        <v>31.5</v>
      </c>
      <c r="X12" s="3">
        <f>[8]Fevereiro!$C$27</f>
        <v>30</v>
      </c>
      <c r="Y12" s="3">
        <f>[8]Fevereiro!$C$28</f>
        <v>31.7</v>
      </c>
      <c r="Z12" s="3">
        <f>[8]Fevereiro!$C$29</f>
        <v>31.7</v>
      </c>
      <c r="AA12" s="3">
        <f>[8]Fevereiro!$C$30</f>
        <v>31.4</v>
      </c>
      <c r="AB12" s="3">
        <f>[8]Fevereiro!$C$31</f>
        <v>30.6</v>
      </c>
      <c r="AC12" s="3">
        <f>[8]Fevereiro!$C$32</f>
        <v>30.1</v>
      </c>
      <c r="AD12" s="16">
        <f t="shared" si="1"/>
        <v>32.5</v>
      </c>
      <c r="AE12" s="25">
        <f t="shared" si="2"/>
        <v>30.967857142857149</v>
      </c>
    </row>
    <row r="13" spans="1:31" ht="17.100000000000001" customHeight="1" x14ac:dyDescent="0.2">
      <c r="A13" s="9" t="s">
        <v>7</v>
      </c>
      <c r="B13" s="3">
        <f>[9]Fevereiro!$C$5</f>
        <v>33.1</v>
      </c>
      <c r="C13" s="3">
        <f>[9]Fevereiro!$C$6</f>
        <v>28</v>
      </c>
      <c r="D13" s="3">
        <f>[9]Fevereiro!$C$7</f>
        <v>30.6</v>
      </c>
      <c r="E13" s="3">
        <f>[9]Fevereiro!$C$8</f>
        <v>29.2</v>
      </c>
      <c r="F13" s="3">
        <f>[9]Fevereiro!$C$9</f>
        <v>31.1</v>
      </c>
      <c r="G13" s="3">
        <f>[9]Fevereiro!$C$10</f>
        <v>30.2</v>
      </c>
      <c r="H13" s="3">
        <f>[9]Fevereiro!$C$11</f>
        <v>29.3</v>
      </c>
      <c r="I13" s="3">
        <f>[9]Fevereiro!$C$12</f>
        <v>29.9</v>
      </c>
      <c r="J13" s="3">
        <f>[9]Fevereiro!$C$13</f>
        <v>29.5</v>
      </c>
      <c r="K13" s="3">
        <f>[9]Fevereiro!$C$14</f>
        <v>28.8</v>
      </c>
      <c r="L13" s="3">
        <f>[9]Fevereiro!$C$15</f>
        <v>28.7</v>
      </c>
      <c r="M13" s="3">
        <f>[9]Fevereiro!$C$16</f>
        <v>30.5</v>
      </c>
      <c r="N13" s="3">
        <f>[9]Fevereiro!$C$17</f>
        <v>30.9</v>
      </c>
      <c r="O13" s="3">
        <f>[9]Fevereiro!$C$18</f>
        <v>30.2</v>
      </c>
      <c r="P13" s="3">
        <f>[9]Fevereiro!$C$19</f>
        <v>30.8</v>
      </c>
      <c r="Q13" s="3">
        <f>[9]Fevereiro!$C$20</f>
        <v>31.9</v>
      </c>
      <c r="R13" s="3">
        <f>[9]Fevereiro!$C$21</f>
        <v>32.6</v>
      </c>
      <c r="S13" s="3">
        <f>[9]Fevereiro!$C$22</f>
        <v>32.799999999999997</v>
      </c>
      <c r="T13" s="3">
        <f>[9]Fevereiro!$C$23</f>
        <v>29.2</v>
      </c>
      <c r="U13" s="3">
        <f>[9]Fevereiro!$C$24</f>
        <v>31.6</v>
      </c>
      <c r="V13" s="3">
        <f>[9]Fevereiro!$C$25</f>
        <v>33.4</v>
      </c>
      <c r="W13" s="3">
        <f>[9]Fevereiro!$C$26</f>
        <v>32.9</v>
      </c>
      <c r="X13" s="3">
        <f>[9]Fevereiro!$C$27</f>
        <v>31</v>
      </c>
      <c r="Y13" s="3">
        <f>[9]Fevereiro!$C$28</f>
        <v>33.200000000000003</v>
      </c>
      <c r="Z13" s="3">
        <f>[9]Fevereiro!$C$29</f>
        <v>32.4</v>
      </c>
      <c r="AA13" s="3">
        <f>[9]Fevereiro!$C$30</f>
        <v>32.6</v>
      </c>
      <c r="AB13" s="3">
        <f>[9]Fevereiro!$C$31</f>
        <v>31.4</v>
      </c>
      <c r="AC13" s="3">
        <f>[9]Fevereiro!$C$32</f>
        <v>29.4</v>
      </c>
      <c r="AD13" s="16">
        <f t="shared" si="1"/>
        <v>33.4</v>
      </c>
      <c r="AE13" s="25">
        <f t="shared" si="2"/>
        <v>30.9</v>
      </c>
    </row>
    <row r="14" spans="1:31" ht="17.100000000000001" customHeight="1" x14ac:dyDescent="0.2">
      <c r="A14" s="9" t="s">
        <v>8</v>
      </c>
      <c r="B14" s="3">
        <f>[10]Fevereiro!$C$5</f>
        <v>33.9</v>
      </c>
      <c r="C14" s="3">
        <f>[10]Fevereiro!$C$6</f>
        <v>32.1</v>
      </c>
      <c r="D14" s="3">
        <f>[10]Fevereiro!$C$7</f>
        <v>30.3</v>
      </c>
      <c r="E14" s="3">
        <f>[10]Fevereiro!$C$8</f>
        <v>30.6</v>
      </c>
      <c r="F14" s="3">
        <f>[10]Fevereiro!$C$9</f>
        <v>32.6</v>
      </c>
      <c r="G14" s="3">
        <f>[10]Fevereiro!$C$10</f>
        <v>28.5</v>
      </c>
      <c r="H14" s="3">
        <f>[10]Fevereiro!$C$11</f>
        <v>30.5</v>
      </c>
      <c r="I14" s="3">
        <f>[10]Fevereiro!$C$12</f>
        <v>29.3</v>
      </c>
      <c r="J14" s="3">
        <f>[10]Fevereiro!$C$13</f>
        <v>31.2</v>
      </c>
      <c r="K14" s="3">
        <f>[10]Fevereiro!$C$14</f>
        <v>28.1</v>
      </c>
      <c r="L14" s="3">
        <f>[10]Fevereiro!$C$15</f>
        <v>28.5</v>
      </c>
      <c r="M14" s="3">
        <f>[10]Fevereiro!$C$16</f>
        <v>31.6</v>
      </c>
      <c r="N14" s="3">
        <f>[10]Fevereiro!$C$17</f>
        <v>29.1</v>
      </c>
      <c r="O14" s="3">
        <f>[10]Fevereiro!$C$18</f>
        <v>31.5</v>
      </c>
      <c r="P14" s="3">
        <f>[10]Fevereiro!$C$19</f>
        <v>31.3</v>
      </c>
      <c r="Q14" s="3">
        <f>[10]Fevereiro!$C$20</f>
        <v>31.7</v>
      </c>
      <c r="R14" s="3">
        <f>[10]Fevereiro!$C$21</f>
        <v>33.1</v>
      </c>
      <c r="S14" s="3">
        <f>[10]Fevereiro!$C$22</f>
        <v>32.4</v>
      </c>
      <c r="T14" s="3">
        <f>[10]Fevereiro!$C$23</f>
        <v>31.4</v>
      </c>
      <c r="U14" s="3">
        <f>[10]Fevereiro!$C$24</f>
        <v>32.9</v>
      </c>
      <c r="V14" s="3">
        <f>[10]Fevereiro!$C$25</f>
        <v>34</v>
      </c>
      <c r="W14" s="3">
        <f>[10]Fevereiro!$C$26</f>
        <v>34.5</v>
      </c>
      <c r="X14" s="3">
        <f>[10]Fevereiro!$C$27</f>
        <v>31.5</v>
      </c>
      <c r="Y14" s="3">
        <f>[10]Fevereiro!$C$28</f>
        <v>32.4</v>
      </c>
      <c r="Z14" s="3">
        <f>[10]Fevereiro!$C$29</f>
        <v>33.200000000000003</v>
      </c>
      <c r="AA14" s="3">
        <f>[10]Fevereiro!$C$30</f>
        <v>33.6</v>
      </c>
      <c r="AB14" s="3">
        <f>[10]Fevereiro!$C$31</f>
        <v>32</v>
      </c>
      <c r="AC14" s="3">
        <f>[10]Fevereiro!$C$32</f>
        <v>29.9</v>
      </c>
      <c r="AD14" s="16">
        <f t="shared" si="1"/>
        <v>34.5</v>
      </c>
      <c r="AE14" s="25">
        <f t="shared" si="2"/>
        <v>31.489285714285717</v>
      </c>
    </row>
    <row r="15" spans="1:31" ht="17.100000000000001" customHeight="1" x14ac:dyDescent="0.2">
      <c r="A15" s="9" t="s">
        <v>9</v>
      </c>
      <c r="B15" s="3">
        <f>[11]Fevereiro!$C$5</f>
        <v>32.9</v>
      </c>
      <c r="C15" s="3">
        <f>[11]Fevereiro!$C$6</f>
        <v>30.4</v>
      </c>
      <c r="D15" s="3">
        <f>[11]Fevereiro!$C$7</f>
        <v>31.5</v>
      </c>
      <c r="E15" s="3">
        <f>[11]Fevereiro!$C$8</f>
        <v>29.9</v>
      </c>
      <c r="F15" s="3">
        <f>[11]Fevereiro!$C$9</f>
        <v>31.7</v>
      </c>
      <c r="G15" s="3">
        <f>[11]Fevereiro!$C$10</f>
        <v>32.1</v>
      </c>
      <c r="H15" s="3">
        <f>[11]Fevereiro!$C$11</f>
        <v>30.5</v>
      </c>
      <c r="I15" s="3">
        <f>[11]Fevereiro!$C$12</f>
        <v>30.2</v>
      </c>
      <c r="J15" s="3">
        <f>[11]Fevereiro!$C$13</f>
        <v>31.4</v>
      </c>
      <c r="K15" s="3">
        <f>[11]Fevereiro!$C$14</f>
        <v>28.4</v>
      </c>
      <c r="L15" s="3">
        <f>[11]Fevereiro!$C$15</f>
        <v>30</v>
      </c>
      <c r="M15" s="3">
        <f>[11]Fevereiro!$C$16</f>
        <v>30.6</v>
      </c>
      <c r="N15" s="3">
        <f>[11]Fevereiro!$C$17</f>
        <v>27.4</v>
      </c>
      <c r="O15" s="3">
        <f>[11]Fevereiro!$C$18</f>
        <v>30.2</v>
      </c>
      <c r="P15" s="3">
        <f>[11]Fevereiro!$C$19</f>
        <v>30.8</v>
      </c>
      <c r="Q15" s="3">
        <f>[11]Fevereiro!$C$20</f>
        <v>31.7</v>
      </c>
      <c r="R15" s="3">
        <f>[11]Fevereiro!$C$21</f>
        <v>32.799999999999997</v>
      </c>
      <c r="S15" s="3">
        <f>[11]Fevereiro!$C$22</f>
        <v>33.1</v>
      </c>
      <c r="T15" s="3">
        <f>[11]Fevereiro!$C$23</f>
        <v>30.8</v>
      </c>
      <c r="U15" s="3">
        <f>[11]Fevereiro!$C$24</f>
        <v>33.1</v>
      </c>
      <c r="V15" s="3">
        <f>[11]Fevereiro!$C$25</f>
        <v>34.6</v>
      </c>
      <c r="W15" s="3">
        <f>[11]Fevereiro!$C$26</f>
        <v>34.9</v>
      </c>
      <c r="X15" s="3">
        <f>[11]Fevereiro!$C$27</f>
        <v>33.4</v>
      </c>
      <c r="Y15" s="3">
        <f>[11]Fevereiro!$C$28</f>
        <v>33.6</v>
      </c>
      <c r="Z15" s="3">
        <f>[11]Fevereiro!$C$29</f>
        <v>33.299999999999997</v>
      </c>
      <c r="AA15" s="3">
        <f>[11]Fevereiro!$C$30</f>
        <v>32.200000000000003</v>
      </c>
      <c r="AB15" s="3">
        <f>[11]Fevereiro!$C$31</f>
        <v>32.4</v>
      </c>
      <c r="AC15" s="3">
        <f>[11]Fevereiro!$C$32</f>
        <v>29.4</v>
      </c>
      <c r="AD15" s="16">
        <f t="shared" si="1"/>
        <v>34.9</v>
      </c>
      <c r="AE15" s="25">
        <f t="shared" si="2"/>
        <v>31.546428571428567</v>
      </c>
    </row>
    <row r="16" spans="1:31" ht="17.100000000000001" customHeight="1" x14ac:dyDescent="0.2">
      <c r="A16" s="9" t="s">
        <v>10</v>
      </c>
      <c r="B16" s="3">
        <f>[12]Fevereiro!$C$5</f>
        <v>33.799999999999997</v>
      </c>
      <c r="C16" s="3">
        <f>[12]Fevereiro!$C$6</f>
        <v>30.6</v>
      </c>
      <c r="D16" s="3">
        <f>[12]Fevereiro!$C$7</f>
        <v>32.799999999999997</v>
      </c>
      <c r="E16" s="3">
        <f>[12]Fevereiro!$C$8</f>
        <v>30</v>
      </c>
      <c r="F16" s="3">
        <f>[12]Fevereiro!$C$9</f>
        <v>31.7</v>
      </c>
      <c r="G16" s="3">
        <f>[12]Fevereiro!$C$10</f>
        <v>32.6</v>
      </c>
      <c r="H16" s="3">
        <f>[12]Fevereiro!$C$11</f>
        <v>29.9</v>
      </c>
      <c r="I16" s="3">
        <f>[12]Fevereiro!$C$12</f>
        <v>30.8</v>
      </c>
      <c r="J16" s="3">
        <f>[12]Fevereiro!$C$13</f>
        <v>28.9</v>
      </c>
      <c r="K16" s="3">
        <f>[12]Fevereiro!$C$14</f>
        <v>28.6</v>
      </c>
      <c r="L16" s="3">
        <f>[12]Fevereiro!$C$15</f>
        <v>28.2</v>
      </c>
      <c r="M16" s="3">
        <f>[12]Fevereiro!$C$16</f>
        <v>31.2</v>
      </c>
      <c r="N16" s="3">
        <f>[12]Fevereiro!$C$17</f>
        <v>30.8</v>
      </c>
      <c r="O16" s="3">
        <f>[12]Fevereiro!$C$18</f>
        <v>31.5</v>
      </c>
      <c r="P16" s="3">
        <f>[12]Fevereiro!$C$19</f>
        <v>31.7</v>
      </c>
      <c r="Q16" s="3">
        <f>[12]Fevereiro!$C$20</f>
        <v>33.4</v>
      </c>
      <c r="R16" s="3">
        <f>[12]Fevereiro!$C$21</f>
        <v>34.4</v>
      </c>
      <c r="S16" s="3">
        <f>[12]Fevereiro!$C$22</f>
        <v>33.299999999999997</v>
      </c>
      <c r="T16" s="3">
        <f>[12]Fevereiro!$C$23</f>
        <v>31.6</v>
      </c>
      <c r="U16" s="3">
        <f>[12]Fevereiro!$C$24</f>
        <v>33.299999999999997</v>
      </c>
      <c r="V16" s="3">
        <f>[12]Fevereiro!$C$25</f>
        <v>34.5</v>
      </c>
      <c r="W16" s="3">
        <f>[12]Fevereiro!$C$26</f>
        <v>35</v>
      </c>
      <c r="X16" s="3">
        <f>[12]Fevereiro!$C$27</f>
        <v>33.5</v>
      </c>
      <c r="Y16" s="3">
        <f>[12]Fevereiro!$C$28</f>
        <v>32.4</v>
      </c>
      <c r="Z16" s="3">
        <f>[12]Fevereiro!$C$29</f>
        <v>33.5</v>
      </c>
      <c r="AA16" s="3">
        <f>[12]Fevereiro!$C$30</f>
        <v>33.799999999999997</v>
      </c>
      <c r="AB16" s="3">
        <f>[12]Fevereiro!$C$31</f>
        <v>31.6</v>
      </c>
      <c r="AC16" s="3">
        <f>[12]Fevereiro!$C$32</f>
        <v>31</v>
      </c>
      <c r="AD16" s="16">
        <f t="shared" si="1"/>
        <v>35</v>
      </c>
      <c r="AE16" s="25">
        <f t="shared" si="2"/>
        <v>31.94285714285714</v>
      </c>
    </row>
    <row r="17" spans="1:31" ht="17.100000000000001" customHeight="1" x14ac:dyDescent="0.2">
      <c r="A17" s="9" t="s">
        <v>11</v>
      </c>
      <c r="B17" s="3">
        <f>[13]Fevereiro!$C$5</f>
        <v>33.799999999999997</v>
      </c>
      <c r="C17" s="3">
        <f>[13]Fevereiro!$C$6</f>
        <v>31.2</v>
      </c>
      <c r="D17" s="3">
        <f>[13]Fevereiro!$C$7</f>
        <v>31.8</v>
      </c>
      <c r="E17" s="3">
        <f>[13]Fevereiro!$C$8</f>
        <v>30.7</v>
      </c>
      <c r="F17" s="3">
        <f>[13]Fevereiro!$C$9</f>
        <v>31.7</v>
      </c>
      <c r="G17" s="3">
        <f>[13]Fevereiro!$C$10</f>
        <v>32.299999999999997</v>
      </c>
      <c r="H17" s="3">
        <f>[13]Fevereiro!$C$11</f>
        <v>30.5</v>
      </c>
      <c r="I17" s="3">
        <f>[13]Fevereiro!$C$12</f>
        <v>31.5</v>
      </c>
      <c r="J17" s="3">
        <f>[13]Fevereiro!$C$13</f>
        <v>31.4</v>
      </c>
      <c r="K17" s="3">
        <f>[13]Fevereiro!$C$14</f>
        <v>27.6</v>
      </c>
      <c r="L17" s="3">
        <f>[13]Fevereiro!$C$15</f>
        <v>29.8</v>
      </c>
      <c r="M17" s="3">
        <f>[13]Fevereiro!$C$16</f>
        <v>31.6</v>
      </c>
      <c r="N17" s="3">
        <f>[13]Fevereiro!$C$17</f>
        <v>32.299999999999997</v>
      </c>
      <c r="O17" s="3">
        <f>[13]Fevereiro!$C$18</f>
        <v>30.3</v>
      </c>
      <c r="P17" s="3">
        <f>[13]Fevereiro!$C$19</f>
        <v>31.9</v>
      </c>
      <c r="Q17" s="3">
        <f>[13]Fevereiro!$C$20</f>
        <v>33.200000000000003</v>
      </c>
      <c r="R17" s="3">
        <f>[13]Fevereiro!$C$21</f>
        <v>32.9</v>
      </c>
      <c r="S17" s="3">
        <f>[13]Fevereiro!$C$22</f>
        <v>33.299999999999997</v>
      </c>
      <c r="T17" s="3">
        <f>[13]Fevereiro!$C$23</f>
        <v>29.5</v>
      </c>
      <c r="U17" s="3">
        <f>[13]Fevereiro!$C$24</f>
        <v>32.4</v>
      </c>
      <c r="V17" s="3">
        <f>[13]Fevereiro!$C$25</f>
        <v>34.4</v>
      </c>
      <c r="W17" s="3">
        <f>[13]Fevereiro!$C$26</f>
        <v>33.4</v>
      </c>
      <c r="X17" s="3">
        <f>[13]Fevereiro!$C$27</f>
        <v>32.4</v>
      </c>
      <c r="Y17" s="3">
        <f>[13]Fevereiro!$C$28</f>
        <v>33.200000000000003</v>
      </c>
      <c r="Z17" s="3">
        <f>[13]Fevereiro!$C$29</f>
        <v>33.4</v>
      </c>
      <c r="AA17" s="3">
        <f>[13]Fevereiro!$C$30</f>
        <v>33.299999999999997</v>
      </c>
      <c r="AB17" s="3">
        <f>[13]Fevereiro!$C$31</f>
        <v>32.200000000000003</v>
      </c>
      <c r="AC17" s="3">
        <f>[13]Fevereiro!$C$32</f>
        <v>30</v>
      </c>
      <c r="AD17" s="16">
        <f t="shared" si="1"/>
        <v>34.4</v>
      </c>
      <c r="AE17" s="25">
        <f t="shared" si="2"/>
        <v>31.857142857142854</v>
      </c>
    </row>
    <row r="18" spans="1:31" ht="17.100000000000001" customHeight="1" x14ac:dyDescent="0.2">
      <c r="A18" s="9" t="s">
        <v>12</v>
      </c>
      <c r="B18" s="3" t="str">
        <f>[14]Fevereiro!$C$5</f>
        <v>**</v>
      </c>
      <c r="C18" s="3" t="str">
        <f>[14]Fevereiro!$C$6</f>
        <v>**</v>
      </c>
      <c r="D18" s="3" t="str">
        <f>[14]Fevereiro!$C$7</f>
        <v>**</v>
      </c>
      <c r="E18" s="3" t="str">
        <f>[14]Fevereiro!$C$8</f>
        <v>**</v>
      </c>
      <c r="F18" s="3" t="str">
        <f>[14]Fevereiro!$C$9</f>
        <v>**</v>
      </c>
      <c r="G18" s="3" t="str">
        <f>[14]Fevereiro!$C$10</f>
        <v>**</v>
      </c>
      <c r="H18" s="3" t="str">
        <f>[14]Fevereiro!$C$11</f>
        <v>**</v>
      </c>
      <c r="I18" s="3" t="str">
        <f>[14]Fevereiro!$C$12</f>
        <v>**</v>
      </c>
      <c r="J18" s="3" t="str">
        <f>[14]Fevereiro!$C$13</f>
        <v>**</v>
      </c>
      <c r="K18" s="3" t="str">
        <f>[14]Fevereiro!$C$14</f>
        <v>**</v>
      </c>
      <c r="L18" s="3" t="str">
        <f>[14]Fevereiro!$C$15</f>
        <v>**</v>
      </c>
      <c r="M18" s="3" t="str">
        <f>[14]Fevereiro!$C$16</f>
        <v>**</v>
      </c>
      <c r="N18" s="3" t="str">
        <f>[14]Fevereiro!$C$17</f>
        <v>**</v>
      </c>
      <c r="O18" s="3" t="str">
        <f>[14]Fevereiro!$C$18</f>
        <v>**</v>
      </c>
      <c r="P18" s="3" t="str">
        <f>[14]Fevereiro!$C$19</f>
        <v>**</v>
      </c>
      <c r="Q18" s="3" t="str">
        <f>[14]Fevereiro!$C$20</f>
        <v>**</v>
      </c>
      <c r="R18" s="3" t="str">
        <f>[14]Fevereiro!$C$21</f>
        <v>**</v>
      </c>
      <c r="S18" s="3" t="str">
        <f>[14]Fevereiro!$C$22</f>
        <v>**</v>
      </c>
      <c r="T18" s="3" t="str">
        <f>[14]Fevereiro!$C$23</f>
        <v>**</v>
      </c>
      <c r="U18" s="3" t="str">
        <f>[14]Fevereiro!$C$24</f>
        <v>**</v>
      </c>
      <c r="V18" s="3" t="str">
        <f>[14]Fevereiro!$C$25</f>
        <v>**</v>
      </c>
      <c r="W18" s="3" t="str">
        <f>[14]Fevereiro!$C$26</f>
        <v>**</v>
      </c>
      <c r="X18" s="3" t="str">
        <f>[14]Fevereiro!$C$27</f>
        <v>**</v>
      </c>
      <c r="Y18" s="3" t="str">
        <f>[14]Fevereiro!$C$28</f>
        <v>**</v>
      </c>
      <c r="Z18" s="3" t="str">
        <f>[14]Fevereiro!$C$29</f>
        <v>**</v>
      </c>
      <c r="AA18" s="3" t="str">
        <f>[14]Fevereiro!$C$30</f>
        <v>**</v>
      </c>
      <c r="AB18" s="3" t="str">
        <f>[14]Fevereiro!$C$31</f>
        <v>**</v>
      </c>
      <c r="AC18" s="3" t="str">
        <f>[14]Fevereiro!$C$32</f>
        <v>**</v>
      </c>
      <c r="AD18" s="16" t="s">
        <v>32</v>
      </c>
      <c r="AE18" s="25" t="s">
        <v>32</v>
      </c>
    </row>
    <row r="19" spans="1:31" ht="17.100000000000001" customHeight="1" x14ac:dyDescent="0.2">
      <c r="A19" s="9" t="s">
        <v>13</v>
      </c>
      <c r="B19" s="3" t="str">
        <f>[15]Fevereiro!$C$5</f>
        <v>**</v>
      </c>
      <c r="C19" s="3" t="str">
        <f>[15]Fevereiro!$C$6</f>
        <v>**</v>
      </c>
      <c r="D19" s="3" t="str">
        <f>[15]Fevereiro!$C$7</f>
        <v>**</v>
      </c>
      <c r="E19" s="3" t="str">
        <f>[15]Fevereiro!$C$8</f>
        <v>**</v>
      </c>
      <c r="F19" s="3" t="str">
        <f>[15]Fevereiro!$C$9</f>
        <v>**</v>
      </c>
      <c r="G19" s="3" t="str">
        <f>[15]Fevereiro!$C$10</f>
        <v>**</v>
      </c>
      <c r="H19" s="3" t="str">
        <f>[15]Fevereiro!$C$11</f>
        <v>**</v>
      </c>
      <c r="I19" s="3" t="str">
        <f>[15]Fevereiro!$C$12</f>
        <v>**</v>
      </c>
      <c r="J19" s="3" t="str">
        <f>[15]Fevereiro!$C$13</f>
        <v>**</v>
      </c>
      <c r="K19" s="3" t="str">
        <f>[15]Fevereiro!$C$14</f>
        <v>**</v>
      </c>
      <c r="L19" s="3" t="str">
        <f>[15]Fevereiro!$C$15</f>
        <v>**</v>
      </c>
      <c r="M19" s="3" t="str">
        <f>[15]Fevereiro!$C$16</f>
        <v>**</v>
      </c>
      <c r="N19" s="3" t="str">
        <f>[15]Fevereiro!$C$17</f>
        <v>**</v>
      </c>
      <c r="O19" s="3" t="str">
        <f>[15]Fevereiro!$C$18</f>
        <v>**</v>
      </c>
      <c r="P19" s="3" t="str">
        <f>[15]Fevereiro!$C$19</f>
        <v>**</v>
      </c>
      <c r="Q19" s="3" t="str">
        <f>[15]Fevereiro!$C$20</f>
        <v>**</v>
      </c>
      <c r="R19" s="3" t="str">
        <f>[15]Fevereiro!$C$21</f>
        <v>**</v>
      </c>
      <c r="S19" s="3" t="str">
        <f>[15]Fevereiro!$C$22</f>
        <v>**</v>
      </c>
      <c r="T19" s="3" t="str">
        <f>[15]Fevereiro!$C$23</f>
        <v>**</v>
      </c>
      <c r="U19" s="3" t="str">
        <f>[15]Fevereiro!$C$24</f>
        <v>**</v>
      </c>
      <c r="V19" s="3" t="str">
        <f>[15]Fevereiro!$C$25</f>
        <v>**</v>
      </c>
      <c r="W19" s="3" t="str">
        <f>[15]Fevereiro!$C$26</f>
        <v>**</v>
      </c>
      <c r="X19" s="3" t="str">
        <f>[15]Fevereiro!$C$27</f>
        <v>**</v>
      </c>
      <c r="Y19" s="3" t="str">
        <f>[15]Fevereiro!$C$28</f>
        <v>**</v>
      </c>
      <c r="Z19" s="3" t="str">
        <f>[15]Fevereiro!$C$29</f>
        <v>**</v>
      </c>
      <c r="AA19" s="3" t="str">
        <f>[15]Fevereiro!$C$30</f>
        <v>**</v>
      </c>
      <c r="AB19" s="3" t="str">
        <f>[15]Fevereiro!$C$31</f>
        <v>**</v>
      </c>
      <c r="AC19" s="3" t="str">
        <f>[15]Fevereiro!$C$32</f>
        <v>**</v>
      </c>
      <c r="AD19" s="16" t="s">
        <v>32</v>
      </c>
      <c r="AE19" s="25" t="s">
        <v>32</v>
      </c>
    </row>
    <row r="20" spans="1:31" ht="17.100000000000001" customHeight="1" x14ac:dyDescent="0.2">
      <c r="A20" s="9" t="s">
        <v>14</v>
      </c>
      <c r="B20" s="3">
        <f>[16]Fevereiro!$C$5</f>
        <v>31.5</v>
      </c>
      <c r="C20" s="3">
        <f>[16]Fevereiro!$C$6</f>
        <v>32.1</v>
      </c>
      <c r="D20" s="3">
        <f>[16]Fevereiro!$C$7</f>
        <v>32.4</v>
      </c>
      <c r="E20" s="3">
        <f>[16]Fevereiro!$C$8</f>
        <v>31.4</v>
      </c>
      <c r="F20" s="3">
        <f>[16]Fevereiro!$C$9</f>
        <v>30.5</v>
      </c>
      <c r="G20" s="3">
        <f>[16]Fevereiro!$C$10</f>
        <v>31.6</v>
      </c>
      <c r="H20" s="3">
        <f>[16]Fevereiro!$C$11</f>
        <v>32.1</v>
      </c>
      <c r="I20" s="3">
        <f>[16]Fevereiro!$C$12</f>
        <v>31.7</v>
      </c>
      <c r="J20" s="3">
        <f>[16]Fevereiro!$C$13</f>
        <v>28.9</v>
      </c>
      <c r="K20" s="3">
        <f>[16]Fevereiro!$C$14</f>
        <v>29.2</v>
      </c>
      <c r="L20" s="3">
        <f>[16]Fevereiro!$C$15</f>
        <v>30</v>
      </c>
      <c r="M20" s="3">
        <f>[16]Fevereiro!$C$16</f>
        <v>29.8</v>
      </c>
      <c r="N20" s="3">
        <f>[16]Fevereiro!$C$17</f>
        <v>29.6</v>
      </c>
      <c r="O20" s="3">
        <f>[16]Fevereiro!$C$18</f>
        <v>27.8</v>
      </c>
      <c r="P20" s="3">
        <f>[16]Fevereiro!$C$19</f>
        <v>28.6</v>
      </c>
      <c r="Q20" s="3">
        <f>[16]Fevereiro!$C$20</f>
        <v>28.3</v>
      </c>
      <c r="R20" s="3">
        <f>[16]Fevereiro!$C$21</f>
        <v>29</v>
      </c>
      <c r="S20" s="3">
        <f>[16]Fevereiro!$C$22</f>
        <v>30.4</v>
      </c>
      <c r="T20" s="3">
        <f>[16]Fevereiro!$C$23</f>
        <v>25.5</v>
      </c>
      <c r="U20" s="3">
        <f>[16]Fevereiro!$C$24</f>
        <v>27.8</v>
      </c>
      <c r="V20" s="3">
        <f>[16]Fevereiro!$C$25</f>
        <v>25.2</v>
      </c>
      <c r="W20" s="3">
        <f>[16]Fevereiro!$C$26</f>
        <v>29.5</v>
      </c>
      <c r="X20" s="3">
        <f>[16]Fevereiro!$C$27</f>
        <v>29.9</v>
      </c>
      <c r="Y20" s="3">
        <f>[16]Fevereiro!$C$28</f>
        <v>28.4</v>
      </c>
      <c r="Z20" s="3">
        <f>[16]Fevereiro!$C$29</f>
        <v>31</v>
      </c>
      <c r="AA20" s="3">
        <f>[16]Fevereiro!$C$30</f>
        <v>27.7</v>
      </c>
      <c r="AB20" s="3">
        <f>[16]Fevereiro!$C$31</f>
        <v>26.7</v>
      </c>
      <c r="AC20" s="3">
        <f>[16]Fevereiro!$C$32</f>
        <v>25.7</v>
      </c>
      <c r="AD20" s="16">
        <f t="shared" si="1"/>
        <v>32.4</v>
      </c>
      <c r="AE20" s="25">
        <f t="shared" si="2"/>
        <v>29.367857142857144</v>
      </c>
    </row>
    <row r="21" spans="1:31" ht="17.100000000000001" customHeight="1" x14ac:dyDescent="0.2">
      <c r="A21" s="9" t="s">
        <v>15</v>
      </c>
      <c r="B21" s="3">
        <f>[17]Fevereiro!$C$5</f>
        <v>30.4</v>
      </c>
      <c r="C21" s="3">
        <f>[17]Fevereiro!$C$6</f>
        <v>27.3</v>
      </c>
      <c r="D21" s="3">
        <f>[17]Fevereiro!$C$7</f>
        <v>30.8</v>
      </c>
      <c r="E21" s="3">
        <f>[17]Fevereiro!$C$8</f>
        <v>29.4</v>
      </c>
      <c r="F21" s="3">
        <f>[17]Fevereiro!$C$9</f>
        <v>30.1</v>
      </c>
      <c r="G21" s="3">
        <f>[17]Fevereiro!$C$10</f>
        <v>30.1</v>
      </c>
      <c r="H21" s="3">
        <f>[17]Fevereiro!$C$11</f>
        <v>28.5</v>
      </c>
      <c r="I21" s="3">
        <f>[17]Fevereiro!$C$12</f>
        <v>29.2</v>
      </c>
      <c r="J21" s="3">
        <f>[17]Fevereiro!$C$13</f>
        <v>25</v>
      </c>
      <c r="K21" s="3">
        <f>[17]Fevereiro!$C$14</f>
        <v>25.8</v>
      </c>
      <c r="L21" s="3">
        <f>[17]Fevereiro!$C$15</f>
        <v>25.8</v>
      </c>
      <c r="M21" s="3">
        <f>[17]Fevereiro!$C$16</f>
        <v>28</v>
      </c>
      <c r="N21" s="3">
        <f>[17]Fevereiro!$C$17</f>
        <v>28.6</v>
      </c>
      <c r="O21" s="3">
        <f>[17]Fevereiro!$C$18</f>
        <v>28.3</v>
      </c>
      <c r="P21" s="3">
        <f>[17]Fevereiro!$C$19</f>
        <v>29.1</v>
      </c>
      <c r="Q21" s="3">
        <f>[17]Fevereiro!$C$20</f>
        <v>31.3</v>
      </c>
      <c r="R21" s="3">
        <f>[17]Fevereiro!$C$21</f>
        <v>31</v>
      </c>
      <c r="S21" s="3">
        <f>[17]Fevereiro!$C$22</f>
        <v>32.5</v>
      </c>
      <c r="T21" s="3">
        <f>[17]Fevereiro!$C$23</f>
        <v>28.7</v>
      </c>
      <c r="U21" s="3">
        <f>[17]Fevereiro!$C$24</f>
        <v>30.7</v>
      </c>
      <c r="V21" s="3">
        <f>[17]Fevereiro!$C$25</f>
        <v>32.5</v>
      </c>
      <c r="W21" s="3">
        <f>[17]Fevereiro!$C$26</f>
        <v>31.5</v>
      </c>
      <c r="X21" s="3">
        <f>[17]Fevereiro!$C$27</f>
        <v>30.6</v>
      </c>
      <c r="Y21" s="3">
        <f>[17]Fevereiro!$C$28</f>
        <v>30.4</v>
      </c>
      <c r="Z21" s="3">
        <f>[17]Fevereiro!$C$29</f>
        <v>29.3</v>
      </c>
      <c r="AA21" s="3">
        <f>[17]Fevereiro!$C$30</f>
        <v>31.3</v>
      </c>
      <c r="AB21" s="3">
        <f>[17]Fevereiro!$C$31</f>
        <v>27.2</v>
      </c>
      <c r="AC21" s="3">
        <f>[17]Fevereiro!$C$32</f>
        <v>28.3</v>
      </c>
      <c r="AD21" s="16">
        <f t="shared" si="1"/>
        <v>32.5</v>
      </c>
      <c r="AE21" s="25">
        <f t="shared" si="2"/>
        <v>29.346428571428572</v>
      </c>
    </row>
    <row r="22" spans="1:31" ht="17.100000000000001" customHeight="1" x14ac:dyDescent="0.2">
      <c r="A22" s="9" t="s">
        <v>16</v>
      </c>
      <c r="B22" s="3">
        <f>[18]Fevereiro!$C$5</f>
        <v>36.4</v>
      </c>
      <c r="C22" s="3" t="str">
        <f>[18]Fevereiro!$C$6</f>
        <v>**</v>
      </c>
      <c r="D22" s="3" t="str">
        <f>[18]Fevereiro!$C$7</f>
        <v>**</v>
      </c>
      <c r="E22" s="3" t="str">
        <f>[18]Fevereiro!$C$8</f>
        <v>**</v>
      </c>
      <c r="F22" s="3" t="str">
        <f>[18]Fevereiro!$C$9</f>
        <v>**</v>
      </c>
      <c r="G22" s="3" t="str">
        <f>[18]Fevereiro!$C$10</f>
        <v>**</v>
      </c>
      <c r="H22" s="3" t="str">
        <f>[18]Fevereiro!$C$11</f>
        <v>**</v>
      </c>
      <c r="I22" s="3" t="str">
        <f>[18]Fevereiro!$C$12</f>
        <v>**</v>
      </c>
      <c r="J22" s="3" t="str">
        <f>[18]Fevereiro!$C$13</f>
        <v>**</v>
      </c>
      <c r="K22" s="3" t="str">
        <f>[18]Fevereiro!$C$14</f>
        <v>**</v>
      </c>
      <c r="L22" s="3" t="str">
        <f>[18]Fevereiro!$C$15</f>
        <v>**</v>
      </c>
      <c r="M22" s="3" t="str">
        <f>[18]Fevereiro!$C$16</f>
        <v>**</v>
      </c>
      <c r="N22" s="3" t="str">
        <f>[18]Fevereiro!$C$17</f>
        <v>**</v>
      </c>
      <c r="O22" s="3" t="str">
        <f>[18]Fevereiro!$C$18</f>
        <v>**</v>
      </c>
      <c r="P22" s="3" t="str">
        <f>[18]Fevereiro!$C$19</f>
        <v>**</v>
      </c>
      <c r="Q22" s="3" t="str">
        <f>[18]Fevereiro!$C$20</f>
        <v>**</v>
      </c>
      <c r="R22" s="3" t="str">
        <f>[18]Fevereiro!$C$21</f>
        <v>**</v>
      </c>
      <c r="S22" s="3" t="str">
        <f>[18]Fevereiro!$C$22</f>
        <v>**</v>
      </c>
      <c r="T22" s="3" t="str">
        <f>[18]Fevereiro!$C$23</f>
        <v>**</v>
      </c>
      <c r="U22" s="3" t="str">
        <f>[18]Fevereiro!$C$24</f>
        <v>**</v>
      </c>
      <c r="V22" s="3" t="str">
        <f>[18]Fevereiro!$C$25</f>
        <v>**</v>
      </c>
      <c r="W22" s="3">
        <f>[18]Fevereiro!$C$26</f>
        <v>34.299999999999997</v>
      </c>
      <c r="X22" s="3">
        <f>[18]Fevereiro!$C$27</f>
        <v>33.4</v>
      </c>
      <c r="Y22" s="3">
        <f>[18]Fevereiro!$C$28</f>
        <v>33.700000000000003</v>
      </c>
      <c r="Z22" s="3">
        <f>[18]Fevereiro!$C$29</f>
        <v>32.6</v>
      </c>
      <c r="AA22" s="3">
        <f>[18]Fevereiro!$C$30</f>
        <v>27.2</v>
      </c>
      <c r="AB22" s="3">
        <f>[18]Fevereiro!$C$31</f>
        <v>30.6</v>
      </c>
      <c r="AC22" s="3">
        <f>[18]Fevereiro!$C$32</f>
        <v>30.2</v>
      </c>
      <c r="AD22" s="16">
        <f t="shared" si="1"/>
        <v>36.4</v>
      </c>
      <c r="AE22" s="25">
        <f t="shared" si="2"/>
        <v>32.299999999999997</v>
      </c>
    </row>
    <row r="23" spans="1:31" ht="17.100000000000001" customHeight="1" x14ac:dyDescent="0.2">
      <c r="A23" s="9" t="s">
        <v>17</v>
      </c>
      <c r="B23" s="3">
        <f>[19]Fevereiro!$C$5</f>
        <v>34.1</v>
      </c>
      <c r="C23" s="3">
        <f>[19]Fevereiro!$C$6</f>
        <v>31</v>
      </c>
      <c r="D23" s="3">
        <f>[19]Fevereiro!$C$7</f>
        <v>32.1</v>
      </c>
      <c r="E23" s="3">
        <f>[19]Fevereiro!$C$8</f>
        <v>31.6</v>
      </c>
      <c r="F23" s="3">
        <f>[19]Fevereiro!$C$9</f>
        <v>33.299999999999997</v>
      </c>
      <c r="G23" s="3">
        <f>[19]Fevereiro!$C$10</f>
        <v>33</v>
      </c>
      <c r="H23" s="3">
        <f>[19]Fevereiro!$C$11</f>
        <v>31.3</v>
      </c>
      <c r="I23" s="3">
        <f>[19]Fevereiro!$C$12</f>
        <v>32</v>
      </c>
      <c r="J23" s="3">
        <f>[19]Fevereiro!$C$13</f>
        <v>32.299999999999997</v>
      </c>
      <c r="K23" s="3">
        <f>[19]Fevereiro!$C$14</f>
        <v>29</v>
      </c>
      <c r="L23" s="3">
        <f>[19]Fevereiro!$C$15</f>
        <v>30.8</v>
      </c>
      <c r="M23" s="3">
        <f>[19]Fevereiro!$C$16</f>
        <v>31.9</v>
      </c>
      <c r="N23" s="3">
        <f>[19]Fevereiro!$C$17</f>
        <v>32.200000000000003</v>
      </c>
      <c r="O23" s="3">
        <f>[19]Fevereiro!$C$18</f>
        <v>30.9</v>
      </c>
      <c r="P23" s="3">
        <f>[19]Fevereiro!$C$19</f>
        <v>32.9</v>
      </c>
      <c r="Q23" s="3">
        <f>[19]Fevereiro!$C$20</f>
        <v>31.3</v>
      </c>
      <c r="R23" s="3">
        <f>[19]Fevereiro!$C$21</f>
        <v>33.799999999999997</v>
      </c>
      <c r="S23" s="3">
        <f>[19]Fevereiro!$C$22</f>
        <v>33.799999999999997</v>
      </c>
      <c r="T23" s="3">
        <f>[19]Fevereiro!$C$23</f>
        <v>30.6</v>
      </c>
      <c r="U23" s="3">
        <f>[19]Fevereiro!$C$24</f>
        <v>33.6</v>
      </c>
      <c r="V23" s="3">
        <f>[19]Fevereiro!$C$25</f>
        <v>34.6</v>
      </c>
      <c r="W23" s="3">
        <f>[19]Fevereiro!$C$26</f>
        <v>34.799999999999997</v>
      </c>
      <c r="X23" s="3">
        <f>[19]Fevereiro!$C$27</f>
        <v>33.799999999999997</v>
      </c>
      <c r="Y23" s="3">
        <f>[19]Fevereiro!$C$28</f>
        <v>33.9</v>
      </c>
      <c r="Z23" s="3">
        <f>[19]Fevereiro!$C$29</f>
        <v>34.5</v>
      </c>
      <c r="AA23" s="3">
        <f>[19]Fevereiro!$C$30</f>
        <v>33.4</v>
      </c>
      <c r="AB23" s="3">
        <f>[19]Fevereiro!$C$31</f>
        <v>33.5</v>
      </c>
      <c r="AC23" s="3">
        <f>[19]Fevereiro!$C$32</f>
        <v>29.8</v>
      </c>
      <c r="AD23" s="16">
        <f t="shared" si="1"/>
        <v>34.799999999999997</v>
      </c>
      <c r="AE23" s="25">
        <f t="shared" si="2"/>
        <v>32.492857142857133</v>
      </c>
    </row>
    <row r="24" spans="1:31" ht="17.100000000000001" customHeight="1" x14ac:dyDescent="0.2">
      <c r="A24" s="9" t="s">
        <v>18</v>
      </c>
      <c r="B24" s="3">
        <f>[20]Fevereiro!$C$5</f>
        <v>31.4</v>
      </c>
      <c r="C24" s="3">
        <f>[20]Fevereiro!$C$6</f>
        <v>29.4</v>
      </c>
      <c r="D24" s="3">
        <f>[20]Fevereiro!$C$7</f>
        <v>29.2</v>
      </c>
      <c r="E24" s="3">
        <f>[20]Fevereiro!$C$8</f>
        <v>29.5</v>
      </c>
      <c r="F24" s="3">
        <f>[20]Fevereiro!$C$9</f>
        <v>30.7</v>
      </c>
      <c r="G24" s="3">
        <f>[20]Fevereiro!$C$10</f>
        <v>29.5</v>
      </c>
      <c r="H24" s="3">
        <f>[20]Fevereiro!$C$11</f>
        <v>28.6</v>
      </c>
      <c r="I24" s="3">
        <f>[20]Fevereiro!$C$12</f>
        <v>30.1</v>
      </c>
      <c r="J24" s="3">
        <f>[20]Fevereiro!$C$13</f>
        <v>30.3</v>
      </c>
      <c r="K24" s="3">
        <f>[20]Fevereiro!$C$14</f>
        <v>29</v>
      </c>
      <c r="L24" s="3">
        <f>[20]Fevereiro!$C$15</f>
        <v>28</v>
      </c>
      <c r="M24" s="3">
        <f>[20]Fevereiro!$C$16</f>
        <v>29.4</v>
      </c>
      <c r="N24" s="3">
        <f>[20]Fevereiro!$C$17</f>
        <v>27.8</v>
      </c>
      <c r="O24" s="3">
        <f>[20]Fevereiro!$C$18</f>
        <v>29.2</v>
      </c>
      <c r="P24" s="3">
        <f>[20]Fevereiro!$C$19</f>
        <v>28.4</v>
      </c>
      <c r="Q24" s="3">
        <f>[20]Fevereiro!$C$20</f>
        <v>30.5</v>
      </c>
      <c r="R24" s="3">
        <f>[20]Fevereiro!$C$21</f>
        <v>29.3</v>
      </c>
      <c r="S24" s="3">
        <f>[20]Fevereiro!$C$22</f>
        <v>29.5</v>
      </c>
      <c r="T24" s="3">
        <f>[20]Fevereiro!$C$23</f>
        <v>28.3</v>
      </c>
      <c r="U24" s="3">
        <f>[20]Fevereiro!$C$24</f>
        <v>31.3</v>
      </c>
      <c r="V24" s="3">
        <f>[20]Fevereiro!$C$25</f>
        <v>31.4</v>
      </c>
      <c r="W24" s="3">
        <f>[20]Fevereiro!$C$26</f>
        <v>31.9</v>
      </c>
      <c r="X24" s="3">
        <f>[20]Fevereiro!$C$27</f>
        <v>29.5</v>
      </c>
      <c r="Y24" s="3">
        <f>[20]Fevereiro!$C$28</f>
        <v>31.1</v>
      </c>
      <c r="Z24" s="3">
        <f>[20]Fevereiro!$C$29</f>
        <v>31</v>
      </c>
      <c r="AA24" s="3">
        <f>[20]Fevereiro!$C$30</f>
        <v>31</v>
      </c>
      <c r="AB24" s="3">
        <f>[20]Fevereiro!$C$31</f>
        <v>30.7</v>
      </c>
      <c r="AC24" s="3">
        <f>[20]Fevereiro!$C$32</f>
        <v>29.2</v>
      </c>
      <c r="AD24" s="16">
        <f t="shared" si="1"/>
        <v>31.9</v>
      </c>
      <c r="AE24" s="25">
        <f t="shared" si="2"/>
        <v>29.828571428571426</v>
      </c>
    </row>
    <row r="25" spans="1:31" ht="17.100000000000001" customHeight="1" x14ac:dyDescent="0.2">
      <c r="A25" s="9" t="s">
        <v>19</v>
      </c>
      <c r="B25" s="3">
        <f>[21]Fevereiro!$C$5</f>
        <v>33.299999999999997</v>
      </c>
      <c r="C25" s="3">
        <f>[21]Fevereiro!$C$6</f>
        <v>31.9</v>
      </c>
      <c r="D25" s="3">
        <f>[21]Fevereiro!$C$7</f>
        <v>31.8</v>
      </c>
      <c r="E25" s="3">
        <f>[21]Fevereiro!$C$8</f>
        <v>30.3</v>
      </c>
      <c r="F25" s="3">
        <f>[21]Fevereiro!$C$9</f>
        <v>31</v>
      </c>
      <c r="G25" s="3">
        <f>[21]Fevereiro!$C$10</f>
        <v>30.8</v>
      </c>
      <c r="H25" s="3">
        <f>[21]Fevereiro!$C$11</f>
        <v>27.9</v>
      </c>
      <c r="I25" s="3">
        <f>[21]Fevereiro!$C$12</f>
        <v>30.1</v>
      </c>
      <c r="J25" s="3">
        <f>[21]Fevereiro!$C$13</f>
        <v>30.3</v>
      </c>
      <c r="K25" s="3">
        <f>[21]Fevereiro!$C$14</f>
        <v>27.2</v>
      </c>
      <c r="L25" s="3">
        <f>[21]Fevereiro!$C$15</f>
        <v>27.2</v>
      </c>
      <c r="M25" s="3">
        <f>[21]Fevereiro!$C$16</f>
        <v>26.4</v>
      </c>
      <c r="N25" s="3">
        <f>[21]Fevereiro!$C$17</f>
        <v>27.6</v>
      </c>
      <c r="O25" s="3">
        <f>[21]Fevereiro!$C$18</f>
        <v>30.3</v>
      </c>
      <c r="P25" s="3">
        <f>[21]Fevereiro!$C$19</f>
        <v>30.8</v>
      </c>
      <c r="Q25" s="3">
        <f>[21]Fevereiro!$C$20</f>
        <v>31.4</v>
      </c>
      <c r="R25" s="3">
        <f>[21]Fevereiro!$C$21</f>
        <v>33.1</v>
      </c>
      <c r="S25" s="3">
        <f>[21]Fevereiro!$C$22</f>
        <v>32.5</v>
      </c>
      <c r="T25" s="3">
        <f>[21]Fevereiro!$C$23</f>
        <v>31.1</v>
      </c>
      <c r="U25" s="3">
        <f>[21]Fevereiro!$C$24</f>
        <v>32.5</v>
      </c>
      <c r="V25" s="3">
        <f>[21]Fevereiro!$C$25</f>
        <v>34.200000000000003</v>
      </c>
      <c r="W25" s="3">
        <f>[21]Fevereiro!$C$26</f>
        <v>31.6</v>
      </c>
      <c r="X25" s="3">
        <f>[21]Fevereiro!$C$27</f>
        <v>30.7</v>
      </c>
      <c r="Y25" s="3">
        <f>[21]Fevereiro!$C$28</f>
        <v>30.3</v>
      </c>
      <c r="Z25" s="3">
        <f>[21]Fevereiro!$C$29</f>
        <v>31.4</v>
      </c>
      <c r="AA25" s="3">
        <f>[21]Fevereiro!$C$30</f>
        <v>32.6</v>
      </c>
      <c r="AB25" s="3">
        <f>[21]Fevereiro!$C$31</f>
        <v>32.1</v>
      </c>
      <c r="AC25" s="3">
        <f>[21]Fevereiro!$C$32</f>
        <v>28.2</v>
      </c>
      <c r="AD25" s="16">
        <f t="shared" si="1"/>
        <v>34.200000000000003</v>
      </c>
      <c r="AE25" s="25">
        <f t="shared" si="2"/>
        <v>30.664285714285718</v>
      </c>
    </row>
    <row r="26" spans="1:31" ht="17.100000000000001" customHeight="1" x14ac:dyDescent="0.2">
      <c r="A26" s="9" t="s">
        <v>31</v>
      </c>
      <c r="B26" s="3">
        <f>[22]Fevereiro!$C$5</f>
        <v>33.700000000000003</v>
      </c>
      <c r="C26" s="3">
        <f>[22]Fevereiro!$C$6</f>
        <v>31.7</v>
      </c>
      <c r="D26" s="3">
        <f>[22]Fevereiro!$C$7</f>
        <v>30.8</v>
      </c>
      <c r="E26" s="3">
        <f>[22]Fevereiro!$C$8</f>
        <v>30.5</v>
      </c>
      <c r="F26" s="3">
        <f>[22]Fevereiro!$C$9</f>
        <v>31.4</v>
      </c>
      <c r="G26" s="3">
        <f>[22]Fevereiro!$C$10</f>
        <v>31.6</v>
      </c>
      <c r="H26" s="3">
        <f>[22]Fevereiro!$C$11</f>
        <v>30.3</v>
      </c>
      <c r="I26" s="3">
        <f>[22]Fevereiro!$C$12</f>
        <v>30.2</v>
      </c>
      <c r="J26" s="3">
        <f>[22]Fevereiro!$C$13</f>
        <v>29.8</v>
      </c>
      <c r="K26" s="3">
        <f>[22]Fevereiro!$C$14</f>
        <v>28.2</v>
      </c>
      <c r="L26" s="3">
        <f>[22]Fevereiro!$C$15</f>
        <v>28.6</v>
      </c>
      <c r="M26" s="3">
        <f>[22]Fevereiro!$C$16</f>
        <v>30.3</v>
      </c>
      <c r="N26" s="3">
        <f>[22]Fevereiro!$C$17</f>
        <v>30.5</v>
      </c>
      <c r="O26" s="3">
        <f>[22]Fevereiro!$C$18</f>
        <v>29.9</v>
      </c>
      <c r="P26" s="3">
        <f>[22]Fevereiro!$C$19</f>
        <v>30.9</v>
      </c>
      <c r="Q26" s="3">
        <f>[22]Fevereiro!$C$20</f>
        <v>31.3</v>
      </c>
      <c r="R26" s="3">
        <f>[22]Fevereiro!$C$21</f>
        <v>31.5</v>
      </c>
      <c r="S26" s="3">
        <f>[22]Fevereiro!$C$22</f>
        <v>32.700000000000003</v>
      </c>
      <c r="T26" s="3">
        <f>[22]Fevereiro!$C$23</f>
        <v>28.4</v>
      </c>
      <c r="U26" s="3">
        <f>[22]Fevereiro!$C$24</f>
        <v>31.4</v>
      </c>
      <c r="V26" s="3">
        <f>[22]Fevereiro!$C$25</f>
        <v>32.6</v>
      </c>
      <c r="W26" s="3">
        <f>[22]Fevereiro!$C$26</f>
        <v>31.9</v>
      </c>
      <c r="X26" s="3">
        <f>[22]Fevereiro!$C$27</f>
        <v>31.5</v>
      </c>
      <c r="Y26" s="3">
        <f>[22]Fevereiro!$C$28</f>
        <v>31.8</v>
      </c>
      <c r="Z26" s="3">
        <f>[22]Fevereiro!$C$29</f>
        <v>32</v>
      </c>
      <c r="AA26" s="3">
        <f>[22]Fevereiro!$C$30</f>
        <v>32.200000000000003</v>
      </c>
      <c r="AB26" s="3">
        <f>[22]Fevereiro!$C$31</f>
        <v>32</v>
      </c>
      <c r="AC26" s="3">
        <f>[22]Fevereiro!$C$32</f>
        <v>30.2</v>
      </c>
      <c r="AD26" s="16">
        <f t="shared" si="1"/>
        <v>33.700000000000003</v>
      </c>
      <c r="AE26" s="25">
        <f t="shared" si="2"/>
        <v>30.996428571428574</v>
      </c>
    </row>
    <row r="27" spans="1:31" ht="17.100000000000001" customHeight="1" x14ac:dyDescent="0.2">
      <c r="A27" s="9" t="s">
        <v>20</v>
      </c>
      <c r="B27" s="3">
        <f>[23]Fevereiro!$C$5</f>
        <v>32.5</v>
      </c>
      <c r="C27" s="3">
        <f>[23]Fevereiro!$C$6</f>
        <v>32.1</v>
      </c>
      <c r="D27" s="3">
        <f>[23]Fevereiro!$C$7</f>
        <v>30.6</v>
      </c>
      <c r="E27" s="3">
        <f>[23]Fevereiro!$C$8</f>
        <v>30.1</v>
      </c>
      <c r="F27" s="3">
        <f>[23]Fevereiro!$C$9</f>
        <v>32.5</v>
      </c>
      <c r="G27" s="3">
        <f>[23]Fevereiro!$C$10</f>
        <v>33.700000000000003</v>
      </c>
      <c r="H27" s="3">
        <f>[23]Fevereiro!$C$11</f>
        <v>32.700000000000003</v>
      </c>
      <c r="I27" s="3">
        <f>[23]Fevereiro!$C$12</f>
        <v>32.799999999999997</v>
      </c>
      <c r="J27" s="3">
        <f>[23]Fevereiro!$C$13</f>
        <v>28.7</v>
      </c>
      <c r="K27" s="3">
        <f>[23]Fevereiro!$C$14</f>
        <v>32</v>
      </c>
      <c r="L27" s="3">
        <f>[23]Fevereiro!$C$15</f>
        <v>31.7</v>
      </c>
      <c r="M27" s="3">
        <f>[23]Fevereiro!$C$16</f>
        <v>34</v>
      </c>
      <c r="N27" s="3">
        <f>[23]Fevereiro!$C$17</f>
        <v>31.5</v>
      </c>
      <c r="O27" s="3">
        <f>[23]Fevereiro!$C$18</f>
        <v>32.700000000000003</v>
      </c>
      <c r="P27" s="3">
        <f>[23]Fevereiro!$C$19</f>
        <v>32.5</v>
      </c>
      <c r="Q27" s="3">
        <f>[23]Fevereiro!$C$20</f>
        <v>31.4</v>
      </c>
      <c r="R27" s="3">
        <f>[23]Fevereiro!$C$21</f>
        <v>32.799999999999997</v>
      </c>
      <c r="S27" s="3">
        <f>[23]Fevereiro!$C$22</f>
        <v>33.6</v>
      </c>
      <c r="T27" s="3">
        <f>[23]Fevereiro!$C$23</f>
        <v>28.3</v>
      </c>
      <c r="U27" s="3">
        <f>[23]Fevereiro!$C$24</f>
        <v>33.799999999999997</v>
      </c>
      <c r="V27" s="3">
        <f>[23]Fevereiro!$C$25</f>
        <v>35.1</v>
      </c>
      <c r="W27" s="3">
        <f>[23]Fevereiro!$C$26</f>
        <v>34.799999999999997</v>
      </c>
      <c r="X27" s="3">
        <f>[23]Fevereiro!$C$27</f>
        <v>34.4</v>
      </c>
      <c r="Y27" s="3">
        <f>[23]Fevereiro!$C$28</f>
        <v>33.9</v>
      </c>
      <c r="Z27" s="3">
        <f>[23]Fevereiro!$C$29</f>
        <v>33.700000000000003</v>
      </c>
      <c r="AA27" s="3">
        <f>[23]Fevereiro!$C$30</f>
        <v>33.9</v>
      </c>
      <c r="AB27" s="3">
        <f>[23]Fevereiro!$C$31</f>
        <v>30.7</v>
      </c>
      <c r="AC27" s="3">
        <f>[23]Fevereiro!$C$32</f>
        <v>31.6</v>
      </c>
      <c r="AD27" s="16">
        <f t="shared" si="1"/>
        <v>35.1</v>
      </c>
      <c r="AE27" s="25">
        <f t="shared" si="2"/>
        <v>32.432142857142857</v>
      </c>
    </row>
    <row r="28" spans="1:31" s="5" customFormat="1" ht="17.100000000000001" customHeight="1" x14ac:dyDescent="0.2">
      <c r="A28" s="13" t="s">
        <v>34</v>
      </c>
      <c r="B28" s="21">
        <f>MAX(B5:B27)</f>
        <v>36.4</v>
      </c>
      <c r="C28" s="21">
        <f t="shared" ref="C28:AE28" si="3">MAX(C5:C27)</f>
        <v>33.9</v>
      </c>
      <c r="D28" s="21">
        <f t="shared" si="3"/>
        <v>32.799999999999997</v>
      </c>
      <c r="E28" s="21">
        <f t="shared" si="3"/>
        <v>33.6</v>
      </c>
      <c r="F28" s="21">
        <f t="shared" si="3"/>
        <v>33.299999999999997</v>
      </c>
      <c r="G28" s="21">
        <f t="shared" si="3"/>
        <v>33.700000000000003</v>
      </c>
      <c r="H28" s="21">
        <f t="shared" si="3"/>
        <v>32.700000000000003</v>
      </c>
      <c r="I28" s="21">
        <f t="shared" si="3"/>
        <v>32.799999999999997</v>
      </c>
      <c r="J28" s="21">
        <f t="shared" si="3"/>
        <v>32.299999999999997</v>
      </c>
      <c r="K28" s="21">
        <f t="shared" si="3"/>
        <v>32</v>
      </c>
      <c r="L28" s="21">
        <f t="shared" si="3"/>
        <v>32.5</v>
      </c>
      <c r="M28" s="21">
        <f t="shared" si="3"/>
        <v>34</v>
      </c>
      <c r="N28" s="21">
        <f t="shared" si="3"/>
        <v>33.4</v>
      </c>
      <c r="O28" s="21">
        <f t="shared" si="3"/>
        <v>32.700000000000003</v>
      </c>
      <c r="P28" s="21">
        <f t="shared" si="3"/>
        <v>32.9</v>
      </c>
      <c r="Q28" s="21">
        <f t="shared" si="3"/>
        <v>33.4</v>
      </c>
      <c r="R28" s="21">
        <f t="shared" si="3"/>
        <v>34.4</v>
      </c>
      <c r="S28" s="21">
        <f t="shared" si="3"/>
        <v>34</v>
      </c>
      <c r="T28" s="21">
        <f t="shared" si="3"/>
        <v>31.8</v>
      </c>
      <c r="U28" s="21">
        <f t="shared" si="3"/>
        <v>33.799999999999997</v>
      </c>
      <c r="V28" s="21">
        <f t="shared" si="3"/>
        <v>35.1</v>
      </c>
      <c r="W28" s="21">
        <f t="shared" si="3"/>
        <v>35</v>
      </c>
      <c r="X28" s="21">
        <f t="shared" si="3"/>
        <v>34.799999999999997</v>
      </c>
      <c r="Y28" s="21">
        <f t="shared" si="3"/>
        <v>34.200000000000003</v>
      </c>
      <c r="Z28" s="21">
        <f t="shared" si="3"/>
        <v>34.700000000000003</v>
      </c>
      <c r="AA28" s="21">
        <f t="shared" si="3"/>
        <v>33.9</v>
      </c>
      <c r="AB28" s="21">
        <f t="shared" si="3"/>
        <v>33.5</v>
      </c>
      <c r="AC28" s="53">
        <f t="shared" si="3"/>
        <v>31.6</v>
      </c>
      <c r="AD28" s="21">
        <f t="shared" si="3"/>
        <v>36.4</v>
      </c>
      <c r="AE28" s="21">
        <f t="shared" si="3"/>
        <v>32.535714285714292</v>
      </c>
    </row>
    <row r="29" spans="1:31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25"/>
      <c r="AE29" s="33"/>
    </row>
  </sheetData>
  <mergeCells count="31">
    <mergeCell ref="A2:A4"/>
    <mergeCell ref="B3:B4"/>
    <mergeCell ref="C3:C4"/>
    <mergeCell ref="D3:D4"/>
    <mergeCell ref="G3:G4"/>
    <mergeCell ref="B2:AE2"/>
    <mergeCell ref="O3:O4"/>
    <mergeCell ref="H3:H4"/>
    <mergeCell ref="I3:I4"/>
    <mergeCell ref="U3:U4"/>
    <mergeCell ref="V3:V4"/>
    <mergeCell ref="J3:J4"/>
    <mergeCell ref="K3:K4"/>
    <mergeCell ref="L3:L4"/>
    <mergeCell ref="M3:M4"/>
    <mergeCell ref="A1:AE1"/>
    <mergeCell ref="AA3:AA4"/>
    <mergeCell ref="AB3:AB4"/>
    <mergeCell ref="AC3:AC4"/>
    <mergeCell ref="W3:W4"/>
    <mergeCell ref="X3:X4"/>
    <mergeCell ref="Y3:Y4"/>
    <mergeCell ref="P3:P4"/>
    <mergeCell ref="Q3:Q4"/>
    <mergeCell ref="R3:R4"/>
    <mergeCell ref="Z3:Z4"/>
    <mergeCell ref="E3:E4"/>
    <mergeCell ref="F3:F4"/>
    <mergeCell ref="S3:S4"/>
    <mergeCell ref="T3:T4"/>
    <mergeCell ref="N3:N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workbookViewId="0">
      <selection activeCell="AC34" sqref="AC34"/>
    </sheetView>
  </sheetViews>
  <sheetFormatPr defaultRowHeight="12.75" x14ac:dyDescent="0.2"/>
  <cols>
    <col min="1" max="1" width="19.140625" style="2" customWidth="1"/>
    <col min="2" max="29" width="5.42578125" style="2" bestFit="1" customWidth="1"/>
    <col min="30" max="30" width="7" style="18" bestFit="1" customWidth="1"/>
    <col min="31" max="31" width="7.28515625" style="1" bestFit="1" customWidth="1"/>
  </cols>
  <sheetData>
    <row r="1" spans="1:31" ht="20.100000000000001" customHeight="1" thickBot="1" x14ac:dyDescent="0.25">
      <c r="A1" s="63" t="s">
        <v>24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</row>
    <row r="2" spans="1:31" s="4" customFormat="1" ht="20.100000000000001" customHeight="1" x14ac:dyDescent="0.2">
      <c r="A2" s="60" t="s">
        <v>21</v>
      </c>
      <c r="B2" s="57" t="s">
        <v>50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</row>
    <row r="3" spans="1:31" s="5" customFormat="1" ht="20.100000000000001" customHeight="1" x14ac:dyDescent="0.2">
      <c r="A3" s="61"/>
      <c r="B3" s="55">
        <v>1</v>
      </c>
      <c r="C3" s="55">
        <f>SUM(B3+1)</f>
        <v>2</v>
      </c>
      <c r="D3" s="55">
        <f t="shared" ref="D3:AC3" si="0">SUM(C3+1)</f>
        <v>3</v>
      </c>
      <c r="E3" s="55">
        <f t="shared" si="0"/>
        <v>4</v>
      </c>
      <c r="F3" s="55">
        <f t="shared" si="0"/>
        <v>5</v>
      </c>
      <c r="G3" s="55">
        <f t="shared" si="0"/>
        <v>6</v>
      </c>
      <c r="H3" s="55">
        <f t="shared" si="0"/>
        <v>7</v>
      </c>
      <c r="I3" s="55">
        <f t="shared" si="0"/>
        <v>8</v>
      </c>
      <c r="J3" s="55">
        <f t="shared" si="0"/>
        <v>9</v>
      </c>
      <c r="K3" s="55">
        <f t="shared" si="0"/>
        <v>10</v>
      </c>
      <c r="L3" s="55">
        <f t="shared" si="0"/>
        <v>11</v>
      </c>
      <c r="M3" s="55">
        <f t="shared" si="0"/>
        <v>12</v>
      </c>
      <c r="N3" s="55">
        <f t="shared" si="0"/>
        <v>13</v>
      </c>
      <c r="O3" s="55">
        <f t="shared" si="0"/>
        <v>14</v>
      </c>
      <c r="P3" s="55">
        <f t="shared" si="0"/>
        <v>15</v>
      </c>
      <c r="Q3" s="55">
        <f t="shared" si="0"/>
        <v>16</v>
      </c>
      <c r="R3" s="55">
        <f t="shared" si="0"/>
        <v>17</v>
      </c>
      <c r="S3" s="55">
        <f t="shared" si="0"/>
        <v>18</v>
      </c>
      <c r="T3" s="55">
        <f t="shared" si="0"/>
        <v>19</v>
      </c>
      <c r="U3" s="55">
        <f t="shared" si="0"/>
        <v>20</v>
      </c>
      <c r="V3" s="55">
        <f t="shared" si="0"/>
        <v>21</v>
      </c>
      <c r="W3" s="55">
        <f t="shared" si="0"/>
        <v>22</v>
      </c>
      <c r="X3" s="55">
        <f t="shared" si="0"/>
        <v>23</v>
      </c>
      <c r="Y3" s="55">
        <f t="shared" si="0"/>
        <v>24</v>
      </c>
      <c r="Z3" s="55">
        <f t="shared" si="0"/>
        <v>25</v>
      </c>
      <c r="AA3" s="55">
        <f t="shared" si="0"/>
        <v>26</v>
      </c>
      <c r="AB3" s="55">
        <f t="shared" si="0"/>
        <v>27</v>
      </c>
      <c r="AC3" s="55">
        <f t="shared" si="0"/>
        <v>28</v>
      </c>
      <c r="AD3" s="30" t="s">
        <v>43</v>
      </c>
      <c r="AE3" s="32" t="s">
        <v>41</v>
      </c>
    </row>
    <row r="4" spans="1:31" s="5" customFormat="1" ht="20.100000000000001" customHeight="1" thickBot="1" x14ac:dyDescent="0.25">
      <c r="A4" s="62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29" t="s">
        <v>40</v>
      </c>
      <c r="AE4" s="29" t="s">
        <v>40</v>
      </c>
    </row>
    <row r="5" spans="1:31" s="5" customFormat="1" ht="20.100000000000001" customHeight="1" thickTop="1" x14ac:dyDescent="0.2">
      <c r="A5" s="8" t="s">
        <v>48</v>
      </c>
      <c r="B5" s="42">
        <f>[1]Fevereiro!$D$5</f>
        <v>22.5</v>
      </c>
      <c r="C5" s="42">
        <f>[1]Fevereiro!$D$6</f>
        <v>22</v>
      </c>
      <c r="D5" s="42">
        <f>[1]Fevereiro!$D$7</f>
        <v>22.6</v>
      </c>
      <c r="E5" s="42">
        <f>[1]Fevereiro!$D$8</f>
        <v>22.1</v>
      </c>
      <c r="F5" s="42">
        <f>[1]Fevereiro!$D$9</f>
        <v>21.8</v>
      </c>
      <c r="G5" s="42">
        <f>[1]Fevereiro!$D$10</f>
        <v>21.8</v>
      </c>
      <c r="H5" s="42">
        <f>[1]Fevereiro!$D$11</f>
        <v>22.6</v>
      </c>
      <c r="I5" s="42">
        <f>[1]Fevereiro!$D$12</f>
        <v>22</v>
      </c>
      <c r="J5" s="42">
        <f>[1]Fevereiro!$D$13</f>
        <v>22.3</v>
      </c>
      <c r="K5" s="42">
        <f>[1]Fevereiro!$D$14</f>
        <v>22.2</v>
      </c>
      <c r="L5" s="42">
        <f>[1]Fevereiro!$D$15</f>
        <v>21.6</v>
      </c>
      <c r="M5" s="42">
        <f>[1]Fevereiro!$D$16</f>
        <v>21.7</v>
      </c>
      <c r="N5" s="42">
        <f>[1]Fevereiro!$D$17</f>
        <v>22.9</v>
      </c>
      <c r="O5" s="42">
        <f>[1]Fevereiro!$D$18</f>
        <v>22.7</v>
      </c>
      <c r="P5" s="42">
        <f>[1]Fevereiro!$D$19</f>
        <v>22.1</v>
      </c>
      <c r="Q5" s="42">
        <f>[1]Fevereiro!$D$20</f>
        <v>22.3</v>
      </c>
      <c r="R5" s="42">
        <f>[1]Fevereiro!$D$21</f>
        <v>23</v>
      </c>
      <c r="S5" s="42">
        <f>[1]Fevereiro!$D$22</f>
        <v>21.4</v>
      </c>
      <c r="T5" s="42">
        <f>[1]Fevereiro!$D$23</f>
        <v>21.6</v>
      </c>
      <c r="U5" s="42">
        <f>[1]Fevereiro!$D$24</f>
        <v>21</v>
      </c>
      <c r="V5" s="42">
        <f>[1]Fevereiro!$D$25</f>
        <v>21.8</v>
      </c>
      <c r="W5" s="42">
        <f>[1]Fevereiro!$D$26</f>
        <v>22.7</v>
      </c>
      <c r="X5" s="42">
        <f>[1]Fevereiro!$D$27</f>
        <v>22.1</v>
      </c>
      <c r="Y5" s="42">
        <f>[1]Fevereiro!$D$28</f>
        <v>22</v>
      </c>
      <c r="Z5" s="42">
        <f>[1]Fevereiro!$D$29</f>
        <v>23.2</v>
      </c>
      <c r="AA5" s="42">
        <f>[1]Fevereiro!$D$30</f>
        <v>23.2</v>
      </c>
      <c r="AB5" s="42">
        <f>[1]Fevereiro!$D$31</f>
        <v>22.7</v>
      </c>
      <c r="AC5" s="42">
        <f>[1]Fevereiro!$D$32</f>
        <v>22.6</v>
      </c>
      <c r="AD5" s="43">
        <f t="shared" ref="AD5:AD27" si="1">MIN(B5:AC5)</f>
        <v>21</v>
      </c>
      <c r="AE5" s="44">
        <f t="shared" ref="AE5:AE27" si="2">AVERAGE(B5:AC5)</f>
        <v>22.232142857142861</v>
      </c>
    </row>
    <row r="6" spans="1:31" ht="17.100000000000001" customHeight="1" x14ac:dyDescent="0.2">
      <c r="A6" s="9" t="s">
        <v>0</v>
      </c>
      <c r="B6" s="3">
        <f>[2]Fevereiro!$D$5</f>
        <v>20.9</v>
      </c>
      <c r="C6" s="3">
        <f>[2]Fevereiro!$D$6</f>
        <v>22.3</v>
      </c>
      <c r="D6" s="3">
        <f>[2]Fevereiro!$D$7</f>
        <v>22</v>
      </c>
      <c r="E6" s="3">
        <f>[2]Fevereiro!$D$8</f>
        <v>22.3</v>
      </c>
      <c r="F6" s="3">
        <f>[2]Fevereiro!$D$9</f>
        <v>23.1</v>
      </c>
      <c r="G6" s="3">
        <f>[2]Fevereiro!$D$10</f>
        <v>20.7</v>
      </c>
      <c r="H6" s="3">
        <f>[2]Fevereiro!$D$11</f>
        <v>22.5</v>
      </c>
      <c r="I6" s="3">
        <f>[2]Fevereiro!$D$12</f>
        <v>21.7</v>
      </c>
      <c r="J6" s="3">
        <f>[2]Fevereiro!$D$13</f>
        <v>23.4</v>
      </c>
      <c r="K6" s="3">
        <f>[2]Fevereiro!$D$14</f>
        <v>21.4</v>
      </c>
      <c r="L6" s="3">
        <f>[2]Fevereiro!$D$15</f>
        <v>21.9</v>
      </c>
      <c r="M6" s="3">
        <f>[2]Fevereiro!$D$16</f>
        <v>21.9</v>
      </c>
      <c r="N6" s="3">
        <f>[2]Fevereiro!$D$17</f>
        <v>21.8</v>
      </c>
      <c r="O6" s="3">
        <f>[2]Fevereiro!$D$18</f>
        <v>22.7</v>
      </c>
      <c r="P6" s="3">
        <f>[2]Fevereiro!$D$19</f>
        <v>22.3</v>
      </c>
      <c r="Q6" s="3">
        <f>[2]Fevereiro!$D$20</f>
        <v>23.8</v>
      </c>
      <c r="R6" s="3">
        <f>[2]Fevereiro!$D$21</f>
        <v>24.3</v>
      </c>
      <c r="S6" s="3">
        <f>[2]Fevereiro!$D$22</f>
        <v>24.1</v>
      </c>
      <c r="T6" s="3">
        <f>[2]Fevereiro!$D$23</f>
        <v>21.9</v>
      </c>
      <c r="U6" s="3">
        <f>[2]Fevereiro!$D$24</f>
        <v>22.1</v>
      </c>
      <c r="V6" s="3">
        <f>[2]Fevereiro!$D$25</f>
        <v>21.5</v>
      </c>
      <c r="W6" s="3">
        <f>[2]Fevereiro!$D$26</f>
        <v>23.2</v>
      </c>
      <c r="X6" s="3">
        <f>[2]Fevereiro!$D$27</f>
        <v>21.3</v>
      </c>
      <c r="Y6" s="3">
        <f>[2]Fevereiro!$D$28</f>
        <v>20.8</v>
      </c>
      <c r="Z6" s="3">
        <f>[2]Fevereiro!$D$29</f>
        <v>22.7</v>
      </c>
      <c r="AA6" s="3">
        <f>[2]Fevereiro!$D$30</f>
        <v>21.8</v>
      </c>
      <c r="AB6" s="3">
        <f>[2]Fevereiro!$D$31</f>
        <v>22.2</v>
      </c>
      <c r="AC6" s="3">
        <f>[2]Fevereiro!$D$32</f>
        <v>22.7</v>
      </c>
      <c r="AD6" s="16">
        <f t="shared" si="1"/>
        <v>20.7</v>
      </c>
      <c r="AE6" s="25">
        <f t="shared" si="2"/>
        <v>22.26071428571429</v>
      </c>
    </row>
    <row r="7" spans="1:31" ht="17.100000000000001" customHeight="1" x14ac:dyDescent="0.2">
      <c r="A7" s="9" t="s">
        <v>1</v>
      </c>
      <c r="B7" s="3">
        <f>[3]Fevereiro!$D$5</f>
        <v>24</v>
      </c>
      <c r="C7" s="3">
        <f>[3]Fevereiro!$D$6</f>
        <v>23.4</v>
      </c>
      <c r="D7" s="3">
        <f>[3]Fevereiro!$D$7</f>
        <v>23.3</v>
      </c>
      <c r="E7" s="3">
        <f>[3]Fevereiro!$D$8</f>
        <v>23.4</v>
      </c>
      <c r="F7" s="3">
        <f>[3]Fevereiro!$D$9</f>
        <v>22.9</v>
      </c>
      <c r="G7" s="3">
        <f>[3]Fevereiro!$D$10</f>
        <v>23.7</v>
      </c>
      <c r="H7" s="3">
        <f>[3]Fevereiro!$D$11</f>
        <v>22.8</v>
      </c>
      <c r="I7" s="3">
        <f>[3]Fevereiro!$D$12</f>
        <v>22.8</v>
      </c>
      <c r="J7" s="3">
        <f>[3]Fevereiro!$D$13</f>
        <v>23.4</v>
      </c>
      <c r="K7" s="3">
        <f>[3]Fevereiro!$D$14</f>
        <v>22.9</v>
      </c>
      <c r="L7" s="3">
        <f>[3]Fevereiro!$D$15</f>
        <v>23</v>
      </c>
      <c r="M7" s="3">
        <f>[3]Fevereiro!$D$16</f>
        <v>22.7</v>
      </c>
      <c r="N7" s="3">
        <f>[3]Fevereiro!$D$17</f>
        <v>23.4</v>
      </c>
      <c r="O7" s="3">
        <f>[3]Fevereiro!$D$18</f>
        <v>22</v>
      </c>
      <c r="P7" s="3">
        <f>[3]Fevereiro!$D$19</f>
        <v>23</v>
      </c>
      <c r="Q7" s="3">
        <f>[3]Fevereiro!$D$20</f>
        <v>24.1</v>
      </c>
      <c r="R7" s="3">
        <f>[3]Fevereiro!$D$21</f>
        <v>24.5</v>
      </c>
      <c r="S7" s="3">
        <f>[3]Fevereiro!$D$22</f>
        <v>23.7</v>
      </c>
      <c r="T7" s="3">
        <f>[3]Fevereiro!$D$23</f>
        <v>22.5</v>
      </c>
      <c r="U7" s="3">
        <f>[3]Fevereiro!$D$24</f>
        <v>23.4</v>
      </c>
      <c r="V7" s="3">
        <f>[3]Fevereiro!$D$25</f>
        <v>22.9</v>
      </c>
      <c r="W7" s="3">
        <f>[3]Fevereiro!$D$26</f>
        <v>23.1</v>
      </c>
      <c r="X7" s="3">
        <f>[3]Fevereiro!$D$27</f>
        <v>22.8</v>
      </c>
      <c r="Y7" s="3">
        <f>[3]Fevereiro!$D$28</f>
        <v>22.7</v>
      </c>
      <c r="Z7" s="3">
        <f>[3]Fevereiro!$D$29</f>
        <v>22.8</v>
      </c>
      <c r="AA7" s="3">
        <f>[3]Fevereiro!$D$30</f>
        <v>24.2</v>
      </c>
      <c r="AB7" s="3">
        <f>[3]Fevereiro!$D$31</f>
        <v>24.1</v>
      </c>
      <c r="AC7" s="3">
        <f>[3]Fevereiro!$D$32</f>
        <v>22.5</v>
      </c>
      <c r="AD7" s="16">
        <f t="shared" si="1"/>
        <v>22</v>
      </c>
      <c r="AE7" s="25">
        <f t="shared" si="2"/>
        <v>23.214285714285715</v>
      </c>
    </row>
    <row r="8" spans="1:31" ht="17.100000000000001" customHeight="1" x14ac:dyDescent="0.2">
      <c r="A8" s="9" t="s">
        <v>2</v>
      </c>
      <c r="B8" s="3" t="str">
        <f>[4]Fevereiro!$D$5</f>
        <v>**</v>
      </c>
      <c r="C8" s="3" t="str">
        <f>[4]Fevereiro!$D$6</f>
        <v>**</v>
      </c>
      <c r="D8" s="3" t="str">
        <f>[4]Fevereiro!$D$7</f>
        <v>**</v>
      </c>
      <c r="E8" s="3" t="str">
        <f>[4]Fevereiro!$D$8</f>
        <v>**</v>
      </c>
      <c r="F8" s="3" t="str">
        <f>[4]Fevereiro!$D$9</f>
        <v>**</v>
      </c>
      <c r="G8" s="3" t="str">
        <f>[4]Fevereiro!$D$10</f>
        <v>**</v>
      </c>
      <c r="H8" s="3" t="str">
        <f>[4]Fevereiro!$D$11</f>
        <v>**</v>
      </c>
      <c r="I8" s="3" t="str">
        <f>[4]Fevereiro!$D$12</f>
        <v>**</v>
      </c>
      <c r="J8" s="3" t="str">
        <f>[4]Fevereiro!$D$13</f>
        <v>**</v>
      </c>
      <c r="K8" s="3" t="str">
        <f>[4]Fevereiro!$D$14</f>
        <v>**</v>
      </c>
      <c r="L8" s="3" t="str">
        <f>[4]Fevereiro!$D$15</f>
        <v>**</v>
      </c>
      <c r="M8" s="3" t="str">
        <f>[4]Fevereiro!$D$16</f>
        <v>**</v>
      </c>
      <c r="N8" s="3" t="str">
        <f>[4]Fevereiro!$D$17</f>
        <v>**</v>
      </c>
      <c r="O8" s="3" t="str">
        <f>[4]Fevereiro!$D$18</f>
        <v>**</v>
      </c>
      <c r="P8" s="3" t="str">
        <f>[4]Fevereiro!$D$19</f>
        <v>**</v>
      </c>
      <c r="Q8" s="3" t="str">
        <f>[4]Fevereiro!$D$20</f>
        <v>**</v>
      </c>
      <c r="R8" s="3" t="str">
        <f>[4]Fevereiro!$D$21</f>
        <v>**</v>
      </c>
      <c r="S8" s="3" t="str">
        <f>[4]Fevereiro!$D$22</f>
        <v>**</v>
      </c>
      <c r="T8" s="3" t="str">
        <f>[4]Fevereiro!$D$23</f>
        <v>**</v>
      </c>
      <c r="U8" s="3" t="str">
        <f>[4]Fevereiro!$D$24</f>
        <v>**</v>
      </c>
      <c r="V8" s="3" t="str">
        <f>[4]Fevereiro!$D$25</f>
        <v>**</v>
      </c>
      <c r="W8" s="3" t="str">
        <f>[4]Fevereiro!$D$26</f>
        <v>**</v>
      </c>
      <c r="X8" s="3" t="str">
        <f>[4]Fevereiro!$D$27</f>
        <v>**</v>
      </c>
      <c r="Y8" s="3" t="str">
        <f>[4]Fevereiro!$D$28</f>
        <v>**</v>
      </c>
      <c r="Z8" s="3" t="str">
        <f>[4]Fevereiro!$D$29</f>
        <v>**</v>
      </c>
      <c r="AA8" s="3" t="str">
        <f>[4]Fevereiro!$D$30</f>
        <v>**</v>
      </c>
      <c r="AB8" s="3" t="str">
        <f>[4]Fevereiro!$D$31</f>
        <v>**</v>
      </c>
      <c r="AC8" s="3" t="str">
        <f>[4]Fevereiro!$D$32</f>
        <v>**</v>
      </c>
      <c r="AD8" s="16" t="s">
        <v>32</v>
      </c>
      <c r="AE8" s="25" t="s">
        <v>32</v>
      </c>
    </row>
    <row r="9" spans="1:31" ht="17.100000000000001" customHeight="1" x14ac:dyDescent="0.2">
      <c r="A9" s="9" t="s">
        <v>3</v>
      </c>
      <c r="B9" s="3">
        <f>[5]Fevereiro!$D$5</f>
        <v>21.7</v>
      </c>
      <c r="C9" s="3">
        <f>[5]Fevereiro!$D$6</f>
        <v>21.1</v>
      </c>
      <c r="D9" s="3">
        <f>[5]Fevereiro!$D$7</f>
        <v>21.9</v>
      </c>
      <c r="E9" s="3">
        <f>[5]Fevereiro!$D$8</f>
        <v>22</v>
      </c>
      <c r="F9" s="3">
        <f>[5]Fevereiro!$D$9</f>
        <v>22.4</v>
      </c>
      <c r="G9" s="3">
        <f>[5]Fevereiro!$D$10</f>
        <v>22.9</v>
      </c>
      <c r="H9" s="3">
        <f>[5]Fevereiro!$D$11</f>
        <v>22</v>
      </c>
      <c r="I9" s="3">
        <f>[5]Fevereiro!$D$12</f>
        <v>23</v>
      </c>
      <c r="J9" s="3">
        <f>[5]Fevereiro!$D$13</f>
        <v>23.2</v>
      </c>
      <c r="K9" s="3">
        <f>[5]Fevereiro!$D$14</f>
        <v>22.1</v>
      </c>
      <c r="L9" s="3">
        <f>[5]Fevereiro!$D$15</f>
        <v>21.3</v>
      </c>
      <c r="M9" s="3">
        <f>[5]Fevereiro!$D$16</f>
        <v>22.3</v>
      </c>
      <c r="N9" s="3">
        <f>[5]Fevereiro!$D$17</f>
        <v>21.6</v>
      </c>
      <c r="O9" s="3">
        <f>[5]Fevereiro!$D$18</f>
        <v>21.8</v>
      </c>
      <c r="P9" s="3">
        <f>[5]Fevereiro!$D$19</f>
        <v>22</v>
      </c>
      <c r="Q9" s="3">
        <f>[5]Fevereiro!$D$20</f>
        <v>22</v>
      </c>
      <c r="R9" s="3">
        <f>[5]Fevereiro!$D$21</f>
        <v>22.1</v>
      </c>
      <c r="S9" s="3">
        <f>[5]Fevereiro!$D$22</f>
        <v>22</v>
      </c>
      <c r="T9" s="3">
        <f>[5]Fevereiro!$D$23</f>
        <v>20.7</v>
      </c>
      <c r="U9" s="3">
        <f>[5]Fevereiro!$D$24</f>
        <v>20.399999999999999</v>
      </c>
      <c r="V9" s="3">
        <f>[5]Fevereiro!$D$25</f>
        <v>21.5</v>
      </c>
      <c r="W9" s="3">
        <f>[5]Fevereiro!$D$26</f>
        <v>21.5</v>
      </c>
      <c r="X9" s="3">
        <f>[5]Fevereiro!$D$27</f>
        <v>22.1</v>
      </c>
      <c r="Y9" s="3">
        <f>[5]Fevereiro!$D$28</f>
        <v>21.9</v>
      </c>
      <c r="Z9" s="3">
        <f>[5]Fevereiro!$D$29</f>
        <v>22.8</v>
      </c>
      <c r="AA9" s="3">
        <f>[5]Fevereiro!$D$30</f>
        <v>21.8</v>
      </c>
      <c r="AB9" s="3">
        <f>[5]Fevereiro!$D$31</f>
        <v>21.7</v>
      </c>
      <c r="AC9" s="3">
        <f>[5]Fevereiro!$D$32</f>
        <v>22.6</v>
      </c>
      <c r="AD9" s="16">
        <f t="shared" si="1"/>
        <v>20.399999999999999</v>
      </c>
      <c r="AE9" s="25">
        <f t="shared" si="2"/>
        <v>21.942857142857143</v>
      </c>
    </row>
    <row r="10" spans="1:31" ht="17.100000000000001" customHeight="1" x14ac:dyDescent="0.2">
      <c r="A10" s="9" t="s">
        <v>4</v>
      </c>
      <c r="B10" s="3">
        <f>[6]Fevereiro!$D$5</f>
        <v>20.399999999999999</v>
      </c>
      <c r="C10" s="3">
        <f>[6]Fevereiro!$D$6</f>
        <v>19.399999999999999</v>
      </c>
      <c r="D10" s="3">
        <f>[6]Fevereiro!$D$7</f>
        <v>20.6</v>
      </c>
      <c r="E10" s="3">
        <f>[6]Fevereiro!$D$8</f>
        <v>20.5</v>
      </c>
      <c r="F10" s="3">
        <f>[6]Fevereiro!$D$9</f>
        <v>20.2</v>
      </c>
      <c r="G10" s="3">
        <f>[6]Fevereiro!$D$10</f>
        <v>20</v>
      </c>
      <c r="H10" s="3">
        <f>[6]Fevereiro!$D$11</f>
        <v>18.600000000000001</v>
      </c>
      <c r="I10" s="3">
        <f>[6]Fevereiro!$D$12</f>
        <v>19.100000000000001</v>
      </c>
      <c r="J10" s="3">
        <f>[6]Fevereiro!$D$13</f>
        <v>20.5</v>
      </c>
      <c r="K10" s="3">
        <f>[6]Fevereiro!$D$14</f>
        <v>20.7</v>
      </c>
      <c r="L10" s="3">
        <f>[6]Fevereiro!$D$15</f>
        <v>21.5</v>
      </c>
      <c r="M10" s="3">
        <f>[6]Fevereiro!$D$16</f>
        <v>20.100000000000001</v>
      </c>
      <c r="N10" s="3">
        <f>[6]Fevereiro!$D$17</f>
        <v>19.399999999999999</v>
      </c>
      <c r="O10" s="3">
        <f>[6]Fevereiro!$D$18</f>
        <v>21.2</v>
      </c>
      <c r="P10" s="3">
        <f>[6]Fevereiro!$D$19</f>
        <v>21.1</v>
      </c>
      <c r="Q10" s="3">
        <f>[6]Fevereiro!$D$20</f>
        <v>20.3</v>
      </c>
      <c r="R10" s="3">
        <f>[6]Fevereiro!$D$21</f>
        <v>20.5</v>
      </c>
      <c r="S10" s="3">
        <f>[6]Fevereiro!$D$22</f>
        <v>21.2</v>
      </c>
      <c r="T10" s="3">
        <f>[6]Fevereiro!$D$23</f>
        <v>19.899999999999999</v>
      </c>
      <c r="U10" s="3">
        <f>[6]Fevereiro!$D$24</f>
        <v>20.2</v>
      </c>
      <c r="V10" s="3">
        <f>[6]Fevereiro!$D$25</f>
        <v>19.8</v>
      </c>
      <c r="W10" s="3" t="str">
        <f>[6]Fevereiro!$D$26</f>
        <v>**</v>
      </c>
      <c r="X10" s="3" t="str">
        <f>[6]Fevereiro!$D$27</f>
        <v>**</v>
      </c>
      <c r="Y10" s="3" t="str">
        <f>[6]Fevereiro!$D$28</f>
        <v>**</v>
      </c>
      <c r="Z10" s="3" t="str">
        <f>[6]Fevereiro!$D$29</f>
        <v>**</v>
      </c>
      <c r="AA10" s="3" t="str">
        <f>[6]Fevereiro!$D$30</f>
        <v>**</v>
      </c>
      <c r="AB10" s="3" t="str">
        <f>[6]Fevereiro!$D$31</f>
        <v>**</v>
      </c>
      <c r="AC10" s="3" t="str">
        <f>[6]Fevereiro!$D$32</f>
        <v>**</v>
      </c>
      <c r="AD10" s="16">
        <f t="shared" si="1"/>
        <v>18.600000000000001</v>
      </c>
      <c r="AE10" s="25">
        <f t="shared" si="2"/>
        <v>20.247619047619047</v>
      </c>
    </row>
    <row r="11" spans="1:31" ht="17.100000000000001" customHeight="1" x14ac:dyDescent="0.2">
      <c r="A11" s="9" t="s">
        <v>5</v>
      </c>
      <c r="B11" s="3">
        <f>[7]Fevereiro!$D$5</f>
        <v>24.5</v>
      </c>
      <c r="C11" s="3">
        <f>[7]Fevereiro!$D$6</f>
        <v>24.8</v>
      </c>
      <c r="D11" s="14">
        <f>[7]Fevereiro!$D$7</f>
        <v>23.5</v>
      </c>
      <c r="E11" s="14">
        <f>[7]Fevereiro!$D$8</f>
        <v>25.1</v>
      </c>
      <c r="F11" s="14">
        <f>[7]Fevereiro!$D$9</f>
        <v>22.4</v>
      </c>
      <c r="G11" s="14">
        <f>[7]Fevereiro!$D$10</f>
        <v>23.9</v>
      </c>
      <c r="H11" s="14">
        <f>[7]Fevereiro!$D$11</f>
        <v>24.3</v>
      </c>
      <c r="I11" s="14">
        <f>[7]Fevereiro!$D$12</f>
        <v>23.1</v>
      </c>
      <c r="J11" s="14">
        <f>[7]Fevereiro!$D$13</f>
        <v>23</v>
      </c>
      <c r="K11" s="14">
        <f>[7]Fevereiro!$D$14</f>
        <v>22.4</v>
      </c>
      <c r="L11" s="14">
        <f>[7]Fevereiro!$D$15</f>
        <v>22.6</v>
      </c>
      <c r="M11" s="14">
        <f>[7]Fevereiro!$D$16</f>
        <v>23.1</v>
      </c>
      <c r="N11" s="14">
        <f>[7]Fevereiro!$D$17</f>
        <v>23.8</v>
      </c>
      <c r="O11" s="14">
        <f>[7]Fevereiro!$D$18</f>
        <v>22.3</v>
      </c>
      <c r="P11" s="3">
        <f>[7]Fevereiro!$D$19</f>
        <v>24.3</v>
      </c>
      <c r="Q11" s="3">
        <f>[7]Fevereiro!$D$20</f>
        <v>24.7</v>
      </c>
      <c r="R11" s="3">
        <f>[7]Fevereiro!$D$21</f>
        <v>24.9</v>
      </c>
      <c r="S11" s="3">
        <f>[7]Fevereiro!$D$22</f>
        <v>24.4</v>
      </c>
      <c r="T11" s="3">
        <f>[7]Fevereiro!$D$23</f>
        <v>21.7</v>
      </c>
      <c r="U11" s="3">
        <f>[7]Fevereiro!$D$24</f>
        <v>21.2</v>
      </c>
      <c r="V11" s="3">
        <f>[7]Fevereiro!$D$25</f>
        <v>22</v>
      </c>
      <c r="W11" s="3">
        <f>[7]Fevereiro!$D$26</f>
        <v>25</v>
      </c>
      <c r="X11" s="3">
        <f>[7]Fevereiro!$D$27</f>
        <v>24.1</v>
      </c>
      <c r="Y11" s="3">
        <f>[7]Fevereiro!$D$28</f>
        <v>25.1</v>
      </c>
      <c r="Z11" s="3">
        <f>[7]Fevereiro!$D$29</f>
        <v>24.3</v>
      </c>
      <c r="AA11" s="3">
        <f>[7]Fevereiro!$D$30</f>
        <v>23.2</v>
      </c>
      <c r="AB11" s="3">
        <f>[7]Fevereiro!$D$31</f>
        <v>22.6</v>
      </c>
      <c r="AC11" s="3">
        <f>[7]Fevereiro!$D$32</f>
        <v>22.9</v>
      </c>
      <c r="AD11" s="16">
        <f t="shared" si="1"/>
        <v>21.2</v>
      </c>
      <c r="AE11" s="25">
        <f t="shared" si="2"/>
        <v>23.542857142857144</v>
      </c>
    </row>
    <row r="12" spans="1:31" ht="17.100000000000001" customHeight="1" x14ac:dyDescent="0.2">
      <c r="A12" s="9" t="s">
        <v>6</v>
      </c>
      <c r="B12" s="14">
        <f>[8]Fevereiro!$D$5</f>
        <v>24.3</v>
      </c>
      <c r="C12" s="14">
        <f>[8]Fevereiro!$D$6</f>
        <v>24.3</v>
      </c>
      <c r="D12" s="14">
        <f>[8]Fevereiro!$D$7</f>
        <v>24.5</v>
      </c>
      <c r="E12" s="14">
        <f>[8]Fevereiro!$D$8</f>
        <v>25.6</v>
      </c>
      <c r="F12" s="14">
        <f>[8]Fevereiro!$D$9</f>
        <v>25</v>
      </c>
      <c r="G12" s="14">
        <f>[8]Fevereiro!$D$10</f>
        <v>24.6</v>
      </c>
      <c r="H12" s="14">
        <f>[8]Fevereiro!$D$11</f>
        <v>25</v>
      </c>
      <c r="I12" s="14">
        <f>[8]Fevereiro!$D$12</f>
        <v>23.5</v>
      </c>
      <c r="J12" s="14">
        <f>[8]Fevereiro!$D$13</f>
        <v>24.6</v>
      </c>
      <c r="K12" s="14">
        <f>[8]Fevereiro!$D$14</f>
        <v>24.8</v>
      </c>
      <c r="L12" s="14">
        <f>[8]Fevereiro!$D$15</f>
        <v>24.5</v>
      </c>
      <c r="M12" s="14">
        <f>[8]Fevereiro!$D$16</f>
        <v>25</v>
      </c>
      <c r="N12" s="14">
        <f>[8]Fevereiro!$D$17</f>
        <v>25.8</v>
      </c>
      <c r="O12" s="14">
        <f>[8]Fevereiro!$D$18</f>
        <v>23</v>
      </c>
      <c r="P12" s="14">
        <f>[8]Fevereiro!$D$19</f>
        <v>25.9</v>
      </c>
      <c r="Q12" s="14">
        <f>[8]Fevereiro!$D$20</f>
        <v>24.9</v>
      </c>
      <c r="R12" s="14">
        <f>[8]Fevereiro!$D$21</f>
        <v>25.4</v>
      </c>
      <c r="S12" s="14">
        <f>[8]Fevereiro!$D$22</f>
        <v>24</v>
      </c>
      <c r="T12" s="14">
        <f>[8]Fevereiro!$D$23</f>
        <v>23.4</v>
      </c>
      <c r="U12" s="14">
        <f>[8]Fevereiro!$D$24</f>
        <v>23.4</v>
      </c>
      <c r="V12" s="14">
        <f>[8]Fevereiro!$D$25</f>
        <v>23.4</v>
      </c>
      <c r="W12" s="14">
        <f>[8]Fevereiro!$D$26</f>
        <v>24.3</v>
      </c>
      <c r="X12" s="14">
        <f>[8]Fevereiro!$D$27</f>
        <v>23.7</v>
      </c>
      <c r="Y12" s="14">
        <f>[8]Fevereiro!$D$28</f>
        <v>22.5</v>
      </c>
      <c r="Z12" s="14">
        <f>[8]Fevereiro!$D$29</f>
        <v>24.5</v>
      </c>
      <c r="AA12" s="14">
        <f>[8]Fevereiro!$D$30</f>
        <v>23.8</v>
      </c>
      <c r="AB12" s="14">
        <f>[8]Fevereiro!$D$31</f>
        <v>24.7</v>
      </c>
      <c r="AC12" s="14">
        <f>[8]Fevereiro!$D$32</f>
        <v>24.2</v>
      </c>
      <c r="AD12" s="16">
        <f t="shared" si="1"/>
        <v>22.5</v>
      </c>
      <c r="AE12" s="25">
        <f t="shared" si="2"/>
        <v>24.378571428571426</v>
      </c>
    </row>
    <row r="13" spans="1:31" ht="17.100000000000001" customHeight="1" x14ac:dyDescent="0.2">
      <c r="A13" s="9" t="s">
        <v>7</v>
      </c>
      <c r="B13" s="14">
        <f>[9]Fevereiro!$D$5</f>
        <v>21.3</v>
      </c>
      <c r="C13" s="14">
        <f>[9]Fevereiro!$D$6</f>
        <v>21.1</v>
      </c>
      <c r="D13" s="14">
        <f>[9]Fevereiro!$D$7</f>
        <v>22.1</v>
      </c>
      <c r="E13" s="14">
        <f>[9]Fevereiro!$D$8</f>
        <v>21.7</v>
      </c>
      <c r="F13" s="14">
        <f>[9]Fevereiro!$D$9</f>
        <v>21</v>
      </c>
      <c r="G13" s="14">
        <f>[9]Fevereiro!$D$10</f>
        <v>22.4</v>
      </c>
      <c r="H13" s="14">
        <f>[9]Fevereiro!$D$11</f>
        <v>21.6</v>
      </c>
      <c r="I13" s="14">
        <f>[9]Fevereiro!$D$12</f>
        <v>21.5</v>
      </c>
      <c r="J13" s="14">
        <f>[9]Fevereiro!$D$13</f>
        <v>21</v>
      </c>
      <c r="K13" s="14">
        <f>[9]Fevereiro!$D$14</f>
        <v>21.2</v>
      </c>
      <c r="L13" s="14">
        <f>[9]Fevereiro!$D$15</f>
        <v>21.2</v>
      </c>
      <c r="M13" s="14">
        <f>[9]Fevereiro!$D$16</f>
        <v>21.8</v>
      </c>
      <c r="N13" s="14">
        <f>[9]Fevereiro!$D$17</f>
        <v>20.7</v>
      </c>
      <c r="O13" s="14">
        <f>[9]Fevereiro!$D$18</f>
        <v>20.2</v>
      </c>
      <c r="P13" s="14">
        <f>[9]Fevereiro!$D$19</f>
        <v>21.3</v>
      </c>
      <c r="Q13" s="14">
        <f>[9]Fevereiro!$D$20</f>
        <v>22.5</v>
      </c>
      <c r="R13" s="14">
        <f>[9]Fevereiro!$D$21</f>
        <v>22.6</v>
      </c>
      <c r="S13" s="14">
        <f>[9]Fevereiro!$D$22</f>
        <v>23.1</v>
      </c>
      <c r="T13" s="14">
        <f>[9]Fevereiro!$D$23</f>
        <v>19.8</v>
      </c>
      <c r="U13" s="14">
        <f>[9]Fevereiro!$D$24</f>
        <v>20.9</v>
      </c>
      <c r="V13" s="14">
        <f>[9]Fevereiro!$D$25</f>
        <v>20.9</v>
      </c>
      <c r="W13" s="14">
        <f>[9]Fevereiro!$D$26</f>
        <v>21.2</v>
      </c>
      <c r="X13" s="14">
        <f>[9]Fevereiro!$D$27</f>
        <v>21.1</v>
      </c>
      <c r="Y13" s="14">
        <f>[9]Fevereiro!$D$28</f>
        <v>21</v>
      </c>
      <c r="Z13" s="14">
        <f>[9]Fevereiro!$D$29</f>
        <v>21.8</v>
      </c>
      <c r="AA13" s="14">
        <f>[9]Fevereiro!$D$30</f>
        <v>22.4</v>
      </c>
      <c r="AB13" s="14">
        <f>[9]Fevereiro!$D$31</f>
        <v>20.3</v>
      </c>
      <c r="AC13" s="14">
        <f>[9]Fevereiro!$D$32</f>
        <v>22.1</v>
      </c>
      <c r="AD13" s="16">
        <f t="shared" si="1"/>
        <v>19.8</v>
      </c>
      <c r="AE13" s="25">
        <f t="shared" si="2"/>
        <v>21.421428571428571</v>
      </c>
    </row>
    <row r="14" spans="1:31" ht="17.100000000000001" customHeight="1" x14ac:dyDescent="0.2">
      <c r="A14" s="9" t="s">
        <v>8</v>
      </c>
      <c r="B14" s="14">
        <f>[10]Fevereiro!$D$5</f>
        <v>23.1</v>
      </c>
      <c r="C14" s="14">
        <f>[10]Fevereiro!$D$6</f>
        <v>22</v>
      </c>
      <c r="D14" s="14">
        <f>[10]Fevereiro!$D$7</f>
        <v>22.8</v>
      </c>
      <c r="E14" s="14">
        <f>[10]Fevereiro!$D$8</f>
        <v>22.4</v>
      </c>
      <c r="F14" s="14">
        <f>[10]Fevereiro!$D$9</f>
        <v>22.3</v>
      </c>
      <c r="G14" s="14">
        <f>[10]Fevereiro!$D$10</f>
        <v>23.4</v>
      </c>
      <c r="H14" s="14">
        <f>[10]Fevereiro!$D$11</f>
        <v>21.7</v>
      </c>
      <c r="I14" s="14">
        <f>[10]Fevereiro!$D$12</f>
        <v>22.2</v>
      </c>
      <c r="J14" s="14">
        <f>[10]Fevereiro!$D$13</f>
        <v>22.5</v>
      </c>
      <c r="K14" s="14">
        <f>[10]Fevereiro!$D$14</f>
        <v>21.5</v>
      </c>
      <c r="L14" s="14">
        <f>[10]Fevereiro!$D$15</f>
        <v>21.9</v>
      </c>
      <c r="M14" s="14">
        <f>[10]Fevereiro!$D$16</f>
        <v>21.7</v>
      </c>
      <c r="N14" s="14">
        <f>[10]Fevereiro!$D$17</f>
        <v>21</v>
      </c>
      <c r="O14" s="14">
        <f>[10]Fevereiro!$D$18</f>
        <v>21</v>
      </c>
      <c r="P14" s="14">
        <f>[10]Fevereiro!$D$19</f>
        <v>21.8</v>
      </c>
      <c r="Q14" s="14">
        <f>[10]Fevereiro!$D$20</f>
        <v>22.2</v>
      </c>
      <c r="R14" s="14">
        <f>[10]Fevereiro!$D$21</f>
        <v>23</v>
      </c>
      <c r="S14" s="14">
        <f>[10]Fevereiro!$D$22</f>
        <v>22.5</v>
      </c>
      <c r="T14" s="14">
        <f>[10]Fevereiro!$D$23</f>
        <v>21.6</v>
      </c>
      <c r="U14" s="14">
        <f>[10]Fevereiro!$D$24</f>
        <v>21.4</v>
      </c>
      <c r="V14" s="14">
        <f>[10]Fevereiro!$D$25</f>
        <v>22</v>
      </c>
      <c r="W14" s="14">
        <f>[10]Fevereiro!$D$26</f>
        <v>22.8</v>
      </c>
      <c r="X14" s="14">
        <f>[10]Fevereiro!$D$27</f>
        <v>21.7</v>
      </c>
      <c r="Y14" s="14">
        <f>[10]Fevereiro!$D$28</f>
        <v>21.7</v>
      </c>
      <c r="Z14" s="14">
        <f>[10]Fevereiro!$D$29</f>
        <v>22.2</v>
      </c>
      <c r="AA14" s="14">
        <f>[10]Fevereiro!$D$30</f>
        <v>22</v>
      </c>
      <c r="AB14" s="14">
        <f>[10]Fevereiro!$D$31</f>
        <v>22.3</v>
      </c>
      <c r="AC14" s="14">
        <f>[10]Fevereiro!$D$32</f>
        <v>22.6</v>
      </c>
      <c r="AD14" s="16">
        <f t="shared" si="1"/>
        <v>21</v>
      </c>
      <c r="AE14" s="25">
        <f t="shared" si="2"/>
        <v>22.117857142857144</v>
      </c>
    </row>
    <row r="15" spans="1:31" ht="17.100000000000001" customHeight="1" x14ac:dyDescent="0.2">
      <c r="A15" s="9" t="s">
        <v>9</v>
      </c>
      <c r="B15" s="14">
        <f>[11]Fevereiro!$D$5</f>
        <v>23.2</v>
      </c>
      <c r="C15" s="14">
        <f>[11]Fevereiro!$D$6</f>
        <v>21.3</v>
      </c>
      <c r="D15" s="14">
        <f>[11]Fevereiro!$D$7</f>
        <v>21.5</v>
      </c>
      <c r="E15" s="14">
        <f>[11]Fevereiro!$D$8</f>
        <v>21.8</v>
      </c>
      <c r="F15" s="14">
        <f>[11]Fevereiro!$D$9</f>
        <v>21.5</v>
      </c>
      <c r="G15" s="14">
        <f>[11]Fevereiro!$D$10</f>
        <v>22.3</v>
      </c>
      <c r="H15" s="14">
        <f>[11]Fevereiro!$D$11</f>
        <v>21.3</v>
      </c>
      <c r="I15" s="14">
        <f>[11]Fevereiro!$D$12</f>
        <v>21.5</v>
      </c>
      <c r="J15" s="14">
        <f>[11]Fevereiro!$D$13</f>
        <v>21.7</v>
      </c>
      <c r="K15" s="14">
        <f>[11]Fevereiro!$D$14</f>
        <v>21.1</v>
      </c>
      <c r="L15" s="14">
        <f>[11]Fevereiro!$D$15</f>
        <v>21.1</v>
      </c>
      <c r="M15" s="14">
        <f>[11]Fevereiro!$D$16</f>
        <v>21.3</v>
      </c>
      <c r="N15" s="14">
        <f>[11]Fevereiro!$D$17</f>
        <v>20.100000000000001</v>
      </c>
      <c r="O15" s="14">
        <f>[11]Fevereiro!$D$18</f>
        <v>20</v>
      </c>
      <c r="P15" s="14">
        <f>[11]Fevereiro!$D$19</f>
        <v>21.7</v>
      </c>
      <c r="Q15" s="14">
        <f>[11]Fevereiro!$D$20</f>
        <v>22.5</v>
      </c>
      <c r="R15" s="14">
        <f>[11]Fevereiro!$D$21</f>
        <v>23.6</v>
      </c>
      <c r="S15" s="14">
        <f>[11]Fevereiro!$D$22</f>
        <v>21.8</v>
      </c>
      <c r="T15" s="14">
        <f>[11]Fevereiro!$D$23</f>
        <v>20.9</v>
      </c>
      <c r="U15" s="14">
        <f>[11]Fevereiro!$D$24</f>
        <v>21.3</v>
      </c>
      <c r="V15" s="14">
        <f>[11]Fevereiro!$D$25</f>
        <v>23.1</v>
      </c>
      <c r="W15" s="14">
        <f>[11]Fevereiro!$D$26</f>
        <v>22.4</v>
      </c>
      <c r="X15" s="14">
        <f>[11]Fevereiro!$D$27</f>
        <v>22.2</v>
      </c>
      <c r="Y15" s="14">
        <f>[11]Fevereiro!$D$28</f>
        <v>22</v>
      </c>
      <c r="Z15" s="14">
        <f>[11]Fevereiro!$D$29</f>
        <v>22.2</v>
      </c>
      <c r="AA15" s="14">
        <f>[11]Fevereiro!$D$30</f>
        <v>22.3</v>
      </c>
      <c r="AB15" s="14">
        <f>[11]Fevereiro!$D$31</f>
        <v>22.3</v>
      </c>
      <c r="AC15" s="14">
        <f>[11]Fevereiro!$D$32</f>
        <v>22.5</v>
      </c>
      <c r="AD15" s="16">
        <f t="shared" si="1"/>
        <v>20</v>
      </c>
      <c r="AE15" s="25">
        <f t="shared" si="2"/>
        <v>21.803571428571427</v>
      </c>
    </row>
    <row r="16" spans="1:31" ht="17.100000000000001" customHeight="1" x14ac:dyDescent="0.2">
      <c r="A16" s="9" t="s">
        <v>10</v>
      </c>
      <c r="B16" s="14">
        <f>[12]Fevereiro!$D$5</f>
        <v>22.9</v>
      </c>
      <c r="C16" s="14">
        <f>[12]Fevereiro!$D$6</f>
        <v>21.8</v>
      </c>
      <c r="D16" s="14">
        <f>[12]Fevereiro!$D$7</f>
        <v>22</v>
      </c>
      <c r="E16" s="14">
        <f>[12]Fevereiro!$D$8</f>
        <v>21.5</v>
      </c>
      <c r="F16" s="14">
        <f>[12]Fevereiro!$D$9</f>
        <v>22.5</v>
      </c>
      <c r="G16" s="14">
        <f>[12]Fevereiro!$D$10</f>
        <v>22.6</v>
      </c>
      <c r="H16" s="14">
        <f>[12]Fevereiro!$D$11</f>
        <v>21.5</v>
      </c>
      <c r="I16" s="14">
        <f>[12]Fevereiro!$D$12</f>
        <v>22.7</v>
      </c>
      <c r="J16" s="14">
        <f>[12]Fevereiro!$D$13</f>
        <v>22.6</v>
      </c>
      <c r="K16" s="14">
        <f>[12]Fevereiro!$D$14</f>
        <v>21</v>
      </c>
      <c r="L16" s="14">
        <f>[12]Fevereiro!$D$15</f>
        <v>21.7</v>
      </c>
      <c r="M16" s="14">
        <f>[12]Fevereiro!$D$16</f>
        <v>21.9</v>
      </c>
      <c r="N16" s="14">
        <f>[12]Fevereiro!$D$17</f>
        <v>21</v>
      </c>
      <c r="O16" s="14">
        <f>[12]Fevereiro!$D$18</f>
        <v>20.5</v>
      </c>
      <c r="P16" s="14">
        <f>[12]Fevereiro!$D$19</f>
        <v>21.1</v>
      </c>
      <c r="Q16" s="14">
        <f>[12]Fevereiro!$D$20</f>
        <v>22.6</v>
      </c>
      <c r="R16" s="14">
        <f>[12]Fevereiro!$D$21</f>
        <v>22.9</v>
      </c>
      <c r="S16" s="14">
        <f>[12]Fevereiro!$D$22</f>
        <v>22.9</v>
      </c>
      <c r="T16" s="14">
        <f>[12]Fevereiro!$D$23</f>
        <v>21.3</v>
      </c>
      <c r="U16" s="14">
        <f>[12]Fevereiro!$D$24</f>
        <v>21.2</v>
      </c>
      <c r="V16" s="14">
        <f>[12]Fevereiro!$D$25</f>
        <v>21</v>
      </c>
      <c r="W16" s="14">
        <f>[12]Fevereiro!$D$26</f>
        <v>21.5</v>
      </c>
      <c r="X16" s="14">
        <f>[12]Fevereiro!$D$27</f>
        <v>21.7</v>
      </c>
      <c r="Y16" s="14">
        <f>[12]Fevereiro!$D$28</f>
        <v>21.7</v>
      </c>
      <c r="Z16" s="14">
        <f>[12]Fevereiro!$D$29</f>
        <v>21.9</v>
      </c>
      <c r="AA16" s="14">
        <f>[12]Fevereiro!$D$30</f>
        <v>22.1</v>
      </c>
      <c r="AB16" s="14">
        <f>[12]Fevereiro!$D$31</f>
        <v>21.5</v>
      </c>
      <c r="AC16" s="14">
        <f>[12]Fevereiro!$D$32</f>
        <v>22.6</v>
      </c>
      <c r="AD16" s="16">
        <f t="shared" si="1"/>
        <v>20.5</v>
      </c>
      <c r="AE16" s="25">
        <f t="shared" si="2"/>
        <v>21.864285714285717</v>
      </c>
    </row>
    <row r="17" spans="1:31" ht="17.100000000000001" customHeight="1" x14ac:dyDescent="0.2">
      <c r="A17" s="9" t="s">
        <v>11</v>
      </c>
      <c r="B17" s="14">
        <f>[13]Fevereiro!$D$5</f>
        <v>21.3</v>
      </c>
      <c r="C17" s="14">
        <f>[13]Fevereiro!$D$6</f>
        <v>21.4</v>
      </c>
      <c r="D17" s="14">
        <f>[13]Fevereiro!$D$7</f>
        <v>21.3</v>
      </c>
      <c r="E17" s="14">
        <f>[13]Fevereiro!$D$8</f>
        <v>22.3</v>
      </c>
      <c r="F17" s="14">
        <f>[13]Fevereiro!$D$9</f>
        <v>21.3</v>
      </c>
      <c r="G17" s="14">
        <f>[13]Fevereiro!$D$10</f>
        <v>21.6</v>
      </c>
      <c r="H17" s="14">
        <f>[13]Fevereiro!$D$11</f>
        <v>22.1</v>
      </c>
      <c r="I17" s="14">
        <f>[13]Fevereiro!$D$12</f>
        <v>22</v>
      </c>
      <c r="J17" s="14">
        <f>[13]Fevereiro!$D$13</f>
        <v>22</v>
      </c>
      <c r="K17" s="14">
        <f>[13]Fevereiro!$D$14</f>
        <v>22.3</v>
      </c>
      <c r="L17" s="14">
        <f>[13]Fevereiro!$D$15</f>
        <v>21.9</v>
      </c>
      <c r="M17" s="14">
        <f>[13]Fevereiro!$D$16</f>
        <v>21.7</v>
      </c>
      <c r="N17" s="14">
        <f>[13]Fevereiro!$D$17</f>
        <v>21.8</v>
      </c>
      <c r="O17" s="14">
        <f>[13]Fevereiro!$D$18</f>
        <v>20.8</v>
      </c>
      <c r="P17" s="14">
        <f>[13]Fevereiro!$D$19</f>
        <v>22.2</v>
      </c>
      <c r="Q17" s="14">
        <f>[13]Fevereiro!$D$20</f>
        <v>22.6</v>
      </c>
      <c r="R17" s="14">
        <f>[13]Fevereiro!$D$21</f>
        <v>21.3</v>
      </c>
      <c r="S17" s="14">
        <f>[13]Fevereiro!$D$22</f>
        <v>21.9</v>
      </c>
      <c r="T17" s="14">
        <f>[13]Fevereiro!$D$23</f>
        <v>20.7</v>
      </c>
      <c r="U17" s="14">
        <f>[13]Fevereiro!$D$24</f>
        <v>19.8</v>
      </c>
      <c r="V17" s="14">
        <f>[13]Fevereiro!$D$25</f>
        <v>19.399999999999999</v>
      </c>
      <c r="W17" s="14">
        <f>[13]Fevereiro!$D$26</f>
        <v>19.7</v>
      </c>
      <c r="X17" s="14">
        <f>[13]Fevereiro!$D$27</f>
        <v>19.899999999999999</v>
      </c>
      <c r="Y17" s="14">
        <f>[13]Fevereiro!$D$28</f>
        <v>21.2</v>
      </c>
      <c r="Z17" s="14">
        <f>[13]Fevereiro!$D$29</f>
        <v>21.9</v>
      </c>
      <c r="AA17" s="14">
        <f>[13]Fevereiro!$D$30</f>
        <v>21.2</v>
      </c>
      <c r="AB17" s="14">
        <f>[13]Fevereiro!$D$31</f>
        <v>21.7</v>
      </c>
      <c r="AC17" s="14">
        <f>[13]Fevereiro!$D$32</f>
        <v>21.4</v>
      </c>
      <c r="AD17" s="16">
        <f t="shared" si="1"/>
        <v>19.399999999999999</v>
      </c>
      <c r="AE17" s="25">
        <f t="shared" si="2"/>
        <v>21.38214285714286</v>
      </c>
    </row>
    <row r="18" spans="1:31" ht="17.100000000000001" customHeight="1" x14ac:dyDescent="0.2">
      <c r="A18" s="9" t="s">
        <v>12</v>
      </c>
      <c r="B18" s="14" t="str">
        <f>[14]Fevereiro!$D$5</f>
        <v>**</v>
      </c>
      <c r="C18" s="14" t="str">
        <f>[14]Fevereiro!$D$6</f>
        <v>**</v>
      </c>
      <c r="D18" s="14" t="str">
        <f>[14]Fevereiro!$D$7</f>
        <v>**</v>
      </c>
      <c r="E18" s="14" t="str">
        <f>[14]Fevereiro!$D$8</f>
        <v>**</v>
      </c>
      <c r="F18" s="14" t="str">
        <f>[14]Fevereiro!$D$9</f>
        <v>**</v>
      </c>
      <c r="G18" s="14" t="str">
        <f>[14]Fevereiro!$D$10</f>
        <v>**</v>
      </c>
      <c r="H18" s="14" t="str">
        <f>[14]Fevereiro!$D$11</f>
        <v>**</v>
      </c>
      <c r="I18" s="14" t="str">
        <f>[14]Fevereiro!$D$12</f>
        <v>**</v>
      </c>
      <c r="J18" s="14" t="str">
        <f>[14]Fevereiro!$D$13</f>
        <v>**</v>
      </c>
      <c r="K18" s="14" t="str">
        <f>[14]Fevereiro!$D$14</f>
        <v>**</v>
      </c>
      <c r="L18" s="14" t="str">
        <f>[14]Fevereiro!$D$15</f>
        <v>**</v>
      </c>
      <c r="M18" s="14" t="str">
        <f>[14]Fevereiro!$D$16</f>
        <v>**</v>
      </c>
      <c r="N18" s="14" t="str">
        <f>[14]Fevereiro!$D$17</f>
        <v>**</v>
      </c>
      <c r="O18" s="14" t="str">
        <f>[14]Fevereiro!$D$18</f>
        <v>**</v>
      </c>
      <c r="P18" s="14" t="str">
        <f>[14]Fevereiro!$D$19</f>
        <v>**</v>
      </c>
      <c r="Q18" s="14" t="str">
        <f>[14]Fevereiro!$D$20</f>
        <v>**</v>
      </c>
      <c r="R18" s="14" t="str">
        <f>[14]Fevereiro!$D$21</f>
        <v>**</v>
      </c>
      <c r="S18" s="14" t="str">
        <f>[14]Fevereiro!$D$22</f>
        <v>**</v>
      </c>
      <c r="T18" s="14" t="str">
        <f>[14]Fevereiro!$D$23</f>
        <v>**</v>
      </c>
      <c r="U18" s="14" t="str">
        <f>[14]Fevereiro!$D$24</f>
        <v>**</v>
      </c>
      <c r="V18" s="14" t="str">
        <f>[14]Fevereiro!$D$25</f>
        <v>**</v>
      </c>
      <c r="W18" s="14" t="str">
        <f>[14]Fevereiro!$D$26</f>
        <v>**</v>
      </c>
      <c r="X18" s="14" t="str">
        <f>[14]Fevereiro!$D$27</f>
        <v>**</v>
      </c>
      <c r="Y18" s="14" t="str">
        <f>[14]Fevereiro!$D$28</f>
        <v>**</v>
      </c>
      <c r="Z18" s="14" t="str">
        <f>[14]Fevereiro!$D$29</f>
        <v>**</v>
      </c>
      <c r="AA18" s="14" t="str">
        <f>[14]Fevereiro!$D$30</f>
        <v>**</v>
      </c>
      <c r="AB18" s="14" t="str">
        <f>[14]Fevereiro!$D$31</f>
        <v>**</v>
      </c>
      <c r="AC18" s="14" t="str">
        <f>[14]Fevereiro!$D$32</f>
        <v>**</v>
      </c>
      <c r="AD18" s="16" t="s">
        <v>32</v>
      </c>
      <c r="AE18" s="25" t="s">
        <v>32</v>
      </c>
    </row>
    <row r="19" spans="1:31" ht="17.100000000000001" customHeight="1" x14ac:dyDescent="0.2">
      <c r="A19" s="9" t="s">
        <v>13</v>
      </c>
      <c r="B19" s="14" t="str">
        <f>[15]Fevereiro!$D$5</f>
        <v>**</v>
      </c>
      <c r="C19" s="14" t="str">
        <f>[15]Fevereiro!$D$6</f>
        <v>**</v>
      </c>
      <c r="D19" s="14" t="str">
        <f>[15]Fevereiro!$D$7</f>
        <v>**</v>
      </c>
      <c r="E19" s="14" t="str">
        <f>[15]Fevereiro!$D$8</f>
        <v>**</v>
      </c>
      <c r="F19" s="14" t="str">
        <f>[15]Fevereiro!$D$9</f>
        <v>**</v>
      </c>
      <c r="G19" s="14" t="str">
        <f>[15]Fevereiro!$D$10</f>
        <v>**</v>
      </c>
      <c r="H19" s="14" t="str">
        <f>[15]Fevereiro!$D$11</f>
        <v>**</v>
      </c>
      <c r="I19" s="14" t="str">
        <f>[15]Fevereiro!$D$12</f>
        <v>**</v>
      </c>
      <c r="J19" s="14" t="str">
        <f>[15]Fevereiro!$D$13</f>
        <v>**</v>
      </c>
      <c r="K19" s="14" t="str">
        <f>[15]Fevereiro!$D$14</f>
        <v>**</v>
      </c>
      <c r="L19" s="14" t="str">
        <f>[15]Fevereiro!$D$15</f>
        <v>**</v>
      </c>
      <c r="M19" s="14" t="str">
        <f>[15]Fevereiro!$D$16</f>
        <v>**</v>
      </c>
      <c r="N19" s="14" t="str">
        <f>[15]Fevereiro!$D$17</f>
        <v>**</v>
      </c>
      <c r="O19" s="14" t="str">
        <f>[15]Fevereiro!$D$18</f>
        <v>**</v>
      </c>
      <c r="P19" s="14" t="str">
        <f>[15]Fevereiro!$D$19</f>
        <v>**</v>
      </c>
      <c r="Q19" s="14" t="str">
        <f>[15]Fevereiro!$D$20</f>
        <v>**</v>
      </c>
      <c r="R19" s="14" t="str">
        <f>[15]Fevereiro!$D$21</f>
        <v>**</v>
      </c>
      <c r="S19" s="14" t="str">
        <f>[15]Fevereiro!$D$22</f>
        <v>**</v>
      </c>
      <c r="T19" s="14" t="str">
        <f>[15]Fevereiro!$D$23</f>
        <v>**</v>
      </c>
      <c r="U19" s="14" t="str">
        <f>[15]Fevereiro!$D$24</f>
        <v>**</v>
      </c>
      <c r="V19" s="14" t="str">
        <f>[15]Fevereiro!$D$25</f>
        <v>**</v>
      </c>
      <c r="W19" s="14" t="str">
        <f>[15]Fevereiro!$D$26</f>
        <v>**</v>
      </c>
      <c r="X19" s="14" t="str">
        <f>[15]Fevereiro!$D$27</f>
        <v>**</v>
      </c>
      <c r="Y19" s="14" t="str">
        <f>[15]Fevereiro!$D$28</f>
        <v>**</v>
      </c>
      <c r="Z19" s="14" t="str">
        <f>[15]Fevereiro!$D$29</f>
        <v>**</v>
      </c>
      <c r="AA19" s="14" t="str">
        <f>[15]Fevereiro!$D$30</f>
        <v>**</v>
      </c>
      <c r="AB19" s="14" t="str">
        <f>[15]Fevereiro!$D$31</f>
        <v>**</v>
      </c>
      <c r="AC19" s="14" t="str">
        <f>[15]Fevereiro!$D$32</f>
        <v>**</v>
      </c>
      <c r="AD19" s="16" t="s">
        <v>32</v>
      </c>
      <c r="AE19" s="25" t="s">
        <v>32</v>
      </c>
    </row>
    <row r="20" spans="1:31" ht="17.100000000000001" customHeight="1" x14ac:dyDescent="0.2">
      <c r="A20" s="9" t="s">
        <v>14</v>
      </c>
      <c r="B20" s="14">
        <f>[16]Fevereiro!$D$5</f>
        <v>20.8</v>
      </c>
      <c r="C20" s="14">
        <f>[16]Fevereiro!$D$6</f>
        <v>21.1</v>
      </c>
      <c r="D20" s="14">
        <f>[16]Fevereiro!$D$7</f>
        <v>21.7</v>
      </c>
      <c r="E20" s="14">
        <f>[16]Fevereiro!$D$8</f>
        <v>21.6</v>
      </c>
      <c r="F20" s="14">
        <f>[16]Fevereiro!$D$9</f>
        <v>22</v>
      </c>
      <c r="G20" s="14">
        <f>[16]Fevereiro!$D$10</f>
        <v>22.4</v>
      </c>
      <c r="H20" s="14">
        <f>[16]Fevereiro!$D$11</f>
        <v>22.2</v>
      </c>
      <c r="I20" s="14">
        <f>[16]Fevereiro!$D$12</f>
        <v>22.8</v>
      </c>
      <c r="J20" s="14">
        <f>[16]Fevereiro!$D$13</f>
        <v>20.8</v>
      </c>
      <c r="K20" s="14">
        <f>[16]Fevereiro!$D$14</f>
        <v>21.3</v>
      </c>
      <c r="L20" s="14">
        <f>[16]Fevereiro!$D$15</f>
        <v>20.6</v>
      </c>
      <c r="M20" s="14">
        <f>[16]Fevereiro!$D$16</f>
        <v>21.8</v>
      </c>
      <c r="N20" s="14">
        <f>[16]Fevereiro!$D$17</f>
        <v>22.6</v>
      </c>
      <c r="O20" s="14">
        <f>[16]Fevereiro!$D$18</f>
        <v>21.4</v>
      </c>
      <c r="P20" s="14">
        <f>[16]Fevereiro!$D$19</f>
        <v>22.5</v>
      </c>
      <c r="Q20" s="14">
        <f>[16]Fevereiro!$D$20</f>
        <v>22.6</v>
      </c>
      <c r="R20" s="14">
        <f>[16]Fevereiro!$D$21</f>
        <v>22</v>
      </c>
      <c r="S20" s="14">
        <f>[16]Fevereiro!$D$22</f>
        <v>20.7</v>
      </c>
      <c r="T20" s="14">
        <f>[16]Fevereiro!$D$23</f>
        <v>21.1</v>
      </c>
      <c r="U20" s="14">
        <f>[16]Fevereiro!$D$24</f>
        <v>19.7</v>
      </c>
      <c r="V20" s="14">
        <f>[16]Fevereiro!$D$25</f>
        <v>21</v>
      </c>
      <c r="W20" s="14">
        <f>[16]Fevereiro!$D$26</f>
        <v>21.7</v>
      </c>
      <c r="X20" s="14">
        <f>[16]Fevereiro!$D$27</f>
        <v>22.1</v>
      </c>
      <c r="Y20" s="14">
        <f>[16]Fevereiro!$D$28</f>
        <v>22.8</v>
      </c>
      <c r="Z20" s="14">
        <f>[16]Fevereiro!$D$29</f>
        <v>22.4</v>
      </c>
      <c r="AA20" s="14">
        <f>[16]Fevereiro!$D$30</f>
        <v>22.4</v>
      </c>
      <c r="AB20" s="14">
        <f>[16]Fevereiro!$D$31</f>
        <v>21.8</v>
      </c>
      <c r="AC20" s="14">
        <f>[16]Fevereiro!$D$32</f>
        <v>23.7</v>
      </c>
      <c r="AD20" s="16">
        <f t="shared" si="1"/>
        <v>19.7</v>
      </c>
      <c r="AE20" s="25">
        <f t="shared" si="2"/>
        <v>21.771428571428572</v>
      </c>
    </row>
    <row r="21" spans="1:31" ht="17.100000000000001" customHeight="1" x14ac:dyDescent="0.2">
      <c r="A21" s="9" t="s">
        <v>15</v>
      </c>
      <c r="B21" s="14">
        <f>[17]Fevereiro!$D$5</f>
        <v>21.6</v>
      </c>
      <c r="C21" s="14">
        <f>[17]Fevereiro!$D$6</f>
        <v>20.5</v>
      </c>
      <c r="D21" s="14">
        <f>[17]Fevereiro!$D$7</f>
        <v>20.100000000000001</v>
      </c>
      <c r="E21" s="14">
        <f>[17]Fevereiro!$D$8</f>
        <v>21.2</v>
      </c>
      <c r="F21" s="14">
        <f>[17]Fevereiro!$D$9</f>
        <v>20.5</v>
      </c>
      <c r="G21" s="14">
        <f>[17]Fevereiro!$D$10</f>
        <v>21.1</v>
      </c>
      <c r="H21" s="14">
        <f>[17]Fevereiro!$D$11</f>
        <v>21.3</v>
      </c>
      <c r="I21" s="14">
        <f>[17]Fevereiro!$D$12</f>
        <v>20.8</v>
      </c>
      <c r="J21" s="14">
        <f>[17]Fevereiro!$D$13</f>
        <v>20.9</v>
      </c>
      <c r="K21" s="14">
        <f>[17]Fevereiro!$D$14</f>
        <v>19.399999999999999</v>
      </c>
      <c r="L21" s="14">
        <f>[17]Fevereiro!$D$15</f>
        <v>20.2</v>
      </c>
      <c r="M21" s="14">
        <f>[17]Fevereiro!$D$16</f>
        <v>20.6</v>
      </c>
      <c r="N21" s="14">
        <f>[17]Fevereiro!$D$17</f>
        <v>19.7</v>
      </c>
      <c r="O21" s="14">
        <f>[17]Fevereiro!$D$18</f>
        <v>19</v>
      </c>
      <c r="P21" s="14">
        <f>[17]Fevereiro!$D$19</f>
        <v>19.8</v>
      </c>
      <c r="Q21" s="14">
        <f>[17]Fevereiro!$D$20</f>
        <v>21.4</v>
      </c>
      <c r="R21" s="14">
        <f>[17]Fevereiro!$D$21</f>
        <v>21.8</v>
      </c>
      <c r="S21" s="14">
        <f>[17]Fevereiro!$D$22</f>
        <v>21.6</v>
      </c>
      <c r="T21" s="14">
        <f>[17]Fevereiro!$D$23</f>
        <v>19.7</v>
      </c>
      <c r="U21" s="14">
        <f>[17]Fevereiro!$D$24</f>
        <v>19.899999999999999</v>
      </c>
      <c r="V21" s="14">
        <f>[17]Fevereiro!$D$25</f>
        <v>20.6</v>
      </c>
      <c r="W21" s="14">
        <f>[17]Fevereiro!$D$26</f>
        <v>20.9</v>
      </c>
      <c r="X21" s="14">
        <f>[17]Fevereiro!$D$27</f>
        <v>20</v>
      </c>
      <c r="Y21" s="14">
        <f>[17]Fevereiro!$D$28</f>
        <v>20.6</v>
      </c>
      <c r="Z21" s="14">
        <f>[17]Fevereiro!$D$29</f>
        <v>21.2</v>
      </c>
      <c r="AA21" s="14">
        <f>[17]Fevereiro!$D$30</f>
        <v>21.4</v>
      </c>
      <c r="AB21" s="14">
        <f>[17]Fevereiro!$D$31</f>
        <v>20.7</v>
      </c>
      <c r="AC21" s="14">
        <f>[17]Fevereiro!$D$32</f>
        <v>21.6</v>
      </c>
      <c r="AD21" s="16">
        <f t="shared" si="1"/>
        <v>19</v>
      </c>
      <c r="AE21" s="25">
        <f t="shared" si="2"/>
        <v>20.646428571428576</v>
      </c>
    </row>
    <row r="22" spans="1:31" ht="17.100000000000001" customHeight="1" x14ac:dyDescent="0.2">
      <c r="A22" s="9" t="s">
        <v>16</v>
      </c>
      <c r="B22" s="14">
        <f>[18]Fevereiro!$D$5</f>
        <v>30.6</v>
      </c>
      <c r="C22" s="14" t="str">
        <f>[18]Fevereiro!$D$6</f>
        <v>**</v>
      </c>
      <c r="D22" s="14" t="str">
        <f>[18]Fevereiro!$D$7</f>
        <v>**</v>
      </c>
      <c r="E22" s="14" t="str">
        <f>[18]Fevereiro!$D$8</f>
        <v>**</v>
      </c>
      <c r="F22" s="14" t="str">
        <f>[18]Fevereiro!$D$9</f>
        <v>**</v>
      </c>
      <c r="G22" s="14" t="str">
        <f>[18]Fevereiro!$D$10</f>
        <v>**</v>
      </c>
      <c r="H22" s="14" t="str">
        <f>[18]Fevereiro!$D$11</f>
        <v>**</v>
      </c>
      <c r="I22" s="14" t="str">
        <f>[18]Fevereiro!$D$12</f>
        <v>**</v>
      </c>
      <c r="J22" s="14" t="str">
        <f>[18]Fevereiro!$D$13</f>
        <v>**</v>
      </c>
      <c r="K22" s="14" t="str">
        <f>[18]Fevereiro!$D$14</f>
        <v>**</v>
      </c>
      <c r="L22" s="14" t="str">
        <f>[18]Fevereiro!$D$15</f>
        <v>**</v>
      </c>
      <c r="M22" s="14" t="str">
        <f>[18]Fevereiro!$D$16</f>
        <v>**</v>
      </c>
      <c r="N22" s="14" t="str">
        <f>[18]Fevereiro!$D$17</f>
        <v>**</v>
      </c>
      <c r="O22" s="14" t="str">
        <f>[18]Fevereiro!$D$18</f>
        <v>**</v>
      </c>
      <c r="P22" s="14" t="str">
        <f>[18]Fevereiro!$D$19</f>
        <v>**</v>
      </c>
      <c r="Q22" s="14" t="str">
        <f>[18]Fevereiro!$D$20</f>
        <v>**</v>
      </c>
      <c r="R22" s="14" t="str">
        <f>[18]Fevereiro!$D$21</f>
        <v>**</v>
      </c>
      <c r="S22" s="14" t="str">
        <f>[18]Fevereiro!$D$22</f>
        <v>**</v>
      </c>
      <c r="T22" s="14" t="str">
        <f>[18]Fevereiro!$D$23</f>
        <v>**</v>
      </c>
      <c r="U22" s="14" t="str">
        <f>[18]Fevereiro!$D$24</f>
        <v>**</v>
      </c>
      <c r="V22" s="14" t="str">
        <f>[18]Fevereiro!$D$25</f>
        <v>**</v>
      </c>
      <c r="W22" s="14">
        <f>[18]Fevereiro!$D$26</f>
        <v>22.8</v>
      </c>
      <c r="X22" s="14">
        <f>[18]Fevereiro!$D$27</f>
        <v>23.8</v>
      </c>
      <c r="Y22" s="14">
        <f>[18]Fevereiro!$D$28</f>
        <v>23.9</v>
      </c>
      <c r="Z22" s="14">
        <f>[18]Fevereiro!$D$29</f>
        <v>24</v>
      </c>
      <c r="AA22" s="14">
        <f>[18]Fevereiro!$D$30</f>
        <v>23.1</v>
      </c>
      <c r="AB22" s="14">
        <f>[18]Fevereiro!$D$31</f>
        <v>23</v>
      </c>
      <c r="AC22" s="14">
        <f>[18]Fevereiro!$D$32</f>
        <v>22.2</v>
      </c>
      <c r="AD22" s="16">
        <f t="shared" si="1"/>
        <v>22.2</v>
      </c>
      <c r="AE22" s="25">
        <f t="shared" si="2"/>
        <v>24.174999999999997</v>
      </c>
    </row>
    <row r="23" spans="1:31" ht="17.100000000000001" customHeight="1" x14ac:dyDescent="0.2">
      <c r="A23" s="9" t="s">
        <v>17</v>
      </c>
      <c r="B23" s="14">
        <f>[19]Fevereiro!$D$5</f>
        <v>22.5</v>
      </c>
      <c r="C23" s="14">
        <f>[19]Fevereiro!$D$6</f>
        <v>21.4</v>
      </c>
      <c r="D23" s="14">
        <f>[19]Fevereiro!$D$7</f>
        <v>21.8</v>
      </c>
      <c r="E23" s="14">
        <f>[19]Fevereiro!$D$8</f>
        <v>22.3</v>
      </c>
      <c r="F23" s="14">
        <f>[19]Fevereiro!$D$9</f>
        <v>21.3</v>
      </c>
      <c r="G23" s="14">
        <f>[19]Fevereiro!$D$10</f>
        <v>22.8</v>
      </c>
      <c r="H23" s="14">
        <f>[19]Fevereiro!$D$11</f>
        <v>21.7</v>
      </c>
      <c r="I23" s="14">
        <f>[19]Fevereiro!$D$12</f>
        <v>22.5</v>
      </c>
      <c r="J23" s="14">
        <f>[19]Fevereiro!$D$13</f>
        <v>22.2</v>
      </c>
      <c r="K23" s="14">
        <f>[19]Fevereiro!$D$14</f>
        <v>21.9</v>
      </c>
      <c r="L23" s="14">
        <f>[19]Fevereiro!$D$15</f>
        <v>21.8</v>
      </c>
      <c r="M23" s="14">
        <f>[19]Fevereiro!$D$16</f>
        <v>21.5</v>
      </c>
      <c r="N23" s="14">
        <f>[19]Fevereiro!$D$17</f>
        <v>21.6</v>
      </c>
      <c r="O23" s="14">
        <f>[19]Fevereiro!$D$18</f>
        <v>20.5</v>
      </c>
      <c r="P23" s="14">
        <f>[19]Fevereiro!$D$19</f>
        <v>21.5</v>
      </c>
      <c r="Q23" s="14">
        <f>[19]Fevereiro!$D$20</f>
        <v>21.4</v>
      </c>
      <c r="R23" s="14">
        <f>[19]Fevereiro!$D$21</f>
        <v>23.4</v>
      </c>
      <c r="S23" s="14">
        <f>[19]Fevereiro!$D$22</f>
        <v>22.8</v>
      </c>
      <c r="T23" s="14">
        <f>[19]Fevereiro!$D$23</f>
        <v>20.3</v>
      </c>
      <c r="U23" s="14">
        <f>[19]Fevereiro!$D$24</f>
        <v>20.9</v>
      </c>
      <c r="V23" s="14">
        <f>[19]Fevereiro!$D$25</f>
        <v>20.399999999999999</v>
      </c>
      <c r="W23" s="14">
        <f>[19]Fevereiro!$D$26</f>
        <v>20.7</v>
      </c>
      <c r="X23" s="14">
        <f>[19]Fevereiro!$D$27</f>
        <v>21.5</v>
      </c>
      <c r="Y23" s="14">
        <f>[19]Fevereiro!$D$28</f>
        <v>21.6</v>
      </c>
      <c r="Z23" s="14">
        <f>[19]Fevereiro!$D$29</f>
        <v>22</v>
      </c>
      <c r="AA23" s="14">
        <f>[19]Fevereiro!$D$30</f>
        <v>21.7</v>
      </c>
      <c r="AB23" s="14">
        <f>[19]Fevereiro!$D$31</f>
        <v>22</v>
      </c>
      <c r="AC23" s="14">
        <f>[19]Fevereiro!$D$32</f>
        <v>22.6</v>
      </c>
      <c r="AD23" s="16">
        <f t="shared" si="1"/>
        <v>20.3</v>
      </c>
      <c r="AE23" s="25">
        <f t="shared" si="2"/>
        <v>21.735714285714288</v>
      </c>
    </row>
    <row r="24" spans="1:31" ht="17.100000000000001" customHeight="1" x14ac:dyDescent="0.2">
      <c r="A24" s="9" t="s">
        <v>18</v>
      </c>
      <c r="B24" s="14">
        <f>[20]Fevereiro!$D$5</f>
        <v>20.399999999999999</v>
      </c>
      <c r="C24" s="14">
        <f>[20]Fevereiro!$D$6</f>
        <v>19.8</v>
      </c>
      <c r="D24" s="14">
        <f>[20]Fevereiro!$D$7</f>
        <v>20.3</v>
      </c>
      <c r="E24" s="14">
        <f>[20]Fevereiro!$D$8</f>
        <v>20.9</v>
      </c>
      <c r="F24" s="14">
        <f>[20]Fevereiro!$D$9</f>
        <v>21</v>
      </c>
      <c r="G24" s="14">
        <f>[20]Fevereiro!$D$10</f>
        <v>20.7</v>
      </c>
      <c r="H24" s="14">
        <f>[20]Fevereiro!$D$11</f>
        <v>21.1</v>
      </c>
      <c r="I24" s="14">
        <f>[20]Fevereiro!$D$12</f>
        <v>20.8</v>
      </c>
      <c r="J24" s="14">
        <f>[20]Fevereiro!$D$13</f>
        <v>20.7</v>
      </c>
      <c r="K24" s="14">
        <f>[20]Fevereiro!$D$14</f>
        <v>20.2</v>
      </c>
      <c r="L24" s="14">
        <f>[20]Fevereiro!$D$15</f>
        <v>20</v>
      </c>
      <c r="M24" s="14">
        <f>[20]Fevereiro!$D$16</f>
        <v>20.2</v>
      </c>
      <c r="N24" s="14">
        <f>[20]Fevereiro!$D$17</f>
        <v>20.9</v>
      </c>
      <c r="O24" s="14">
        <f>[20]Fevereiro!$D$18</f>
        <v>19.100000000000001</v>
      </c>
      <c r="P24" s="14">
        <f>[20]Fevereiro!$D$19</f>
        <v>20.5</v>
      </c>
      <c r="Q24" s="14">
        <f>[20]Fevereiro!$D$20</f>
        <v>20.2</v>
      </c>
      <c r="R24" s="14">
        <f>[20]Fevereiro!$D$21</f>
        <v>21.3</v>
      </c>
      <c r="S24" s="14">
        <f>[20]Fevereiro!$D$22</f>
        <v>20.9</v>
      </c>
      <c r="T24" s="14">
        <f>[20]Fevereiro!$D$23</f>
        <v>19.399999999999999</v>
      </c>
      <c r="U24" s="14">
        <f>[20]Fevereiro!$D$24</f>
        <v>20.5</v>
      </c>
      <c r="V24" s="14">
        <f>[20]Fevereiro!$D$25</f>
        <v>19.100000000000001</v>
      </c>
      <c r="W24" s="14">
        <f>[20]Fevereiro!$D$26</f>
        <v>20</v>
      </c>
      <c r="X24" s="14">
        <f>[20]Fevereiro!$D$27</f>
        <v>20.3</v>
      </c>
      <c r="Y24" s="14">
        <f>[20]Fevereiro!$D$28</f>
        <v>19.399999999999999</v>
      </c>
      <c r="Z24" s="14">
        <f>[20]Fevereiro!$D$29</f>
        <v>19.899999999999999</v>
      </c>
      <c r="AA24" s="14">
        <f>[20]Fevereiro!$D$30</f>
        <v>20</v>
      </c>
      <c r="AB24" s="14">
        <f>[20]Fevereiro!$D$31</f>
        <v>20.399999999999999</v>
      </c>
      <c r="AC24" s="14">
        <f>[20]Fevereiro!$D$32</f>
        <v>20.6</v>
      </c>
      <c r="AD24" s="16">
        <f t="shared" si="1"/>
        <v>19.100000000000001</v>
      </c>
      <c r="AE24" s="25">
        <f t="shared" si="2"/>
        <v>20.307142857142853</v>
      </c>
    </row>
    <row r="25" spans="1:31" ht="17.100000000000001" customHeight="1" x14ac:dyDescent="0.2">
      <c r="A25" s="9" t="s">
        <v>19</v>
      </c>
      <c r="B25" s="14">
        <f>[21]Fevereiro!$D$5</f>
        <v>21.1</v>
      </c>
      <c r="C25" s="14">
        <f>[21]Fevereiro!$D$6</f>
        <v>20.7</v>
      </c>
      <c r="D25" s="14">
        <f>[21]Fevereiro!$D$7</f>
        <v>21.9</v>
      </c>
      <c r="E25" s="14">
        <f>[21]Fevereiro!$D$8</f>
        <v>22.4</v>
      </c>
      <c r="F25" s="14">
        <f>[21]Fevereiro!$D$9</f>
        <v>20.6</v>
      </c>
      <c r="G25" s="14">
        <f>[21]Fevereiro!$D$10</f>
        <v>22.3</v>
      </c>
      <c r="H25" s="14">
        <f>[21]Fevereiro!$D$11</f>
        <v>22.2</v>
      </c>
      <c r="I25" s="14">
        <f>[21]Fevereiro!$D$12</f>
        <v>20.8</v>
      </c>
      <c r="J25" s="14">
        <f>[21]Fevereiro!$D$13</f>
        <v>20.7</v>
      </c>
      <c r="K25" s="14">
        <f>[21]Fevereiro!$D$14</f>
        <v>20.7</v>
      </c>
      <c r="L25" s="14">
        <f>[21]Fevereiro!$D$15</f>
        <v>21.8</v>
      </c>
      <c r="M25" s="14">
        <f>[21]Fevereiro!$D$16</f>
        <v>22.3</v>
      </c>
      <c r="N25" s="14">
        <f>[21]Fevereiro!$D$17</f>
        <v>21.8</v>
      </c>
      <c r="O25" s="14">
        <f>[21]Fevereiro!$D$18</f>
        <v>21.3</v>
      </c>
      <c r="P25" s="14">
        <f>[21]Fevereiro!$D$19</f>
        <v>20.2</v>
      </c>
      <c r="Q25" s="14">
        <f>[21]Fevereiro!$D$20</f>
        <v>21</v>
      </c>
      <c r="R25" s="14">
        <f>[21]Fevereiro!$D$21</f>
        <v>22.3</v>
      </c>
      <c r="S25" s="14">
        <f>[21]Fevereiro!$D$22</f>
        <v>22.6</v>
      </c>
      <c r="T25" s="14">
        <f>[21]Fevereiro!$D$23</f>
        <v>21</v>
      </c>
      <c r="U25" s="14">
        <f>[21]Fevereiro!$D$24</f>
        <v>21.5</v>
      </c>
      <c r="V25" s="14">
        <f>[21]Fevereiro!$D$25</f>
        <v>21.5</v>
      </c>
      <c r="W25" s="14">
        <f>[21]Fevereiro!$D$26</f>
        <v>21.6</v>
      </c>
      <c r="X25" s="14">
        <f>[21]Fevereiro!$D$27</f>
        <v>21</v>
      </c>
      <c r="Y25" s="14">
        <f>[21]Fevereiro!$D$28</f>
        <v>21.4</v>
      </c>
      <c r="Z25" s="14">
        <f>[21]Fevereiro!$D$29</f>
        <v>21.9</v>
      </c>
      <c r="AA25" s="14">
        <f>[21]Fevereiro!$D$30</f>
        <v>22.8</v>
      </c>
      <c r="AB25" s="14">
        <f>[21]Fevereiro!$D$31</f>
        <v>21.5</v>
      </c>
      <c r="AC25" s="14">
        <f>[21]Fevereiro!$D$32</f>
        <v>22.2</v>
      </c>
      <c r="AD25" s="16">
        <f t="shared" si="1"/>
        <v>20.2</v>
      </c>
      <c r="AE25" s="25">
        <f t="shared" si="2"/>
        <v>21.539285714285715</v>
      </c>
    </row>
    <row r="26" spans="1:31" ht="17.100000000000001" customHeight="1" x14ac:dyDescent="0.2">
      <c r="A26" s="9" t="s">
        <v>31</v>
      </c>
      <c r="B26" s="14">
        <f>[22]Fevereiro!$D$5</f>
        <v>21.7</v>
      </c>
      <c r="C26" s="14">
        <f>[22]Fevereiro!$D$6</f>
        <v>21.4</v>
      </c>
      <c r="D26" s="14">
        <f>[22]Fevereiro!$D$7</f>
        <v>21.5</v>
      </c>
      <c r="E26" s="14">
        <f>[22]Fevereiro!$D$8</f>
        <v>22.1</v>
      </c>
      <c r="F26" s="14">
        <f>[22]Fevereiro!$D$9</f>
        <v>20.9</v>
      </c>
      <c r="G26" s="14">
        <f>[22]Fevereiro!$D$10</f>
        <v>22.3</v>
      </c>
      <c r="H26" s="14">
        <f>[22]Fevereiro!$D$11</f>
        <v>21.6</v>
      </c>
      <c r="I26" s="14">
        <f>[22]Fevereiro!$D$12</f>
        <v>21.4</v>
      </c>
      <c r="J26" s="14">
        <f>[22]Fevereiro!$D$13</f>
        <v>21.5</v>
      </c>
      <c r="K26" s="14">
        <f>[22]Fevereiro!$D$14</f>
        <v>22</v>
      </c>
      <c r="L26" s="14">
        <f>[22]Fevereiro!$D$15</f>
        <v>21</v>
      </c>
      <c r="M26" s="14">
        <f>[22]Fevereiro!$D$16</f>
        <v>21.5</v>
      </c>
      <c r="N26" s="14">
        <f>[22]Fevereiro!$D$17</f>
        <v>22.2</v>
      </c>
      <c r="O26" s="14">
        <f>[22]Fevereiro!$D$18</f>
        <v>20.3</v>
      </c>
      <c r="P26" s="14">
        <f>[22]Fevereiro!$D$19</f>
        <v>21.5</v>
      </c>
      <c r="Q26" s="14">
        <f>[22]Fevereiro!$D$20</f>
        <v>21.8</v>
      </c>
      <c r="R26" s="14">
        <f>[22]Fevereiro!$D$21</f>
        <v>22.1</v>
      </c>
      <c r="S26" s="14">
        <f>[22]Fevereiro!$D$22</f>
        <v>22.5</v>
      </c>
      <c r="T26" s="14">
        <f>[22]Fevereiro!$D$23</f>
        <v>20.399999999999999</v>
      </c>
      <c r="U26" s="14">
        <f>[22]Fevereiro!$D$24</f>
        <v>21.8</v>
      </c>
      <c r="V26" s="14">
        <f>[22]Fevereiro!$D$25</f>
        <v>20.8</v>
      </c>
      <c r="W26" s="14">
        <f>[22]Fevereiro!$D$26</f>
        <v>20</v>
      </c>
      <c r="X26" s="14">
        <f>[22]Fevereiro!$D$27</f>
        <v>21.3</v>
      </c>
      <c r="Y26" s="14">
        <f>[22]Fevereiro!$D$28</f>
        <v>20.6</v>
      </c>
      <c r="Z26" s="14">
        <f>[22]Fevereiro!$D$29</f>
        <v>21.1</v>
      </c>
      <c r="AA26" s="14">
        <f>[22]Fevereiro!$D$30</f>
        <v>21.5</v>
      </c>
      <c r="AB26" s="14">
        <f>[22]Fevereiro!$D$31</f>
        <v>21.7</v>
      </c>
      <c r="AC26" s="14">
        <f>[22]Fevereiro!$D$32</f>
        <v>20.5</v>
      </c>
      <c r="AD26" s="16">
        <f t="shared" si="1"/>
        <v>20</v>
      </c>
      <c r="AE26" s="25">
        <f t="shared" si="2"/>
        <v>21.392857142857146</v>
      </c>
    </row>
    <row r="27" spans="1:31" ht="17.100000000000001" customHeight="1" x14ac:dyDescent="0.2">
      <c r="A27" s="9" t="s">
        <v>20</v>
      </c>
      <c r="B27" s="14">
        <f>[23]Fevereiro!$D$5</f>
        <v>23</v>
      </c>
      <c r="C27" s="14">
        <f>[23]Fevereiro!$D$6</f>
        <v>22</v>
      </c>
      <c r="D27" s="14">
        <f>[23]Fevereiro!$D$7</f>
        <v>23.7</v>
      </c>
      <c r="E27" s="14">
        <f>[23]Fevereiro!$D$8</f>
        <v>22</v>
      </c>
      <c r="F27" s="14">
        <f>[23]Fevereiro!$D$9</f>
        <v>22.7</v>
      </c>
      <c r="G27" s="14">
        <f>[23]Fevereiro!$D$10</f>
        <v>23.1</v>
      </c>
      <c r="H27" s="14">
        <f>[23]Fevereiro!$D$11</f>
        <v>22.8</v>
      </c>
      <c r="I27" s="14">
        <f>[23]Fevereiro!$D$12</f>
        <v>23.1</v>
      </c>
      <c r="J27" s="14">
        <f>[23]Fevereiro!$D$13</f>
        <v>21.8</v>
      </c>
      <c r="K27" s="14">
        <f>[23]Fevereiro!$D$14</f>
        <v>21.4</v>
      </c>
      <c r="L27" s="14">
        <f>[23]Fevereiro!$D$15</f>
        <v>22</v>
      </c>
      <c r="M27" s="14">
        <f>[23]Fevereiro!$D$16</f>
        <v>23.7</v>
      </c>
      <c r="N27" s="14">
        <f>[23]Fevereiro!$D$17</f>
        <v>23.8</v>
      </c>
      <c r="O27" s="14">
        <f>[23]Fevereiro!$D$18</f>
        <v>22.5</v>
      </c>
      <c r="P27" s="14">
        <f>[23]Fevereiro!$D$19</f>
        <v>22.7</v>
      </c>
      <c r="Q27" s="14">
        <f>[23]Fevereiro!$D$20</f>
        <v>22.9</v>
      </c>
      <c r="R27" s="14">
        <f>[23]Fevereiro!$D$21</f>
        <v>23.5</v>
      </c>
      <c r="S27" s="14">
        <f>[23]Fevereiro!$D$22</f>
        <v>22.4</v>
      </c>
      <c r="T27" s="14">
        <f>[23]Fevereiro!$D$23</f>
        <v>22.2</v>
      </c>
      <c r="U27" s="14">
        <f>[23]Fevereiro!$D$24</f>
        <v>21.1</v>
      </c>
      <c r="V27" s="14">
        <f>[23]Fevereiro!$D$25</f>
        <v>21.8</v>
      </c>
      <c r="W27" s="14">
        <f>[23]Fevereiro!$D$26</f>
        <v>23.3</v>
      </c>
      <c r="X27" s="14">
        <f>[23]Fevereiro!$D$27</f>
        <v>21.9</v>
      </c>
      <c r="Y27" s="14">
        <f>[23]Fevereiro!$D$28</f>
        <v>22.7</v>
      </c>
      <c r="Z27" s="14">
        <f>[23]Fevereiro!$D$29</f>
        <v>24.1</v>
      </c>
      <c r="AA27" s="14">
        <f>[23]Fevereiro!$D$30</f>
        <v>23.8</v>
      </c>
      <c r="AB27" s="14">
        <f>[23]Fevereiro!$D$31</f>
        <v>23</v>
      </c>
      <c r="AC27" s="14">
        <f>[23]Fevereiro!$D$32</f>
        <v>21.9</v>
      </c>
      <c r="AD27" s="16">
        <f t="shared" si="1"/>
        <v>21.1</v>
      </c>
      <c r="AE27" s="25">
        <f t="shared" si="2"/>
        <v>22.675000000000001</v>
      </c>
    </row>
    <row r="28" spans="1:31" s="5" customFormat="1" ht="17.100000000000001" customHeight="1" x14ac:dyDescent="0.2">
      <c r="A28" s="13" t="s">
        <v>36</v>
      </c>
      <c r="B28" s="21">
        <f>MIN(B5:B27)</f>
        <v>20.399999999999999</v>
      </c>
      <c r="C28" s="21">
        <f t="shared" ref="C28:AE28" si="3">MIN(C5:C27)</f>
        <v>19.399999999999999</v>
      </c>
      <c r="D28" s="21">
        <f t="shared" si="3"/>
        <v>20.100000000000001</v>
      </c>
      <c r="E28" s="21">
        <f t="shared" si="3"/>
        <v>20.5</v>
      </c>
      <c r="F28" s="21">
        <f t="shared" si="3"/>
        <v>20.2</v>
      </c>
      <c r="G28" s="21">
        <f t="shared" si="3"/>
        <v>20</v>
      </c>
      <c r="H28" s="21">
        <f t="shared" si="3"/>
        <v>18.600000000000001</v>
      </c>
      <c r="I28" s="21">
        <f t="shared" si="3"/>
        <v>19.100000000000001</v>
      </c>
      <c r="J28" s="21">
        <f t="shared" si="3"/>
        <v>20.5</v>
      </c>
      <c r="K28" s="21">
        <f t="shared" si="3"/>
        <v>19.399999999999999</v>
      </c>
      <c r="L28" s="21">
        <f t="shared" si="3"/>
        <v>20</v>
      </c>
      <c r="M28" s="21">
        <f t="shared" si="3"/>
        <v>20.100000000000001</v>
      </c>
      <c r="N28" s="21">
        <f t="shared" si="3"/>
        <v>19.399999999999999</v>
      </c>
      <c r="O28" s="21">
        <f t="shared" si="3"/>
        <v>19</v>
      </c>
      <c r="P28" s="21">
        <f t="shared" si="3"/>
        <v>19.8</v>
      </c>
      <c r="Q28" s="21">
        <f t="shared" si="3"/>
        <v>20.2</v>
      </c>
      <c r="R28" s="21">
        <f t="shared" si="3"/>
        <v>20.5</v>
      </c>
      <c r="S28" s="21">
        <f t="shared" si="3"/>
        <v>20.7</v>
      </c>
      <c r="T28" s="21">
        <f t="shared" si="3"/>
        <v>19.399999999999999</v>
      </c>
      <c r="U28" s="21">
        <f t="shared" si="3"/>
        <v>19.7</v>
      </c>
      <c r="V28" s="21">
        <f t="shared" si="3"/>
        <v>19.100000000000001</v>
      </c>
      <c r="W28" s="21">
        <f t="shared" si="3"/>
        <v>19.7</v>
      </c>
      <c r="X28" s="21">
        <f t="shared" si="3"/>
        <v>19.899999999999999</v>
      </c>
      <c r="Y28" s="21">
        <f t="shared" si="3"/>
        <v>19.399999999999999</v>
      </c>
      <c r="Z28" s="21">
        <f t="shared" si="3"/>
        <v>19.899999999999999</v>
      </c>
      <c r="AA28" s="21">
        <f t="shared" si="3"/>
        <v>20</v>
      </c>
      <c r="AB28" s="21">
        <f t="shared" si="3"/>
        <v>20.3</v>
      </c>
      <c r="AC28" s="53">
        <f t="shared" si="3"/>
        <v>20.5</v>
      </c>
      <c r="AD28" s="21">
        <f t="shared" si="3"/>
        <v>18.600000000000001</v>
      </c>
      <c r="AE28" s="21">
        <f t="shared" si="3"/>
        <v>20.247619047619047</v>
      </c>
    </row>
  </sheetData>
  <mergeCells count="31">
    <mergeCell ref="G3:G4"/>
    <mergeCell ref="H3:H4"/>
    <mergeCell ref="U3:U4"/>
    <mergeCell ref="V3:V4"/>
    <mergeCell ref="I3:I4"/>
    <mergeCell ref="J3:J4"/>
    <mergeCell ref="K3:K4"/>
    <mergeCell ref="L3:L4"/>
    <mergeCell ref="M3:M4"/>
    <mergeCell ref="N3:N4"/>
    <mergeCell ref="B3:B4"/>
    <mergeCell ref="C3:C4"/>
    <mergeCell ref="D3:D4"/>
    <mergeCell ref="E3:E4"/>
    <mergeCell ref="F3:F4"/>
    <mergeCell ref="A1:AE1"/>
    <mergeCell ref="AA3:AA4"/>
    <mergeCell ref="AB3:AB4"/>
    <mergeCell ref="AC3:AC4"/>
    <mergeCell ref="W3:W4"/>
    <mergeCell ref="X3:X4"/>
    <mergeCell ref="Y3:Y4"/>
    <mergeCell ref="R3:R4"/>
    <mergeCell ref="O3:O4"/>
    <mergeCell ref="P3:P4"/>
    <mergeCell ref="Q3:Q4"/>
    <mergeCell ref="Z3:Z4"/>
    <mergeCell ref="A2:A4"/>
    <mergeCell ref="B2:AE2"/>
    <mergeCell ref="S3:S4"/>
    <mergeCell ref="T3:T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workbookViewId="0">
      <selection activeCell="S39" sqref="S39"/>
    </sheetView>
  </sheetViews>
  <sheetFormatPr defaultRowHeight="12.75" x14ac:dyDescent="0.2"/>
  <cols>
    <col min="1" max="1" width="19.140625" style="2" bestFit="1" customWidth="1"/>
    <col min="2" max="29" width="5.42578125" style="2" bestFit="1" customWidth="1"/>
    <col min="30" max="30" width="6.5703125" style="18" bestFit="1" customWidth="1"/>
    <col min="31" max="31" width="9.140625" style="1"/>
  </cols>
  <sheetData>
    <row r="1" spans="1:31" ht="20.100000000000001" customHeight="1" thickBot="1" x14ac:dyDescent="0.25">
      <c r="A1" s="63" t="s">
        <v>25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</row>
    <row r="2" spans="1:31" s="4" customFormat="1" ht="20.100000000000001" customHeight="1" x14ac:dyDescent="0.2">
      <c r="A2" s="60" t="s">
        <v>21</v>
      </c>
      <c r="B2" s="57" t="s">
        <v>50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11"/>
    </row>
    <row r="3" spans="1:31" s="5" customFormat="1" ht="20.100000000000001" customHeight="1" x14ac:dyDescent="0.2">
      <c r="A3" s="61"/>
      <c r="B3" s="55">
        <v>1</v>
      </c>
      <c r="C3" s="55">
        <f>SUM(B3+1)</f>
        <v>2</v>
      </c>
      <c r="D3" s="55">
        <f t="shared" ref="D3:AC3" si="0">SUM(C3+1)</f>
        <v>3</v>
      </c>
      <c r="E3" s="55">
        <f t="shared" si="0"/>
        <v>4</v>
      </c>
      <c r="F3" s="55">
        <f t="shared" si="0"/>
        <v>5</v>
      </c>
      <c r="G3" s="55">
        <f t="shared" si="0"/>
        <v>6</v>
      </c>
      <c r="H3" s="55">
        <f t="shared" si="0"/>
        <v>7</v>
      </c>
      <c r="I3" s="55">
        <f t="shared" si="0"/>
        <v>8</v>
      </c>
      <c r="J3" s="55">
        <f t="shared" si="0"/>
        <v>9</v>
      </c>
      <c r="K3" s="55">
        <f t="shared" si="0"/>
        <v>10</v>
      </c>
      <c r="L3" s="55">
        <f t="shared" si="0"/>
        <v>11</v>
      </c>
      <c r="M3" s="55">
        <f t="shared" si="0"/>
        <v>12</v>
      </c>
      <c r="N3" s="55">
        <f t="shared" si="0"/>
        <v>13</v>
      </c>
      <c r="O3" s="55">
        <f t="shared" si="0"/>
        <v>14</v>
      </c>
      <c r="P3" s="55">
        <f t="shared" si="0"/>
        <v>15</v>
      </c>
      <c r="Q3" s="55">
        <f t="shared" si="0"/>
        <v>16</v>
      </c>
      <c r="R3" s="55">
        <f t="shared" si="0"/>
        <v>17</v>
      </c>
      <c r="S3" s="55">
        <f t="shared" si="0"/>
        <v>18</v>
      </c>
      <c r="T3" s="55">
        <f t="shared" si="0"/>
        <v>19</v>
      </c>
      <c r="U3" s="55">
        <f t="shared" si="0"/>
        <v>20</v>
      </c>
      <c r="V3" s="55">
        <f t="shared" si="0"/>
        <v>21</v>
      </c>
      <c r="W3" s="55">
        <f t="shared" si="0"/>
        <v>22</v>
      </c>
      <c r="X3" s="55">
        <f t="shared" si="0"/>
        <v>23</v>
      </c>
      <c r="Y3" s="55">
        <f t="shared" si="0"/>
        <v>24</v>
      </c>
      <c r="Z3" s="55">
        <f t="shared" si="0"/>
        <v>25</v>
      </c>
      <c r="AA3" s="55">
        <f t="shared" si="0"/>
        <v>26</v>
      </c>
      <c r="AB3" s="55">
        <f t="shared" si="0"/>
        <v>27</v>
      </c>
      <c r="AC3" s="55">
        <f t="shared" si="0"/>
        <v>28</v>
      </c>
      <c r="AD3" s="30" t="s">
        <v>41</v>
      </c>
      <c r="AE3" s="12"/>
    </row>
    <row r="4" spans="1:31" s="5" customFormat="1" ht="20.100000000000001" customHeight="1" thickBot="1" x14ac:dyDescent="0.25">
      <c r="A4" s="62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29" t="s">
        <v>40</v>
      </c>
      <c r="AE4" s="12"/>
    </row>
    <row r="5" spans="1:31" s="5" customFormat="1" ht="20.100000000000001" customHeight="1" thickTop="1" x14ac:dyDescent="0.2">
      <c r="A5" s="8" t="s">
        <v>48</v>
      </c>
      <c r="B5" s="42">
        <f>[1]Fevereiro!$E$5</f>
        <v>75.666666666666671</v>
      </c>
      <c r="C5" s="42">
        <f>[1]Fevereiro!$E$6</f>
        <v>78.791666666666671</v>
      </c>
      <c r="D5" s="42">
        <f>[1]Fevereiro!$E$7</f>
        <v>80.583333333333329</v>
      </c>
      <c r="E5" s="42">
        <f>[1]Fevereiro!$E$8</f>
        <v>82.958333333333329</v>
      </c>
      <c r="F5" s="42">
        <f>[1]Fevereiro!$E$9</f>
        <v>78.083333333333329</v>
      </c>
      <c r="G5" s="42">
        <f>[1]Fevereiro!$E$10</f>
        <v>78.75</v>
      </c>
      <c r="H5" s="42">
        <f>[1]Fevereiro!$E$11</f>
        <v>80.25</v>
      </c>
      <c r="I5" s="42">
        <f>[1]Fevereiro!$E$12</f>
        <v>82.75</v>
      </c>
      <c r="J5" s="42">
        <f>[1]Fevereiro!$E$13</f>
        <v>86.291666666666671</v>
      </c>
      <c r="K5" s="42">
        <f>[1]Fevereiro!$E$14</f>
        <v>88.5</v>
      </c>
      <c r="L5" s="42">
        <f>[1]Fevereiro!$E$15</f>
        <v>80.125</v>
      </c>
      <c r="M5" s="42">
        <f>[1]Fevereiro!$E$16</f>
        <v>77.391304347826093</v>
      </c>
      <c r="N5" s="42">
        <f>[1]Fevereiro!$E$17</f>
        <v>86.708333333333329</v>
      </c>
      <c r="O5" s="42">
        <f>[1]Fevereiro!$E$18</f>
        <v>80.041666666666671</v>
      </c>
      <c r="P5" s="42">
        <f>[1]Fevereiro!$E$19</f>
        <v>81</v>
      </c>
      <c r="Q5" s="42">
        <f>[1]Fevereiro!$E$20</f>
        <v>75.958333333333329</v>
      </c>
      <c r="R5" s="42">
        <f>[1]Fevereiro!$E$21</f>
        <v>75.666666666666671</v>
      </c>
      <c r="S5" s="42">
        <f>[1]Fevereiro!$E$22</f>
        <v>74.833333333333329</v>
      </c>
      <c r="T5" s="42">
        <f>[1]Fevereiro!$E$23</f>
        <v>78.375</v>
      </c>
      <c r="U5" s="42">
        <f>[1]Fevereiro!$E$24</f>
        <v>72.958333333333329</v>
      </c>
      <c r="V5" s="42">
        <f>[1]Fevereiro!$E$25</f>
        <v>68.583333333333329</v>
      </c>
      <c r="W5" s="42">
        <f>[1]Fevereiro!$E$26</f>
        <v>67.625</v>
      </c>
      <c r="X5" s="42">
        <f>[1]Fevereiro!$E$27</f>
        <v>76.791666666666671</v>
      </c>
      <c r="Y5" s="42">
        <f>[1]Fevereiro!$E$28</f>
        <v>75.083333333333329</v>
      </c>
      <c r="Z5" s="42">
        <f>[1]Fevereiro!$E$29</f>
        <v>71.833333333333329</v>
      </c>
      <c r="AA5" s="42">
        <f>[1]Fevereiro!$E$30</f>
        <v>78.791666666666671</v>
      </c>
      <c r="AB5" s="42">
        <f>[1]Fevereiro!$E$31</f>
        <v>82.041666666666671</v>
      </c>
      <c r="AC5" s="42">
        <f>[1]Fevereiro!$E$32</f>
        <v>88.416666666666671</v>
      </c>
      <c r="AD5" s="43">
        <f t="shared" ref="AD5:AD27" si="1">AVERAGE(B5:AC5)</f>
        <v>78.744629917184255</v>
      </c>
      <c r="AE5" s="12"/>
    </row>
    <row r="6" spans="1:31" ht="17.100000000000001" customHeight="1" x14ac:dyDescent="0.2">
      <c r="A6" s="9" t="s">
        <v>0</v>
      </c>
      <c r="B6" s="3">
        <f>[2]Fevereiro!$E$5</f>
        <v>80.25</v>
      </c>
      <c r="C6" s="3">
        <f>[2]Fevereiro!$E$6</f>
        <v>81.2</v>
      </c>
      <c r="D6" s="3">
        <f>[2]Fevereiro!$E$7</f>
        <v>77.900000000000006</v>
      </c>
      <c r="E6" s="3">
        <f>[2]Fevereiro!$E$8</f>
        <v>80.909090909090907</v>
      </c>
      <c r="F6" s="3">
        <f>[2]Fevereiro!$E$9</f>
        <v>70.666666666666671</v>
      </c>
      <c r="G6" s="3">
        <f>[2]Fevereiro!$E$10</f>
        <v>79</v>
      </c>
      <c r="H6" s="3">
        <f>[2]Fevereiro!$E$11</f>
        <v>78.5</v>
      </c>
      <c r="I6" s="3">
        <f>[2]Fevereiro!$E$12</f>
        <v>84.916666666666671</v>
      </c>
      <c r="J6" s="3">
        <f>[2]Fevereiro!$E$13</f>
        <v>81.400000000000006</v>
      </c>
      <c r="K6" s="3">
        <f>[2]Fevereiro!$E$14</f>
        <v>83.454545454545453</v>
      </c>
      <c r="L6" s="3">
        <f>[2]Fevereiro!$E$15</f>
        <v>90.5</v>
      </c>
      <c r="M6" s="3">
        <f>[2]Fevereiro!$E$16</f>
        <v>83.9</v>
      </c>
      <c r="N6" s="3">
        <f>[2]Fevereiro!$E$17</f>
        <v>81.571428571428569</v>
      </c>
      <c r="O6" s="3">
        <f>[2]Fevereiro!$E$18</f>
        <v>75.3</v>
      </c>
      <c r="P6" s="3">
        <f>[2]Fevereiro!$E$19</f>
        <v>75.181818181818187</v>
      </c>
      <c r="Q6" s="3">
        <f>[2]Fevereiro!$E$20</f>
        <v>67</v>
      </c>
      <c r="R6" s="3">
        <f>[2]Fevereiro!$E$21</f>
        <v>66.307692307692307</v>
      </c>
      <c r="S6" s="3">
        <f>[2]Fevereiro!$E$22</f>
        <v>68.769230769230774</v>
      </c>
      <c r="T6" s="3">
        <f>[2]Fevereiro!$E$23</f>
        <v>73.333333333333329</v>
      </c>
      <c r="U6" s="3">
        <f>[2]Fevereiro!$E$24</f>
        <v>65.84615384615384</v>
      </c>
      <c r="V6" s="3">
        <f>[2]Fevereiro!$E$25</f>
        <v>63.75</v>
      </c>
      <c r="W6" s="3">
        <f>[2]Fevereiro!$E$26</f>
        <v>59.53846153846154</v>
      </c>
      <c r="X6" s="3">
        <f>[2]Fevereiro!$E$27</f>
        <v>68.2</v>
      </c>
      <c r="Y6" s="3">
        <f>[2]Fevereiro!$E$28</f>
        <v>81.86666666666666</v>
      </c>
      <c r="Z6" s="3">
        <f>[2]Fevereiro!$E$29</f>
        <v>65.307692307692307</v>
      </c>
      <c r="AA6" s="3">
        <f>[2]Fevereiro!$E$30</f>
        <v>70.909090909090907</v>
      </c>
      <c r="AB6" s="3">
        <f>[2]Fevereiro!$E$31</f>
        <v>75</v>
      </c>
      <c r="AC6" s="3">
        <f>[2]Fevereiro!$E$32</f>
        <v>73.63636363636364</v>
      </c>
      <c r="AD6" s="16">
        <f t="shared" si="1"/>
        <v>75.146960777317915</v>
      </c>
    </row>
    <row r="7" spans="1:31" ht="17.100000000000001" customHeight="1" x14ac:dyDescent="0.2">
      <c r="A7" s="9" t="s">
        <v>1</v>
      </c>
      <c r="B7" s="3">
        <f>[3]Fevereiro!$E$5</f>
        <v>77.875</v>
      </c>
      <c r="C7" s="3">
        <f>[3]Fevereiro!$E$6</f>
        <v>74.625</v>
      </c>
      <c r="D7" s="3">
        <f>[3]Fevereiro!$E$7</f>
        <v>80.217391304347828</v>
      </c>
      <c r="E7" s="3">
        <f>[3]Fevereiro!$E$8</f>
        <v>84.75</v>
      </c>
      <c r="F7" s="3">
        <f>[3]Fevereiro!$E$9</f>
        <v>82.047619047619051</v>
      </c>
      <c r="G7" s="3">
        <f>[3]Fevereiro!$E$10</f>
        <v>82.375</v>
      </c>
      <c r="H7" s="3">
        <f>[3]Fevereiro!$E$11</f>
        <v>85.833333333333329</v>
      </c>
      <c r="I7" s="3">
        <f>[3]Fevereiro!$E$12</f>
        <v>88.833333333333329</v>
      </c>
      <c r="J7" s="3">
        <f>[3]Fevereiro!$E$13</f>
        <v>86.791666666666671</v>
      </c>
      <c r="K7" s="3">
        <f>[3]Fevereiro!$E$14</f>
        <v>91.545454545454547</v>
      </c>
      <c r="L7" s="3">
        <f>[3]Fevereiro!$E$15</f>
        <v>87.833333333333329</v>
      </c>
      <c r="M7" s="3">
        <f>[3]Fevereiro!$E$16</f>
        <v>83.833333333333329</v>
      </c>
      <c r="N7" s="3">
        <f>[3]Fevereiro!$E$17</f>
        <v>81.25</v>
      </c>
      <c r="O7" s="3">
        <f>[3]Fevereiro!$E$18</f>
        <v>86.1</v>
      </c>
      <c r="P7" s="3">
        <f>[3]Fevereiro!$E$19</f>
        <v>83.526315789473685</v>
      </c>
      <c r="Q7" s="3">
        <f>[3]Fevereiro!$E$20</f>
        <v>75.214285714285708</v>
      </c>
      <c r="R7" s="3">
        <f>[3]Fevereiro!$E$21</f>
        <v>84.727272727272734</v>
      </c>
      <c r="S7" s="3">
        <f>[3]Fevereiro!$E$22</f>
        <v>83</v>
      </c>
      <c r="T7" s="3">
        <f>[3]Fevereiro!$E$23</f>
        <v>82.318181818181813</v>
      </c>
      <c r="U7" s="3">
        <f>[3]Fevereiro!$E$24</f>
        <v>78.875</v>
      </c>
      <c r="V7" s="3">
        <f>[3]Fevereiro!$E$25</f>
        <v>74.650000000000006</v>
      </c>
      <c r="W7" s="3">
        <f>[3]Fevereiro!$E$26</f>
        <v>74.083333333333329</v>
      </c>
      <c r="X7" s="3">
        <f>[3]Fevereiro!$E$27</f>
        <v>79.652173913043484</v>
      </c>
      <c r="Y7" s="3">
        <f>[3]Fevereiro!$E$28</f>
        <v>78.75</v>
      </c>
      <c r="Z7" s="3">
        <f>[3]Fevereiro!$E$29</f>
        <v>78.75</v>
      </c>
      <c r="AA7" s="3">
        <f>[3]Fevereiro!$E$30</f>
        <v>79.333333333333329</v>
      </c>
      <c r="AB7" s="3">
        <f>[3]Fevereiro!$E$31</f>
        <v>78.416666666666671</v>
      </c>
      <c r="AC7" s="3">
        <f>[3]Fevereiro!$E$32</f>
        <v>89.5</v>
      </c>
      <c r="AD7" s="16">
        <f t="shared" si="1"/>
        <v>81.953822435464716</v>
      </c>
    </row>
    <row r="8" spans="1:31" ht="17.100000000000001" customHeight="1" x14ac:dyDescent="0.2">
      <c r="A8" s="9" t="s">
        <v>2</v>
      </c>
      <c r="B8" s="3" t="str">
        <f>[4]Fevereiro!$E$5</f>
        <v>**</v>
      </c>
      <c r="C8" s="3" t="str">
        <f>[4]Fevereiro!$E$6</f>
        <v>**</v>
      </c>
      <c r="D8" s="3" t="str">
        <f>[4]Fevereiro!$E$7</f>
        <v>**</v>
      </c>
      <c r="E8" s="3" t="str">
        <f>[4]Fevereiro!$E$8</f>
        <v>**</v>
      </c>
      <c r="F8" s="3" t="str">
        <f>[4]Fevereiro!$E$9</f>
        <v>**</v>
      </c>
      <c r="G8" s="3" t="str">
        <f>[4]Fevereiro!$E$10</f>
        <v>**</v>
      </c>
      <c r="H8" s="3" t="str">
        <f>[4]Fevereiro!$E$11</f>
        <v>**</v>
      </c>
      <c r="I8" s="3" t="str">
        <f>[4]Fevereiro!$E$12</f>
        <v>**</v>
      </c>
      <c r="J8" s="3" t="str">
        <f>[4]Fevereiro!$E$13</f>
        <v>**</v>
      </c>
      <c r="K8" s="3" t="str">
        <f>[4]Fevereiro!$E$14</f>
        <v>**</v>
      </c>
      <c r="L8" s="3" t="str">
        <f>[4]Fevereiro!$E$15</f>
        <v>**</v>
      </c>
      <c r="M8" s="3" t="str">
        <f>[4]Fevereiro!$E$16</f>
        <v>**</v>
      </c>
      <c r="N8" s="3" t="str">
        <f>[4]Fevereiro!$E$17</f>
        <v>**</v>
      </c>
      <c r="O8" s="3" t="str">
        <f>[4]Fevereiro!$E$18</f>
        <v>**</v>
      </c>
      <c r="P8" s="3" t="str">
        <f>[4]Fevereiro!$E$19</f>
        <v>**</v>
      </c>
      <c r="Q8" s="3" t="str">
        <f>[4]Fevereiro!$E$20</f>
        <v>**</v>
      </c>
      <c r="R8" s="3" t="str">
        <f>[4]Fevereiro!$E$21</f>
        <v>**</v>
      </c>
      <c r="S8" s="3" t="str">
        <f>[4]Fevereiro!$E$22</f>
        <v>**</v>
      </c>
      <c r="T8" s="3" t="str">
        <f>[4]Fevereiro!$E$23</f>
        <v>**</v>
      </c>
      <c r="U8" s="3" t="str">
        <f>[4]Fevereiro!$E$24</f>
        <v>**</v>
      </c>
      <c r="V8" s="3" t="str">
        <f>[4]Fevereiro!$E$25</f>
        <v>**</v>
      </c>
      <c r="W8" s="3" t="str">
        <f>[4]Fevereiro!$E$26</f>
        <v>**</v>
      </c>
      <c r="X8" s="3" t="str">
        <f>[4]Fevereiro!$E$27</f>
        <v>**</v>
      </c>
      <c r="Y8" s="3" t="str">
        <f>[4]Fevereiro!$E$28</f>
        <v>**</v>
      </c>
      <c r="Z8" s="3" t="str">
        <f>[4]Fevereiro!$E$29</f>
        <v>**</v>
      </c>
      <c r="AA8" s="3" t="str">
        <f>[4]Fevereiro!$E$30</f>
        <v>**</v>
      </c>
      <c r="AB8" s="3" t="str">
        <f>[4]Fevereiro!$E$31</f>
        <v>**</v>
      </c>
      <c r="AC8" s="3" t="str">
        <f>[4]Fevereiro!$E$32</f>
        <v>**</v>
      </c>
      <c r="AD8" s="16" t="s">
        <v>32</v>
      </c>
    </row>
    <row r="9" spans="1:31" ht="17.100000000000001" customHeight="1" x14ac:dyDescent="0.2">
      <c r="A9" s="9" t="s">
        <v>3</v>
      </c>
      <c r="B9" s="3">
        <f>[5]Fevereiro!$E$5</f>
        <v>70.388888888888886</v>
      </c>
      <c r="C9" s="3">
        <f>[5]Fevereiro!$E$6</f>
        <v>72.473684210526315</v>
      </c>
      <c r="D9" s="3">
        <f>[5]Fevereiro!$E$7</f>
        <v>76.111111111111114</v>
      </c>
      <c r="E9" s="3">
        <f>[5]Fevereiro!$E$8</f>
        <v>77.5</v>
      </c>
      <c r="F9" s="3">
        <f>[5]Fevereiro!$E$9</f>
        <v>65.84615384615384</v>
      </c>
      <c r="G9" s="3">
        <f>[5]Fevereiro!$E$10</f>
        <v>63.058823529411768</v>
      </c>
      <c r="H9" s="3">
        <f>[5]Fevereiro!$E$11</f>
        <v>70.555555555555557</v>
      </c>
      <c r="I9" s="3">
        <f>[5]Fevereiro!$E$12</f>
        <v>66.333333333333329</v>
      </c>
      <c r="J9" s="3">
        <f>[5]Fevereiro!$E$13</f>
        <v>73.5</v>
      </c>
      <c r="K9" s="3">
        <f>[5]Fevereiro!$E$14</f>
        <v>72.400000000000006</v>
      </c>
      <c r="L9" s="3">
        <f>[5]Fevereiro!$E$15</f>
        <v>61.928571428571431</v>
      </c>
      <c r="M9" s="3">
        <f>[5]Fevereiro!$E$16</f>
        <v>66.882352941176464</v>
      </c>
      <c r="N9" s="3">
        <f>[5]Fevereiro!$E$17</f>
        <v>70.277777777777771</v>
      </c>
      <c r="O9" s="3">
        <f>[5]Fevereiro!$E$18</f>
        <v>79.368421052631575</v>
      </c>
      <c r="P9" s="3">
        <f>[5]Fevereiro!$E$19</f>
        <v>74.86666666666666</v>
      </c>
      <c r="Q9" s="3">
        <f>[5]Fevereiro!$E$20</f>
        <v>72.222222222222229</v>
      </c>
      <c r="R9" s="3">
        <f>[5]Fevereiro!$E$21</f>
        <v>76.588235294117652</v>
      </c>
      <c r="S9" s="3">
        <f>[5]Fevereiro!$E$22</f>
        <v>72</v>
      </c>
      <c r="T9" s="3">
        <f>[5]Fevereiro!$E$23</f>
        <v>75.764705882352942</v>
      </c>
      <c r="U9" s="3">
        <f>[5]Fevereiro!$E$24</f>
        <v>67.421052631578945</v>
      </c>
      <c r="V9" s="3">
        <f>[5]Fevereiro!$E$25</f>
        <v>65.13636363636364</v>
      </c>
      <c r="W9" s="3">
        <f>[5]Fevereiro!$E$26</f>
        <v>62.8</v>
      </c>
      <c r="X9" s="3">
        <f>[5]Fevereiro!$E$27</f>
        <v>68.75</v>
      </c>
      <c r="Y9" s="3">
        <f>[5]Fevereiro!$E$28</f>
        <v>80.904761904761898</v>
      </c>
      <c r="Z9" s="3">
        <f>[5]Fevereiro!$E$29</f>
        <v>70.25</v>
      </c>
      <c r="AA9" s="3">
        <f>[5]Fevereiro!$E$30</f>
        <v>75.066666666666663</v>
      </c>
      <c r="AB9" s="3">
        <f>[5]Fevereiro!$E$31</f>
        <v>81.714285714285708</v>
      </c>
      <c r="AC9" s="3">
        <f>[5]Fevereiro!$E$32</f>
        <v>78</v>
      </c>
      <c r="AD9" s="16">
        <f t="shared" si="1"/>
        <v>71.71820122479123</v>
      </c>
    </row>
    <row r="10" spans="1:31" ht="17.100000000000001" customHeight="1" x14ac:dyDescent="0.2">
      <c r="A10" s="9" t="s">
        <v>4</v>
      </c>
      <c r="B10" s="3">
        <f>[6]Fevereiro!$E$5</f>
        <v>78.2</v>
      </c>
      <c r="C10" s="3">
        <f>[6]Fevereiro!$E$6</f>
        <v>75.882352941176464</v>
      </c>
      <c r="D10" s="3">
        <f>[6]Fevereiro!$E$7</f>
        <v>80.15789473684211</v>
      </c>
      <c r="E10" s="3">
        <f>[6]Fevereiro!$E$8</f>
        <v>81.235294117647058</v>
      </c>
      <c r="F10" s="3">
        <f>[6]Fevereiro!$E$9</f>
        <v>75.235294117647058</v>
      </c>
      <c r="G10" s="3">
        <f>[6]Fevereiro!$E$10</f>
        <v>70.466666666666669</v>
      </c>
      <c r="H10" s="3">
        <f>[6]Fevereiro!$E$11</f>
        <v>82.82352941176471</v>
      </c>
      <c r="I10" s="3">
        <f>[6]Fevereiro!$E$12</f>
        <v>80.466666666666669</v>
      </c>
      <c r="J10" s="3">
        <f>[6]Fevereiro!$E$13</f>
        <v>69.357142857142861</v>
      </c>
      <c r="K10" s="3">
        <f>[6]Fevereiro!$E$14</f>
        <v>76.538461538461533</v>
      </c>
      <c r="L10" s="3">
        <f>[6]Fevereiro!$E$15</f>
        <v>60.083333333333336</v>
      </c>
      <c r="M10" s="3">
        <f>[6]Fevereiro!$E$16</f>
        <v>75.230769230769226</v>
      </c>
      <c r="N10" s="3">
        <f>[6]Fevereiro!$E$17</f>
        <v>68.15384615384616</v>
      </c>
      <c r="O10" s="3">
        <f>[6]Fevereiro!$E$18</f>
        <v>70.307692307692307</v>
      </c>
      <c r="P10" s="3">
        <f>[6]Fevereiro!$E$19</f>
        <v>74.538461538461533</v>
      </c>
      <c r="Q10" s="3">
        <f>[6]Fevereiro!$E$20</f>
        <v>75.142857142857139</v>
      </c>
      <c r="R10" s="3">
        <f>[6]Fevereiro!$E$21</f>
        <v>70.222222222222229</v>
      </c>
      <c r="S10" s="3">
        <f>[6]Fevereiro!$E$22</f>
        <v>64.333333333333329</v>
      </c>
      <c r="T10" s="3">
        <f>[6]Fevereiro!$E$23</f>
        <v>65.555555555555557</v>
      </c>
      <c r="U10" s="3">
        <f>[6]Fevereiro!$E$24</f>
        <v>58.1</v>
      </c>
      <c r="V10" s="3">
        <f>[6]Fevereiro!$E$25</f>
        <v>50.3</v>
      </c>
      <c r="W10" s="3" t="str">
        <f>[6]Fevereiro!$E$26</f>
        <v>**</v>
      </c>
      <c r="X10" s="3" t="str">
        <f>[6]Fevereiro!$E$27</f>
        <v>**</v>
      </c>
      <c r="Y10" s="3" t="str">
        <f>[6]Fevereiro!$E$28</f>
        <v>**</v>
      </c>
      <c r="Z10" s="3" t="str">
        <f>[6]Fevereiro!$E$29</f>
        <v>**</v>
      </c>
      <c r="AA10" s="3" t="str">
        <f>[6]Fevereiro!$E$30</f>
        <v>**</v>
      </c>
      <c r="AB10" s="3" t="str">
        <f>[6]Fevereiro!$E$31</f>
        <v>**</v>
      </c>
      <c r="AC10" s="3" t="str">
        <f>[6]Fevereiro!$E$32</f>
        <v>**</v>
      </c>
      <c r="AD10" s="16">
        <f t="shared" si="1"/>
        <v>71.53958923200409</v>
      </c>
    </row>
    <row r="11" spans="1:31" ht="17.100000000000001" customHeight="1" x14ac:dyDescent="0.2">
      <c r="A11" s="9" t="s">
        <v>5</v>
      </c>
      <c r="B11" s="3">
        <f>[7]Fevereiro!$E$5</f>
        <v>72.166666666666671</v>
      </c>
      <c r="C11" s="3">
        <f>[7]Fevereiro!$E$6</f>
        <v>69.583333333333329</v>
      </c>
      <c r="D11" s="3">
        <f>[7]Fevereiro!$E$7</f>
        <v>75.208333333333329</v>
      </c>
      <c r="E11" s="3">
        <f>[7]Fevereiro!$E$8</f>
        <v>73.75</v>
      </c>
      <c r="F11" s="3">
        <f>[7]Fevereiro!$E$9</f>
        <v>80.583333333333329</v>
      </c>
      <c r="G11" s="3">
        <f>[7]Fevereiro!$E$10</f>
        <v>82.791666666666671</v>
      </c>
      <c r="H11" s="3">
        <f>[7]Fevereiro!$E$11</f>
        <v>80.166666666666671</v>
      </c>
      <c r="I11" s="3">
        <f>[7]Fevereiro!$E$12</f>
        <v>84</v>
      </c>
      <c r="J11" s="3">
        <f>[7]Fevereiro!$E$13</f>
        <v>89.5</v>
      </c>
      <c r="K11" s="3">
        <f>[7]Fevereiro!$E$14</f>
        <v>84.791666666666671</v>
      </c>
      <c r="L11" s="3">
        <f>[7]Fevereiro!$E$15</f>
        <v>80.166666666666671</v>
      </c>
      <c r="M11" s="3">
        <f>[7]Fevereiro!$E$16</f>
        <v>85.041666666666671</v>
      </c>
      <c r="N11" s="3">
        <f>[7]Fevereiro!$E$17</f>
        <v>83.083333333333329</v>
      </c>
      <c r="O11" s="3">
        <f>[7]Fevereiro!$E$18</f>
        <v>86.666666666666671</v>
      </c>
      <c r="P11" s="3">
        <f>[7]Fevereiro!$E$19</f>
        <v>77.5</v>
      </c>
      <c r="Q11" s="3">
        <f>[7]Fevereiro!$E$20</f>
        <v>82.875</v>
      </c>
      <c r="R11" s="3">
        <f>[7]Fevereiro!$E$21</f>
        <v>76.25</v>
      </c>
      <c r="S11" s="3">
        <f>[7]Fevereiro!$E$22</f>
        <v>78.583333333333329</v>
      </c>
      <c r="T11" s="3">
        <f>[7]Fevereiro!$E$23</f>
        <v>85.25</v>
      </c>
      <c r="U11" s="3">
        <f>[7]Fevereiro!$E$24</f>
        <v>82.75</v>
      </c>
      <c r="V11" s="3">
        <f>[7]Fevereiro!$E$25</f>
        <v>73.875</v>
      </c>
      <c r="W11" s="3">
        <f>[7]Fevereiro!$E$26</f>
        <v>72.583333333333329</v>
      </c>
      <c r="X11" s="3">
        <f>[7]Fevereiro!$E$27</f>
        <v>77.375</v>
      </c>
      <c r="Y11" s="3">
        <f>[7]Fevereiro!$E$28</f>
        <v>74.375</v>
      </c>
      <c r="Z11" s="3">
        <f>[7]Fevereiro!$E$29</f>
        <v>73.458333333333329</v>
      </c>
      <c r="AA11" s="3">
        <f>[7]Fevereiro!$E$30</f>
        <v>78.666666666666671</v>
      </c>
      <c r="AB11" s="3">
        <f>[7]Fevereiro!$E$31</f>
        <v>77.833333333333329</v>
      </c>
      <c r="AC11" s="3">
        <f>[7]Fevereiro!$E$32</f>
        <v>89.625</v>
      </c>
      <c r="AD11" s="16">
        <f t="shared" si="1"/>
        <v>79.589285714285708</v>
      </c>
    </row>
    <row r="12" spans="1:31" ht="17.100000000000001" customHeight="1" x14ac:dyDescent="0.2">
      <c r="A12" s="9" t="s">
        <v>6</v>
      </c>
      <c r="B12" s="3">
        <f>[8]Fevereiro!$E$5</f>
        <v>75</v>
      </c>
      <c r="C12" s="3">
        <f>[8]Fevereiro!$E$6</f>
        <v>80.166666666666671</v>
      </c>
      <c r="D12" s="3">
        <f>[8]Fevereiro!$E$7</f>
        <v>76.416666666666671</v>
      </c>
      <c r="E12" s="3">
        <f>[8]Fevereiro!$E$8</f>
        <v>78.083333333333329</v>
      </c>
      <c r="F12" s="3">
        <f>[8]Fevereiro!$E$9</f>
        <v>78.083333333333329</v>
      </c>
      <c r="G12" s="3">
        <f>[8]Fevereiro!$E$10</f>
        <v>81.043478260869563</v>
      </c>
      <c r="H12" s="3">
        <f>[8]Fevereiro!$E$11</f>
        <v>79.458333333333329</v>
      </c>
      <c r="I12" s="3">
        <f>[8]Fevereiro!$E$12</f>
        <v>78.583333333333329</v>
      </c>
      <c r="J12" s="3">
        <f>[8]Fevereiro!$E$13</f>
        <v>75.916666666666671</v>
      </c>
      <c r="K12" s="3">
        <f>[8]Fevereiro!$E$14</f>
        <v>80.083333333333329</v>
      </c>
      <c r="L12" s="3">
        <f>[8]Fevereiro!$E$15</f>
        <v>82.125</v>
      </c>
      <c r="M12" s="3">
        <f>[8]Fevereiro!$E$16</f>
        <v>78.833333333333329</v>
      </c>
      <c r="N12" s="3">
        <f>[8]Fevereiro!$E$17</f>
        <v>82.125</v>
      </c>
      <c r="O12" s="3">
        <f>[8]Fevereiro!$E$18</f>
        <v>81.208333333333329</v>
      </c>
      <c r="P12" s="3">
        <f>[8]Fevereiro!$E$19</f>
        <v>79.791666666666671</v>
      </c>
      <c r="Q12" s="3">
        <f>[8]Fevereiro!$E$20</f>
        <v>81.25</v>
      </c>
      <c r="R12" s="3">
        <f>[8]Fevereiro!$E$21</f>
        <v>82</v>
      </c>
      <c r="S12" s="3">
        <f>[8]Fevereiro!$E$22</f>
        <v>81.625</v>
      </c>
      <c r="T12" s="3">
        <f>[8]Fevereiro!$E$23</f>
        <v>79.666666666666671</v>
      </c>
      <c r="U12" s="3">
        <f>[8]Fevereiro!$E$24</f>
        <v>75.291666666666671</v>
      </c>
      <c r="V12" s="3">
        <f>[8]Fevereiro!$E$25</f>
        <v>73.083333333333329</v>
      </c>
      <c r="W12" s="3">
        <f>[8]Fevereiro!$E$26</f>
        <v>74.291666666666671</v>
      </c>
      <c r="X12" s="3">
        <f>[8]Fevereiro!$E$27</f>
        <v>79.583333333333329</v>
      </c>
      <c r="Y12" s="3">
        <f>[8]Fevereiro!$E$28</f>
        <v>79.375</v>
      </c>
      <c r="Z12" s="3">
        <f>[8]Fevereiro!$E$29</f>
        <v>79.75</v>
      </c>
      <c r="AA12" s="3">
        <f>[8]Fevereiro!$E$30</f>
        <v>81.375</v>
      </c>
      <c r="AB12" s="3">
        <f>[8]Fevereiro!$E$31</f>
        <v>80.916666666666671</v>
      </c>
      <c r="AC12" s="3">
        <f>[8]Fevereiro!$E$32</f>
        <v>84.583333333333329</v>
      </c>
      <c r="AD12" s="16">
        <f t="shared" si="1"/>
        <v>79.275362318840578</v>
      </c>
    </row>
    <row r="13" spans="1:31" ht="17.100000000000001" customHeight="1" x14ac:dyDescent="0.2">
      <c r="A13" s="9" t="s">
        <v>7</v>
      </c>
      <c r="B13" s="3">
        <f>[9]Fevereiro!$E$5</f>
        <v>80.708333333333329</v>
      </c>
      <c r="C13" s="3">
        <f>[9]Fevereiro!$E$6</f>
        <v>91.45</v>
      </c>
      <c r="D13" s="3">
        <f>[9]Fevereiro!$E$7</f>
        <v>76.166666666666671</v>
      </c>
      <c r="E13" s="3">
        <f>[9]Fevereiro!$E$8</f>
        <v>84</v>
      </c>
      <c r="F13" s="3">
        <f>[9]Fevereiro!$E$9</f>
        <v>72.285714285714292</v>
      </c>
      <c r="G13" s="3">
        <f>[9]Fevereiro!$E$10</f>
        <v>86.5</v>
      </c>
      <c r="H13" s="3">
        <f>[9]Fevereiro!$E$11</f>
        <v>84.07692307692308</v>
      </c>
      <c r="I13" s="3">
        <f>[9]Fevereiro!$E$12</f>
        <v>87.785714285714292</v>
      </c>
      <c r="J13" s="3">
        <f>[9]Fevereiro!$E$13</f>
        <v>85.333333333333329</v>
      </c>
      <c r="K13" s="3">
        <f>[9]Fevereiro!$E$14</f>
        <v>87.214285714285708</v>
      </c>
      <c r="L13" s="3">
        <f>[9]Fevereiro!$E$15</f>
        <v>86.8125</v>
      </c>
      <c r="M13" s="3">
        <f>[9]Fevereiro!$E$16</f>
        <v>78.333333333333329</v>
      </c>
      <c r="N13" s="3">
        <f>[9]Fevereiro!$E$17</f>
        <v>86.631578947368425</v>
      </c>
      <c r="O13" s="3">
        <f>[9]Fevereiro!$E$18</f>
        <v>80.421052631578945</v>
      </c>
      <c r="P13" s="3">
        <f>[9]Fevereiro!$E$19</f>
        <v>82.954545454545453</v>
      </c>
      <c r="Q13" s="3">
        <f>[9]Fevereiro!$E$20</f>
        <v>76.954545454545453</v>
      </c>
      <c r="R13" s="3">
        <f>[9]Fevereiro!$E$21</f>
        <v>78.909090909090907</v>
      </c>
      <c r="S13" s="3">
        <f>[9]Fevereiro!$E$22</f>
        <v>71.5</v>
      </c>
      <c r="T13" s="3">
        <f>[9]Fevereiro!$E$23</f>
        <v>82.041666666666671</v>
      </c>
      <c r="U13" s="3">
        <f>[9]Fevereiro!$E$24</f>
        <v>77.041666666666671</v>
      </c>
      <c r="V13" s="3">
        <f>[9]Fevereiro!$E$25</f>
        <v>71.5</v>
      </c>
      <c r="W13" s="3">
        <f>[9]Fevereiro!$E$26</f>
        <v>69.416666666666671</v>
      </c>
      <c r="X13" s="3">
        <f>[9]Fevereiro!$E$27</f>
        <v>78.791666666666671</v>
      </c>
      <c r="Y13" s="3">
        <f>[9]Fevereiro!$E$28</f>
        <v>77.958333333333329</v>
      </c>
      <c r="Z13" s="3">
        <f>[9]Fevereiro!$E$29</f>
        <v>74.125</v>
      </c>
      <c r="AA13" s="3">
        <f>[9]Fevereiro!$E$30</f>
        <v>74.458333333333329</v>
      </c>
      <c r="AB13" s="3">
        <f>[9]Fevereiro!$E$31</f>
        <v>85.458333333333329</v>
      </c>
      <c r="AC13" s="3">
        <f>[9]Fevereiro!$E$32</f>
        <v>87.333333333333329</v>
      </c>
      <c r="AD13" s="16">
        <f t="shared" si="1"/>
        <v>80.577236336658345</v>
      </c>
    </row>
    <row r="14" spans="1:31" ht="17.100000000000001" customHeight="1" x14ac:dyDescent="0.2">
      <c r="A14" s="9" t="s">
        <v>8</v>
      </c>
      <c r="B14" s="3">
        <f>[10]Fevereiro!$E$5</f>
        <v>77.875</v>
      </c>
      <c r="C14" s="3">
        <f>[10]Fevereiro!$E$6</f>
        <v>86.916666666666671</v>
      </c>
      <c r="D14" s="3">
        <f>[10]Fevereiro!$E$7</f>
        <v>88.625</v>
      </c>
      <c r="E14" s="3">
        <f>[10]Fevereiro!$E$8</f>
        <v>82.642857142857139</v>
      </c>
      <c r="F14" s="3">
        <f>[10]Fevereiro!$E$9</f>
        <v>77.368421052631575</v>
      </c>
      <c r="G14" s="3">
        <f>[10]Fevereiro!$E$10</f>
        <v>87.85</v>
      </c>
      <c r="H14" s="3">
        <f>[10]Fevereiro!$E$11</f>
        <v>76.769230769230774</v>
      </c>
      <c r="I14" s="3">
        <f>[10]Fevereiro!$E$12</f>
        <v>86.89473684210526</v>
      </c>
      <c r="J14" s="3">
        <f>[10]Fevereiro!$E$13</f>
        <v>83.8</v>
      </c>
      <c r="K14" s="3">
        <f>[10]Fevereiro!$E$14</f>
        <v>90.444444444444443</v>
      </c>
      <c r="L14" s="3">
        <f>[10]Fevereiro!$E$15</f>
        <v>88.75</v>
      </c>
      <c r="M14" s="3">
        <f>[10]Fevereiro!$E$16</f>
        <v>82.75</v>
      </c>
      <c r="N14" s="3">
        <f>[10]Fevereiro!$E$17</f>
        <v>90.294117647058826</v>
      </c>
      <c r="O14" s="3">
        <f>[10]Fevereiro!$E$18</f>
        <v>77.5625</v>
      </c>
      <c r="P14" s="3">
        <f>[10]Fevereiro!$E$19</f>
        <v>76.588235294117652</v>
      </c>
      <c r="Q14" s="3">
        <f>[10]Fevereiro!$E$20</f>
        <v>81.708333333333329</v>
      </c>
      <c r="R14" s="3">
        <f>[10]Fevereiro!$E$21</f>
        <v>79.913043478260875</v>
      </c>
      <c r="S14" s="3">
        <f>[10]Fevereiro!$E$22</f>
        <v>78.347826086956516</v>
      </c>
      <c r="T14" s="3">
        <f>[10]Fevereiro!$E$23</f>
        <v>77.791666666666671</v>
      </c>
      <c r="U14" s="3">
        <f>[10]Fevereiro!$E$24</f>
        <v>72.36363636363636</v>
      </c>
      <c r="V14" s="3">
        <f>[10]Fevereiro!$E$25</f>
        <v>72.375</v>
      </c>
      <c r="W14" s="3">
        <f>[10]Fevereiro!$E$26</f>
        <v>76.125</v>
      </c>
      <c r="X14" s="3">
        <f>[10]Fevereiro!$E$27</f>
        <v>82.409090909090907</v>
      </c>
      <c r="Y14" s="3">
        <f>[10]Fevereiro!$E$28</f>
        <v>83.130434782608702</v>
      </c>
      <c r="Z14" s="3">
        <f>[10]Fevereiro!$E$29</f>
        <v>77.047619047619051</v>
      </c>
      <c r="AA14" s="3">
        <f>[10]Fevereiro!$E$30</f>
        <v>77.916666666666671</v>
      </c>
      <c r="AB14" s="3">
        <f>[10]Fevereiro!$E$31</f>
        <v>84.166666666666671</v>
      </c>
      <c r="AC14" s="3">
        <f>[10]Fevereiro!$E$32</f>
        <v>82.222222222222229</v>
      </c>
      <c r="AD14" s="16">
        <f t="shared" si="1"/>
        <v>81.451729145815719</v>
      </c>
    </row>
    <row r="15" spans="1:31" ht="17.100000000000001" customHeight="1" x14ac:dyDescent="0.2">
      <c r="A15" s="9" t="s">
        <v>9</v>
      </c>
      <c r="B15" s="3">
        <f>[11]Fevereiro!$E$5</f>
        <v>73.5</v>
      </c>
      <c r="C15" s="3">
        <f>[11]Fevereiro!$E$6</f>
        <v>87.5</v>
      </c>
      <c r="D15" s="3">
        <f>[11]Fevereiro!$E$7</f>
        <v>85.5</v>
      </c>
      <c r="E15" s="3">
        <f>[11]Fevereiro!$E$8</f>
        <v>89.125</v>
      </c>
      <c r="F15" s="3">
        <f>[11]Fevereiro!$E$9</f>
        <v>79.958333333333329</v>
      </c>
      <c r="G15" s="3">
        <f>[11]Fevereiro!$E$10</f>
        <v>81.5</v>
      </c>
      <c r="H15" s="3">
        <f>[11]Fevereiro!$E$11</f>
        <v>85.125</v>
      </c>
      <c r="I15" s="3">
        <f>[11]Fevereiro!$E$12</f>
        <v>89.666666666666671</v>
      </c>
      <c r="J15" s="3">
        <f>[11]Fevereiro!$E$13</f>
        <v>85.333333333333329</v>
      </c>
      <c r="K15" s="3">
        <f>[11]Fevereiro!$E$14</f>
        <v>92.166666666666671</v>
      </c>
      <c r="L15" s="3">
        <f>[11]Fevereiro!$E$15</f>
        <v>87.541666666666671</v>
      </c>
      <c r="M15" s="3">
        <f>[11]Fevereiro!$E$16</f>
        <v>83.833333333333329</v>
      </c>
      <c r="N15" s="3">
        <f>[11]Fevereiro!$E$17</f>
        <v>91.208333333333329</v>
      </c>
      <c r="O15" s="3">
        <f>[11]Fevereiro!$E$18</f>
        <v>81.458333333333329</v>
      </c>
      <c r="P15" s="3">
        <f>[11]Fevereiro!$E$19</f>
        <v>78.041666666666671</v>
      </c>
      <c r="Q15" s="3">
        <f>[11]Fevereiro!$E$20</f>
        <v>77.125</v>
      </c>
      <c r="R15" s="3">
        <f>[11]Fevereiro!$E$21</f>
        <v>78</v>
      </c>
      <c r="S15" s="3">
        <f>[11]Fevereiro!$E$22</f>
        <v>74.833333333333329</v>
      </c>
      <c r="T15" s="3">
        <f>[11]Fevereiro!$E$23</f>
        <v>74.041666666666671</v>
      </c>
      <c r="U15" s="3">
        <f>[11]Fevereiro!$E$24</f>
        <v>68.25</v>
      </c>
      <c r="V15" s="3">
        <f>[11]Fevereiro!$E$25</f>
        <v>60.166666666666664</v>
      </c>
      <c r="W15" s="3">
        <f>[11]Fevereiro!$E$26</f>
        <v>65.541666666666671</v>
      </c>
      <c r="X15" s="3">
        <f>[11]Fevereiro!$E$27</f>
        <v>73.625</v>
      </c>
      <c r="Y15" s="3">
        <f>[11]Fevereiro!$E$28</f>
        <v>77.458333333333329</v>
      </c>
      <c r="Z15" s="3">
        <f>[11]Fevereiro!$E$29</f>
        <v>74.291666666666671</v>
      </c>
      <c r="AA15" s="3">
        <f>[11]Fevereiro!$E$30</f>
        <v>73.25</v>
      </c>
      <c r="AB15" s="3">
        <f>[11]Fevereiro!$E$31</f>
        <v>75.75</v>
      </c>
      <c r="AC15" s="3">
        <f>[11]Fevereiro!$E$32</f>
        <v>87.791666666666671</v>
      </c>
      <c r="AD15" s="16">
        <f t="shared" si="1"/>
        <v>79.699404761904773</v>
      </c>
    </row>
    <row r="16" spans="1:31" ht="17.100000000000001" customHeight="1" x14ac:dyDescent="0.2">
      <c r="A16" s="9" t="s">
        <v>10</v>
      </c>
      <c r="B16" s="3">
        <f>[12]Fevereiro!$E$5</f>
        <v>76.791666666666671</v>
      </c>
      <c r="C16" s="3">
        <f>[12]Fevereiro!$E$6</f>
        <v>86.583333333333329</v>
      </c>
      <c r="D16" s="3">
        <f>[12]Fevereiro!$E$7</f>
        <v>82.375</v>
      </c>
      <c r="E16" s="3">
        <f>[12]Fevereiro!$E$8</f>
        <v>80.541666666666671</v>
      </c>
      <c r="F16" s="3">
        <f>[12]Fevereiro!$E$9</f>
        <v>82.083333333333329</v>
      </c>
      <c r="G16" s="3">
        <f>[12]Fevereiro!$E$10</f>
        <v>84.166666666666671</v>
      </c>
      <c r="H16" s="3">
        <f>[12]Fevereiro!$E$11</f>
        <v>85.625</v>
      </c>
      <c r="I16" s="3">
        <f>[12]Fevereiro!$E$12</f>
        <v>84</v>
      </c>
      <c r="J16" s="3">
        <f>[12]Fevereiro!$E$13</f>
        <v>89.083333333333329</v>
      </c>
      <c r="K16" s="3">
        <f>[12]Fevereiro!$E$14</f>
        <v>90.833333333333329</v>
      </c>
      <c r="L16" s="3">
        <f>[12]Fevereiro!$E$15</f>
        <v>88.083333333333329</v>
      </c>
      <c r="M16" s="3">
        <f>[12]Fevereiro!$E$16</f>
        <v>84.166666666666671</v>
      </c>
      <c r="N16" s="3">
        <f>[12]Fevereiro!$E$17</f>
        <v>89.083333333333329</v>
      </c>
      <c r="O16" s="3">
        <f>[12]Fevereiro!$E$18</f>
        <v>82.333333333333329</v>
      </c>
      <c r="P16" s="3">
        <f>[12]Fevereiro!$E$19</f>
        <v>81</v>
      </c>
      <c r="Q16" s="3">
        <f>[12]Fevereiro!$E$20</f>
        <v>77.541666666666671</v>
      </c>
      <c r="R16" s="3">
        <f>[12]Fevereiro!$E$21</f>
        <v>77.625</v>
      </c>
      <c r="S16" s="3">
        <f>[12]Fevereiro!$E$22</f>
        <v>73.25</v>
      </c>
      <c r="T16" s="3">
        <f>[12]Fevereiro!$E$23</f>
        <v>74.041666666666671</v>
      </c>
      <c r="U16" s="3">
        <f>[12]Fevereiro!$E$24</f>
        <v>71.541666666666671</v>
      </c>
      <c r="V16" s="3">
        <f>[12]Fevereiro!$E$25</f>
        <v>70.25</v>
      </c>
      <c r="W16" s="3">
        <f>[12]Fevereiro!$E$26</f>
        <v>70.125</v>
      </c>
      <c r="X16" s="3">
        <f>[12]Fevereiro!$E$27</f>
        <v>78.166666666666671</v>
      </c>
      <c r="Y16" s="3">
        <f>[12]Fevereiro!$E$28</f>
        <v>85.083333333333329</v>
      </c>
      <c r="Z16" s="3">
        <f>[12]Fevereiro!$E$29</f>
        <v>77.875</v>
      </c>
      <c r="AA16" s="3">
        <f>[12]Fevereiro!$E$30</f>
        <v>75.958333333333329</v>
      </c>
      <c r="AB16" s="3">
        <f>[12]Fevereiro!$E$31</f>
        <v>85.5</v>
      </c>
      <c r="AC16" s="3">
        <f>[12]Fevereiro!$E$32</f>
        <v>85.916666666666671</v>
      </c>
      <c r="AD16" s="16">
        <f t="shared" si="1"/>
        <v>81.058035714285708</v>
      </c>
    </row>
    <row r="17" spans="1:31" ht="17.100000000000001" customHeight="1" x14ac:dyDescent="0.2">
      <c r="A17" s="9" t="s">
        <v>11</v>
      </c>
      <c r="B17" s="3">
        <f>[13]Fevereiro!$E$5</f>
        <v>77.416666666666671</v>
      </c>
      <c r="C17" s="3">
        <f>[13]Fevereiro!$E$6</f>
        <v>89.375</v>
      </c>
      <c r="D17" s="3">
        <f>[13]Fevereiro!$E$7</f>
        <v>88.041666666666671</v>
      </c>
      <c r="E17" s="3">
        <f>[13]Fevereiro!$E$8</f>
        <v>87.541666666666671</v>
      </c>
      <c r="F17" s="3">
        <f>[13]Fevereiro!$E$9</f>
        <v>78.75</v>
      </c>
      <c r="G17" s="3">
        <f>[13]Fevereiro!$E$10</f>
        <v>82.083333333333329</v>
      </c>
      <c r="H17" s="3">
        <f>[13]Fevereiro!$E$11</f>
        <v>91.208333333333329</v>
      </c>
      <c r="I17" s="3">
        <f>[13]Fevereiro!$E$12</f>
        <v>87.625</v>
      </c>
      <c r="J17" s="3">
        <f>[13]Fevereiro!$E$13</f>
        <v>87.416666666666671</v>
      </c>
      <c r="K17" s="3">
        <f>[13]Fevereiro!$E$14</f>
        <v>93.333333333333329</v>
      </c>
      <c r="L17" s="3">
        <f>[13]Fevereiro!$E$15</f>
        <v>88.125</v>
      </c>
      <c r="M17" s="3">
        <f>[13]Fevereiro!$E$16</f>
        <v>84.666666666666671</v>
      </c>
      <c r="N17" s="3">
        <f>[13]Fevereiro!$E$17</f>
        <v>88.583333333333329</v>
      </c>
      <c r="O17" s="3">
        <f>[13]Fevereiro!$E$18</f>
        <v>84</v>
      </c>
      <c r="P17" s="3">
        <f>[13]Fevereiro!$E$19</f>
        <v>79.25</v>
      </c>
      <c r="Q17" s="3">
        <f>[13]Fevereiro!$E$20</f>
        <v>79.625</v>
      </c>
      <c r="R17" s="3">
        <f>[13]Fevereiro!$E$21</f>
        <v>84.791666666666671</v>
      </c>
      <c r="S17" s="3">
        <f>[13]Fevereiro!$E$22</f>
        <v>80.75</v>
      </c>
      <c r="T17" s="3">
        <f>[13]Fevereiro!$E$23</f>
        <v>89.416666666666671</v>
      </c>
      <c r="U17" s="3">
        <f>[13]Fevereiro!$E$24</f>
        <v>83.875</v>
      </c>
      <c r="V17" s="3">
        <f>[13]Fevereiro!$E$25</f>
        <v>78.916666666666671</v>
      </c>
      <c r="W17" s="3">
        <f>[13]Fevereiro!$E$26</f>
        <v>83.541666666666671</v>
      </c>
      <c r="X17" s="3">
        <f>[13]Fevereiro!$E$27</f>
        <v>81.916666666666671</v>
      </c>
      <c r="Y17" s="3">
        <f>[13]Fevereiro!$E$28</f>
        <v>78.625</v>
      </c>
      <c r="Z17" s="3">
        <f>[13]Fevereiro!$E$29</f>
        <v>71.583333333333329</v>
      </c>
      <c r="AA17" s="3">
        <f>[13]Fevereiro!$E$30</f>
        <v>78.708333333333329</v>
      </c>
      <c r="AB17" s="3">
        <f>[13]Fevereiro!$E$31</f>
        <v>80.458333333333329</v>
      </c>
      <c r="AC17" s="3">
        <f>[13]Fevereiro!$E$32</f>
        <v>90.916666666666671</v>
      </c>
      <c r="AD17" s="16">
        <f t="shared" si="1"/>
        <v>83.9479166666667</v>
      </c>
    </row>
    <row r="18" spans="1:31" ht="17.100000000000001" customHeight="1" x14ac:dyDescent="0.2">
      <c r="A18" s="9" t="s">
        <v>12</v>
      </c>
      <c r="B18" s="3" t="str">
        <f>[14]Fevereiro!$E$5</f>
        <v>**</v>
      </c>
      <c r="C18" s="3" t="str">
        <f>[14]Fevereiro!$E$6</f>
        <v>**</v>
      </c>
      <c r="D18" s="3" t="str">
        <f>[14]Fevereiro!$E$7</f>
        <v>**</v>
      </c>
      <c r="E18" s="3" t="str">
        <f>[14]Fevereiro!$E$8</f>
        <v>**</v>
      </c>
      <c r="F18" s="3" t="str">
        <f>[14]Fevereiro!$E$9</f>
        <v>**</v>
      </c>
      <c r="G18" s="3" t="str">
        <f>[14]Fevereiro!$E$10</f>
        <v>**</v>
      </c>
      <c r="H18" s="3" t="str">
        <f>[14]Fevereiro!$E$11</f>
        <v>**</v>
      </c>
      <c r="I18" s="3" t="str">
        <f>[14]Fevereiro!$E$12</f>
        <v>**</v>
      </c>
      <c r="J18" s="3" t="str">
        <f>[14]Fevereiro!$E$13</f>
        <v>**</v>
      </c>
      <c r="K18" s="3" t="str">
        <f>[14]Fevereiro!$E$14</f>
        <v>**</v>
      </c>
      <c r="L18" s="3" t="str">
        <f>[14]Fevereiro!$E$15</f>
        <v>**</v>
      </c>
      <c r="M18" s="3" t="str">
        <f>[14]Fevereiro!$E$16</f>
        <v>**</v>
      </c>
      <c r="N18" s="3" t="str">
        <f>[14]Fevereiro!$E$17</f>
        <v>**</v>
      </c>
      <c r="O18" s="3" t="str">
        <f>[14]Fevereiro!$E$18</f>
        <v>**</v>
      </c>
      <c r="P18" s="3" t="str">
        <f>[14]Fevereiro!$E$19</f>
        <v>**</v>
      </c>
      <c r="Q18" s="3" t="str">
        <f>[14]Fevereiro!$E$20</f>
        <v>**</v>
      </c>
      <c r="R18" s="3" t="str">
        <f>[14]Fevereiro!$E$21</f>
        <v>**</v>
      </c>
      <c r="S18" s="3" t="str">
        <f>[14]Fevereiro!$E$22</f>
        <v>**</v>
      </c>
      <c r="T18" s="3" t="str">
        <f>[14]Fevereiro!$E$23</f>
        <v>**</v>
      </c>
      <c r="U18" s="3" t="str">
        <f>[14]Fevereiro!$E$24</f>
        <v>**</v>
      </c>
      <c r="V18" s="3" t="str">
        <f>[14]Fevereiro!$E$25</f>
        <v>**</v>
      </c>
      <c r="W18" s="3" t="str">
        <f>[14]Fevereiro!$E$26</f>
        <v>**</v>
      </c>
      <c r="X18" s="3" t="str">
        <f>[14]Fevereiro!$E$27</f>
        <v>**</v>
      </c>
      <c r="Y18" s="3" t="str">
        <f>[14]Fevereiro!$E$28</f>
        <v>**</v>
      </c>
      <c r="Z18" s="3" t="str">
        <f>[14]Fevereiro!$E$29</f>
        <v>**</v>
      </c>
      <c r="AA18" s="3" t="str">
        <f>[14]Fevereiro!$E$30</f>
        <v>**</v>
      </c>
      <c r="AB18" s="3" t="str">
        <f>[14]Fevereiro!$E$31</f>
        <v>**</v>
      </c>
      <c r="AC18" s="3" t="str">
        <f>[14]Fevereiro!$E$32</f>
        <v>**</v>
      </c>
      <c r="AD18" s="16" t="s">
        <v>32</v>
      </c>
    </row>
    <row r="19" spans="1:31" ht="17.100000000000001" customHeight="1" x14ac:dyDescent="0.2">
      <c r="A19" s="9" t="s">
        <v>13</v>
      </c>
      <c r="B19" s="3" t="str">
        <f>[15]Fevereiro!$E$5</f>
        <v>**</v>
      </c>
      <c r="C19" s="3" t="str">
        <f>[15]Fevereiro!$E$6</f>
        <v>**</v>
      </c>
      <c r="D19" s="3" t="str">
        <f>[15]Fevereiro!$E$7</f>
        <v>**</v>
      </c>
      <c r="E19" s="3" t="str">
        <f>[15]Fevereiro!$E$8</f>
        <v>**</v>
      </c>
      <c r="F19" s="3" t="str">
        <f>[15]Fevereiro!$E$9</f>
        <v>**</v>
      </c>
      <c r="G19" s="3" t="str">
        <f>[15]Fevereiro!$E$10</f>
        <v>**</v>
      </c>
      <c r="H19" s="3" t="str">
        <f>[15]Fevereiro!$E$11</f>
        <v>**</v>
      </c>
      <c r="I19" s="3" t="str">
        <f>[15]Fevereiro!$E$12</f>
        <v>**</v>
      </c>
      <c r="J19" s="3" t="str">
        <f>[15]Fevereiro!$E$13</f>
        <v>**</v>
      </c>
      <c r="K19" s="3" t="str">
        <f>[15]Fevereiro!$E$14</f>
        <v>**</v>
      </c>
      <c r="L19" s="3" t="str">
        <f>[15]Fevereiro!$E$15</f>
        <v>**</v>
      </c>
      <c r="M19" s="3" t="str">
        <f>[15]Fevereiro!$E$16</f>
        <v>**</v>
      </c>
      <c r="N19" s="3" t="str">
        <f>[15]Fevereiro!$E$17</f>
        <v>**</v>
      </c>
      <c r="O19" s="3" t="str">
        <f>[15]Fevereiro!$E$18</f>
        <v>**</v>
      </c>
      <c r="P19" s="3" t="str">
        <f>[15]Fevereiro!$E$19</f>
        <v>**</v>
      </c>
      <c r="Q19" s="3" t="str">
        <f>[15]Fevereiro!$E$20</f>
        <v>**</v>
      </c>
      <c r="R19" s="3" t="str">
        <f>[15]Fevereiro!$E$21</f>
        <v>**</v>
      </c>
      <c r="S19" s="3" t="str">
        <f>[15]Fevereiro!$E$22</f>
        <v>**</v>
      </c>
      <c r="T19" s="3" t="str">
        <f>[15]Fevereiro!$E$23</f>
        <v>**</v>
      </c>
      <c r="U19" s="3" t="str">
        <f>[15]Fevereiro!$E$24</f>
        <v>**</v>
      </c>
      <c r="V19" s="3" t="str">
        <f>[15]Fevereiro!$E$25</f>
        <v>**</v>
      </c>
      <c r="W19" s="3" t="str">
        <f>[15]Fevereiro!$E$26</f>
        <v>**</v>
      </c>
      <c r="X19" s="3" t="str">
        <f>[15]Fevereiro!$E$27</f>
        <v>**</v>
      </c>
      <c r="Y19" s="3" t="str">
        <f>[15]Fevereiro!$E$28</f>
        <v>**</v>
      </c>
      <c r="Z19" s="3" t="str">
        <f>[15]Fevereiro!$E$29</f>
        <v>**</v>
      </c>
      <c r="AA19" s="3" t="str">
        <f>[15]Fevereiro!$E$30</f>
        <v>**</v>
      </c>
      <c r="AB19" s="3" t="str">
        <f>[15]Fevereiro!$E$31</f>
        <v>**</v>
      </c>
      <c r="AC19" s="3" t="str">
        <f>[15]Fevereiro!$E$32</f>
        <v>**</v>
      </c>
      <c r="AD19" s="16" t="s">
        <v>32</v>
      </c>
    </row>
    <row r="20" spans="1:31" ht="17.100000000000001" customHeight="1" x14ac:dyDescent="0.2">
      <c r="A20" s="9" t="s">
        <v>14</v>
      </c>
      <c r="B20" s="3">
        <f>[16]Fevereiro!$E$5</f>
        <v>75.958333333333329</v>
      </c>
      <c r="C20" s="3">
        <f>[16]Fevereiro!$E$6</f>
        <v>78.291666666666671</v>
      </c>
      <c r="D20" s="3">
        <f>[16]Fevereiro!$E$7</f>
        <v>78.291666666666671</v>
      </c>
      <c r="E20" s="3">
        <f>[16]Fevereiro!$E$8</f>
        <v>79.458333333333329</v>
      </c>
      <c r="F20" s="3">
        <f>[16]Fevereiro!$E$9</f>
        <v>80.409090909090907</v>
      </c>
      <c r="G20" s="3">
        <f>[16]Fevereiro!$E$10</f>
        <v>78</v>
      </c>
      <c r="H20" s="3">
        <f>[16]Fevereiro!$E$11</f>
        <v>77.958333333333329</v>
      </c>
      <c r="I20" s="3">
        <f>[16]Fevereiro!$E$12</f>
        <v>86.166666666666671</v>
      </c>
      <c r="J20" s="3">
        <f>[16]Fevereiro!$E$13</f>
        <v>85.083333333333329</v>
      </c>
      <c r="K20" s="3">
        <f>[16]Fevereiro!$E$14</f>
        <v>84.608695652173907</v>
      </c>
      <c r="L20" s="3">
        <f>[16]Fevereiro!$E$15</f>
        <v>86.933333333333337</v>
      </c>
      <c r="M20" s="3">
        <f>[16]Fevereiro!$E$16</f>
        <v>82</v>
      </c>
      <c r="N20" s="3">
        <f>[16]Fevereiro!$E$17</f>
        <v>86.277777777777771</v>
      </c>
      <c r="O20" s="3">
        <f>[16]Fevereiro!$E$18</f>
        <v>90.75</v>
      </c>
      <c r="P20" s="3">
        <f>[16]Fevereiro!$E$19</f>
        <v>87.375</v>
      </c>
      <c r="Q20" s="3">
        <f>[16]Fevereiro!$E$20</f>
        <v>86.857142857142861</v>
      </c>
      <c r="R20" s="3">
        <f>[16]Fevereiro!$E$21</f>
        <v>88.214285714285708</v>
      </c>
      <c r="S20" s="3">
        <f>[16]Fevereiro!$E$22</f>
        <v>87.25</v>
      </c>
      <c r="T20" s="3">
        <f>[16]Fevereiro!$E$23</f>
        <v>89.684210526315795</v>
      </c>
      <c r="U20" s="3">
        <f>[16]Fevereiro!$E$24</f>
        <v>89.2</v>
      </c>
      <c r="V20" s="3">
        <f>[16]Fevereiro!$E$25</f>
        <v>86.75</v>
      </c>
      <c r="W20" s="3">
        <f>[16]Fevereiro!$E$26</f>
        <v>79.428571428571431</v>
      </c>
      <c r="X20" s="3">
        <f>[16]Fevereiro!$E$27</f>
        <v>78.625</v>
      </c>
      <c r="Y20" s="3">
        <f>[16]Fevereiro!$E$28</f>
        <v>87.882352941176464</v>
      </c>
      <c r="Z20" s="3">
        <f>[16]Fevereiro!$E$29</f>
        <v>89.647058823529406</v>
      </c>
      <c r="AA20" s="3">
        <f>[16]Fevereiro!$E$30</f>
        <v>91.75</v>
      </c>
      <c r="AB20" s="3">
        <f>[16]Fevereiro!$E$31</f>
        <v>91.5</v>
      </c>
      <c r="AC20" s="3">
        <f>[16]Fevereiro!$E$32</f>
        <v>88.5</v>
      </c>
      <c r="AD20" s="16">
        <f t="shared" si="1"/>
        <v>84.744673332026096</v>
      </c>
    </row>
    <row r="21" spans="1:31" ht="17.100000000000001" customHeight="1" x14ac:dyDescent="0.2">
      <c r="A21" s="9" t="s">
        <v>15</v>
      </c>
      <c r="B21" s="3">
        <f>[17]Fevereiro!$E$5</f>
        <v>70.041666666666671</v>
      </c>
      <c r="C21" s="3">
        <f>[17]Fevereiro!$E$6</f>
        <v>85.333333333333329</v>
      </c>
      <c r="D21" s="3">
        <f>[17]Fevereiro!$E$7</f>
        <v>83.541666666666671</v>
      </c>
      <c r="E21" s="3">
        <f>[17]Fevereiro!$E$8</f>
        <v>86.958333333333329</v>
      </c>
      <c r="F21" s="3">
        <f>[17]Fevereiro!$E$9</f>
        <v>78.958333333333329</v>
      </c>
      <c r="G21" s="3">
        <f>[17]Fevereiro!$E$10</f>
        <v>82.541666666666671</v>
      </c>
      <c r="H21" s="3">
        <f>[17]Fevereiro!$E$11</f>
        <v>85.791666666666671</v>
      </c>
      <c r="I21" s="3">
        <f>[17]Fevereiro!$E$12</f>
        <v>85.208333333333329</v>
      </c>
      <c r="J21" s="3">
        <f>[17]Fevereiro!$E$13</f>
        <v>88.041666666666671</v>
      </c>
      <c r="K21" s="3">
        <f>[17]Fevereiro!$E$14</f>
        <v>94.708333333333329</v>
      </c>
      <c r="L21" s="3">
        <f>[17]Fevereiro!$E$15</f>
        <v>94.791666666666671</v>
      </c>
      <c r="M21" s="3">
        <f>[17]Fevereiro!$E$16</f>
        <v>86.041666666666671</v>
      </c>
      <c r="N21" s="3">
        <f>[17]Fevereiro!$E$17</f>
        <v>90.625</v>
      </c>
      <c r="O21" s="3">
        <f>[17]Fevereiro!$E$18</f>
        <v>85.125</v>
      </c>
      <c r="P21" s="3">
        <f>[17]Fevereiro!$E$19</f>
        <v>81.333333333333329</v>
      </c>
      <c r="Q21" s="3">
        <f>[17]Fevereiro!$E$20</f>
        <v>79.541666666666671</v>
      </c>
      <c r="R21" s="3">
        <f>[17]Fevereiro!$E$21</f>
        <v>75.875</v>
      </c>
      <c r="S21" s="3">
        <f>[17]Fevereiro!$E$22</f>
        <v>76.75</v>
      </c>
      <c r="T21" s="3">
        <f>[17]Fevereiro!$E$23</f>
        <v>87.041666666666671</v>
      </c>
      <c r="U21" s="3">
        <f>[17]Fevereiro!$E$24</f>
        <v>81.083333333333329</v>
      </c>
      <c r="V21" s="3">
        <f>[17]Fevereiro!$E$25</f>
        <v>64.291666666666671</v>
      </c>
      <c r="W21" s="3">
        <f>[17]Fevereiro!$E$26</f>
        <v>64.458333333333329</v>
      </c>
      <c r="X21" s="3">
        <f>[17]Fevereiro!$E$27</f>
        <v>71.666666666666671</v>
      </c>
      <c r="Y21" s="3">
        <f>[17]Fevereiro!$E$28</f>
        <v>73.416666666666671</v>
      </c>
      <c r="Z21" s="3">
        <f>[17]Fevereiro!$E$29</f>
        <v>73.083333333333329</v>
      </c>
      <c r="AA21" s="3">
        <f>[17]Fevereiro!$E$30</f>
        <v>75.375</v>
      </c>
      <c r="AB21" s="3">
        <f>[17]Fevereiro!$E$31</f>
        <v>90.125</v>
      </c>
      <c r="AC21" s="3">
        <f>[17]Fevereiro!$E$32</f>
        <v>88.25</v>
      </c>
      <c r="AD21" s="16">
        <f t="shared" si="1"/>
        <v>81.428571428571431</v>
      </c>
    </row>
    <row r="22" spans="1:31" ht="17.100000000000001" customHeight="1" x14ac:dyDescent="0.2">
      <c r="A22" s="9" t="s">
        <v>16</v>
      </c>
      <c r="B22" s="3">
        <f>[18]Fevereiro!$E$5</f>
        <v>43.625</v>
      </c>
      <c r="C22" s="3" t="str">
        <f>[18]Fevereiro!$E$6</f>
        <v>**</v>
      </c>
      <c r="D22" s="3" t="str">
        <f>[18]Fevereiro!$E$7</f>
        <v>**</v>
      </c>
      <c r="E22" s="3" t="str">
        <f>[18]Fevereiro!$E$8</f>
        <v>**</v>
      </c>
      <c r="F22" s="3" t="str">
        <f>[18]Fevereiro!$E$9</f>
        <v>**</v>
      </c>
      <c r="G22" s="3" t="str">
        <f>[18]Fevereiro!$E$10</f>
        <v>**</v>
      </c>
      <c r="H22" s="3" t="str">
        <f>[18]Fevereiro!$E$11</f>
        <v>**</v>
      </c>
      <c r="I22" s="3" t="str">
        <f>[18]Fevereiro!$E$12</f>
        <v>**</v>
      </c>
      <c r="J22" s="3" t="str">
        <f>[18]Fevereiro!$E$13</f>
        <v>**</v>
      </c>
      <c r="K22" s="3" t="str">
        <f>[18]Fevereiro!$E$14</f>
        <v>**</v>
      </c>
      <c r="L22" s="3" t="str">
        <f>[18]Fevereiro!$E$15</f>
        <v>**</v>
      </c>
      <c r="M22" s="3" t="str">
        <f>[18]Fevereiro!$E$16</f>
        <v>**</v>
      </c>
      <c r="N22" s="3" t="str">
        <f>[18]Fevereiro!$E$17</f>
        <v>**</v>
      </c>
      <c r="O22" s="3" t="str">
        <f>[18]Fevereiro!$E$18</f>
        <v>**</v>
      </c>
      <c r="P22" s="3" t="str">
        <f>[18]Fevereiro!$E$19</f>
        <v>**</v>
      </c>
      <c r="Q22" s="3" t="str">
        <f>[18]Fevereiro!$E$20</f>
        <v>**</v>
      </c>
      <c r="R22" s="3" t="str">
        <f>[18]Fevereiro!$E$21</f>
        <v>**</v>
      </c>
      <c r="S22" s="3" t="str">
        <f>[18]Fevereiro!$E$22</f>
        <v>**</v>
      </c>
      <c r="T22" s="3" t="str">
        <f>[18]Fevereiro!$E$23</f>
        <v>**</v>
      </c>
      <c r="U22" s="3" t="str">
        <f>[18]Fevereiro!$E$24</f>
        <v>**</v>
      </c>
      <c r="V22" s="3" t="str">
        <f>[18]Fevereiro!$E$25</f>
        <v>**</v>
      </c>
      <c r="W22" s="3">
        <f>[18]Fevereiro!$E$26</f>
        <v>80.166666666666671</v>
      </c>
      <c r="X22" s="3">
        <f>[18]Fevereiro!$E$27</f>
        <v>77.375</v>
      </c>
      <c r="Y22" s="3">
        <f>[18]Fevereiro!$E$28</f>
        <v>77</v>
      </c>
      <c r="Z22" s="3">
        <f>[18]Fevereiro!$E$29</f>
        <v>78.5</v>
      </c>
      <c r="AA22" s="3">
        <f>[18]Fevereiro!$E$30</f>
        <v>90.125</v>
      </c>
      <c r="AB22" s="3">
        <f>[18]Fevereiro!$E$31</f>
        <v>87.333333333333329</v>
      </c>
      <c r="AC22" s="3">
        <f>[18]Fevereiro!$E$32</f>
        <v>80.291666666666671</v>
      </c>
      <c r="AD22" s="16">
        <f t="shared" si="1"/>
        <v>76.802083333333329</v>
      </c>
    </row>
    <row r="23" spans="1:31" ht="17.100000000000001" customHeight="1" x14ac:dyDescent="0.2">
      <c r="A23" s="9" t="s">
        <v>17</v>
      </c>
      <c r="B23" s="3">
        <f>[19]Fevereiro!$E$5</f>
        <v>79.043478260869563</v>
      </c>
      <c r="C23" s="3">
        <f>[19]Fevereiro!$E$6</f>
        <v>90.708333333333329</v>
      </c>
      <c r="D23" s="3">
        <f>[19]Fevereiro!$E$7</f>
        <v>87.541666666666671</v>
      </c>
      <c r="E23" s="3">
        <f>[19]Fevereiro!$E$8</f>
        <v>85.375</v>
      </c>
      <c r="F23" s="3">
        <f>[19]Fevereiro!$E$9</f>
        <v>82.375</v>
      </c>
      <c r="G23" s="3">
        <f>[19]Fevereiro!$E$10</f>
        <v>86.291666666666671</v>
      </c>
      <c r="H23" s="3">
        <f>[19]Fevereiro!$E$11</f>
        <v>86.541666666666671</v>
      </c>
      <c r="I23" s="3">
        <f>[19]Fevereiro!$E$12</f>
        <v>86.5</v>
      </c>
      <c r="J23" s="3">
        <f>[19]Fevereiro!$E$13</f>
        <v>82.5</v>
      </c>
      <c r="K23" s="3">
        <f>[19]Fevereiro!$E$14</f>
        <v>92.333333333333329</v>
      </c>
      <c r="L23" s="3">
        <f>[19]Fevereiro!$E$15</f>
        <v>87.333333333333329</v>
      </c>
      <c r="M23" s="3">
        <f>[19]Fevereiro!$E$16</f>
        <v>83.333333333333329</v>
      </c>
      <c r="N23" s="3">
        <f>[19]Fevereiro!$E$17</f>
        <v>87.5</v>
      </c>
      <c r="O23" s="3">
        <f>[19]Fevereiro!$E$18</f>
        <v>84.208333333333329</v>
      </c>
      <c r="P23" s="3">
        <f>[19]Fevereiro!$E$19</f>
        <v>81.416666666666671</v>
      </c>
      <c r="Q23" s="3">
        <f>[19]Fevereiro!$E$20</f>
        <v>79.541666666666671</v>
      </c>
      <c r="R23" s="3">
        <f>[19]Fevereiro!$E$21</f>
        <v>81.333333333333329</v>
      </c>
      <c r="S23" s="3">
        <f>[19]Fevereiro!$E$22</f>
        <v>78.083333333333329</v>
      </c>
      <c r="T23" s="3">
        <f>[19]Fevereiro!$E$23</f>
        <v>86.041666666666671</v>
      </c>
      <c r="U23" s="3">
        <f>[19]Fevereiro!$E$24</f>
        <v>74.5</v>
      </c>
      <c r="V23" s="3">
        <f>[19]Fevereiro!$E$25</f>
        <v>74.791666666666671</v>
      </c>
      <c r="W23" s="3">
        <f>[19]Fevereiro!$E$26</f>
        <v>78.833333333333329</v>
      </c>
      <c r="X23" s="3">
        <f>[19]Fevereiro!$E$27</f>
        <v>82.208333333333329</v>
      </c>
      <c r="Y23" s="3">
        <f>[19]Fevereiro!$E$28</f>
        <v>79.291666666666671</v>
      </c>
      <c r="Z23" s="3">
        <f>[19]Fevereiro!$E$29</f>
        <v>73.416666666666671</v>
      </c>
      <c r="AA23" s="3">
        <f>[19]Fevereiro!$E$30</f>
        <v>75.25</v>
      </c>
      <c r="AB23" s="3">
        <f>[19]Fevereiro!$E$31</f>
        <v>80.375</v>
      </c>
      <c r="AC23" s="3">
        <f>[19]Fevereiro!$E$32</f>
        <v>88.625</v>
      </c>
      <c r="AD23" s="16">
        <f t="shared" si="1"/>
        <v>82.68905279503106</v>
      </c>
    </row>
    <row r="24" spans="1:31" ht="17.100000000000001" customHeight="1" x14ac:dyDescent="0.2">
      <c r="A24" s="9" t="s">
        <v>18</v>
      </c>
      <c r="B24" s="3">
        <f>[20]Fevereiro!$E$5</f>
        <v>79.666666666666671</v>
      </c>
      <c r="C24" s="3">
        <f>[20]Fevereiro!$E$6</f>
        <v>82.041666666666671</v>
      </c>
      <c r="D24" s="3">
        <f>[20]Fevereiro!$E$7</f>
        <v>86.958333333333329</v>
      </c>
      <c r="E24" s="3">
        <f>[20]Fevereiro!$E$8</f>
        <v>82.541666666666671</v>
      </c>
      <c r="F24" s="3">
        <f>[20]Fevereiro!$E$9</f>
        <v>81.458333333333329</v>
      </c>
      <c r="G24" s="3">
        <f>[20]Fevereiro!$E$10</f>
        <v>85.333333333333329</v>
      </c>
      <c r="H24" s="3">
        <f>[20]Fevereiro!$E$11</f>
        <v>87.125</v>
      </c>
      <c r="I24" s="3">
        <f>[20]Fevereiro!$E$12</f>
        <v>82.25</v>
      </c>
      <c r="J24" s="3">
        <f>[20]Fevereiro!$E$13</f>
        <v>82.291666666666671</v>
      </c>
      <c r="K24" s="3">
        <f>[20]Fevereiro!$E$14</f>
        <v>87.208333333333329</v>
      </c>
      <c r="L24" s="3">
        <f>[20]Fevereiro!$E$15</f>
        <v>87.291666666666671</v>
      </c>
      <c r="M24" s="3">
        <f>[20]Fevereiro!$E$16</f>
        <v>82.666666666666671</v>
      </c>
      <c r="N24" s="3">
        <f>[20]Fevereiro!$E$17</f>
        <v>89.458333333333329</v>
      </c>
      <c r="O24" s="3">
        <f>[20]Fevereiro!$E$18</f>
        <v>85.916666666666671</v>
      </c>
      <c r="P24" s="3">
        <f>[20]Fevereiro!$E$19</f>
        <v>87.375</v>
      </c>
      <c r="Q24" s="3">
        <f>[20]Fevereiro!$E$20</f>
        <v>85.333333333333329</v>
      </c>
      <c r="R24" s="3">
        <f>[20]Fevereiro!$E$21</f>
        <v>88.125</v>
      </c>
      <c r="S24" s="3">
        <f>[20]Fevereiro!$E$22</f>
        <v>84.25</v>
      </c>
      <c r="T24" s="3">
        <f>[20]Fevereiro!$E$23</f>
        <v>84.291666666666671</v>
      </c>
      <c r="U24" s="3">
        <f>[20]Fevereiro!$E$24</f>
        <v>71.333333333333329</v>
      </c>
      <c r="V24" s="3">
        <f>[20]Fevereiro!$E$25</f>
        <v>84.145833333333329</v>
      </c>
      <c r="W24" s="3">
        <f>[20]Fevereiro!$E$26</f>
        <v>75.75</v>
      </c>
      <c r="X24" s="3">
        <f>[20]Fevereiro!$E$27</f>
        <v>86.375</v>
      </c>
      <c r="Y24" s="3">
        <f>[20]Fevereiro!$E$28</f>
        <v>78.583333333333329</v>
      </c>
      <c r="Z24" s="3">
        <f>[20]Fevereiro!$E$29</f>
        <v>77.333333333333329</v>
      </c>
      <c r="AA24" s="3">
        <f>[20]Fevereiro!$E$30</f>
        <v>84.666666666666671</v>
      </c>
      <c r="AB24" s="3">
        <f>[20]Fevereiro!$E$31</f>
        <v>85.833333333333329</v>
      </c>
      <c r="AC24" s="3">
        <f>[20]Fevereiro!$E$32</f>
        <v>87.708333333333329</v>
      </c>
      <c r="AD24" s="16">
        <f t="shared" si="1"/>
        <v>83.689732142857139</v>
      </c>
    </row>
    <row r="25" spans="1:31" ht="17.100000000000001" customHeight="1" x14ac:dyDescent="0.2">
      <c r="A25" s="9" t="s">
        <v>19</v>
      </c>
      <c r="B25" s="3">
        <f>[21]Fevereiro!$E$5</f>
        <v>80.625</v>
      </c>
      <c r="C25" s="3">
        <f>[21]Fevereiro!$E$6</f>
        <v>83.05263157894737</v>
      </c>
      <c r="D25" s="3">
        <f>[21]Fevereiro!$E$7</f>
        <v>82.521739130434781</v>
      </c>
      <c r="E25" s="3">
        <f>[21]Fevereiro!$E$8</f>
        <v>85.125</v>
      </c>
      <c r="F25" s="3">
        <f>[21]Fevereiro!$E$9</f>
        <v>85.909090909090907</v>
      </c>
      <c r="G25" s="3">
        <f>[21]Fevereiro!$E$10</f>
        <v>85.3125</v>
      </c>
      <c r="H25" s="3">
        <f>[21]Fevereiro!$E$11</f>
        <v>89.933333333333337</v>
      </c>
      <c r="I25" s="3">
        <f>[21]Fevereiro!$E$12</f>
        <v>82.25</v>
      </c>
      <c r="J25" s="3">
        <f>[21]Fevereiro!$E$13</f>
        <v>82.291666666666671</v>
      </c>
      <c r="K25" s="3">
        <f>[21]Fevereiro!$E$14</f>
        <v>81.916666666666671</v>
      </c>
      <c r="L25" s="3">
        <f>[21]Fevereiro!$E$15</f>
        <v>87.684210526315795</v>
      </c>
      <c r="M25" s="3">
        <f>[21]Fevereiro!$E$16</f>
        <v>89.333333333333329</v>
      </c>
      <c r="N25" s="3">
        <f>[21]Fevereiro!$E$17</f>
        <v>87.333333333333329</v>
      </c>
      <c r="O25" s="3">
        <f>[21]Fevereiro!$E$18</f>
        <v>76.705882352941174</v>
      </c>
      <c r="P25" s="3">
        <f>[21]Fevereiro!$E$19</f>
        <v>81.25</v>
      </c>
      <c r="Q25" s="3">
        <f>[21]Fevereiro!$E$20</f>
        <v>79.416666666666671</v>
      </c>
      <c r="R25" s="3">
        <f>[21]Fevereiro!$E$21</f>
        <v>77</v>
      </c>
      <c r="S25" s="3">
        <f>[21]Fevereiro!$E$22</f>
        <v>74.875</v>
      </c>
      <c r="T25" s="3">
        <f>[21]Fevereiro!$E$23</f>
        <v>77.375</v>
      </c>
      <c r="U25" s="3">
        <f>[21]Fevereiro!$E$24</f>
        <v>74.458333333333329</v>
      </c>
      <c r="V25" s="3">
        <f>[21]Fevereiro!$E$25</f>
        <v>72.458333333333329</v>
      </c>
      <c r="W25" s="3">
        <f>[21]Fevereiro!$E$26</f>
        <v>78.791666666666671</v>
      </c>
      <c r="X25" s="3">
        <f>[21]Fevereiro!$E$27</f>
        <v>80.875</v>
      </c>
      <c r="Y25" s="3">
        <f>[21]Fevereiro!$E$28</f>
        <v>89.125</v>
      </c>
      <c r="Z25" s="3">
        <f>[21]Fevereiro!$E$29</f>
        <v>73.764705882352942</v>
      </c>
      <c r="AA25" s="3">
        <f>[21]Fevereiro!$E$30</f>
        <v>80.458333333333329</v>
      </c>
      <c r="AB25" s="3">
        <f>[21]Fevereiro!$E$31</f>
        <v>84.083333333333329</v>
      </c>
      <c r="AC25" s="3">
        <f>[21]Fevereiro!$E$32</f>
        <v>85.909090909090907</v>
      </c>
      <c r="AD25" s="16">
        <f t="shared" si="1"/>
        <v>81.779816117470517</v>
      </c>
    </row>
    <row r="26" spans="1:31" ht="17.100000000000001" customHeight="1" x14ac:dyDescent="0.2">
      <c r="A26" s="9" t="s">
        <v>31</v>
      </c>
      <c r="B26" s="3">
        <f>[22]Fevereiro!$E$5</f>
        <v>70.916666666666671</v>
      </c>
      <c r="C26" s="3">
        <f>[22]Fevereiro!$E$6</f>
        <v>80.125</v>
      </c>
      <c r="D26" s="3">
        <f>[22]Fevereiro!$E$7</f>
        <v>85</v>
      </c>
      <c r="E26" s="3">
        <f>[22]Fevereiro!$E$8</f>
        <v>83.521739130434781</v>
      </c>
      <c r="F26" s="3">
        <f>[22]Fevereiro!$E$9</f>
        <v>77.25</v>
      </c>
      <c r="G26" s="3">
        <f>[22]Fevereiro!$E$10</f>
        <v>78.875</v>
      </c>
      <c r="H26" s="3">
        <f>[22]Fevereiro!$E$11</f>
        <v>85.666666666666671</v>
      </c>
      <c r="I26" s="3">
        <f>[22]Fevereiro!$E$12</f>
        <v>86.375</v>
      </c>
      <c r="J26" s="3">
        <f>[22]Fevereiro!$E$13</f>
        <v>84.333333333333329</v>
      </c>
      <c r="K26" s="3">
        <f>[22]Fevereiro!$E$14</f>
        <v>88.541666666666671</v>
      </c>
      <c r="L26" s="3">
        <f>[22]Fevereiro!$E$15</f>
        <v>87.666666666666671</v>
      </c>
      <c r="M26" s="3">
        <f>[22]Fevereiro!$E$16</f>
        <v>85.125</v>
      </c>
      <c r="N26" s="3">
        <f>[22]Fevereiro!$E$17</f>
        <v>85.666666666666671</v>
      </c>
      <c r="O26" s="3">
        <f>[22]Fevereiro!$E$18</f>
        <v>81.916666666666671</v>
      </c>
      <c r="P26" s="3">
        <f>[22]Fevereiro!$E$19</f>
        <v>85.166666666666671</v>
      </c>
      <c r="Q26" s="3">
        <f>[22]Fevereiro!$E$20</f>
        <v>78.5</v>
      </c>
      <c r="R26" s="3">
        <f>[22]Fevereiro!$E$21</f>
        <v>81.833333333333329</v>
      </c>
      <c r="S26" s="3">
        <f>[22]Fevereiro!$E$22</f>
        <v>80.333333333333329</v>
      </c>
      <c r="T26" s="3">
        <f>[22]Fevereiro!$E$23</f>
        <v>82.833333333333329</v>
      </c>
      <c r="U26" s="3">
        <f>[22]Fevereiro!$E$24</f>
        <v>76.833333333333329</v>
      </c>
      <c r="V26" s="3">
        <f>[22]Fevereiro!$E$25</f>
        <v>72.916666666666671</v>
      </c>
      <c r="W26" s="3">
        <f>[22]Fevereiro!$E$26</f>
        <v>75.75</v>
      </c>
      <c r="X26" s="3">
        <f>[22]Fevereiro!$E$27</f>
        <v>77.541666666666671</v>
      </c>
      <c r="Y26" s="3">
        <f>[22]Fevereiro!$E$28</f>
        <v>81.125</v>
      </c>
      <c r="Z26" s="3">
        <f>[22]Fevereiro!$E$29</f>
        <v>76.833333333333329</v>
      </c>
      <c r="AA26" s="3">
        <f>[22]Fevereiro!$E$30</f>
        <v>78.5</v>
      </c>
      <c r="AB26" s="3">
        <f>[22]Fevereiro!$E$31</f>
        <v>81.375</v>
      </c>
      <c r="AC26" s="3">
        <f>[22]Fevereiro!$E$32</f>
        <v>88.5</v>
      </c>
      <c r="AD26" s="16">
        <f t="shared" si="1"/>
        <v>81.393633540372676</v>
      </c>
    </row>
    <row r="27" spans="1:31" ht="17.100000000000001" customHeight="1" x14ac:dyDescent="0.2">
      <c r="A27" s="9" t="s">
        <v>20</v>
      </c>
      <c r="B27" s="3">
        <f>[23]Fevereiro!$E$5</f>
        <v>71.208333333333329</v>
      </c>
      <c r="C27" s="3">
        <f>[23]Fevereiro!$E$6</f>
        <v>78.833333333333329</v>
      </c>
      <c r="D27" s="3">
        <f>[23]Fevereiro!$E$7</f>
        <v>78.833333333333329</v>
      </c>
      <c r="E27" s="3">
        <f>[23]Fevereiro!$E$8</f>
        <v>81.041666666666671</v>
      </c>
      <c r="F27" s="3">
        <f>[23]Fevereiro!$E$9</f>
        <v>73.208333333333329</v>
      </c>
      <c r="G27" s="3">
        <f>[23]Fevereiro!$E$10</f>
        <v>67.333333333333329</v>
      </c>
      <c r="H27" s="3">
        <f>[23]Fevereiro!$E$11</f>
        <v>66.916666666666671</v>
      </c>
      <c r="I27" s="3">
        <f>[23]Fevereiro!$E$12</f>
        <v>73.291666666666671</v>
      </c>
      <c r="J27" s="3">
        <f>[23]Fevereiro!$E$13</f>
        <v>85.416666666666671</v>
      </c>
      <c r="K27" s="3">
        <f>[23]Fevereiro!$E$14</f>
        <v>83</v>
      </c>
      <c r="L27" s="3">
        <f>[23]Fevereiro!$E$15</f>
        <v>75.833333333333329</v>
      </c>
      <c r="M27" s="3">
        <f>[23]Fevereiro!$E$16</f>
        <v>69.791666666666671</v>
      </c>
      <c r="N27" s="3">
        <f>[23]Fevereiro!$E$17</f>
        <v>77.041666666666671</v>
      </c>
      <c r="O27" s="3">
        <f>[23]Fevereiro!$E$18</f>
        <v>77.416666666666671</v>
      </c>
      <c r="P27" s="3">
        <f>[23]Fevereiro!$E$19</f>
        <v>76.208333333333329</v>
      </c>
      <c r="Q27" s="3">
        <f>[23]Fevereiro!$E$20</f>
        <v>79.458333333333329</v>
      </c>
      <c r="R27" s="3">
        <f>[23]Fevereiro!$E$21</f>
        <v>72.208333333333329</v>
      </c>
      <c r="S27" s="3">
        <f>[23]Fevereiro!$E$22</f>
        <v>78.208333333333329</v>
      </c>
      <c r="T27" s="3">
        <f>[23]Fevereiro!$E$23</f>
        <v>80.791666666666671</v>
      </c>
      <c r="U27" s="3">
        <f>[23]Fevereiro!$E$24</f>
        <v>75.5</v>
      </c>
      <c r="V27" s="3">
        <f>[23]Fevereiro!$E$25</f>
        <v>66</v>
      </c>
      <c r="W27" s="3">
        <f>[23]Fevereiro!$E$26</f>
        <v>64.958333333333329</v>
      </c>
      <c r="X27" s="3">
        <f>[23]Fevereiro!$E$27</f>
        <v>70.083333333333329</v>
      </c>
      <c r="Y27" s="3">
        <f>[23]Fevereiro!$E$28</f>
        <v>74.375</v>
      </c>
      <c r="Z27" s="3">
        <f>[23]Fevereiro!$E$29</f>
        <v>73.166666666666671</v>
      </c>
      <c r="AA27" s="3">
        <f>[23]Fevereiro!$E$30</f>
        <v>74.833333333333329</v>
      </c>
      <c r="AB27" s="3">
        <f>[23]Fevereiro!$E$31</f>
        <v>77.125</v>
      </c>
      <c r="AC27" s="3">
        <f>[23]Fevereiro!$E$32</f>
        <v>81.708333333333329</v>
      </c>
      <c r="AD27" s="16">
        <f t="shared" si="1"/>
        <v>75.135416666666643</v>
      </c>
    </row>
    <row r="28" spans="1:31" s="5" customFormat="1" ht="17.100000000000001" customHeight="1" x14ac:dyDescent="0.2">
      <c r="A28" s="13" t="s">
        <v>35</v>
      </c>
      <c r="B28" s="21">
        <f>AVERAGE(B5:B27)</f>
        <v>74.34620169082126</v>
      </c>
      <c r="C28" s="21">
        <f t="shared" ref="C28:AD28" si="2">AVERAGE(C5:C27)</f>
        <v>81.733350985823677</v>
      </c>
      <c r="D28" s="21">
        <f t="shared" si="2"/>
        <v>81.578498400845731</v>
      </c>
      <c r="E28" s="21">
        <f t="shared" si="2"/>
        <v>82.476788489475254</v>
      </c>
      <c r="F28" s="21">
        <f t="shared" si="2"/>
        <v>77.924195657962144</v>
      </c>
      <c r="G28" s="21">
        <f t="shared" si="2"/>
        <v>80.17227026966394</v>
      </c>
      <c r="H28" s="21">
        <f t="shared" si="2"/>
        <v>82.122380990182862</v>
      </c>
      <c r="I28" s="21">
        <f t="shared" si="2"/>
        <v>83.363006199709801</v>
      </c>
      <c r="J28" s="21">
        <f t="shared" si="2"/>
        <v>83.351691729323321</v>
      </c>
      <c r="K28" s="21">
        <f t="shared" si="2"/>
        <v>86.506450211370108</v>
      </c>
      <c r="L28" s="21">
        <f t="shared" si="2"/>
        <v>83.663611330958986</v>
      </c>
      <c r="M28" s="21">
        <f t="shared" si="2"/>
        <v>81.218654027356422</v>
      </c>
      <c r="N28" s="21">
        <f t="shared" si="2"/>
        <v>84.361747028522331</v>
      </c>
      <c r="O28" s="21">
        <f t="shared" si="2"/>
        <v>81.410906053237426</v>
      </c>
      <c r="P28" s="21">
        <f t="shared" si="2"/>
        <v>80.229704013600866</v>
      </c>
      <c r="Q28" s="21">
        <f t="shared" si="2"/>
        <v>78.48768702058176</v>
      </c>
      <c r="R28" s="21">
        <f t="shared" si="2"/>
        <v>78.71527242033028</v>
      </c>
      <c r="S28" s="21">
        <f t="shared" si="2"/>
        <v>76.925020536290546</v>
      </c>
      <c r="T28" s="21">
        <f t="shared" si="2"/>
        <v>80.297683532407333</v>
      </c>
      <c r="U28" s="21">
        <f t="shared" si="2"/>
        <v>74.590658395159778</v>
      </c>
      <c r="V28" s="21">
        <f t="shared" si="2"/>
        <v>70.733712121212108</v>
      </c>
      <c r="W28" s="21">
        <f t="shared" si="2"/>
        <v>72.305721033352611</v>
      </c>
      <c r="X28" s="21">
        <f t="shared" si="2"/>
        <v>77.369013938007058</v>
      </c>
      <c r="Y28" s="21">
        <f t="shared" si="2"/>
        <v>79.653116647116519</v>
      </c>
      <c r="Z28" s="21">
        <f t="shared" si="2"/>
        <v>75.264056634799658</v>
      </c>
      <c r="AA28" s="21">
        <f t="shared" si="2"/>
        <v>78.704864433811807</v>
      </c>
      <c r="AB28" s="21">
        <f t="shared" si="2"/>
        <v>82.368734335839576</v>
      </c>
      <c r="AC28" s="53">
        <f t="shared" si="2"/>
        <v>85.654439128123343</v>
      </c>
      <c r="AD28" s="21">
        <f t="shared" si="2"/>
        <v>79.618257680077448</v>
      </c>
      <c r="AE28" s="12"/>
    </row>
  </sheetData>
  <mergeCells count="31">
    <mergeCell ref="M3:M4"/>
    <mergeCell ref="A1:AD1"/>
    <mergeCell ref="A2:A4"/>
    <mergeCell ref="B2:AD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  <mergeCell ref="AA3:AA4"/>
    <mergeCell ref="AB3:AB4"/>
    <mergeCell ref="AC3:AC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8"/>
  <sheetViews>
    <sheetView workbookViewId="0">
      <selection activeCell="AE4" sqref="AE4"/>
    </sheetView>
  </sheetViews>
  <sheetFormatPr defaultRowHeight="12.75" x14ac:dyDescent="0.2"/>
  <cols>
    <col min="1" max="1" width="19.140625" style="2" bestFit="1" customWidth="1"/>
    <col min="2" max="29" width="6.42578125" style="2" customWidth="1"/>
    <col min="30" max="30" width="7.5703125" style="18" bestFit="1" customWidth="1"/>
    <col min="31" max="31" width="7.28515625" style="1" bestFit="1" customWidth="1"/>
    <col min="32" max="32" width="9.140625" style="1"/>
  </cols>
  <sheetData>
    <row r="1" spans="1:32" ht="20.100000000000001" customHeight="1" thickBot="1" x14ac:dyDescent="0.25">
      <c r="A1" s="63" t="s">
        <v>26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</row>
    <row r="2" spans="1:32" s="4" customFormat="1" ht="20.100000000000001" customHeight="1" x14ac:dyDescent="0.2">
      <c r="A2" s="60" t="s">
        <v>21</v>
      </c>
      <c r="B2" s="57" t="s">
        <v>50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11"/>
    </row>
    <row r="3" spans="1:32" s="5" customFormat="1" ht="20.100000000000001" customHeight="1" x14ac:dyDescent="0.2">
      <c r="A3" s="61"/>
      <c r="B3" s="55">
        <v>1</v>
      </c>
      <c r="C3" s="55">
        <f>SUM(B3+1)</f>
        <v>2</v>
      </c>
      <c r="D3" s="55">
        <f t="shared" ref="D3:AC3" si="0">SUM(C3+1)</f>
        <v>3</v>
      </c>
      <c r="E3" s="55">
        <f t="shared" si="0"/>
        <v>4</v>
      </c>
      <c r="F3" s="55">
        <f t="shared" si="0"/>
        <v>5</v>
      </c>
      <c r="G3" s="55">
        <f t="shared" si="0"/>
        <v>6</v>
      </c>
      <c r="H3" s="55">
        <f t="shared" si="0"/>
        <v>7</v>
      </c>
      <c r="I3" s="55">
        <f t="shared" si="0"/>
        <v>8</v>
      </c>
      <c r="J3" s="55">
        <f t="shared" si="0"/>
        <v>9</v>
      </c>
      <c r="K3" s="55">
        <f t="shared" si="0"/>
        <v>10</v>
      </c>
      <c r="L3" s="55">
        <f t="shared" si="0"/>
        <v>11</v>
      </c>
      <c r="M3" s="55">
        <f t="shared" si="0"/>
        <v>12</v>
      </c>
      <c r="N3" s="55">
        <f t="shared" si="0"/>
        <v>13</v>
      </c>
      <c r="O3" s="55">
        <f t="shared" si="0"/>
        <v>14</v>
      </c>
      <c r="P3" s="55">
        <f t="shared" si="0"/>
        <v>15</v>
      </c>
      <c r="Q3" s="55">
        <f t="shared" si="0"/>
        <v>16</v>
      </c>
      <c r="R3" s="55">
        <f t="shared" si="0"/>
        <v>17</v>
      </c>
      <c r="S3" s="55">
        <f t="shared" si="0"/>
        <v>18</v>
      </c>
      <c r="T3" s="55">
        <f t="shared" si="0"/>
        <v>19</v>
      </c>
      <c r="U3" s="55">
        <f t="shared" si="0"/>
        <v>20</v>
      </c>
      <c r="V3" s="55">
        <f t="shared" si="0"/>
        <v>21</v>
      </c>
      <c r="W3" s="55">
        <f t="shared" si="0"/>
        <v>22</v>
      </c>
      <c r="X3" s="55">
        <f t="shared" si="0"/>
        <v>23</v>
      </c>
      <c r="Y3" s="55">
        <f t="shared" si="0"/>
        <v>24</v>
      </c>
      <c r="Z3" s="55">
        <f t="shared" si="0"/>
        <v>25</v>
      </c>
      <c r="AA3" s="55">
        <f t="shared" si="0"/>
        <v>26</v>
      </c>
      <c r="AB3" s="55">
        <f t="shared" si="0"/>
        <v>27</v>
      </c>
      <c r="AC3" s="55">
        <f t="shared" si="0"/>
        <v>28</v>
      </c>
      <c r="AD3" s="30" t="s">
        <v>42</v>
      </c>
      <c r="AE3" s="32" t="s">
        <v>41</v>
      </c>
      <c r="AF3" s="12"/>
    </row>
    <row r="4" spans="1:32" s="5" customFormat="1" ht="20.100000000000001" customHeight="1" thickBot="1" x14ac:dyDescent="0.25">
      <c r="A4" s="62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29" t="s">
        <v>40</v>
      </c>
      <c r="AE4" s="29" t="s">
        <v>40</v>
      </c>
      <c r="AF4" s="12"/>
    </row>
    <row r="5" spans="1:32" s="5" customFormat="1" ht="20.100000000000001" customHeight="1" thickTop="1" x14ac:dyDescent="0.2">
      <c r="A5" s="8" t="s">
        <v>48</v>
      </c>
      <c r="B5" s="42">
        <f>[1]Fevereiro!$F$5</f>
        <v>93</v>
      </c>
      <c r="C5" s="42">
        <f>[1]Fevereiro!$F$6</f>
        <v>95</v>
      </c>
      <c r="D5" s="42">
        <f>[1]Fevereiro!$F$7</f>
        <v>94</v>
      </c>
      <c r="E5" s="42">
        <f>[1]Fevereiro!$F$8</f>
        <v>96</v>
      </c>
      <c r="F5" s="42">
        <f>[1]Fevereiro!$F$9</f>
        <v>93</v>
      </c>
      <c r="G5" s="42">
        <f>[1]Fevereiro!$F$10</f>
        <v>95</v>
      </c>
      <c r="H5" s="42">
        <f>[1]Fevereiro!$F$11</f>
        <v>93</v>
      </c>
      <c r="I5" s="42">
        <f>[1]Fevereiro!$F$12</f>
        <v>96</v>
      </c>
      <c r="J5" s="42">
        <f>[1]Fevereiro!$F$13</f>
        <v>95</v>
      </c>
      <c r="K5" s="42">
        <f>[1]Fevereiro!$F$14</f>
        <v>97</v>
      </c>
      <c r="L5" s="42">
        <f>[1]Fevereiro!$F$15</f>
        <v>97</v>
      </c>
      <c r="M5" s="42">
        <f>[1]Fevereiro!$F$16</f>
        <v>95</v>
      </c>
      <c r="N5" s="42">
        <f>[1]Fevereiro!$F$17</f>
        <v>97</v>
      </c>
      <c r="O5" s="42">
        <f>[1]Fevereiro!$F$18</f>
        <v>96</v>
      </c>
      <c r="P5" s="42">
        <f>[1]Fevereiro!$F$19</f>
        <v>93</v>
      </c>
      <c r="Q5" s="42">
        <f>[1]Fevereiro!$F$20</f>
        <v>94</v>
      </c>
      <c r="R5" s="42">
        <f>[1]Fevereiro!$F$21</f>
        <v>95</v>
      </c>
      <c r="S5" s="42">
        <f>[1]Fevereiro!$F$22</f>
        <v>95</v>
      </c>
      <c r="T5" s="42">
        <f>[1]Fevereiro!$F$23</f>
        <v>95</v>
      </c>
      <c r="U5" s="42">
        <f>[1]Fevereiro!$F$24</f>
        <v>96</v>
      </c>
      <c r="V5" s="42">
        <f>[1]Fevereiro!$F$25</f>
        <v>96</v>
      </c>
      <c r="W5" s="42">
        <f>[1]Fevereiro!$F$26</f>
        <v>92</v>
      </c>
      <c r="X5" s="42">
        <f>[1]Fevereiro!$F$27</f>
        <v>95</v>
      </c>
      <c r="Y5" s="42">
        <f>[1]Fevereiro!$F$28</f>
        <v>96</v>
      </c>
      <c r="Z5" s="42">
        <f>[1]Fevereiro!$F$29</f>
        <v>96</v>
      </c>
      <c r="AA5" s="42">
        <f>[1]Fevereiro!$F$30</f>
        <v>94</v>
      </c>
      <c r="AB5" s="42">
        <f>[1]Fevereiro!$F$31</f>
        <v>95</v>
      </c>
      <c r="AC5" s="42">
        <f>[1]Fevereiro!$F$32</f>
        <v>96</v>
      </c>
      <c r="AD5" s="43">
        <f t="shared" ref="AD5:AD27" si="1">MAX(B5:AC5)</f>
        <v>97</v>
      </c>
      <c r="AE5" s="44">
        <f t="shared" ref="AE5:AE27" si="2">AVERAGE(B5:AC5)</f>
        <v>95</v>
      </c>
      <c r="AF5" s="12"/>
    </row>
    <row r="6" spans="1:32" ht="17.100000000000001" customHeight="1" x14ac:dyDescent="0.2">
      <c r="A6" s="9" t="s">
        <v>0</v>
      </c>
      <c r="B6" s="3">
        <f>[2]Fevereiro!$F$5</f>
        <v>95</v>
      </c>
      <c r="C6" s="3">
        <f>[2]Fevereiro!$F$6</f>
        <v>94</v>
      </c>
      <c r="D6" s="3">
        <f>[2]Fevereiro!$F$7</f>
        <v>96</v>
      </c>
      <c r="E6" s="3">
        <f>[2]Fevereiro!$F$8</f>
        <v>94</v>
      </c>
      <c r="F6" s="3">
        <f>[2]Fevereiro!$F$9</f>
        <v>92</v>
      </c>
      <c r="G6" s="3">
        <f>[2]Fevereiro!$F$10</f>
        <v>96</v>
      </c>
      <c r="H6" s="3">
        <f>[2]Fevereiro!$F$11</f>
        <v>95</v>
      </c>
      <c r="I6" s="3">
        <f>[2]Fevereiro!$F$12</f>
        <v>96</v>
      </c>
      <c r="J6" s="3">
        <f>[2]Fevereiro!$F$13</f>
        <v>93</v>
      </c>
      <c r="K6" s="3">
        <f>[2]Fevereiro!$F$14</f>
        <v>95</v>
      </c>
      <c r="L6" s="3">
        <f>[2]Fevereiro!$F$15</f>
        <v>95</v>
      </c>
      <c r="M6" s="3">
        <f>[2]Fevereiro!$F$16</f>
        <v>95</v>
      </c>
      <c r="N6" s="3">
        <f>[2]Fevereiro!$F$17</f>
        <v>94</v>
      </c>
      <c r="O6" s="3">
        <f>[2]Fevereiro!$F$18</f>
        <v>95</v>
      </c>
      <c r="P6" s="3">
        <f>[2]Fevereiro!$F$19</f>
        <v>93</v>
      </c>
      <c r="Q6" s="3">
        <f>[2]Fevereiro!$F$20</f>
        <v>91</v>
      </c>
      <c r="R6" s="3">
        <f>[2]Fevereiro!$F$21</f>
        <v>92</v>
      </c>
      <c r="S6" s="3">
        <f>[2]Fevereiro!$F$22</f>
        <v>90</v>
      </c>
      <c r="T6" s="3">
        <f>[2]Fevereiro!$F$23</f>
        <v>92</v>
      </c>
      <c r="U6" s="3">
        <f>[2]Fevereiro!$F$24</f>
        <v>92</v>
      </c>
      <c r="V6" s="3">
        <f>[2]Fevereiro!$F$25</f>
        <v>92</v>
      </c>
      <c r="W6" s="3">
        <f>[2]Fevereiro!$F$26</f>
        <v>91</v>
      </c>
      <c r="X6" s="3">
        <f>[2]Fevereiro!$F$27</f>
        <v>93</v>
      </c>
      <c r="Y6" s="3">
        <f>[2]Fevereiro!$F$28</f>
        <v>96</v>
      </c>
      <c r="Z6" s="3">
        <f>[2]Fevereiro!$F$29</f>
        <v>92</v>
      </c>
      <c r="AA6" s="3">
        <f>[2]Fevereiro!$F$30</f>
        <v>94</v>
      </c>
      <c r="AB6" s="3">
        <f>[2]Fevereiro!$F$31</f>
        <v>95</v>
      </c>
      <c r="AC6" s="3">
        <f>[2]Fevereiro!$F$32</f>
        <v>94</v>
      </c>
      <c r="AD6" s="16">
        <f t="shared" si="1"/>
        <v>96</v>
      </c>
      <c r="AE6" s="25">
        <f t="shared" si="2"/>
        <v>93.642857142857139</v>
      </c>
    </row>
    <row r="7" spans="1:32" ht="17.100000000000001" customHeight="1" x14ac:dyDescent="0.2">
      <c r="A7" s="9" t="s">
        <v>1</v>
      </c>
      <c r="B7" s="3">
        <f>[3]Fevereiro!$F$5</f>
        <v>92</v>
      </c>
      <c r="C7" s="3">
        <f>[3]Fevereiro!$F$6</f>
        <v>92</v>
      </c>
      <c r="D7" s="3">
        <f>[3]Fevereiro!$F$7</f>
        <v>95</v>
      </c>
      <c r="E7" s="3">
        <f>[3]Fevereiro!$F$8</f>
        <v>95</v>
      </c>
      <c r="F7" s="3">
        <f>[3]Fevereiro!$F$9</f>
        <v>93</v>
      </c>
      <c r="G7" s="3">
        <f>[3]Fevereiro!$F$10</f>
        <v>94</v>
      </c>
      <c r="H7" s="3">
        <f>[3]Fevereiro!$F$11</f>
        <v>95</v>
      </c>
      <c r="I7" s="3">
        <f>[3]Fevereiro!$F$12</f>
        <v>95</v>
      </c>
      <c r="J7" s="3">
        <f>[3]Fevereiro!$F$13</f>
        <v>95</v>
      </c>
      <c r="K7" s="3">
        <f>[3]Fevereiro!$F$14</f>
        <v>95</v>
      </c>
      <c r="L7" s="3">
        <f>[3]Fevereiro!$F$15</f>
        <v>95</v>
      </c>
      <c r="M7" s="3">
        <f>[3]Fevereiro!$F$16</f>
        <v>95</v>
      </c>
      <c r="N7" s="3">
        <f>[3]Fevereiro!$F$17</f>
        <v>95</v>
      </c>
      <c r="O7" s="3">
        <f>[3]Fevereiro!$F$18</f>
        <v>96</v>
      </c>
      <c r="P7" s="3">
        <f>[3]Fevereiro!$F$19</f>
        <v>96</v>
      </c>
      <c r="Q7" s="3">
        <f>[3]Fevereiro!$F$20</f>
        <v>95</v>
      </c>
      <c r="R7" s="3">
        <f>[3]Fevereiro!$F$21</f>
        <v>96</v>
      </c>
      <c r="S7" s="3">
        <f>[3]Fevereiro!$F$22</f>
        <v>95</v>
      </c>
      <c r="T7" s="3">
        <f>[3]Fevereiro!$F$23</f>
        <v>95</v>
      </c>
      <c r="U7" s="3">
        <f>[3]Fevereiro!$F$24</f>
        <v>95</v>
      </c>
      <c r="V7" s="3">
        <f>[3]Fevereiro!$F$25</f>
        <v>95</v>
      </c>
      <c r="W7" s="3">
        <f>[3]Fevereiro!$F$26</f>
        <v>94</v>
      </c>
      <c r="X7" s="3">
        <f>[3]Fevereiro!$F$27</f>
        <v>95</v>
      </c>
      <c r="Y7" s="3">
        <f>[3]Fevereiro!$F$28</f>
        <v>96</v>
      </c>
      <c r="Z7" s="3">
        <f>[3]Fevereiro!$F$29</f>
        <v>96</v>
      </c>
      <c r="AA7" s="3">
        <f>[3]Fevereiro!$F$30</f>
        <v>93</v>
      </c>
      <c r="AB7" s="3">
        <f>[3]Fevereiro!$F$31</f>
        <v>94</v>
      </c>
      <c r="AC7" s="3">
        <f>[3]Fevereiro!$F$32</f>
        <v>96</v>
      </c>
      <c r="AD7" s="16">
        <f t="shared" si="1"/>
        <v>96</v>
      </c>
      <c r="AE7" s="25">
        <f t="shared" si="2"/>
        <v>94.75</v>
      </c>
    </row>
    <row r="8" spans="1:32" ht="17.100000000000001" customHeight="1" x14ac:dyDescent="0.2">
      <c r="A8" s="9" t="s">
        <v>2</v>
      </c>
      <c r="B8" s="3" t="str">
        <f>[4]Fevereiro!$F$5</f>
        <v>**</v>
      </c>
      <c r="C8" s="3" t="str">
        <f>[4]Fevereiro!$F$6</f>
        <v>**</v>
      </c>
      <c r="D8" s="3" t="str">
        <f>[4]Fevereiro!$F$7</f>
        <v>**</v>
      </c>
      <c r="E8" s="3" t="str">
        <f>[4]Fevereiro!$F$8</f>
        <v>**</v>
      </c>
      <c r="F8" s="3" t="str">
        <f>[4]Fevereiro!$F$9</f>
        <v>**</v>
      </c>
      <c r="G8" s="3" t="str">
        <f>[4]Fevereiro!$F$10</f>
        <v>**</v>
      </c>
      <c r="H8" s="3" t="str">
        <f>[4]Fevereiro!$F$11</f>
        <v>**</v>
      </c>
      <c r="I8" s="3" t="str">
        <f>[4]Fevereiro!$F$12</f>
        <v>**</v>
      </c>
      <c r="J8" s="3" t="str">
        <f>[4]Fevereiro!$F$13</f>
        <v>**</v>
      </c>
      <c r="K8" s="3" t="str">
        <f>[4]Fevereiro!$F$14</f>
        <v>**</v>
      </c>
      <c r="L8" s="3" t="str">
        <f>[4]Fevereiro!$F$15</f>
        <v>**</v>
      </c>
      <c r="M8" s="3" t="str">
        <f>[4]Fevereiro!$F$16</f>
        <v>**</v>
      </c>
      <c r="N8" s="3" t="str">
        <f>[4]Fevereiro!$F$17</f>
        <v>**</v>
      </c>
      <c r="O8" s="3" t="str">
        <f>[4]Fevereiro!$F$18</f>
        <v>**</v>
      </c>
      <c r="P8" s="3" t="str">
        <f>[4]Fevereiro!$F$19</f>
        <v>**</v>
      </c>
      <c r="Q8" s="3" t="str">
        <f>[4]Fevereiro!$F$20</f>
        <v>**</v>
      </c>
      <c r="R8" s="3" t="str">
        <f>[4]Fevereiro!$F$21</f>
        <v>**</v>
      </c>
      <c r="S8" s="3" t="str">
        <f>[4]Fevereiro!$F$22</f>
        <v>**</v>
      </c>
      <c r="T8" s="3" t="str">
        <f>[4]Fevereiro!$F$23</f>
        <v>**</v>
      </c>
      <c r="U8" s="3" t="str">
        <f>[4]Fevereiro!$F$24</f>
        <v>**</v>
      </c>
      <c r="V8" s="3" t="str">
        <f>[4]Fevereiro!$F$25</f>
        <v>**</v>
      </c>
      <c r="W8" s="3" t="str">
        <f>[4]Fevereiro!$F$26</f>
        <v>**</v>
      </c>
      <c r="X8" s="3" t="str">
        <f>[4]Fevereiro!$F$27</f>
        <v>**</v>
      </c>
      <c r="Y8" s="3" t="str">
        <f>[4]Fevereiro!$F$28</f>
        <v>**</v>
      </c>
      <c r="Z8" s="3" t="str">
        <f>[4]Fevereiro!$F$29</f>
        <v>**</v>
      </c>
      <c r="AA8" s="3" t="str">
        <f>[4]Fevereiro!$F$30</f>
        <v>**</v>
      </c>
      <c r="AB8" s="3" t="str">
        <f>[4]Fevereiro!$F$31</f>
        <v>**</v>
      </c>
      <c r="AC8" s="3" t="str">
        <f>[4]Fevereiro!$F$32</f>
        <v>**</v>
      </c>
      <c r="AD8" s="16" t="s">
        <v>32</v>
      </c>
      <c r="AE8" s="25" t="s">
        <v>32</v>
      </c>
    </row>
    <row r="9" spans="1:32" ht="17.100000000000001" customHeight="1" x14ac:dyDescent="0.2">
      <c r="A9" s="9" t="s">
        <v>3</v>
      </c>
      <c r="B9" s="3">
        <f>[5]Fevereiro!$F$5</f>
        <v>93</v>
      </c>
      <c r="C9" s="3">
        <f>[5]Fevereiro!$F$6</f>
        <v>91</v>
      </c>
      <c r="D9" s="3">
        <f>[5]Fevereiro!$F$7</f>
        <v>95</v>
      </c>
      <c r="E9" s="3">
        <f>[5]Fevereiro!$F$8</f>
        <v>94</v>
      </c>
      <c r="F9" s="3">
        <f>[5]Fevereiro!$F$9</f>
        <v>93</v>
      </c>
      <c r="G9" s="3">
        <f>[5]Fevereiro!$F$10</f>
        <v>85</v>
      </c>
      <c r="H9" s="3">
        <f>[5]Fevereiro!$F$11</f>
        <v>90</v>
      </c>
      <c r="I9" s="3">
        <f>[5]Fevereiro!$F$12</f>
        <v>88</v>
      </c>
      <c r="J9" s="3">
        <f>[5]Fevereiro!$F$13</f>
        <v>89</v>
      </c>
      <c r="K9" s="3">
        <f>[5]Fevereiro!$F$14</f>
        <v>93</v>
      </c>
      <c r="L9" s="3">
        <f>[5]Fevereiro!$F$15</f>
        <v>95</v>
      </c>
      <c r="M9" s="3">
        <f>[5]Fevereiro!$F$16</f>
        <v>91</v>
      </c>
      <c r="N9" s="3">
        <f>[5]Fevereiro!$F$17</f>
        <v>94</v>
      </c>
      <c r="O9" s="3">
        <f>[5]Fevereiro!$F$18</f>
        <v>95</v>
      </c>
      <c r="P9" s="3">
        <f>[5]Fevereiro!$F$19</f>
        <v>92</v>
      </c>
      <c r="Q9" s="3">
        <f>[5]Fevereiro!$F$20</f>
        <v>95</v>
      </c>
      <c r="R9" s="3">
        <f>[5]Fevereiro!$F$21</f>
        <v>94</v>
      </c>
      <c r="S9" s="3">
        <f>[5]Fevereiro!$F$22</f>
        <v>94</v>
      </c>
      <c r="T9" s="3">
        <f>[5]Fevereiro!$F$23</f>
        <v>95</v>
      </c>
      <c r="U9" s="3">
        <f>[5]Fevereiro!$F$24</f>
        <v>95</v>
      </c>
      <c r="V9" s="3">
        <f>[5]Fevereiro!$F$25</f>
        <v>89</v>
      </c>
      <c r="W9" s="3">
        <f>[5]Fevereiro!$F$26</f>
        <v>89</v>
      </c>
      <c r="X9" s="3">
        <f>[5]Fevereiro!$F$27</f>
        <v>93</v>
      </c>
      <c r="Y9" s="3">
        <f>[5]Fevereiro!$F$28</f>
        <v>93</v>
      </c>
      <c r="Z9" s="3">
        <f>[5]Fevereiro!$F$29</f>
        <v>91</v>
      </c>
      <c r="AA9" s="3">
        <f>[5]Fevereiro!$F$30</f>
        <v>95</v>
      </c>
      <c r="AB9" s="3">
        <f>[5]Fevereiro!$F$31</f>
        <v>95</v>
      </c>
      <c r="AC9" s="3">
        <f>[5]Fevereiro!$F$32</f>
        <v>92</v>
      </c>
      <c r="AD9" s="16">
        <f t="shared" si="1"/>
        <v>95</v>
      </c>
      <c r="AE9" s="25">
        <f t="shared" si="2"/>
        <v>92.428571428571431</v>
      </c>
    </row>
    <row r="10" spans="1:32" ht="17.100000000000001" customHeight="1" x14ac:dyDescent="0.2">
      <c r="A10" s="9" t="s">
        <v>4</v>
      </c>
      <c r="B10" s="3">
        <f>[6]Fevereiro!$F$5</f>
        <v>93</v>
      </c>
      <c r="C10" s="3">
        <f>[6]Fevereiro!$F$6</f>
        <v>95</v>
      </c>
      <c r="D10" s="3">
        <f>[6]Fevereiro!$F$7</f>
        <v>90</v>
      </c>
      <c r="E10" s="3">
        <f>[6]Fevereiro!$F$8</f>
        <v>96</v>
      </c>
      <c r="F10" s="3">
        <f>[6]Fevereiro!$F$9</f>
        <v>94</v>
      </c>
      <c r="G10" s="3">
        <f>[6]Fevereiro!$F$10</f>
        <v>95</v>
      </c>
      <c r="H10" s="3">
        <f>[6]Fevereiro!$F$11</f>
        <v>97</v>
      </c>
      <c r="I10" s="3">
        <f>[6]Fevereiro!$F$12</f>
        <v>97</v>
      </c>
      <c r="J10" s="3">
        <f>[6]Fevereiro!$F$13</f>
        <v>91</v>
      </c>
      <c r="K10" s="3">
        <f>[6]Fevereiro!$F$14</f>
        <v>93</v>
      </c>
      <c r="L10" s="3">
        <f>[6]Fevereiro!$F$15</f>
        <v>89</v>
      </c>
      <c r="M10" s="3">
        <f>[6]Fevereiro!$F$16</f>
        <v>94</v>
      </c>
      <c r="N10" s="3">
        <f>[6]Fevereiro!$F$17</f>
        <v>90</v>
      </c>
      <c r="O10" s="3">
        <f>[6]Fevereiro!$F$18</f>
        <v>90</v>
      </c>
      <c r="P10" s="3">
        <f>[6]Fevereiro!$F$19</f>
        <v>93</v>
      </c>
      <c r="Q10" s="3">
        <f>[6]Fevereiro!$F$20</f>
        <v>96</v>
      </c>
      <c r="R10" s="3">
        <f>[6]Fevereiro!$F$21</f>
        <v>90</v>
      </c>
      <c r="S10" s="3">
        <f>[6]Fevereiro!$F$22</f>
        <v>91</v>
      </c>
      <c r="T10" s="3">
        <f>[6]Fevereiro!$F$23</f>
        <v>93</v>
      </c>
      <c r="U10" s="3">
        <f>[6]Fevereiro!$F$24</f>
        <v>93</v>
      </c>
      <c r="V10" s="3">
        <f>[6]Fevereiro!$F$25</f>
        <v>84</v>
      </c>
      <c r="W10" s="3" t="str">
        <f>[6]Fevereiro!$F$26</f>
        <v>**</v>
      </c>
      <c r="X10" s="3" t="str">
        <f>[6]Fevereiro!$F$27</f>
        <v>**</v>
      </c>
      <c r="Y10" s="3" t="str">
        <f>[6]Fevereiro!$F$28</f>
        <v>**</v>
      </c>
      <c r="Z10" s="3" t="str">
        <f>[6]Fevereiro!$F$29</f>
        <v>**</v>
      </c>
      <c r="AA10" s="3" t="str">
        <f>[6]Fevereiro!$F$30</f>
        <v>**</v>
      </c>
      <c r="AB10" s="3" t="str">
        <f>[6]Fevereiro!$F$31</f>
        <v>**</v>
      </c>
      <c r="AC10" s="3" t="str">
        <f>[6]Fevereiro!$F$32</f>
        <v>**</v>
      </c>
      <c r="AD10" s="16">
        <f t="shared" si="1"/>
        <v>97</v>
      </c>
      <c r="AE10" s="25">
        <f t="shared" si="2"/>
        <v>92.571428571428569</v>
      </c>
    </row>
    <row r="11" spans="1:32" ht="17.100000000000001" customHeight="1" x14ac:dyDescent="0.2">
      <c r="A11" s="9" t="s">
        <v>5</v>
      </c>
      <c r="B11" s="14">
        <f>[7]Fevereiro!$F$5</f>
        <v>87</v>
      </c>
      <c r="C11" s="14">
        <f>[7]Fevereiro!$F$6</f>
        <v>83</v>
      </c>
      <c r="D11" s="14">
        <f>[7]Fevereiro!$F$7</f>
        <v>89</v>
      </c>
      <c r="E11" s="14">
        <f>[7]Fevereiro!$F$8</f>
        <v>85</v>
      </c>
      <c r="F11" s="14">
        <f>[7]Fevereiro!$F$9</f>
        <v>92</v>
      </c>
      <c r="G11" s="14">
        <f>[7]Fevereiro!$F$10</f>
        <v>91</v>
      </c>
      <c r="H11" s="14">
        <f>[7]Fevereiro!$F$11</f>
        <v>92</v>
      </c>
      <c r="I11" s="14">
        <f>[7]Fevereiro!$F$12</f>
        <v>93</v>
      </c>
      <c r="J11" s="14">
        <f>[7]Fevereiro!$F$13</f>
        <v>93</v>
      </c>
      <c r="K11" s="14">
        <f>[7]Fevereiro!$F$14</f>
        <v>94</v>
      </c>
      <c r="L11" s="14">
        <f>[7]Fevereiro!$F$15</f>
        <v>92</v>
      </c>
      <c r="M11" s="14">
        <f>[7]Fevereiro!$F$16</f>
        <v>93</v>
      </c>
      <c r="N11" s="14">
        <f>[7]Fevereiro!$F$17</f>
        <v>92</v>
      </c>
      <c r="O11" s="14">
        <f>[7]Fevereiro!$F$18</f>
        <v>93</v>
      </c>
      <c r="P11" s="14">
        <f>[7]Fevereiro!$F$19</f>
        <v>92</v>
      </c>
      <c r="Q11" s="14">
        <f>[7]Fevereiro!$F$20</f>
        <v>92</v>
      </c>
      <c r="R11" s="14">
        <f>[7]Fevereiro!$F$21</f>
        <v>91</v>
      </c>
      <c r="S11" s="14">
        <f>[7]Fevereiro!$F$22</f>
        <v>90</v>
      </c>
      <c r="T11" s="14">
        <f>[7]Fevereiro!$F$23</f>
        <v>93</v>
      </c>
      <c r="U11" s="14">
        <f>[7]Fevereiro!$F$24</f>
        <v>94</v>
      </c>
      <c r="V11" s="14">
        <f>[7]Fevereiro!$F$25</f>
        <v>91</v>
      </c>
      <c r="W11" s="14">
        <f>[7]Fevereiro!$F$26</f>
        <v>88</v>
      </c>
      <c r="X11" s="14">
        <f>[7]Fevereiro!$F$27</f>
        <v>87</v>
      </c>
      <c r="Y11" s="14">
        <f>[7]Fevereiro!$F$28</f>
        <v>91</v>
      </c>
      <c r="Z11" s="14">
        <f>[7]Fevereiro!$F$29</f>
        <v>89</v>
      </c>
      <c r="AA11" s="14">
        <f>[7]Fevereiro!$F$30</f>
        <v>89</v>
      </c>
      <c r="AB11" s="14">
        <f>[7]Fevereiro!$F$31</f>
        <v>89</v>
      </c>
      <c r="AC11" s="14">
        <f>[7]Fevereiro!$F$32</f>
        <v>94</v>
      </c>
      <c r="AD11" s="16">
        <f t="shared" si="1"/>
        <v>94</v>
      </c>
      <c r="AE11" s="25">
        <f t="shared" si="2"/>
        <v>90.678571428571431</v>
      </c>
    </row>
    <row r="12" spans="1:32" ht="17.100000000000001" customHeight="1" x14ac:dyDescent="0.2">
      <c r="A12" s="9" t="s">
        <v>6</v>
      </c>
      <c r="B12" s="14">
        <f>[8]Fevereiro!$F$5</f>
        <v>85</v>
      </c>
      <c r="C12" s="14">
        <f>[8]Fevereiro!$F$6</f>
        <v>87</v>
      </c>
      <c r="D12" s="14">
        <f>[8]Fevereiro!$F$7</f>
        <v>85</v>
      </c>
      <c r="E12" s="14">
        <f>[8]Fevereiro!$F$8</f>
        <v>85</v>
      </c>
      <c r="F12" s="14">
        <f>[8]Fevereiro!$F$9</f>
        <v>86</v>
      </c>
      <c r="G12" s="14">
        <f>[8]Fevereiro!$F$10</f>
        <v>86</v>
      </c>
      <c r="H12" s="14">
        <f>[8]Fevereiro!$F$11</f>
        <v>87</v>
      </c>
      <c r="I12" s="14">
        <f>[8]Fevereiro!$F$12</f>
        <v>86</v>
      </c>
      <c r="J12" s="14">
        <f>[8]Fevereiro!$F$13</f>
        <v>84</v>
      </c>
      <c r="K12" s="14">
        <f>[8]Fevereiro!$F$14</f>
        <v>86</v>
      </c>
      <c r="L12" s="14">
        <f>[8]Fevereiro!$F$15</f>
        <v>87</v>
      </c>
      <c r="M12" s="14">
        <f>[8]Fevereiro!$F$16</f>
        <v>87</v>
      </c>
      <c r="N12" s="14">
        <f>[8]Fevereiro!$F$17</f>
        <v>86</v>
      </c>
      <c r="O12" s="14">
        <f>[8]Fevereiro!$F$18</f>
        <v>90</v>
      </c>
      <c r="P12" s="14">
        <f>[8]Fevereiro!$F$19</f>
        <v>84</v>
      </c>
      <c r="Q12" s="14">
        <f>[8]Fevereiro!$F$20</f>
        <v>88</v>
      </c>
      <c r="R12" s="14">
        <f>[8]Fevereiro!$F$21</f>
        <v>87</v>
      </c>
      <c r="S12" s="14">
        <f>[8]Fevereiro!$F$22</f>
        <v>88</v>
      </c>
      <c r="T12" s="14">
        <f>[8]Fevereiro!$F$23</f>
        <v>88</v>
      </c>
      <c r="U12" s="14">
        <f>[8]Fevereiro!$F$24</f>
        <v>87</v>
      </c>
      <c r="V12" s="14">
        <f>[8]Fevereiro!$F$25</f>
        <v>86</v>
      </c>
      <c r="W12" s="14">
        <f>[8]Fevereiro!$F$26</f>
        <v>86</v>
      </c>
      <c r="X12" s="14">
        <f>[8]Fevereiro!$F$27</f>
        <v>86</v>
      </c>
      <c r="Y12" s="14">
        <f>[8]Fevereiro!$F$28</f>
        <v>90</v>
      </c>
      <c r="Z12" s="14">
        <f>[8]Fevereiro!$F$29</f>
        <v>86</v>
      </c>
      <c r="AA12" s="14">
        <f>[8]Fevereiro!$F$30</f>
        <v>89</v>
      </c>
      <c r="AB12" s="14">
        <f>[8]Fevereiro!$F$31</f>
        <v>87</v>
      </c>
      <c r="AC12" s="14">
        <f>[8]Fevereiro!$F$32</f>
        <v>88</v>
      </c>
      <c r="AD12" s="16">
        <f t="shared" si="1"/>
        <v>90</v>
      </c>
      <c r="AE12" s="25">
        <f t="shared" si="2"/>
        <v>86.678571428571431</v>
      </c>
    </row>
    <row r="13" spans="1:32" ht="17.100000000000001" customHeight="1" x14ac:dyDescent="0.2">
      <c r="A13" s="9" t="s">
        <v>7</v>
      </c>
      <c r="B13" s="14">
        <f>[9]Fevereiro!$F$5</f>
        <v>97</v>
      </c>
      <c r="C13" s="14">
        <f>[9]Fevereiro!$F$6</f>
        <v>97</v>
      </c>
      <c r="D13" s="14">
        <f>[9]Fevereiro!$F$7</f>
        <v>97</v>
      </c>
      <c r="E13" s="14">
        <f>[9]Fevereiro!$F$8</f>
        <v>97</v>
      </c>
      <c r="F13" s="14">
        <f>[9]Fevereiro!$F$9</f>
        <v>95</v>
      </c>
      <c r="G13" s="14">
        <f>[9]Fevereiro!$F$10</f>
        <v>96</v>
      </c>
      <c r="H13" s="14">
        <f>[9]Fevereiro!$F$11</f>
        <v>97</v>
      </c>
      <c r="I13" s="14">
        <f>[9]Fevereiro!$F$12</f>
        <v>97</v>
      </c>
      <c r="J13" s="14">
        <f>[9]Fevereiro!$F$13</f>
        <v>96</v>
      </c>
      <c r="K13" s="14">
        <f>[9]Fevereiro!$F$14</f>
        <v>97</v>
      </c>
      <c r="L13" s="14">
        <f>[9]Fevereiro!$F$15</f>
        <v>97</v>
      </c>
      <c r="M13" s="14">
        <f>[9]Fevereiro!$F$16</f>
        <v>97</v>
      </c>
      <c r="N13" s="14">
        <f>[9]Fevereiro!$F$17</f>
        <v>97</v>
      </c>
      <c r="O13" s="14">
        <f>[9]Fevereiro!$F$18</f>
        <v>98</v>
      </c>
      <c r="P13" s="14">
        <f>[9]Fevereiro!$F$19</f>
        <v>96</v>
      </c>
      <c r="Q13" s="14">
        <f>[9]Fevereiro!$F$20</f>
        <v>96</v>
      </c>
      <c r="R13" s="14">
        <f>[9]Fevereiro!$F$21</f>
        <v>96</v>
      </c>
      <c r="S13" s="14">
        <f>[9]Fevereiro!$F$22</f>
        <v>94</v>
      </c>
      <c r="T13" s="14">
        <f>[9]Fevereiro!$F$23</f>
        <v>97</v>
      </c>
      <c r="U13" s="14">
        <f>[9]Fevereiro!$F$24</f>
        <v>94</v>
      </c>
      <c r="V13" s="14">
        <f>[9]Fevereiro!$F$25</f>
        <v>94</v>
      </c>
      <c r="W13" s="14">
        <f>[9]Fevereiro!$F$26</f>
        <v>92</v>
      </c>
      <c r="X13" s="14">
        <f>[9]Fevereiro!$F$27</f>
        <v>96</v>
      </c>
      <c r="Y13" s="14">
        <f>[9]Fevereiro!$F$28</f>
        <v>97</v>
      </c>
      <c r="Z13" s="14">
        <f>[9]Fevereiro!$F$29</f>
        <v>96</v>
      </c>
      <c r="AA13" s="14">
        <f>[9]Fevereiro!$F$30</f>
        <v>93</v>
      </c>
      <c r="AB13" s="14">
        <f>[9]Fevereiro!$F$31</f>
        <v>96</v>
      </c>
      <c r="AC13" s="14">
        <f>[9]Fevereiro!$F$32</f>
        <v>97</v>
      </c>
      <c r="AD13" s="16">
        <f t="shared" si="1"/>
        <v>98</v>
      </c>
      <c r="AE13" s="25">
        <f t="shared" si="2"/>
        <v>96.035714285714292</v>
      </c>
    </row>
    <row r="14" spans="1:32" ht="17.100000000000001" customHeight="1" x14ac:dyDescent="0.2">
      <c r="A14" s="9" t="s">
        <v>8</v>
      </c>
      <c r="B14" s="14">
        <f>[10]Fevereiro!$F$5</f>
        <v>93</v>
      </c>
      <c r="C14" s="14">
        <f>[10]Fevereiro!$F$6</f>
        <v>96</v>
      </c>
      <c r="D14" s="14">
        <f>[10]Fevereiro!$F$7</f>
        <v>96</v>
      </c>
      <c r="E14" s="14">
        <f>[10]Fevereiro!$F$8</f>
        <v>96</v>
      </c>
      <c r="F14" s="14">
        <f>[10]Fevereiro!$F$9</f>
        <v>94</v>
      </c>
      <c r="G14" s="14">
        <f>[10]Fevereiro!$F$10</f>
        <v>95</v>
      </c>
      <c r="H14" s="14">
        <f>[10]Fevereiro!$F$11</f>
        <v>94</v>
      </c>
      <c r="I14" s="14">
        <f>[10]Fevereiro!$F$12</f>
        <v>95</v>
      </c>
      <c r="J14" s="14">
        <f>[10]Fevereiro!$F$13</f>
        <v>96</v>
      </c>
      <c r="K14" s="14">
        <f>[10]Fevereiro!$F$14</f>
        <v>96</v>
      </c>
      <c r="L14" s="14">
        <f>[10]Fevereiro!$F$15</f>
        <v>97</v>
      </c>
      <c r="M14" s="14">
        <f>[10]Fevereiro!$F$16</f>
        <v>96</v>
      </c>
      <c r="N14" s="14">
        <f>[10]Fevereiro!$F$17</f>
        <v>97</v>
      </c>
      <c r="O14" s="14">
        <f>[10]Fevereiro!$F$18</f>
        <v>96</v>
      </c>
      <c r="P14" s="14">
        <f>[10]Fevereiro!$F$19</f>
        <v>94</v>
      </c>
      <c r="Q14" s="14">
        <f>[10]Fevereiro!$F$20</f>
        <v>93</v>
      </c>
      <c r="R14" s="14">
        <f>[10]Fevereiro!$F$21</f>
        <v>92</v>
      </c>
      <c r="S14" s="14">
        <f>[10]Fevereiro!$F$22</f>
        <v>94</v>
      </c>
      <c r="T14" s="14">
        <f>[10]Fevereiro!$F$23</f>
        <v>94</v>
      </c>
      <c r="U14" s="14">
        <f>[10]Fevereiro!$F$24</f>
        <v>92</v>
      </c>
      <c r="V14" s="14">
        <f>[10]Fevereiro!$F$25</f>
        <v>93</v>
      </c>
      <c r="W14" s="14">
        <f>[10]Fevereiro!$F$26</f>
        <v>92</v>
      </c>
      <c r="X14" s="14">
        <f>[10]Fevereiro!$F$27</f>
        <v>95</v>
      </c>
      <c r="Y14" s="14">
        <f>[10]Fevereiro!$F$28</f>
        <v>96</v>
      </c>
      <c r="Z14" s="14">
        <f>[10]Fevereiro!$F$29</f>
        <v>96</v>
      </c>
      <c r="AA14" s="14">
        <f>[10]Fevereiro!$F$30</f>
        <v>96</v>
      </c>
      <c r="AB14" s="14">
        <f>[10]Fevereiro!$F$31</f>
        <v>95</v>
      </c>
      <c r="AC14" s="14">
        <f>[10]Fevereiro!$F$32</f>
        <v>96</v>
      </c>
      <c r="AD14" s="16">
        <f t="shared" si="1"/>
        <v>97</v>
      </c>
      <c r="AE14" s="25">
        <f t="shared" si="2"/>
        <v>94.821428571428569</v>
      </c>
    </row>
    <row r="15" spans="1:32" ht="17.100000000000001" customHeight="1" x14ac:dyDescent="0.2">
      <c r="A15" s="9" t="s">
        <v>9</v>
      </c>
      <c r="B15" s="14">
        <f>[11]Fevereiro!$F$5</f>
        <v>91</v>
      </c>
      <c r="C15" s="14">
        <f>[11]Fevereiro!$F$6</f>
        <v>96</v>
      </c>
      <c r="D15" s="14">
        <f>[11]Fevereiro!$F$7</f>
        <v>97</v>
      </c>
      <c r="E15" s="14">
        <f>[11]Fevereiro!$F$8</f>
        <v>96</v>
      </c>
      <c r="F15" s="14">
        <f>[11]Fevereiro!$F$9</f>
        <v>96</v>
      </c>
      <c r="G15" s="14">
        <f>[11]Fevereiro!$F$10</f>
        <v>92</v>
      </c>
      <c r="H15" s="14">
        <f>[11]Fevereiro!$F$11</f>
        <v>97</v>
      </c>
      <c r="I15" s="14">
        <f>[11]Fevereiro!$F$12</f>
        <v>96</v>
      </c>
      <c r="J15" s="14">
        <f>[11]Fevereiro!$F$13</f>
        <v>96</v>
      </c>
      <c r="K15" s="14">
        <f>[11]Fevereiro!$F$14</f>
        <v>97</v>
      </c>
      <c r="L15" s="14">
        <f>[11]Fevereiro!$F$15</f>
        <v>96</v>
      </c>
      <c r="M15" s="14">
        <f>[11]Fevereiro!$F$16</f>
        <v>97</v>
      </c>
      <c r="N15" s="14">
        <f>[11]Fevereiro!$F$17</f>
        <v>97</v>
      </c>
      <c r="O15" s="14">
        <f>[11]Fevereiro!$F$18</f>
        <v>97</v>
      </c>
      <c r="P15" s="14">
        <f>[11]Fevereiro!$F$19</f>
        <v>95</v>
      </c>
      <c r="Q15" s="14">
        <f>[11]Fevereiro!$F$20</f>
        <v>92</v>
      </c>
      <c r="R15" s="14">
        <f>[11]Fevereiro!$F$21</f>
        <v>93</v>
      </c>
      <c r="S15" s="14">
        <f>[11]Fevereiro!$F$22</f>
        <v>92</v>
      </c>
      <c r="T15" s="14">
        <f>[11]Fevereiro!$F$23</f>
        <v>94</v>
      </c>
      <c r="U15" s="14">
        <f>[11]Fevereiro!$F$24</f>
        <v>91</v>
      </c>
      <c r="V15" s="14">
        <f>[11]Fevereiro!$F$25</f>
        <v>80</v>
      </c>
      <c r="W15" s="14">
        <f>[11]Fevereiro!$F$26</f>
        <v>89</v>
      </c>
      <c r="X15" s="14">
        <f>[11]Fevereiro!$F$27</f>
        <v>96</v>
      </c>
      <c r="Y15" s="14">
        <f>[11]Fevereiro!$F$28</f>
        <v>96</v>
      </c>
      <c r="Z15" s="14">
        <f>[11]Fevereiro!$F$29</f>
        <v>93</v>
      </c>
      <c r="AA15" s="14">
        <f>[11]Fevereiro!$F$30</f>
        <v>94</v>
      </c>
      <c r="AB15" s="14">
        <f>[11]Fevereiro!$F$31</f>
        <v>93</v>
      </c>
      <c r="AC15" s="14">
        <f>[11]Fevereiro!$F$32</f>
        <v>96</v>
      </c>
      <c r="AD15" s="16">
        <f t="shared" si="1"/>
        <v>97</v>
      </c>
      <c r="AE15" s="25">
        <f t="shared" si="2"/>
        <v>94.107142857142861</v>
      </c>
    </row>
    <row r="16" spans="1:32" ht="17.100000000000001" customHeight="1" x14ac:dyDescent="0.2">
      <c r="A16" s="9" t="s">
        <v>10</v>
      </c>
      <c r="B16" s="14">
        <f>[12]Fevereiro!$F$5</f>
        <v>91</v>
      </c>
      <c r="C16" s="14">
        <f>[12]Fevereiro!$F$6</f>
        <v>94</v>
      </c>
      <c r="D16" s="14">
        <f>[12]Fevereiro!$F$7</f>
        <v>95</v>
      </c>
      <c r="E16" s="14">
        <f>[12]Fevereiro!$F$8</f>
        <v>96</v>
      </c>
      <c r="F16" s="14">
        <f>[12]Fevereiro!$F$9</f>
        <v>92</v>
      </c>
      <c r="G16" s="14">
        <f>[12]Fevereiro!$F$10</f>
        <v>94</v>
      </c>
      <c r="H16" s="14">
        <f>[12]Fevereiro!$F$11</f>
        <v>95</v>
      </c>
      <c r="I16" s="14">
        <f>[12]Fevereiro!$F$12</f>
        <v>94</v>
      </c>
      <c r="J16" s="14">
        <f>[12]Fevereiro!$F$13</f>
        <v>95</v>
      </c>
      <c r="K16" s="14">
        <f>[12]Fevereiro!$F$14</f>
        <v>95</v>
      </c>
      <c r="L16" s="14">
        <f>[12]Fevereiro!$F$15</f>
        <v>95</v>
      </c>
      <c r="M16" s="14">
        <f>[12]Fevereiro!$F$16</f>
        <v>95</v>
      </c>
      <c r="N16" s="14">
        <f>[12]Fevereiro!$F$17</f>
        <v>95</v>
      </c>
      <c r="O16" s="14">
        <f>[12]Fevereiro!$F$18</f>
        <v>96</v>
      </c>
      <c r="P16" s="14">
        <f>[12]Fevereiro!$F$19</f>
        <v>95</v>
      </c>
      <c r="Q16" s="14">
        <f>[12]Fevereiro!$F$20</f>
        <v>94</v>
      </c>
      <c r="R16" s="14">
        <f>[12]Fevereiro!$F$21</f>
        <v>94</v>
      </c>
      <c r="S16" s="14">
        <f>[12]Fevereiro!$F$22</f>
        <v>93</v>
      </c>
      <c r="T16" s="14">
        <f>[12]Fevereiro!$F$23</f>
        <v>93</v>
      </c>
      <c r="U16" s="14">
        <f>[12]Fevereiro!$F$24</f>
        <v>93</v>
      </c>
      <c r="V16" s="14">
        <f>[12]Fevereiro!$F$25</f>
        <v>94</v>
      </c>
      <c r="W16" s="14">
        <f>[12]Fevereiro!$F$26</f>
        <v>93</v>
      </c>
      <c r="X16" s="14">
        <f>[12]Fevereiro!$F$27</f>
        <v>96</v>
      </c>
      <c r="Y16" s="14">
        <f>[12]Fevereiro!$F$28</f>
        <v>95</v>
      </c>
      <c r="Z16" s="14">
        <f>[12]Fevereiro!$F$29</f>
        <v>94</v>
      </c>
      <c r="AA16" s="14">
        <f>[12]Fevereiro!$F$30</f>
        <v>94</v>
      </c>
      <c r="AB16" s="14">
        <f>[12]Fevereiro!$F$31</f>
        <v>95</v>
      </c>
      <c r="AC16" s="14">
        <f>[12]Fevereiro!$F$32</f>
        <v>95</v>
      </c>
      <c r="AD16" s="16">
        <f t="shared" si="1"/>
        <v>96</v>
      </c>
      <c r="AE16" s="25">
        <f t="shared" si="2"/>
        <v>94.285714285714292</v>
      </c>
    </row>
    <row r="17" spans="1:32" ht="17.100000000000001" customHeight="1" x14ac:dyDescent="0.2">
      <c r="A17" s="9" t="s">
        <v>11</v>
      </c>
      <c r="B17" s="14">
        <f>[13]Fevereiro!$F$5</f>
        <v>97</v>
      </c>
      <c r="C17" s="14">
        <f>[13]Fevereiro!$F$6</f>
        <v>98</v>
      </c>
      <c r="D17" s="14">
        <f>[13]Fevereiro!$F$7</f>
        <v>98</v>
      </c>
      <c r="E17" s="14">
        <f>[13]Fevereiro!$F$8</f>
        <v>98</v>
      </c>
      <c r="F17" s="14">
        <f>[13]Fevereiro!$F$9</f>
        <v>96</v>
      </c>
      <c r="G17" s="14">
        <f>[13]Fevereiro!$F$10</f>
        <v>98</v>
      </c>
      <c r="H17" s="14">
        <f>[13]Fevereiro!$F$11</f>
        <v>98</v>
      </c>
      <c r="I17" s="14">
        <f>[13]Fevereiro!$F$12</f>
        <v>98</v>
      </c>
      <c r="J17" s="14">
        <f>[13]Fevereiro!$F$13</f>
        <v>98</v>
      </c>
      <c r="K17" s="14">
        <f>[13]Fevereiro!$F$14</f>
        <v>98</v>
      </c>
      <c r="L17" s="14">
        <f>[13]Fevereiro!$F$15</f>
        <v>98</v>
      </c>
      <c r="M17" s="14">
        <f>[13]Fevereiro!$F$16</f>
        <v>98</v>
      </c>
      <c r="N17" s="14">
        <f>[13]Fevereiro!$F$17</f>
        <v>98</v>
      </c>
      <c r="O17" s="14">
        <f>[13]Fevereiro!$F$18</f>
        <v>98</v>
      </c>
      <c r="P17" s="14">
        <f>[13]Fevereiro!$F$19</f>
        <v>97</v>
      </c>
      <c r="Q17" s="14">
        <f>[13]Fevereiro!$F$20</f>
        <v>98</v>
      </c>
      <c r="R17" s="14">
        <f>[13]Fevereiro!$F$21</f>
        <v>98</v>
      </c>
      <c r="S17" s="14">
        <f>[13]Fevereiro!$F$22</f>
        <v>98</v>
      </c>
      <c r="T17" s="14">
        <f>[13]Fevereiro!$F$23</f>
        <v>98</v>
      </c>
      <c r="U17" s="14">
        <f>[13]Fevereiro!$F$24</f>
        <v>99</v>
      </c>
      <c r="V17" s="14">
        <f>[13]Fevereiro!$F$25</f>
        <v>98</v>
      </c>
      <c r="W17" s="14">
        <f>[13]Fevereiro!$F$26</f>
        <v>98</v>
      </c>
      <c r="X17" s="14">
        <f>[13]Fevereiro!$F$27</f>
        <v>98</v>
      </c>
      <c r="Y17" s="14">
        <f>[13]Fevereiro!$F$28</f>
        <v>98</v>
      </c>
      <c r="Z17" s="14">
        <f>[13]Fevereiro!$F$29</f>
        <v>96</v>
      </c>
      <c r="AA17" s="14">
        <f>[13]Fevereiro!$F$30</f>
        <v>98</v>
      </c>
      <c r="AB17" s="14">
        <f>[13]Fevereiro!$F$31</f>
        <v>97</v>
      </c>
      <c r="AC17" s="14">
        <f>[13]Fevereiro!$F$32</f>
        <v>98</v>
      </c>
      <c r="AD17" s="16">
        <f t="shared" si="1"/>
        <v>99</v>
      </c>
      <c r="AE17" s="25">
        <f t="shared" si="2"/>
        <v>97.785714285714292</v>
      </c>
    </row>
    <row r="18" spans="1:32" ht="17.100000000000001" customHeight="1" x14ac:dyDescent="0.2">
      <c r="A18" s="9" t="s">
        <v>12</v>
      </c>
      <c r="B18" s="14" t="str">
        <f>[14]Fevereiro!$F$5</f>
        <v>**</v>
      </c>
      <c r="C18" s="14" t="str">
        <f>[14]Fevereiro!$F$6</f>
        <v>**</v>
      </c>
      <c r="D18" s="14" t="str">
        <f>[14]Fevereiro!$F$7</f>
        <v>**</v>
      </c>
      <c r="E18" s="14" t="str">
        <f>[14]Fevereiro!$F$8</f>
        <v>**</v>
      </c>
      <c r="F18" s="14" t="str">
        <f>[14]Fevereiro!$F$9</f>
        <v>**</v>
      </c>
      <c r="G18" s="14" t="str">
        <f>[14]Fevereiro!$F$10</f>
        <v>**</v>
      </c>
      <c r="H18" s="14" t="str">
        <f>[14]Fevereiro!$F$11</f>
        <v>**</v>
      </c>
      <c r="I18" s="14" t="str">
        <f>[14]Fevereiro!$F$12</f>
        <v>**</v>
      </c>
      <c r="J18" s="14" t="str">
        <f>[14]Fevereiro!$F$13</f>
        <v>**</v>
      </c>
      <c r="K18" s="14" t="str">
        <f>[14]Fevereiro!$F$14</f>
        <v>**</v>
      </c>
      <c r="L18" s="14" t="str">
        <f>[14]Fevereiro!$F$15</f>
        <v>**</v>
      </c>
      <c r="M18" s="14" t="str">
        <f>[14]Fevereiro!$F$16</f>
        <v>**</v>
      </c>
      <c r="N18" s="14" t="str">
        <f>[14]Fevereiro!$F$17</f>
        <v>**</v>
      </c>
      <c r="O18" s="14" t="str">
        <f>[14]Fevereiro!$F$18</f>
        <v>**</v>
      </c>
      <c r="P18" s="14" t="str">
        <f>[14]Fevereiro!$F$19</f>
        <v>**</v>
      </c>
      <c r="Q18" s="14" t="str">
        <f>[14]Fevereiro!$F$20</f>
        <v>**</v>
      </c>
      <c r="R18" s="14" t="str">
        <f>[14]Fevereiro!$F$21</f>
        <v>**</v>
      </c>
      <c r="S18" s="14" t="str">
        <f>[14]Fevereiro!$F$22</f>
        <v>**</v>
      </c>
      <c r="T18" s="14" t="str">
        <f>[14]Fevereiro!$F$23</f>
        <v>**</v>
      </c>
      <c r="U18" s="14" t="str">
        <f>[14]Fevereiro!$F$24</f>
        <v>**</v>
      </c>
      <c r="V18" s="14" t="str">
        <f>[14]Fevereiro!$F$25</f>
        <v>**</v>
      </c>
      <c r="W18" s="14" t="str">
        <f>[14]Fevereiro!$F$26</f>
        <v>**</v>
      </c>
      <c r="X18" s="14" t="str">
        <f>[14]Fevereiro!$F$27</f>
        <v>**</v>
      </c>
      <c r="Y18" s="14" t="str">
        <f>[14]Fevereiro!$F$28</f>
        <v>**</v>
      </c>
      <c r="Z18" s="14" t="str">
        <f>[14]Fevereiro!$F$29</f>
        <v>**</v>
      </c>
      <c r="AA18" s="14" t="str">
        <f>[14]Fevereiro!$F$30</f>
        <v>**</v>
      </c>
      <c r="AB18" s="14" t="str">
        <f>[14]Fevereiro!$F$31</f>
        <v>**</v>
      </c>
      <c r="AC18" s="14" t="str">
        <f>[14]Fevereiro!$F$32</f>
        <v>**</v>
      </c>
      <c r="AD18" s="16" t="s">
        <v>32</v>
      </c>
      <c r="AE18" s="25" t="s">
        <v>32</v>
      </c>
    </row>
    <row r="19" spans="1:32" ht="17.100000000000001" customHeight="1" x14ac:dyDescent="0.2">
      <c r="A19" s="9" t="s">
        <v>13</v>
      </c>
      <c r="B19" s="14" t="str">
        <f>[15]Fevereiro!$F$5</f>
        <v>**</v>
      </c>
      <c r="C19" s="14" t="str">
        <f>[15]Fevereiro!$F$6</f>
        <v>**</v>
      </c>
      <c r="D19" s="14" t="str">
        <f>[15]Fevereiro!$F$7</f>
        <v>**</v>
      </c>
      <c r="E19" s="14" t="str">
        <f>[15]Fevereiro!$F$8</f>
        <v>**</v>
      </c>
      <c r="F19" s="14" t="str">
        <f>[15]Fevereiro!$F$9</f>
        <v>**</v>
      </c>
      <c r="G19" s="14" t="str">
        <f>[15]Fevereiro!$F$10</f>
        <v>**</v>
      </c>
      <c r="H19" s="14" t="str">
        <f>[15]Fevereiro!$F$11</f>
        <v>**</v>
      </c>
      <c r="I19" s="14" t="str">
        <f>[15]Fevereiro!$F$12</f>
        <v>**</v>
      </c>
      <c r="J19" s="14" t="str">
        <f>[15]Fevereiro!$F$13</f>
        <v>**</v>
      </c>
      <c r="K19" s="14" t="str">
        <f>[15]Fevereiro!$F$14</f>
        <v>**</v>
      </c>
      <c r="L19" s="14" t="str">
        <f>[15]Fevereiro!$F$15</f>
        <v>**</v>
      </c>
      <c r="M19" s="14" t="str">
        <f>[15]Fevereiro!$F$16</f>
        <v>**</v>
      </c>
      <c r="N19" s="14" t="str">
        <f>[15]Fevereiro!$F$17</f>
        <v>**</v>
      </c>
      <c r="O19" s="14" t="str">
        <f>[15]Fevereiro!$F$18</f>
        <v>**</v>
      </c>
      <c r="P19" s="14" t="str">
        <f>[15]Fevereiro!$F$19</f>
        <v>**</v>
      </c>
      <c r="Q19" s="14" t="str">
        <f>[15]Fevereiro!$F$20</f>
        <v>**</v>
      </c>
      <c r="R19" s="14" t="str">
        <f>[15]Fevereiro!$F$21</f>
        <v>**</v>
      </c>
      <c r="S19" s="14" t="str">
        <f>[15]Fevereiro!$F$22</f>
        <v>**</v>
      </c>
      <c r="T19" s="14" t="str">
        <f>[15]Fevereiro!$F$23</f>
        <v>**</v>
      </c>
      <c r="U19" s="14" t="str">
        <f>[15]Fevereiro!$F$24</f>
        <v>**</v>
      </c>
      <c r="V19" s="14" t="str">
        <f>[15]Fevereiro!$F$25</f>
        <v>**</v>
      </c>
      <c r="W19" s="14" t="str">
        <f>[15]Fevereiro!$F$26</f>
        <v>**</v>
      </c>
      <c r="X19" s="14" t="str">
        <f>[15]Fevereiro!$F$27</f>
        <v>**</v>
      </c>
      <c r="Y19" s="14" t="str">
        <f>[15]Fevereiro!$F$28</f>
        <v>**</v>
      </c>
      <c r="Z19" s="14" t="str">
        <f>[15]Fevereiro!$F$29</f>
        <v>**</v>
      </c>
      <c r="AA19" s="14" t="str">
        <f>[15]Fevereiro!$F$30</f>
        <v>**</v>
      </c>
      <c r="AB19" s="14" t="str">
        <f>[15]Fevereiro!$F$31</f>
        <v>**</v>
      </c>
      <c r="AC19" s="14" t="str">
        <f>[15]Fevereiro!$F$32</f>
        <v>**</v>
      </c>
      <c r="AD19" s="16" t="s">
        <v>32</v>
      </c>
      <c r="AE19" s="25" t="s">
        <v>32</v>
      </c>
    </row>
    <row r="20" spans="1:32" ht="17.100000000000001" customHeight="1" x14ac:dyDescent="0.2">
      <c r="A20" s="9" t="s">
        <v>14</v>
      </c>
      <c r="B20" s="14">
        <f>[16]Fevereiro!$F$5</f>
        <v>94</v>
      </c>
      <c r="C20" s="14">
        <f>[16]Fevereiro!$F$6</f>
        <v>94</v>
      </c>
      <c r="D20" s="14">
        <f>[16]Fevereiro!$F$7</f>
        <v>95</v>
      </c>
      <c r="E20" s="14">
        <f>[16]Fevereiro!$F$8</f>
        <v>94</v>
      </c>
      <c r="F20" s="14">
        <f>[16]Fevereiro!$F$9</f>
        <v>95</v>
      </c>
      <c r="G20" s="14">
        <f>[16]Fevereiro!$F$10</f>
        <v>92</v>
      </c>
      <c r="H20" s="14">
        <f>[16]Fevereiro!$F$11</f>
        <v>93</v>
      </c>
      <c r="I20" s="14">
        <f>[16]Fevereiro!$F$12</f>
        <v>95</v>
      </c>
      <c r="J20" s="14">
        <f>[16]Fevereiro!$F$13</f>
        <v>96</v>
      </c>
      <c r="K20" s="14">
        <f>[16]Fevereiro!$F$14</f>
        <v>96</v>
      </c>
      <c r="L20" s="14">
        <f>[16]Fevereiro!$F$15</f>
        <v>96</v>
      </c>
      <c r="M20" s="14">
        <f>[16]Fevereiro!$F$16</f>
        <v>94</v>
      </c>
      <c r="N20" s="14">
        <f>[16]Fevereiro!$F$17</f>
        <v>95</v>
      </c>
      <c r="O20" s="14">
        <f>[16]Fevereiro!$F$18</f>
        <v>96</v>
      </c>
      <c r="P20" s="14">
        <f>[16]Fevereiro!$F$19</f>
        <v>95</v>
      </c>
      <c r="Q20" s="14">
        <f>[16]Fevereiro!$F$20</f>
        <v>93</v>
      </c>
      <c r="R20" s="14">
        <f>[16]Fevereiro!$F$21</f>
        <v>97</v>
      </c>
      <c r="S20" s="14">
        <f>[16]Fevereiro!$F$22</f>
        <v>96</v>
      </c>
      <c r="T20" s="14">
        <f>[16]Fevereiro!$F$23</f>
        <v>95</v>
      </c>
      <c r="U20" s="14">
        <f>[16]Fevereiro!$F$24</f>
        <v>96</v>
      </c>
      <c r="V20" s="14">
        <f>[16]Fevereiro!$F$25</f>
        <v>93</v>
      </c>
      <c r="W20" s="14">
        <f>[16]Fevereiro!$F$26</f>
        <v>91</v>
      </c>
      <c r="X20" s="14">
        <f>[16]Fevereiro!$F$27</f>
        <v>92</v>
      </c>
      <c r="Y20" s="14">
        <f>[16]Fevereiro!$F$28</f>
        <v>94</v>
      </c>
      <c r="Z20" s="14">
        <f>[16]Fevereiro!$F$29</f>
        <v>95</v>
      </c>
      <c r="AA20" s="14">
        <f>[16]Fevereiro!$F$30</f>
        <v>96</v>
      </c>
      <c r="AB20" s="14">
        <f>[16]Fevereiro!$F$31</f>
        <v>97</v>
      </c>
      <c r="AC20" s="14">
        <f>[16]Fevereiro!$F$32</f>
        <v>93</v>
      </c>
      <c r="AD20" s="16">
        <f t="shared" si="1"/>
        <v>97</v>
      </c>
      <c r="AE20" s="25">
        <f t="shared" si="2"/>
        <v>94.571428571428569</v>
      </c>
    </row>
    <row r="21" spans="1:32" ht="17.100000000000001" customHeight="1" x14ac:dyDescent="0.2">
      <c r="A21" s="9" t="s">
        <v>15</v>
      </c>
      <c r="B21" s="14">
        <f>[17]Fevereiro!$F$5</f>
        <v>90</v>
      </c>
      <c r="C21" s="14">
        <f>[17]Fevereiro!$F$6</f>
        <v>98</v>
      </c>
      <c r="D21" s="14">
        <f>[17]Fevereiro!$F$7</f>
        <v>99</v>
      </c>
      <c r="E21" s="14">
        <f>[17]Fevereiro!$F$8</f>
        <v>99</v>
      </c>
      <c r="F21" s="14">
        <f>[17]Fevereiro!$F$9</f>
        <v>95</v>
      </c>
      <c r="G21" s="14">
        <f>[17]Fevereiro!$F$10</f>
        <v>98</v>
      </c>
      <c r="H21" s="14">
        <f>[17]Fevereiro!$F$11</f>
        <v>98</v>
      </c>
      <c r="I21" s="14">
        <f>[17]Fevereiro!$F$12</f>
        <v>99</v>
      </c>
      <c r="J21" s="14">
        <f>[17]Fevereiro!$F$13</f>
        <v>94</v>
      </c>
      <c r="K21" s="14">
        <f>[17]Fevereiro!$F$14</f>
        <v>99</v>
      </c>
      <c r="L21" s="14">
        <f>[17]Fevereiro!$F$15</f>
        <v>99</v>
      </c>
      <c r="M21" s="14">
        <f>[17]Fevereiro!$F$16</f>
        <v>97</v>
      </c>
      <c r="N21" s="14">
        <f>[17]Fevereiro!$F$17</f>
        <v>99</v>
      </c>
      <c r="O21" s="14">
        <f>[17]Fevereiro!$F$18</f>
        <v>100</v>
      </c>
      <c r="P21" s="14">
        <f>[17]Fevereiro!$F$19</f>
        <v>97</v>
      </c>
      <c r="Q21" s="14">
        <f>[17]Fevereiro!$F$20</f>
        <v>99</v>
      </c>
      <c r="R21" s="14">
        <f>[17]Fevereiro!$F$21</f>
        <v>95</v>
      </c>
      <c r="S21" s="14">
        <f>[17]Fevereiro!$F$22</f>
        <v>99</v>
      </c>
      <c r="T21" s="14">
        <f>[17]Fevereiro!$F$23</f>
        <v>99</v>
      </c>
      <c r="U21" s="14">
        <f>[17]Fevereiro!$F$24</f>
        <v>99</v>
      </c>
      <c r="V21" s="14">
        <f>[17]Fevereiro!$F$25</f>
        <v>87</v>
      </c>
      <c r="W21" s="14">
        <f>[17]Fevereiro!$F$26</f>
        <v>85</v>
      </c>
      <c r="X21" s="14">
        <f>[17]Fevereiro!$F$27</f>
        <v>92</v>
      </c>
      <c r="Y21" s="14">
        <f>[17]Fevereiro!$F$28</f>
        <v>91</v>
      </c>
      <c r="Z21" s="14">
        <f>[17]Fevereiro!$F$29</f>
        <v>92</v>
      </c>
      <c r="AA21" s="14">
        <f>[17]Fevereiro!$F$30</f>
        <v>98</v>
      </c>
      <c r="AB21" s="14">
        <f>[17]Fevereiro!$F$31</f>
        <v>99</v>
      </c>
      <c r="AC21" s="14">
        <f>[17]Fevereiro!$F$32</f>
        <v>99</v>
      </c>
      <c r="AD21" s="16">
        <f t="shared" si="1"/>
        <v>100</v>
      </c>
      <c r="AE21" s="25">
        <f t="shared" si="2"/>
        <v>96.25</v>
      </c>
    </row>
    <row r="22" spans="1:32" ht="17.100000000000001" customHeight="1" x14ac:dyDescent="0.2">
      <c r="A22" s="9" t="s">
        <v>16</v>
      </c>
      <c r="B22" s="14">
        <f>[18]Fevereiro!$F$5</f>
        <v>64</v>
      </c>
      <c r="C22" s="14" t="str">
        <f>[18]Fevereiro!$F$6</f>
        <v>**</v>
      </c>
      <c r="D22" s="14" t="str">
        <f>[18]Fevereiro!$F$7</f>
        <v>**</v>
      </c>
      <c r="E22" s="14" t="str">
        <f>[18]Fevereiro!$F$8</f>
        <v>**</v>
      </c>
      <c r="F22" s="14" t="str">
        <f>[18]Fevereiro!$F$9</f>
        <v>**</v>
      </c>
      <c r="G22" s="14" t="str">
        <f>[18]Fevereiro!$F$10</f>
        <v>**</v>
      </c>
      <c r="H22" s="14" t="str">
        <f>[18]Fevereiro!$F$11</f>
        <v>**</v>
      </c>
      <c r="I22" s="14" t="str">
        <f>[18]Fevereiro!$F$12</f>
        <v>**</v>
      </c>
      <c r="J22" s="14" t="str">
        <f>[18]Fevereiro!$F$13</f>
        <v>**</v>
      </c>
      <c r="K22" s="14" t="str">
        <f>[18]Fevereiro!$F$14</f>
        <v>**</v>
      </c>
      <c r="L22" s="14" t="str">
        <f>[18]Fevereiro!$F$15</f>
        <v>**</v>
      </c>
      <c r="M22" s="14" t="str">
        <f>[18]Fevereiro!$F$16</f>
        <v>**</v>
      </c>
      <c r="N22" s="14" t="str">
        <f>[18]Fevereiro!$F$17</f>
        <v>**</v>
      </c>
      <c r="O22" s="14" t="str">
        <f>[18]Fevereiro!$F$18</f>
        <v>**</v>
      </c>
      <c r="P22" s="14" t="str">
        <f>[18]Fevereiro!$F$19</f>
        <v>**</v>
      </c>
      <c r="Q22" s="14" t="str">
        <f>[18]Fevereiro!$F$20</f>
        <v>**</v>
      </c>
      <c r="R22" s="14" t="str">
        <f>[18]Fevereiro!$F$21</f>
        <v>**</v>
      </c>
      <c r="S22" s="14" t="str">
        <f>[18]Fevereiro!$F$22</f>
        <v>**</v>
      </c>
      <c r="T22" s="14" t="str">
        <f>[18]Fevereiro!$F$23</f>
        <v>**</v>
      </c>
      <c r="U22" s="14" t="str">
        <f>[18]Fevereiro!$F$24</f>
        <v>**</v>
      </c>
      <c r="V22" s="14" t="str">
        <f>[18]Fevereiro!$F$25</f>
        <v>**</v>
      </c>
      <c r="W22" s="14">
        <f>[18]Fevereiro!$F$26</f>
        <v>95</v>
      </c>
      <c r="X22" s="14">
        <f>[18]Fevereiro!$F$27</f>
        <v>91</v>
      </c>
      <c r="Y22" s="14">
        <f>[18]Fevereiro!$F$28</f>
        <v>91</v>
      </c>
      <c r="Z22" s="14">
        <f>[18]Fevereiro!$F$29</f>
        <v>93</v>
      </c>
      <c r="AA22" s="14">
        <f>[18]Fevereiro!$F$30</f>
        <v>94</v>
      </c>
      <c r="AB22" s="14">
        <f>[18]Fevereiro!$F$31</f>
        <v>96</v>
      </c>
      <c r="AC22" s="14">
        <f>[18]Fevereiro!$F$32</f>
        <v>92</v>
      </c>
      <c r="AD22" s="16">
        <f t="shared" si="1"/>
        <v>96</v>
      </c>
      <c r="AE22" s="25">
        <f t="shared" si="2"/>
        <v>89.5</v>
      </c>
    </row>
    <row r="23" spans="1:32" ht="17.100000000000001" customHeight="1" x14ac:dyDescent="0.2">
      <c r="A23" s="9" t="s">
        <v>17</v>
      </c>
      <c r="B23" s="14">
        <f>[19]Fevereiro!$F$5</f>
        <v>95</v>
      </c>
      <c r="C23" s="14">
        <f>[19]Fevereiro!$F$6</f>
        <v>97</v>
      </c>
      <c r="D23" s="14">
        <f>[19]Fevereiro!$F$7</f>
        <v>97</v>
      </c>
      <c r="E23" s="14">
        <f>[19]Fevereiro!$F$8</f>
        <v>96</v>
      </c>
      <c r="F23" s="14">
        <f>[19]Fevereiro!$F$9</f>
        <v>95</v>
      </c>
      <c r="G23" s="14">
        <f>[19]Fevereiro!$F$10</f>
        <v>95</v>
      </c>
      <c r="H23" s="14">
        <f>[19]Fevereiro!$F$11</f>
        <v>97</v>
      </c>
      <c r="I23" s="14">
        <f>[19]Fevereiro!$F$12</f>
        <v>96</v>
      </c>
      <c r="J23" s="14">
        <f>[19]Fevereiro!$F$13</f>
        <v>96</v>
      </c>
      <c r="K23" s="14">
        <f>[19]Fevereiro!$F$14</f>
        <v>96</v>
      </c>
      <c r="L23" s="14">
        <f>[19]Fevereiro!$F$15</f>
        <v>97</v>
      </c>
      <c r="M23" s="14">
        <f>[19]Fevereiro!$F$16</f>
        <v>96</v>
      </c>
      <c r="N23" s="14">
        <f>[19]Fevereiro!$F$17</f>
        <v>96</v>
      </c>
      <c r="O23" s="14">
        <f>[19]Fevereiro!$F$18</f>
        <v>97</v>
      </c>
      <c r="P23" s="14">
        <f>[19]Fevereiro!$F$19</f>
        <v>97</v>
      </c>
      <c r="Q23" s="14">
        <f>[19]Fevereiro!$F$20</f>
        <v>99</v>
      </c>
      <c r="R23" s="14">
        <f>[19]Fevereiro!$F$21</f>
        <v>96</v>
      </c>
      <c r="S23" s="14">
        <f>[19]Fevereiro!$F$22</f>
        <v>95</v>
      </c>
      <c r="T23" s="14">
        <f>[19]Fevereiro!$F$23</f>
        <v>96</v>
      </c>
      <c r="U23" s="14">
        <f>[19]Fevereiro!$F$24</f>
        <v>96</v>
      </c>
      <c r="V23" s="14">
        <f>[19]Fevereiro!$F$25</f>
        <v>97</v>
      </c>
      <c r="W23" s="14">
        <f>[19]Fevereiro!$F$26</f>
        <v>96</v>
      </c>
      <c r="X23" s="14">
        <f>[19]Fevereiro!$F$27</f>
        <v>97</v>
      </c>
      <c r="Y23" s="14">
        <f>[19]Fevereiro!$F$28</f>
        <v>96</v>
      </c>
      <c r="Z23" s="14">
        <f>[19]Fevereiro!$F$29</f>
        <v>95</v>
      </c>
      <c r="AA23" s="14">
        <f>[19]Fevereiro!$F$30</f>
        <v>96</v>
      </c>
      <c r="AB23" s="14">
        <f>[19]Fevereiro!$F$31</f>
        <v>96</v>
      </c>
      <c r="AC23" s="14">
        <f>[19]Fevereiro!$F$32</f>
        <v>96</v>
      </c>
      <c r="AD23" s="16">
        <f t="shared" si="1"/>
        <v>99</v>
      </c>
      <c r="AE23" s="25">
        <f t="shared" si="2"/>
        <v>96.214285714285708</v>
      </c>
    </row>
    <row r="24" spans="1:32" ht="17.100000000000001" customHeight="1" x14ac:dyDescent="0.2">
      <c r="A24" s="9" t="s">
        <v>18</v>
      </c>
      <c r="B24" s="14">
        <f>[20]Fevereiro!$F$5</f>
        <v>94</v>
      </c>
      <c r="C24" s="14">
        <f>[20]Fevereiro!$F$6</f>
        <v>95</v>
      </c>
      <c r="D24" s="14">
        <f>[20]Fevereiro!$F$7</f>
        <v>95</v>
      </c>
      <c r="E24" s="14">
        <f>[20]Fevereiro!$F$8</f>
        <v>97</v>
      </c>
      <c r="F24" s="14">
        <f>[20]Fevereiro!$F$9</f>
        <v>95</v>
      </c>
      <c r="G24" s="14">
        <f>[20]Fevereiro!$F$10</f>
        <v>95</v>
      </c>
      <c r="H24" s="14">
        <f>[20]Fevereiro!$F$11</f>
        <v>96</v>
      </c>
      <c r="I24" s="14">
        <f>[20]Fevereiro!$F$12</f>
        <v>96</v>
      </c>
      <c r="J24" s="14">
        <f>[20]Fevereiro!$F$13</f>
        <v>96</v>
      </c>
      <c r="K24" s="14">
        <f>[20]Fevereiro!$F$14</f>
        <v>96</v>
      </c>
      <c r="L24" s="14">
        <f>[20]Fevereiro!$F$15</f>
        <v>96</v>
      </c>
      <c r="M24" s="14">
        <f>[20]Fevereiro!$F$16</f>
        <v>95</v>
      </c>
      <c r="N24" s="14">
        <f>[20]Fevereiro!$F$17</f>
        <v>95</v>
      </c>
      <c r="O24" s="14">
        <f>[20]Fevereiro!$F$18</f>
        <v>95</v>
      </c>
      <c r="P24" s="14">
        <f>[20]Fevereiro!$F$19</f>
        <v>96</v>
      </c>
      <c r="Q24" s="14">
        <f>[20]Fevereiro!$F$20</f>
        <v>96</v>
      </c>
      <c r="R24" s="14">
        <f>[20]Fevereiro!$F$21</f>
        <v>96</v>
      </c>
      <c r="S24" s="14">
        <f>[20]Fevereiro!$F$22</f>
        <v>96</v>
      </c>
      <c r="T24" s="14">
        <f>[20]Fevereiro!$F$23</f>
        <v>96</v>
      </c>
      <c r="U24" s="14">
        <f>[20]Fevereiro!$F$24</f>
        <v>95</v>
      </c>
      <c r="V24" s="14">
        <f>[20]Fevereiro!$F$25</f>
        <v>97</v>
      </c>
      <c r="W24" s="14">
        <f>[20]Fevereiro!$F$26</f>
        <v>95</v>
      </c>
      <c r="X24" s="14">
        <f>[20]Fevereiro!$F$27</f>
        <v>94</v>
      </c>
      <c r="Y24" s="14">
        <f>[20]Fevereiro!$F$28</f>
        <v>96</v>
      </c>
      <c r="Z24" s="14">
        <f>[20]Fevereiro!$F$29</f>
        <v>96</v>
      </c>
      <c r="AA24" s="14">
        <f>[20]Fevereiro!$F$30</f>
        <v>96</v>
      </c>
      <c r="AB24" s="14">
        <f>[20]Fevereiro!$F$31</f>
        <v>95</v>
      </c>
      <c r="AC24" s="14">
        <f>[20]Fevereiro!$F$32</f>
        <v>96</v>
      </c>
      <c r="AD24" s="16">
        <f t="shared" si="1"/>
        <v>97</v>
      </c>
      <c r="AE24" s="25">
        <f t="shared" si="2"/>
        <v>95.571428571428569</v>
      </c>
    </row>
    <row r="25" spans="1:32" ht="17.100000000000001" customHeight="1" x14ac:dyDescent="0.2">
      <c r="A25" s="9" t="s">
        <v>19</v>
      </c>
      <c r="B25" s="14">
        <f>[21]Fevereiro!$F$5</f>
        <v>94</v>
      </c>
      <c r="C25" s="14">
        <f>[21]Fevereiro!$F$6</f>
        <v>95</v>
      </c>
      <c r="D25" s="14">
        <f>[21]Fevereiro!$F$7</f>
        <v>96</v>
      </c>
      <c r="E25" s="14">
        <f>[21]Fevereiro!$F$8</f>
        <v>95</v>
      </c>
      <c r="F25" s="14">
        <f>[21]Fevereiro!$F$9</f>
        <v>95</v>
      </c>
      <c r="G25" s="14">
        <f>[21]Fevereiro!$F$10</f>
        <v>95</v>
      </c>
      <c r="H25" s="14">
        <f>[21]Fevereiro!$F$11</f>
        <v>96</v>
      </c>
      <c r="I25" s="14">
        <f>[21]Fevereiro!$F$12</f>
        <v>96</v>
      </c>
      <c r="J25" s="14">
        <f>[21]Fevereiro!$F$13</f>
        <v>96</v>
      </c>
      <c r="K25" s="14">
        <f>[21]Fevereiro!$F$14</f>
        <v>94</v>
      </c>
      <c r="L25" s="14">
        <f>[21]Fevereiro!$F$15</f>
        <v>95</v>
      </c>
      <c r="M25" s="14">
        <f>[21]Fevereiro!$F$16</f>
        <v>95</v>
      </c>
      <c r="N25" s="14">
        <f>[21]Fevereiro!$F$17</f>
        <v>96</v>
      </c>
      <c r="O25" s="14">
        <f>[21]Fevereiro!$F$18</f>
        <v>96</v>
      </c>
      <c r="P25" s="14">
        <f>[21]Fevereiro!$F$19</f>
        <v>94</v>
      </c>
      <c r="Q25" s="14">
        <f>[21]Fevereiro!$F$20</f>
        <v>94</v>
      </c>
      <c r="R25" s="14">
        <f>[21]Fevereiro!$F$21</f>
        <v>91</v>
      </c>
      <c r="S25" s="14">
        <f>[21]Fevereiro!$F$22</f>
        <v>92</v>
      </c>
      <c r="T25" s="14">
        <f>[21]Fevereiro!$F$23</f>
        <v>95</v>
      </c>
      <c r="U25" s="14">
        <f>[21]Fevereiro!$F$24</f>
        <v>92</v>
      </c>
      <c r="V25" s="14">
        <f>[21]Fevereiro!$F$25</f>
        <v>94</v>
      </c>
      <c r="W25" s="14">
        <f>[21]Fevereiro!$F$26</f>
        <v>91</v>
      </c>
      <c r="X25" s="14">
        <f>[21]Fevereiro!$F$27</f>
        <v>95</v>
      </c>
      <c r="Y25" s="14">
        <f>[21]Fevereiro!$F$28</f>
        <v>95</v>
      </c>
      <c r="Z25" s="14">
        <f>[21]Fevereiro!$F$29</f>
        <v>96</v>
      </c>
      <c r="AA25" s="14">
        <f>[21]Fevereiro!$F$30</f>
        <v>94</v>
      </c>
      <c r="AB25" s="14">
        <f>[21]Fevereiro!$F$31</f>
        <v>95</v>
      </c>
      <c r="AC25" s="14">
        <f>[21]Fevereiro!$F$32</f>
        <v>94</v>
      </c>
      <c r="AD25" s="16">
        <f t="shared" si="1"/>
        <v>96</v>
      </c>
      <c r="AE25" s="25">
        <f t="shared" si="2"/>
        <v>94.5</v>
      </c>
    </row>
    <row r="26" spans="1:32" ht="17.100000000000001" customHeight="1" x14ac:dyDescent="0.2">
      <c r="A26" s="9" t="s">
        <v>31</v>
      </c>
      <c r="B26" s="14">
        <f>[22]Fevereiro!$F$5</f>
        <v>88</v>
      </c>
      <c r="C26" s="14">
        <f>[22]Fevereiro!$F$6</f>
        <v>95</v>
      </c>
      <c r="D26" s="14">
        <f>[22]Fevereiro!$F$7</f>
        <v>95</v>
      </c>
      <c r="E26" s="14">
        <f>[22]Fevereiro!$F$8</f>
        <v>94</v>
      </c>
      <c r="F26" s="14">
        <f>[22]Fevereiro!$F$9</f>
        <v>95</v>
      </c>
      <c r="G26" s="14">
        <f>[22]Fevereiro!$F$10</f>
        <v>94</v>
      </c>
      <c r="H26" s="14">
        <f>[22]Fevereiro!$F$11</f>
        <v>95</v>
      </c>
      <c r="I26" s="14">
        <f>[22]Fevereiro!$F$12</f>
        <v>94</v>
      </c>
      <c r="J26" s="14">
        <f>[22]Fevereiro!$F$13</f>
        <v>96</v>
      </c>
      <c r="K26" s="14">
        <f>[22]Fevereiro!$F$14</f>
        <v>95</v>
      </c>
      <c r="L26" s="14">
        <f>[22]Fevereiro!$F$15</f>
        <v>95</v>
      </c>
      <c r="M26" s="14">
        <f>[22]Fevereiro!$F$16</f>
        <v>95</v>
      </c>
      <c r="N26" s="14">
        <f>[22]Fevereiro!$F$17</f>
        <v>96</v>
      </c>
      <c r="O26" s="14">
        <f>[22]Fevereiro!$F$18</f>
        <v>96</v>
      </c>
      <c r="P26" s="14">
        <f>[22]Fevereiro!$F$19</f>
        <v>96</v>
      </c>
      <c r="Q26" s="14">
        <f>[22]Fevereiro!$F$20</f>
        <v>95</v>
      </c>
      <c r="R26" s="14">
        <f>[22]Fevereiro!$F$21</f>
        <v>96</v>
      </c>
      <c r="S26" s="14">
        <f>[22]Fevereiro!$F$22</f>
        <v>94</v>
      </c>
      <c r="T26" s="14">
        <f>[22]Fevereiro!$F$23</f>
        <v>95</v>
      </c>
      <c r="U26" s="14">
        <f>[22]Fevereiro!$F$24</f>
        <v>90</v>
      </c>
      <c r="V26" s="14">
        <f>[22]Fevereiro!$F$25</f>
        <v>93</v>
      </c>
      <c r="W26" s="14">
        <f>[22]Fevereiro!$F$26</f>
        <v>95</v>
      </c>
      <c r="X26" s="14">
        <f>[22]Fevereiro!$F$27</f>
        <v>94</v>
      </c>
      <c r="Y26" s="14">
        <f>[22]Fevereiro!$F$28</f>
        <v>96</v>
      </c>
      <c r="Z26" s="14">
        <f>[22]Fevereiro!$F$29</f>
        <v>96</v>
      </c>
      <c r="AA26" s="14">
        <f>[22]Fevereiro!$F$30</f>
        <v>94</v>
      </c>
      <c r="AB26" s="14">
        <f>[22]Fevereiro!$F$31</f>
        <v>95</v>
      </c>
      <c r="AC26" s="14">
        <f>[22]Fevereiro!$F$32</f>
        <v>96</v>
      </c>
      <c r="AD26" s="16">
        <f t="shared" si="1"/>
        <v>96</v>
      </c>
      <c r="AE26" s="25">
        <f t="shared" si="2"/>
        <v>94.571428571428569</v>
      </c>
    </row>
    <row r="27" spans="1:32" ht="17.100000000000001" customHeight="1" x14ac:dyDescent="0.2">
      <c r="A27" s="9" t="s">
        <v>20</v>
      </c>
      <c r="B27" s="14">
        <f>[23]Fevereiro!$F$5</f>
        <v>89</v>
      </c>
      <c r="C27" s="14">
        <f>[23]Fevereiro!$F$6</f>
        <v>91</v>
      </c>
      <c r="D27" s="14">
        <f>[23]Fevereiro!$F$7</f>
        <v>95</v>
      </c>
      <c r="E27" s="14">
        <f>[23]Fevereiro!$F$8</f>
        <v>96</v>
      </c>
      <c r="F27" s="14">
        <f>[23]Fevereiro!$F$9</f>
        <v>93</v>
      </c>
      <c r="G27" s="14">
        <f>[23]Fevereiro!$F$10</f>
        <v>87</v>
      </c>
      <c r="H27" s="14">
        <f>[23]Fevereiro!$F$11</f>
        <v>83</v>
      </c>
      <c r="I27" s="14">
        <f>[23]Fevereiro!$F$12</f>
        <v>89</v>
      </c>
      <c r="J27" s="14">
        <f>[23]Fevereiro!$F$13</f>
        <v>96</v>
      </c>
      <c r="K27" s="14">
        <f>[23]Fevereiro!$F$14</f>
        <v>97</v>
      </c>
      <c r="L27" s="14">
        <f>[23]Fevereiro!$F$15</f>
        <v>94</v>
      </c>
      <c r="M27" s="14">
        <f>[23]Fevereiro!$F$16</f>
        <v>88</v>
      </c>
      <c r="N27" s="14">
        <f>[23]Fevereiro!$F$17</f>
        <v>91</v>
      </c>
      <c r="O27" s="14">
        <f>[23]Fevereiro!$F$18</f>
        <v>95</v>
      </c>
      <c r="P27" s="14">
        <f>[23]Fevereiro!$F$19</f>
        <v>91</v>
      </c>
      <c r="Q27" s="14">
        <f>[23]Fevereiro!$F$20</f>
        <v>95</v>
      </c>
      <c r="R27" s="14">
        <f>[23]Fevereiro!$F$21</f>
        <v>89</v>
      </c>
      <c r="S27" s="14">
        <f>[23]Fevereiro!$F$22</f>
        <v>94</v>
      </c>
      <c r="T27" s="14">
        <f>[23]Fevereiro!$F$23</f>
        <v>93</v>
      </c>
      <c r="U27" s="14">
        <f>[23]Fevereiro!$F$24</f>
        <v>96</v>
      </c>
      <c r="V27" s="14">
        <f>[23]Fevereiro!$F$25</f>
        <v>91</v>
      </c>
      <c r="W27" s="14">
        <f>[23]Fevereiro!$F$26</f>
        <v>86</v>
      </c>
      <c r="X27" s="14">
        <f>[23]Fevereiro!$F$27</f>
        <v>94</v>
      </c>
      <c r="Y27" s="14">
        <f>[23]Fevereiro!$F$28</f>
        <v>94</v>
      </c>
      <c r="Z27" s="14">
        <f>[23]Fevereiro!$F$29</f>
        <v>88</v>
      </c>
      <c r="AA27" s="14">
        <f>[23]Fevereiro!$F$30</f>
        <v>92</v>
      </c>
      <c r="AB27" s="14">
        <f>[23]Fevereiro!$F$31</f>
        <v>91</v>
      </c>
      <c r="AC27" s="14">
        <f>[23]Fevereiro!$F$32</f>
        <v>93</v>
      </c>
      <c r="AD27" s="16">
        <f t="shared" si="1"/>
        <v>97</v>
      </c>
      <c r="AE27" s="25">
        <f t="shared" si="2"/>
        <v>91.821428571428569</v>
      </c>
    </row>
    <row r="28" spans="1:32" s="5" customFormat="1" ht="17.100000000000001" customHeight="1" x14ac:dyDescent="0.2">
      <c r="A28" s="13" t="s">
        <v>34</v>
      </c>
      <c r="B28" s="21">
        <f>MAX(B5:B27)</f>
        <v>97</v>
      </c>
      <c r="C28" s="21">
        <f t="shared" ref="C28:AE28" si="3">MAX(C5:C27)</f>
        <v>98</v>
      </c>
      <c r="D28" s="21">
        <f t="shared" si="3"/>
        <v>99</v>
      </c>
      <c r="E28" s="21">
        <f t="shared" si="3"/>
        <v>99</v>
      </c>
      <c r="F28" s="21">
        <f t="shared" si="3"/>
        <v>96</v>
      </c>
      <c r="G28" s="21">
        <f t="shared" si="3"/>
        <v>98</v>
      </c>
      <c r="H28" s="21">
        <f t="shared" si="3"/>
        <v>98</v>
      </c>
      <c r="I28" s="21">
        <f t="shared" si="3"/>
        <v>99</v>
      </c>
      <c r="J28" s="21">
        <f t="shared" si="3"/>
        <v>98</v>
      </c>
      <c r="K28" s="21">
        <f t="shared" si="3"/>
        <v>99</v>
      </c>
      <c r="L28" s="21">
        <f t="shared" si="3"/>
        <v>99</v>
      </c>
      <c r="M28" s="21">
        <f t="shared" si="3"/>
        <v>98</v>
      </c>
      <c r="N28" s="21">
        <f t="shared" si="3"/>
        <v>99</v>
      </c>
      <c r="O28" s="21">
        <f t="shared" si="3"/>
        <v>100</v>
      </c>
      <c r="P28" s="21">
        <f t="shared" si="3"/>
        <v>97</v>
      </c>
      <c r="Q28" s="21">
        <f t="shared" si="3"/>
        <v>99</v>
      </c>
      <c r="R28" s="21">
        <f t="shared" si="3"/>
        <v>98</v>
      </c>
      <c r="S28" s="21">
        <f t="shared" si="3"/>
        <v>99</v>
      </c>
      <c r="T28" s="21">
        <f t="shared" si="3"/>
        <v>99</v>
      </c>
      <c r="U28" s="21">
        <f t="shared" si="3"/>
        <v>99</v>
      </c>
      <c r="V28" s="21">
        <f t="shared" si="3"/>
        <v>98</v>
      </c>
      <c r="W28" s="21">
        <f t="shared" si="3"/>
        <v>98</v>
      </c>
      <c r="X28" s="21">
        <f t="shared" si="3"/>
        <v>98</v>
      </c>
      <c r="Y28" s="21">
        <f t="shared" si="3"/>
        <v>98</v>
      </c>
      <c r="Z28" s="21">
        <f t="shared" si="3"/>
        <v>96</v>
      </c>
      <c r="AA28" s="21">
        <f t="shared" si="3"/>
        <v>98</v>
      </c>
      <c r="AB28" s="21">
        <f t="shared" si="3"/>
        <v>99</v>
      </c>
      <c r="AC28" s="53">
        <f t="shared" si="3"/>
        <v>99</v>
      </c>
      <c r="AD28" s="21">
        <f t="shared" si="3"/>
        <v>100</v>
      </c>
      <c r="AE28" s="21">
        <f t="shared" si="3"/>
        <v>97.785714285714292</v>
      </c>
      <c r="AF28" s="12"/>
    </row>
  </sheetData>
  <mergeCells count="31">
    <mergeCell ref="G3:G4"/>
    <mergeCell ref="H3:H4"/>
    <mergeCell ref="U3:U4"/>
    <mergeCell ref="V3:V4"/>
    <mergeCell ref="I3:I4"/>
    <mergeCell ref="J3:J4"/>
    <mergeCell ref="K3:K4"/>
    <mergeCell ref="L3:L4"/>
    <mergeCell ref="M3:M4"/>
    <mergeCell ref="N3:N4"/>
    <mergeCell ref="B3:B4"/>
    <mergeCell ref="C3:C4"/>
    <mergeCell ref="D3:D4"/>
    <mergeCell ref="E3:E4"/>
    <mergeCell ref="F3:F4"/>
    <mergeCell ref="A1:AE1"/>
    <mergeCell ref="AA3:AA4"/>
    <mergeCell ref="AB3:AB4"/>
    <mergeCell ref="AC3:AC4"/>
    <mergeCell ref="W3:W4"/>
    <mergeCell ref="X3:X4"/>
    <mergeCell ref="Y3:Y4"/>
    <mergeCell ref="R3:R4"/>
    <mergeCell ref="O3:O4"/>
    <mergeCell ref="P3:P4"/>
    <mergeCell ref="Q3:Q4"/>
    <mergeCell ref="Z3:Z4"/>
    <mergeCell ref="A2:A4"/>
    <mergeCell ref="B2:AE2"/>
    <mergeCell ref="S3:S4"/>
    <mergeCell ref="T3:T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8"/>
  <sheetViews>
    <sheetView workbookViewId="0">
      <selection activeCell="AG25" sqref="AG25"/>
    </sheetView>
  </sheetViews>
  <sheetFormatPr defaultRowHeight="12.75" x14ac:dyDescent="0.2"/>
  <cols>
    <col min="1" max="1" width="19.140625" style="2" bestFit="1" customWidth="1"/>
    <col min="2" max="29" width="5.42578125" style="2" bestFit="1" customWidth="1"/>
    <col min="30" max="30" width="7" style="6" bestFit="1" customWidth="1"/>
    <col min="31" max="31" width="7.28515625" style="1" bestFit="1" customWidth="1"/>
  </cols>
  <sheetData>
    <row r="1" spans="1:31" ht="20.100000000000001" customHeight="1" thickBot="1" x14ac:dyDescent="0.25">
      <c r="A1" s="59" t="s">
        <v>27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</row>
    <row r="2" spans="1:31" s="4" customFormat="1" ht="20.100000000000001" customHeight="1" x14ac:dyDescent="0.2">
      <c r="A2" s="60" t="s">
        <v>21</v>
      </c>
      <c r="B2" s="57" t="s">
        <v>50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</row>
    <row r="3" spans="1:31" s="5" customFormat="1" ht="20.100000000000001" customHeight="1" x14ac:dyDescent="0.2">
      <c r="A3" s="61"/>
      <c r="B3" s="55">
        <v>1</v>
      </c>
      <c r="C3" s="55">
        <f>SUM(B3+1)</f>
        <v>2</v>
      </c>
      <c r="D3" s="55">
        <f t="shared" ref="D3:AC3" si="0">SUM(C3+1)</f>
        <v>3</v>
      </c>
      <c r="E3" s="55">
        <f t="shared" si="0"/>
        <v>4</v>
      </c>
      <c r="F3" s="55">
        <f t="shared" si="0"/>
        <v>5</v>
      </c>
      <c r="G3" s="55">
        <f t="shared" si="0"/>
        <v>6</v>
      </c>
      <c r="H3" s="55">
        <f t="shared" si="0"/>
        <v>7</v>
      </c>
      <c r="I3" s="55">
        <f t="shared" si="0"/>
        <v>8</v>
      </c>
      <c r="J3" s="55">
        <f t="shared" si="0"/>
        <v>9</v>
      </c>
      <c r="K3" s="55">
        <f t="shared" si="0"/>
        <v>10</v>
      </c>
      <c r="L3" s="55">
        <f t="shared" si="0"/>
        <v>11</v>
      </c>
      <c r="M3" s="55">
        <f t="shared" si="0"/>
        <v>12</v>
      </c>
      <c r="N3" s="55">
        <f t="shared" si="0"/>
        <v>13</v>
      </c>
      <c r="O3" s="55">
        <f t="shared" si="0"/>
        <v>14</v>
      </c>
      <c r="P3" s="55">
        <f t="shared" si="0"/>
        <v>15</v>
      </c>
      <c r="Q3" s="55">
        <f t="shared" si="0"/>
        <v>16</v>
      </c>
      <c r="R3" s="55">
        <f t="shared" si="0"/>
        <v>17</v>
      </c>
      <c r="S3" s="55">
        <f t="shared" si="0"/>
        <v>18</v>
      </c>
      <c r="T3" s="55">
        <f t="shared" si="0"/>
        <v>19</v>
      </c>
      <c r="U3" s="55">
        <f t="shared" si="0"/>
        <v>20</v>
      </c>
      <c r="V3" s="55">
        <f t="shared" si="0"/>
        <v>21</v>
      </c>
      <c r="W3" s="55">
        <f t="shared" si="0"/>
        <v>22</v>
      </c>
      <c r="X3" s="55">
        <f t="shared" si="0"/>
        <v>23</v>
      </c>
      <c r="Y3" s="55">
        <f t="shared" si="0"/>
        <v>24</v>
      </c>
      <c r="Z3" s="55">
        <f t="shared" si="0"/>
        <v>25</v>
      </c>
      <c r="AA3" s="55">
        <f t="shared" si="0"/>
        <v>26</v>
      </c>
      <c r="AB3" s="55">
        <f t="shared" si="0"/>
        <v>27</v>
      </c>
      <c r="AC3" s="55">
        <f t="shared" si="0"/>
        <v>28</v>
      </c>
      <c r="AD3" s="30" t="s">
        <v>43</v>
      </c>
      <c r="AE3" s="32" t="s">
        <v>41</v>
      </c>
    </row>
    <row r="4" spans="1:31" s="5" customFormat="1" ht="20.100000000000001" customHeight="1" thickBot="1" x14ac:dyDescent="0.25">
      <c r="A4" s="62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29" t="s">
        <v>40</v>
      </c>
      <c r="AE4" s="29" t="s">
        <v>40</v>
      </c>
    </row>
    <row r="5" spans="1:31" s="5" customFormat="1" ht="20.100000000000001" customHeight="1" thickTop="1" x14ac:dyDescent="0.2">
      <c r="A5" s="8" t="s">
        <v>48</v>
      </c>
      <c r="B5" s="42">
        <f>[1]Fevereiro!$G$5</f>
        <v>42</v>
      </c>
      <c r="C5" s="42">
        <f>[1]Fevereiro!$G$6</f>
        <v>42</v>
      </c>
      <c r="D5" s="42">
        <f>[1]Fevereiro!$G$7</f>
        <v>56</v>
      </c>
      <c r="E5" s="42">
        <f>[1]Fevereiro!$G$8</f>
        <v>46</v>
      </c>
      <c r="F5" s="42">
        <f>[1]Fevereiro!$G$9</f>
        <v>49</v>
      </c>
      <c r="G5" s="42">
        <f>[1]Fevereiro!$G$10</f>
        <v>42</v>
      </c>
      <c r="H5" s="42">
        <f>[1]Fevereiro!$G$11</f>
        <v>46</v>
      </c>
      <c r="I5" s="42">
        <f>[1]Fevereiro!$G$12</f>
        <v>60</v>
      </c>
      <c r="J5" s="42">
        <f>[1]Fevereiro!$G$13</f>
        <v>57</v>
      </c>
      <c r="K5" s="42">
        <f>[1]Fevereiro!$G$14</f>
        <v>54</v>
      </c>
      <c r="L5" s="42">
        <f>[1]Fevereiro!$G$15</f>
        <v>46</v>
      </c>
      <c r="M5" s="42">
        <f>[1]Fevereiro!$G$16</f>
        <v>48</v>
      </c>
      <c r="N5" s="42">
        <f>[1]Fevereiro!$G$17</f>
        <v>61</v>
      </c>
      <c r="O5" s="42">
        <f>[1]Fevereiro!$G$18</f>
        <v>48</v>
      </c>
      <c r="P5" s="42">
        <f>[1]Fevereiro!$G$19</f>
        <v>55</v>
      </c>
      <c r="Q5" s="42">
        <f>[1]Fevereiro!$G$20</f>
        <v>48</v>
      </c>
      <c r="R5" s="42">
        <f>[1]Fevereiro!$G$21</f>
        <v>51</v>
      </c>
      <c r="S5" s="42">
        <f>[1]Fevereiro!$G$22</f>
        <v>44</v>
      </c>
      <c r="T5" s="42">
        <f>[1]Fevereiro!$G$23</f>
        <v>48</v>
      </c>
      <c r="U5" s="42">
        <f>[1]Fevereiro!$G$24</f>
        <v>37</v>
      </c>
      <c r="V5" s="42">
        <f>[1]Fevereiro!$G$25</f>
        <v>34</v>
      </c>
      <c r="W5" s="42">
        <f>[1]Fevereiro!$G$26</f>
        <v>39</v>
      </c>
      <c r="X5" s="42">
        <f>[1]Fevereiro!$G$27</f>
        <v>40</v>
      </c>
      <c r="Y5" s="42">
        <f>[1]Fevereiro!$G$28</f>
        <v>43</v>
      </c>
      <c r="Z5" s="42">
        <f>[1]Fevereiro!$G$29</f>
        <v>39</v>
      </c>
      <c r="AA5" s="42">
        <f>[1]Fevereiro!$G$30</f>
        <v>51</v>
      </c>
      <c r="AB5" s="42">
        <f>[1]Fevereiro!$G$31</f>
        <v>58</v>
      </c>
      <c r="AC5" s="42">
        <f>[1]Fevereiro!$G$32</f>
        <v>71</v>
      </c>
      <c r="AD5" s="43">
        <f t="shared" ref="AD5:AD27" si="1">MIN(B5:AC5)</f>
        <v>34</v>
      </c>
      <c r="AE5" s="44">
        <f t="shared" ref="AE5:AE27" si="2">AVERAGE(B5:AC5)</f>
        <v>48.392857142857146</v>
      </c>
    </row>
    <row r="6" spans="1:31" ht="17.100000000000001" customHeight="1" x14ac:dyDescent="0.2">
      <c r="A6" s="9" t="s">
        <v>0</v>
      </c>
      <c r="B6" s="3">
        <f>[2]Fevereiro!$G$5</f>
        <v>58</v>
      </c>
      <c r="C6" s="3">
        <f>[2]Fevereiro!$G$6</f>
        <v>63</v>
      </c>
      <c r="D6" s="3">
        <f>[2]Fevereiro!$G$7</f>
        <v>56</v>
      </c>
      <c r="E6" s="3">
        <f>[2]Fevereiro!$G$8</f>
        <v>64</v>
      </c>
      <c r="F6" s="3">
        <f>[2]Fevereiro!$G$9</f>
        <v>47</v>
      </c>
      <c r="G6" s="3">
        <f>[2]Fevereiro!$G$10</f>
        <v>59</v>
      </c>
      <c r="H6" s="3">
        <f>[2]Fevereiro!$G$11</f>
        <v>63</v>
      </c>
      <c r="I6" s="3">
        <f>[2]Fevereiro!$G$12</f>
        <v>62</v>
      </c>
      <c r="J6" s="3">
        <f>[2]Fevereiro!$G$13</f>
        <v>70</v>
      </c>
      <c r="K6" s="3">
        <f>[2]Fevereiro!$G$14</f>
        <v>70</v>
      </c>
      <c r="L6" s="3">
        <f>[2]Fevereiro!$G$15</f>
        <v>73</v>
      </c>
      <c r="M6" s="3">
        <f>[2]Fevereiro!$G$16</f>
        <v>63</v>
      </c>
      <c r="N6" s="3">
        <f>[2]Fevereiro!$G$17</f>
        <v>67</v>
      </c>
      <c r="O6" s="3">
        <f>[2]Fevereiro!$G$18</f>
        <v>56</v>
      </c>
      <c r="P6" s="3">
        <f>[2]Fevereiro!$G$19</f>
        <v>48</v>
      </c>
      <c r="Q6" s="3">
        <f>[2]Fevereiro!$G$20</f>
        <v>50</v>
      </c>
      <c r="R6" s="3">
        <f>[2]Fevereiro!$G$21</f>
        <v>43</v>
      </c>
      <c r="S6" s="3">
        <f>[2]Fevereiro!$G$22</f>
        <v>46</v>
      </c>
      <c r="T6" s="3">
        <f>[2]Fevereiro!$G$23</f>
        <v>51</v>
      </c>
      <c r="U6" s="3">
        <f>[2]Fevereiro!$G$24</f>
        <v>43</v>
      </c>
      <c r="V6" s="3">
        <f>[2]Fevereiro!$G$25</f>
        <v>36</v>
      </c>
      <c r="W6" s="3">
        <f>[2]Fevereiro!$G$26</f>
        <v>39</v>
      </c>
      <c r="X6" s="3">
        <f>[2]Fevereiro!$G$27</f>
        <v>45</v>
      </c>
      <c r="Y6" s="3">
        <f>[2]Fevereiro!$G$28</f>
        <v>64</v>
      </c>
      <c r="Z6" s="3">
        <f>[2]Fevereiro!$G$29</f>
        <v>50</v>
      </c>
      <c r="AA6" s="3">
        <f>[2]Fevereiro!$G$30</f>
        <v>49</v>
      </c>
      <c r="AB6" s="3">
        <f>[2]Fevereiro!$G$31</f>
        <v>60</v>
      </c>
      <c r="AC6" s="3">
        <f>[2]Fevereiro!$G$32</f>
        <v>63</v>
      </c>
      <c r="AD6" s="7">
        <f t="shared" si="1"/>
        <v>36</v>
      </c>
      <c r="AE6" s="25">
        <f t="shared" si="2"/>
        <v>55.642857142857146</v>
      </c>
    </row>
    <row r="7" spans="1:31" ht="17.100000000000001" customHeight="1" x14ac:dyDescent="0.2">
      <c r="A7" s="9" t="s">
        <v>1</v>
      </c>
      <c r="B7" s="3">
        <f>[3]Fevereiro!$G$5</f>
        <v>48</v>
      </c>
      <c r="C7" s="3">
        <f>[3]Fevereiro!$G$6</f>
        <v>50</v>
      </c>
      <c r="D7" s="3">
        <f>[3]Fevereiro!$G$7</f>
        <v>59</v>
      </c>
      <c r="E7" s="3">
        <f>[3]Fevereiro!$G$8</f>
        <v>48</v>
      </c>
      <c r="F7" s="3">
        <f>[3]Fevereiro!$G$9</f>
        <v>51</v>
      </c>
      <c r="G7" s="3">
        <f>[3]Fevereiro!$G$10</f>
        <v>56</v>
      </c>
      <c r="H7" s="3">
        <f>[3]Fevereiro!$G$11</f>
        <v>60</v>
      </c>
      <c r="I7" s="3">
        <f>[3]Fevereiro!$G$12</f>
        <v>65</v>
      </c>
      <c r="J7" s="3">
        <f>[3]Fevereiro!$G$13</f>
        <v>63</v>
      </c>
      <c r="K7" s="3">
        <f>[3]Fevereiro!$G$14</f>
        <v>81</v>
      </c>
      <c r="L7" s="3">
        <f>[3]Fevereiro!$G$15</f>
        <v>67</v>
      </c>
      <c r="M7" s="3">
        <f>[3]Fevereiro!$G$16</f>
        <v>61</v>
      </c>
      <c r="N7" s="3">
        <f>[3]Fevereiro!$G$17</f>
        <v>58</v>
      </c>
      <c r="O7" s="3">
        <f>[3]Fevereiro!$G$18</f>
        <v>59</v>
      </c>
      <c r="P7" s="3">
        <f>[3]Fevereiro!$G$19</f>
        <v>56</v>
      </c>
      <c r="Q7" s="3">
        <f>[3]Fevereiro!$G$20</f>
        <v>59</v>
      </c>
      <c r="R7" s="3">
        <f>[3]Fevereiro!$G$21</f>
        <v>58</v>
      </c>
      <c r="S7" s="3">
        <f>[3]Fevereiro!$G$22</f>
        <v>57</v>
      </c>
      <c r="T7" s="3">
        <f>[3]Fevereiro!$G$23</f>
        <v>60</v>
      </c>
      <c r="U7" s="3">
        <f>[3]Fevereiro!$G$24</f>
        <v>50</v>
      </c>
      <c r="V7" s="3">
        <f>[3]Fevereiro!$G$25</f>
        <v>48</v>
      </c>
      <c r="W7" s="3">
        <f>[3]Fevereiro!$G$26</f>
        <v>46</v>
      </c>
      <c r="X7" s="3">
        <f>[3]Fevereiro!$G$27</f>
        <v>48</v>
      </c>
      <c r="Y7" s="3">
        <f>[3]Fevereiro!$G$28</f>
        <v>51</v>
      </c>
      <c r="Z7" s="3">
        <f>[3]Fevereiro!$G$29</f>
        <v>54</v>
      </c>
      <c r="AA7" s="3">
        <f>[3]Fevereiro!$G$30</f>
        <v>57</v>
      </c>
      <c r="AB7" s="3">
        <f>[3]Fevereiro!$G$31</f>
        <v>55</v>
      </c>
      <c r="AC7" s="3">
        <f>[3]Fevereiro!$G$32</f>
        <v>62</v>
      </c>
      <c r="AD7" s="7">
        <f t="shared" si="1"/>
        <v>46</v>
      </c>
      <c r="AE7" s="25">
        <f t="shared" si="2"/>
        <v>56.678571428571431</v>
      </c>
    </row>
    <row r="8" spans="1:31" ht="17.100000000000001" customHeight="1" x14ac:dyDescent="0.2">
      <c r="A8" s="9" t="s">
        <v>2</v>
      </c>
      <c r="B8" s="3" t="str">
        <f>[4]Fevereiro!$G$5</f>
        <v>**</v>
      </c>
      <c r="C8" s="3" t="str">
        <f>[4]Fevereiro!$G$6</f>
        <v>**</v>
      </c>
      <c r="D8" s="3" t="str">
        <f>[4]Fevereiro!$G$7</f>
        <v>**</v>
      </c>
      <c r="E8" s="3" t="str">
        <f>[4]Fevereiro!$G$8</f>
        <v>**</v>
      </c>
      <c r="F8" s="3" t="str">
        <f>[4]Fevereiro!$G$9</f>
        <v>**</v>
      </c>
      <c r="G8" s="3" t="str">
        <f>[4]Fevereiro!$G$10</f>
        <v>**</v>
      </c>
      <c r="H8" s="3" t="str">
        <f>[4]Fevereiro!$G$11</f>
        <v>**</v>
      </c>
      <c r="I8" s="3" t="str">
        <f>[4]Fevereiro!$G$12</f>
        <v>**</v>
      </c>
      <c r="J8" s="3" t="str">
        <f>[4]Fevereiro!$G$13</f>
        <v>**</v>
      </c>
      <c r="K8" s="3" t="str">
        <f>[4]Fevereiro!$G$14</f>
        <v>**</v>
      </c>
      <c r="L8" s="3" t="str">
        <f>[4]Fevereiro!$G$15</f>
        <v>**</v>
      </c>
      <c r="M8" s="3" t="str">
        <f>[4]Fevereiro!$G$16</f>
        <v>**</v>
      </c>
      <c r="N8" s="3" t="str">
        <f>[4]Fevereiro!$G$17</f>
        <v>**</v>
      </c>
      <c r="O8" s="3" t="str">
        <f>[4]Fevereiro!$G$18</f>
        <v>**</v>
      </c>
      <c r="P8" s="3" t="str">
        <f>[4]Fevereiro!$G$19</f>
        <v>**</v>
      </c>
      <c r="Q8" s="3" t="str">
        <f>[4]Fevereiro!$G$20</f>
        <v>**</v>
      </c>
      <c r="R8" s="3" t="str">
        <f>[4]Fevereiro!$G$21</f>
        <v>**</v>
      </c>
      <c r="S8" s="3" t="str">
        <f>[4]Fevereiro!$G$22</f>
        <v>**</v>
      </c>
      <c r="T8" s="3" t="str">
        <f>[4]Fevereiro!$G$23</f>
        <v>**</v>
      </c>
      <c r="U8" s="3" t="str">
        <f>[4]Fevereiro!$G$24</f>
        <v>**</v>
      </c>
      <c r="V8" s="3" t="str">
        <f>[4]Fevereiro!$G$25</f>
        <v>**</v>
      </c>
      <c r="W8" s="3" t="str">
        <f>[4]Fevereiro!$G$26</f>
        <v>**</v>
      </c>
      <c r="X8" s="3" t="str">
        <f>[4]Fevereiro!$G$27</f>
        <v>**</v>
      </c>
      <c r="Y8" s="3" t="str">
        <f>[4]Fevereiro!$G$28</f>
        <v>**</v>
      </c>
      <c r="Z8" s="3" t="str">
        <f>[4]Fevereiro!$G$29</f>
        <v>**</v>
      </c>
      <c r="AA8" s="3" t="str">
        <f>[4]Fevereiro!$G$30</f>
        <v>**</v>
      </c>
      <c r="AB8" s="3" t="str">
        <f>[4]Fevereiro!$G$31</f>
        <v>**</v>
      </c>
      <c r="AC8" s="3" t="str">
        <f>[4]Fevereiro!$G$32</f>
        <v>**</v>
      </c>
      <c r="AD8" s="7" t="s">
        <v>32</v>
      </c>
      <c r="AE8" s="25" t="s">
        <v>32</v>
      </c>
    </row>
    <row r="9" spans="1:31" ht="17.100000000000001" customHeight="1" x14ac:dyDescent="0.2">
      <c r="A9" s="9" t="s">
        <v>3</v>
      </c>
      <c r="B9" s="3">
        <f>[5]Fevereiro!$G$5</f>
        <v>47</v>
      </c>
      <c r="C9" s="3">
        <f>[5]Fevereiro!$G$6</f>
        <v>43</v>
      </c>
      <c r="D9" s="3">
        <f>[5]Fevereiro!$G$7</f>
        <v>47</v>
      </c>
      <c r="E9" s="3">
        <f>[5]Fevereiro!$G$8</f>
        <v>51</v>
      </c>
      <c r="F9" s="3">
        <f>[5]Fevereiro!$G$9</f>
        <v>51</v>
      </c>
      <c r="G9" s="3">
        <f>[5]Fevereiro!$G$10</f>
        <v>40</v>
      </c>
      <c r="H9" s="3">
        <f>[5]Fevereiro!$G$11</f>
        <v>49</v>
      </c>
      <c r="I9" s="3">
        <f>[5]Fevereiro!$G$12</f>
        <v>42</v>
      </c>
      <c r="J9" s="3">
        <f>[5]Fevereiro!$G$13</f>
        <v>57</v>
      </c>
      <c r="K9" s="3">
        <f>[5]Fevereiro!$G$14</f>
        <v>52</v>
      </c>
      <c r="L9" s="3">
        <f>[5]Fevereiro!$G$15</f>
        <v>42</v>
      </c>
      <c r="M9" s="3">
        <f>[5]Fevereiro!$G$16</f>
        <v>42</v>
      </c>
      <c r="N9" s="3">
        <f>[5]Fevereiro!$G$17</f>
        <v>39</v>
      </c>
      <c r="O9" s="3">
        <f>[5]Fevereiro!$G$18</f>
        <v>56</v>
      </c>
      <c r="P9" s="3">
        <f>[5]Fevereiro!$G$19</f>
        <v>48</v>
      </c>
      <c r="Q9" s="3">
        <f>[5]Fevereiro!$G$20</f>
        <v>43</v>
      </c>
      <c r="R9" s="3">
        <f>[5]Fevereiro!$G$21</f>
        <v>51</v>
      </c>
      <c r="S9" s="3">
        <f>[5]Fevereiro!$G$22</f>
        <v>44</v>
      </c>
      <c r="T9" s="3">
        <f>[5]Fevereiro!$G$23</f>
        <v>53</v>
      </c>
      <c r="U9" s="3">
        <f>[5]Fevereiro!$G$24</f>
        <v>40</v>
      </c>
      <c r="V9" s="3">
        <f>[5]Fevereiro!$G$25</f>
        <v>40</v>
      </c>
      <c r="W9" s="3">
        <f>[5]Fevereiro!$G$26</f>
        <v>37</v>
      </c>
      <c r="X9" s="3">
        <f>[5]Fevereiro!$G$27</f>
        <v>39</v>
      </c>
      <c r="Y9" s="3">
        <f>[5]Fevereiro!$G$28</f>
        <v>52</v>
      </c>
      <c r="Z9" s="3">
        <f>[5]Fevereiro!$G$29</f>
        <v>46</v>
      </c>
      <c r="AA9" s="3">
        <f>[5]Fevereiro!$G$30</f>
        <v>46</v>
      </c>
      <c r="AB9" s="3">
        <f>[5]Fevereiro!$G$31</f>
        <v>64</v>
      </c>
      <c r="AC9" s="3">
        <f>[5]Fevereiro!$G$32</f>
        <v>59</v>
      </c>
      <c r="AD9" s="7">
        <f t="shared" si="1"/>
        <v>37</v>
      </c>
      <c r="AE9" s="25">
        <f t="shared" si="2"/>
        <v>47.142857142857146</v>
      </c>
    </row>
    <row r="10" spans="1:31" ht="17.100000000000001" customHeight="1" x14ac:dyDescent="0.2">
      <c r="A10" s="9" t="s">
        <v>4</v>
      </c>
      <c r="B10" s="3">
        <f>[6]Fevereiro!$G$5</f>
        <v>59</v>
      </c>
      <c r="C10" s="3">
        <f>[6]Fevereiro!$G$6</f>
        <v>44</v>
      </c>
      <c r="D10" s="3">
        <f>[6]Fevereiro!$G$7</f>
        <v>56</v>
      </c>
      <c r="E10" s="3">
        <f>[6]Fevereiro!$G$8</f>
        <v>45</v>
      </c>
      <c r="F10" s="3">
        <f>[6]Fevereiro!$G$9</f>
        <v>45</v>
      </c>
      <c r="G10" s="3">
        <f>[6]Fevereiro!$G$10</f>
        <v>45</v>
      </c>
      <c r="H10" s="3">
        <f>[6]Fevereiro!$G$11</f>
        <v>56</v>
      </c>
      <c r="I10" s="3">
        <f>[6]Fevereiro!$G$12</f>
        <v>59</v>
      </c>
      <c r="J10" s="3">
        <f>[6]Fevereiro!$G$13</f>
        <v>50</v>
      </c>
      <c r="K10" s="3">
        <f>[6]Fevereiro!$G$14</f>
        <v>50</v>
      </c>
      <c r="L10" s="3">
        <f>[6]Fevereiro!$G$15</f>
        <v>45</v>
      </c>
      <c r="M10" s="3">
        <f>[6]Fevereiro!$G$16</f>
        <v>52</v>
      </c>
      <c r="N10" s="3">
        <f>[6]Fevereiro!$G$17</f>
        <v>54</v>
      </c>
      <c r="O10" s="3">
        <f>[6]Fevereiro!$G$18</f>
        <v>45</v>
      </c>
      <c r="P10" s="3">
        <f>[6]Fevereiro!$G$19</f>
        <v>51</v>
      </c>
      <c r="Q10" s="3">
        <f>[6]Fevereiro!$G$20</f>
        <v>47</v>
      </c>
      <c r="R10" s="3">
        <f>[6]Fevereiro!$G$21</f>
        <v>54</v>
      </c>
      <c r="S10" s="3">
        <f>[6]Fevereiro!$G$22</f>
        <v>47</v>
      </c>
      <c r="T10" s="3">
        <f>[6]Fevereiro!$G$23</f>
        <v>52</v>
      </c>
      <c r="U10" s="3">
        <f>[6]Fevereiro!$G$24</f>
        <v>39</v>
      </c>
      <c r="V10" s="3">
        <f>[6]Fevereiro!$G$25</f>
        <v>34</v>
      </c>
      <c r="W10" s="3" t="str">
        <f>[6]Fevereiro!$G$26</f>
        <v>**</v>
      </c>
      <c r="X10" s="3" t="str">
        <f>[6]Fevereiro!$G$27</f>
        <v>**</v>
      </c>
      <c r="Y10" s="3" t="str">
        <f>[6]Fevereiro!$G$28</f>
        <v>**</v>
      </c>
      <c r="Z10" s="3" t="str">
        <f>[6]Fevereiro!$G$29</f>
        <v>**</v>
      </c>
      <c r="AA10" s="3" t="str">
        <f>[6]Fevereiro!$G$30</f>
        <v>**</v>
      </c>
      <c r="AB10" s="3" t="str">
        <f>[6]Fevereiro!$G$31</f>
        <v>**</v>
      </c>
      <c r="AC10" s="3" t="str">
        <f>[6]Fevereiro!$G$32</f>
        <v>**</v>
      </c>
      <c r="AD10" s="7">
        <f t="shared" si="1"/>
        <v>34</v>
      </c>
      <c r="AE10" s="25">
        <f t="shared" si="2"/>
        <v>49</v>
      </c>
    </row>
    <row r="11" spans="1:31" ht="17.100000000000001" customHeight="1" x14ac:dyDescent="0.2">
      <c r="A11" s="9" t="s">
        <v>5</v>
      </c>
      <c r="B11" s="14">
        <f>[7]Fevereiro!$G$5</f>
        <v>48</v>
      </c>
      <c r="C11" s="14">
        <f>[7]Fevereiro!$G$6</f>
        <v>53</v>
      </c>
      <c r="D11" s="14">
        <f>[7]Fevereiro!$G$7</f>
        <v>58</v>
      </c>
      <c r="E11" s="14">
        <f>[7]Fevereiro!$G$8</f>
        <v>53</v>
      </c>
      <c r="F11" s="14">
        <f>[7]Fevereiro!$G$9</f>
        <v>56</v>
      </c>
      <c r="G11" s="14">
        <f>[7]Fevereiro!$G$10</f>
        <v>68</v>
      </c>
      <c r="H11" s="14">
        <f>[7]Fevereiro!$G$11</f>
        <v>59</v>
      </c>
      <c r="I11" s="14">
        <f>[7]Fevereiro!$G$12</f>
        <v>63</v>
      </c>
      <c r="J11" s="14">
        <f>[7]Fevereiro!$G$13</f>
        <v>79</v>
      </c>
      <c r="K11" s="14">
        <f>[7]Fevereiro!$G$14</f>
        <v>68</v>
      </c>
      <c r="L11" s="14">
        <f>[7]Fevereiro!$G$15</f>
        <v>56</v>
      </c>
      <c r="M11" s="14">
        <f>[7]Fevereiro!$G$16</f>
        <v>62</v>
      </c>
      <c r="N11" s="14">
        <f>[7]Fevereiro!$G$17</f>
        <v>60</v>
      </c>
      <c r="O11" s="14">
        <f>[7]Fevereiro!$G$18</f>
        <v>68</v>
      </c>
      <c r="P11" s="14">
        <f>[7]Fevereiro!$G$19</f>
        <v>48</v>
      </c>
      <c r="Q11" s="14">
        <f>[7]Fevereiro!$G$20</f>
        <v>63</v>
      </c>
      <c r="R11" s="14">
        <f>[7]Fevereiro!$G$21</f>
        <v>54</v>
      </c>
      <c r="S11" s="14">
        <f>[7]Fevereiro!$G$22</f>
        <v>57</v>
      </c>
      <c r="T11" s="14">
        <f>[7]Fevereiro!$G$23</f>
        <v>71</v>
      </c>
      <c r="U11" s="14">
        <f>[7]Fevereiro!$G$24</f>
        <v>64</v>
      </c>
      <c r="V11" s="14">
        <f>[7]Fevereiro!$G$25</f>
        <v>53</v>
      </c>
      <c r="W11" s="14">
        <f>[7]Fevereiro!$G$26</f>
        <v>51</v>
      </c>
      <c r="X11" s="14">
        <f>[7]Fevereiro!$G$27</f>
        <v>57</v>
      </c>
      <c r="Y11" s="14">
        <f>[7]Fevereiro!$G$28</f>
        <v>49</v>
      </c>
      <c r="Z11" s="14">
        <f>[7]Fevereiro!$G$29</f>
        <v>50</v>
      </c>
      <c r="AA11" s="14">
        <f>[7]Fevereiro!$G$30</f>
        <v>67</v>
      </c>
      <c r="AB11" s="14">
        <f>[7]Fevereiro!$G$31</f>
        <v>61</v>
      </c>
      <c r="AC11" s="14">
        <f>[7]Fevereiro!$G$32</f>
        <v>77</v>
      </c>
      <c r="AD11" s="7">
        <f t="shared" si="1"/>
        <v>48</v>
      </c>
      <c r="AE11" s="25">
        <f t="shared" si="2"/>
        <v>59.75</v>
      </c>
    </row>
    <row r="12" spans="1:31" ht="17.100000000000001" customHeight="1" x14ac:dyDescent="0.2">
      <c r="A12" s="9" t="s">
        <v>6</v>
      </c>
      <c r="B12" s="14">
        <f>[8]Fevereiro!$G$5</f>
        <v>60</v>
      </c>
      <c r="C12" s="14">
        <f>[8]Fevereiro!$G$6</f>
        <v>65</v>
      </c>
      <c r="D12" s="14">
        <f>[8]Fevereiro!$G$7</f>
        <v>62</v>
      </c>
      <c r="E12" s="14">
        <f>[8]Fevereiro!$G$8</f>
        <v>66</v>
      </c>
      <c r="F12" s="14">
        <f>[8]Fevereiro!$G$9</f>
        <v>63</v>
      </c>
      <c r="G12" s="14">
        <f>[8]Fevereiro!$G$10</f>
        <v>72</v>
      </c>
      <c r="H12" s="14">
        <f>[8]Fevereiro!$G$11</f>
        <v>64</v>
      </c>
      <c r="I12" s="14">
        <f>[8]Fevereiro!$G$12</f>
        <v>67</v>
      </c>
      <c r="J12" s="14">
        <f>[8]Fevereiro!$G$13</f>
        <v>62</v>
      </c>
      <c r="K12" s="14">
        <f>[8]Fevereiro!$G$14</f>
        <v>71</v>
      </c>
      <c r="L12" s="14">
        <f>[8]Fevereiro!$G$15</f>
        <v>70</v>
      </c>
      <c r="M12" s="14">
        <f>[8]Fevereiro!$G$16</f>
        <v>64</v>
      </c>
      <c r="N12" s="14">
        <f>[8]Fevereiro!$G$17</f>
        <v>75</v>
      </c>
      <c r="O12" s="14">
        <f>[8]Fevereiro!$G$18</f>
        <v>64</v>
      </c>
      <c r="P12" s="14">
        <f>[8]Fevereiro!$G$19</f>
        <v>71</v>
      </c>
      <c r="Q12" s="14">
        <f>[8]Fevereiro!$G$20</f>
        <v>69</v>
      </c>
      <c r="R12" s="14">
        <f>[8]Fevereiro!$G$21</f>
        <v>71</v>
      </c>
      <c r="S12" s="14">
        <f>[8]Fevereiro!$G$22</f>
        <v>65</v>
      </c>
      <c r="T12" s="14">
        <f>[8]Fevereiro!$G$23</f>
        <v>61</v>
      </c>
      <c r="U12" s="14">
        <f>[8]Fevereiro!$G$24</f>
        <v>57</v>
      </c>
      <c r="V12" s="14">
        <f>[8]Fevereiro!$G$25</f>
        <v>59</v>
      </c>
      <c r="W12" s="14">
        <f>[8]Fevereiro!$G$26</f>
        <v>59</v>
      </c>
      <c r="X12" s="14">
        <f>[8]Fevereiro!$G$27</f>
        <v>70</v>
      </c>
      <c r="Y12" s="14">
        <f>[8]Fevereiro!$G$28</f>
        <v>63</v>
      </c>
      <c r="Z12" s="14">
        <f>[8]Fevereiro!$G$29</f>
        <v>65</v>
      </c>
      <c r="AA12" s="14">
        <f>[8]Fevereiro!$G$30</f>
        <v>67</v>
      </c>
      <c r="AB12" s="14">
        <f>[8]Fevereiro!$G$31</f>
        <v>66</v>
      </c>
      <c r="AC12" s="14">
        <f>[8]Fevereiro!$G$32</f>
        <v>70</v>
      </c>
      <c r="AD12" s="7">
        <f t="shared" si="1"/>
        <v>57</v>
      </c>
      <c r="AE12" s="25">
        <f t="shared" si="2"/>
        <v>65.642857142857139</v>
      </c>
    </row>
    <row r="13" spans="1:31" ht="17.100000000000001" customHeight="1" x14ac:dyDescent="0.2">
      <c r="A13" s="9" t="s">
        <v>7</v>
      </c>
      <c r="B13" s="14">
        <f>[9]Fevereiro!$G$5</f>
        <v>48</v>
      </c>
      <c r="C13" s="14">
        <f>[9]Fevereiro!$G$6</f>
        <v>73</v>
      </c>
      <c r="D13" s="14">
        <f>[9]Fevereiro!$G$7</f>
        <v>61</v>
      </c>
      <c r="E13" s="14">
        <f>[9]Fevereiro!$G$8</f>
        <v>58</v>
      </c>
      <c r="F13" s="14">
        <f>[9]Fevereiro!$G$9</f>
        <v>50</v>
      </c>
      <c r="G13" s="14">
        <f>[9]Fevereiro!$G$10</f>
        <v>60</v>
      </c>
      <c r="H13" s="14">
        <f>[9]Fevereiro!$G$11</f>
        <v>66</v>
      </c>
      <c r="I13" s="14">
        <f>[9]Fevereiro!$G$12</f>
        <v>65</v>
      </c>
      <c r="J13" s="14">
        <f>[9]Fevereiro!$G$13</f>
        <v>63</v>
      </c>
      <c r="K13" s="14">
        <f>[9]Fevereiro!$G$14</f>
        <v>67</v>
      </c>
      <c r="L13" s="14">
        <f>[9]Fevereiro!$G$15</f>
        <v>64</v>
      </c>
      <c r="M13" s="14">
        <f>[9]Fevereiro!$G$16</f>
        <v>55</v>
      </c>
      <c r="N13" s="14">
        <f>[9]Fevereiro!$G$17</f>
        <v>57</v>
      </c>
      <c r="O13" s="14">
        <f>[9]Fevereiro!$G$18</f>
        <v>54</v>
      </c>
      <c r="P13" s="14">
        <f>[9]Fevereiro!$G$19</f>
        <v>54</v>
      </c>
      <c r="Q13" s="14">
        <f>[9]Fevereiro!$G$20</f>
        <v>47</v>
      </c>
      <c r="R13" s="14">
        <f>[9]Fevereiro!$G$21</f>
        <v>52</v>
      </c>
      <c r="S13" s="14">
        <f>[9]Fevereiro!$G$22</f>
        <v>45</v>
      </c>
      <c r="T13" s="14">
        <f>[9]Fevereiro!$G$23</f>
        <v>56</v>
      </c>
      <c r="U13" s="14">
        <f>[9]Fevereiro!$G$24</f>
        <v>47</v>
      </c>
      <c r="V13" s="14">
        <f>[9]Fevereiro!$G$25</f>
        <v>36</v>
      </c>
      <c r="W13" s="14">
        <f>[9]Fevereiro!$G$26</f>
        <v>43</v>
      </c>
      <c r="X13" s="14">
        <f>[9]Fevereiro!$G$27</f>
        <v>53</v>
      </c>
      <c r="Y13" s="14">
        <f>[9]Fevereiro!$G$28</f>
        <v>45</v>
      </c>
      <c r="Z13" s="14">
        <f>[9]Fevereiro!$G$29</f>
        <v>45</v>
      </c>
      <c r="AA13" s="14">
        <f>[9]Fevereiro!$G$30</f>
        <v>45</v>
      </c>
      <c r="AB13" s="14">
        <f>[9]Fevereiro!$G$31</f>
        <v>52</v>
      </c>
      <c r="AC13" s="14">
        <f>[9]Fevereiro!$G$32</f>
        <v>62</v>
      </c>
      <c r="AD13" s="7">
        <f t="shared" si="1"/>
        <v>36</v>
      </c>
      <c r="AE13" s="25">
        <f t="shared" si="2"/>
        <v>54.392857142857146</v>
      </c>
    </row>
    <row r="14" spans="1:31" ht="17.100000000000001" customHeight="1" x14ac:dyDescent="0.2">
      <c r="A14" s="9" t="s">
        <v>8</v>
      </c>
      <c r="B14" s="14">
        <f>[10]Fevereiro!$G$5</f>
        <v>45</v>
      </c>
      <c r="C14" s="14">
        <f>[10]Fevereiro!$G$6</f>
        <v>57</v>
      </c>
      <c r="D14" s="14">
        <f>[10]Fevereiro!$G$7</f>
        <v>66</v>
      </c>
      <c r="E14" s="14">
        <f>[10]Fevereiro!$G$8</f>
        <v>60</v>
      </c>
      <c r="F14" s="14">
        <f>[10]Fevereiro!$G$9</f>
        <v>46</v>
      </c>
      <c r="G14" s="14">
        <f>[10]Fevereiro!$G$10</f>
        <v>71</v>
      </c>
      <c r="H14" s="14">
        <f>[10]Fevereiro!$G$11</f>
        <v>60</v>
      </c>
      <c r="I14" s="14">
        <f>[10]Fevereiro!$G$12</f>
        <v>69</v>
      </c>
      <c r="J14" s="14">
        <f>[10]Fevereiro!$G$13</f>
        <v>59</v>
      </c>
      <c r="K14" s="14">
        <f>[10]Fevereiro!$G$14</f>
        <v>72</v>
      </c>
      <c r="L14" s="14">
        <f>[10]Fevereiro!$G$15</f>
        <v>68</v>
      </c>
      <c r="M14" s="14">
        <f>[10]Fevereiro!$G$16</f>
        <v>53</v>
      </c>
      <c r="N14" s="14">
        <f>[10]Fevereiro!$G$17</f>
        <v>67</v>
      </c>
      <c r="O14" s="14">
        <f>[10]Fevereiro!$G$18</f>
        <v>56</v>
      </c>
      <c r="P14" s="14">
        <f>[10]Fevereiro!$G$19</f>
        <v>59</v>
      </c>
      <c r="Q14" s="14">
        <f>[10]Fevereiro!$G$20</f>
        <v>57</v>
      </c>
      <c r="R14" s="14">
        <f>[10]Fevereiro!$G$21</f>
        <v>54</v>
      </c>
      <c r="S14" s="14">
        <f>[10]Fevereiro!$G$22</f>
        <v>52</v>
      </c>
      <c r="T14" s="14">
        <f>[10]Fevereiro!$G$23</f>
        <v>53</v>
      </c>
      <c r="U14" s="14">
        <f>[10]Fevereiro!$G$24</f>
        <v>45</v>
      </c>
      <c r="V14" s="14">
        <f>[10]Fevereiro!$G$25</f>
        <v>43</v>
      </c>
      <c r="W14" s="14">
        <f>[10]Fevereiro!$G$26</f>
        <v>42</v>
      </c>
      <c r="X14" s="14">
        <f>[10]Fevereiro!$G$27</f>
        <v>52</v>
      </c>
      <c r="Y14" s="14">
        <f>[10]Fevereiro!$G$28</f>
        <v>52</v>
      </c>
      <c r="Z14" s="14">
        <f>[10]Fevereiro!$G$29</f>
        <v>49</v>
      </c>
      <c r="AA14" s="14">
        <f>[10]Fevereiro!$G$30</f>
        <v>43</v>
      </c>
      <c r="AB14" s="14">
        <f>[10]Fevereiro!$G$31</f>
        <v>56</v>
      </c>
      <c r="AC14" s="14">
        <f>[10]Fevereiro!$G$32</f>
        <v>61</v>
      </c>
      <c r="AD14" s="7">
        <f t="shared" si="1"/>
        <v>42</v>
      </c>
      <c r="AE14" s="25">
        <f t="shared" si="2"/>
        <v>55.964285714285715</v>
      </c>
    </row>
    <row r="15" spans="1:31" ht="17.100000000000001" customHeight="1" x14ac:dyDescent="0.2">
      <c r="A15" s="9" t="s">
        <v>9</v>
      </c>
      <c r="B15" s="14">
        <f>[11]Fevereiro!$G$5</f>
        <v>47</v>
      </c>
      <c r="C15" s="14">
        <f>[11]Fevereiro!$G$6</f>
        <v>62</v>
      </c>
      <c r="D15" s="14">
        <f>[11]Fevereiro!$G$7</f>
        <v>52</v>
      </c>
      <c r="E15" s="14">
        <f>[11]Fevereiro!$G$8</f>
        <v>62</v>
      </c>
      <c r="F15" s="14">
        <f>[11]Fevereiro!$G$9</f>
        <v>48</v>
      </c>
      <c r="G15" s="14">
        <f>[11]Fevereiro!$G$10</f>
        <v>54</v>
      </c>
      <c r="H15" s="14">
        <f>[11]Fevereiro!$G$11</f>
        <v>55</v>
      </c>
      <c r="I15" s="14">
        <f>[11]Fevereiro!$G$12</f>
        <v>60</v>
      </c>
      <c r="J15" s="14">
        <f>[11]Fevereiro!$G$13</f>
        <v>54</v>
      </c>
      <c r="K15" s="14">
        <f>[11]Fevereiro!$G$14</f>
        <v>69</v>
      </c>
      <c r="L15" s="14">
        <f>[11]Fevereiro!$G$15</f>
        <v>56</v>
      </c>
      <c r="M15" s="14">
        <f>[11]Fevereiro!$G$16</f>
        <v>55</v>
      </c>
      <c r="N15" s="14">
        <f>[11]Fevereiro!$G$17</f>
        <v>77</v>
      </c>
      <c r="O15" s="14">
        <f>[11]Fevereiro!$G$18</f>
        <v>55</v>
      </c>
      <c r="P15" s="14">
        <f>[11]Fevereiro!$G$19</f>
        <v>53</v>
      </c>
      <c r="Q15" s="14">
        <f>[11]Fevereiro!$G$20</f>
        <v>52</v>
      </c>
      <c r="R15" s="14">
        <f>[11]Fevereiro!$G$21</f>
        <v>50</v>
      </c>
      <c r="S15" s="14">
        <f>[11]Fevereiro!$G$22</f>
        <v>44</v>
      </c>
      <c r="T15" s="14">
        <f>[11]Fevereiro!$G$23</f>
        <v>50</v>
      </c>
      <c r="U15" s="14">
        <f>[11]Fevereiro!$G$24</f>
        <v>35</v>
      </c>
      <c r="V15" s="14">
        <f>[11]Fevereiro!$G$25</f>
        <v>38</v>
      </c>
      <c r="W15" s="14">
        <f>[11]Fevereiro!$G$26</f>
        <v>34</v>
      </c>
      <c r="X15" s="14">
        <f>[11]Fevereiro!$G$27</f>
        <v>44</v>
      </c>
      <c r="Y15" s="14">
        <f>[11]Fevereiro!$G$28</f>
        <v>45</v>
      </c>
      <c r="Z15" s="14">
        <f>[11]Fevereiro!$G$29</f>
        <v>46</v>
      </c>
      <c r="AA15" s="14">
        <f>[11]Fevereiro!$G$30</f>
        <v>46</v>
      </c>
      <c r="AB15" s="14">
        <f>[11]Fevereiro!$G$31</f>
        <v>50</v>
      </c>
      <c r="AC15" s="14">
        <f>[11]Fevereiro!$G$32</f>
        <v>62</v>
      </c>
      <c r="AD15" s="7">
        <f t="shared" si="1"/>
        <v>34</v>
      </c>
      <c r="AE15" s="25">
        <f t="shared" si="2"/>
        <v>51.964285714285715</v>
      </c>
    </row>
    <row r="16" spans="1:31" ht="17.100000000000001" customHeight="1" x14ac:dyDescent="0.2">
      <c r="A16" s="9" t="s">
        <v>10</v>
      </c>
      <c r="B16" s="14">
        <f>[12]Fevereiro!$G$5</f>
        <v>45</v>
      </c>
      <c r="C16" s="14">
        <f>[12]Fevereiro!$G$6</f>
        <v>62</v>
      </c>
      <c r="D16" s="14">
        <f>[12]Fevereiro!$G$7</f>
        <v>51</v>
      </c>
      <c r="E16" s="14">
        <f>[12]Fevereiro!$G$8</f>
        <v>51</v>
      </c>
      <c r="F16" s="14">
        <f>[12]Fevereiro!$G$9</f>
        <v>54</v>
      </c>
      <c r="G16" s="14">
        <f>[12]Fevereiro!$G$10</f>
        <v>53</v>
      </c>
      <c r="H16" s="14">
        <f>[12]Fevereiro!$G$11</f>
        <v>63</v>
      </c>
      <c r="I16" s="14">
        <f>[12]Fevereiro!$G$12</f>
        <v>59</v>
      </c>
      <c r="J16" s="14">
        <f>[12]Fevereiro!$G$13</f>
        <v>65</v>
      </c>
      <c r="K16" s="14">
        <f>[12]Fevereiro!$G$14</f>
        <v>67</v>
      </c>
      <c r="L16" s="14">
        <f>[12]Fevereiro!$G$15</f>
        <v>68</v>
      </c>
      <c r="M16" s="14">
        <f>[12]Fevereiro!$G$16</f>
        <v>55</v>
      </c>
      <c r="N16" s="14">
        <f>[12]Fevereiro!$G$17</f>
        <v>59</v>
      </c>
      <c r="O16" s="14">
        <f>[12]Fevereiro!$G$18</f>
        <v>52</v>
      </c>
      <c r="P16" s="14">
        <f>[12]Fevereiro!$G$19</f>
        <v>53</v>
      </c>
      <c r="Q16" s="14">
        <f>[12]Fevereiro!$G$20</f>
        <v>47</v>
      </c>
      <c r="R16" s="14">
        <f>[12]Fevereiro!$G$21</f>
        <v>45</v>
      </c>
      <c r="S16" s="14">
        <f>[12]Fevereiro!$G$22</f>
        <v>45</v>
      </c>
      <c r="T16" s="14">
        <f>[12]Fevereiro!$G$23</f>
        <v>45</v>
      </c>
      <c r="U16" s="14">
        <f>[12]Fevereiro!$G$24</f>
        <v>40</v>
      </c>
      <c r="V16" s="14">
        <f>[12]Fevereiro!$G$25</f>
        <v>38</v>
      </c>
      <c r="W16" s="14">
        <f>[12]Fevereiro!$G$26</f>
        <v>36</v>
      </c>
      <c r="X16" s="14">
        <f>[12]Fevereiro!$G$27</f>
        <v>44</v>
      </c>
      <c r="Y16" s="14">
        <f>[12]Fevereiro!$G$28</f>
        <v>52</v>
      </c>
      <c r="Z16" s="14">
        <f>[12]Fevereiro!$G$29</f>
        <v>44</v>
      </c>
      <c r="AA16" s="14">
        <f>[12]Fevereiro!$G$30</f>
        <v>45</v>
      </c>
      <c r="AB16" s="14">
        <f>[12]Fevereiro!$G$31</f>
        <v>60</v>
      </c>
      <c r="AC16" s="14">
        <f>[12]Fevereiro!$G$32</f>
        <v>57</v>
      </c>
      <c r="AD16" s="7">
        <f t="shared" si="1"/>
        <v>36</v>
      </c>
      <c r="AE16" s="25">
        <f t="shared" si="2"/>
        <v>51.964285714285715</v>
      </c>
    </row>
    <row r="17" spans="1:31" ht="17.100000000000001" customHeight="1" x14ac:dyDescent="0.2">
      <c r="A17" s="9" t="s">
        <v>11</v>
      </c>
      <c r="B17" s="14">
        <f>[13]Fevereiro!$G$5</f>
        <v>47</v>
      </c>
      <c r="C17" s="14">
        <f>[13]Fevereiro!$G$6</f>
        <v>62</v>
      </c>
      <c r="D17" s="14">
        <f>[13]Fevereiro!$G$7</f>
        <v>52</v>
      </c>
      <c r="E17" s="14">
        <f>[13]Fevereiro!$G$8</f>
        <v>58</v>
      </c>
      <c r="F17" s="14">
        <f>[13]Fevereiro!$G$9</f>
        <v>48</v>
      </c>
      <c r="G17" s="14">
        <f>[13]Fevereiro!$G$10</f>
        <v>53</v>
      </c>
      <c r="H17" s="14">
        <f>[13]Fevereiro!$G$11</f>
        <v>61</v>
      </c>
      <c r="I17" s="14">
        <f>[13]Fevereiro!$G$12</f>
        <v>59</v>
      </c>
      <c r="J17" s="14">
        <f>[13]Fevereiro!$G$13</f>
        <v>56</v>
      </c>
      <c r="K17" s="14">
        <f>[13]Fevereiro!$G$14</f>
        <v>74</v>
      </c>
      <c r="L17" s="14">
        <f>[13]Fevereiro!$G$15</f>
        <v>62</v>
      </c>
      <c r="M17" s="14">
        <f>[13]Fevereiro!$G$16</f>
        <v>53</v>
      </c>
      <c r="N17" s="14">
        <f>[13]Fevereiro!$G$17</f>
        <v>45</v>
      </c>
      <c r="O17" s="14">
        <f>[13]Fevereiro!$G$18</f>
        <v>54</v>
      </c>
      <c r="P17" s="14">
        <f>[13]Fevereiro!$G$19</f>
        <v>48</v>
      </c>
      <c r="Q17" s="14">
        <f>[13]Fevereiro!$G$20</f>
        <v>45</v>
      </c>
      <c r="R17" s="14">
        <f>[13]Fevereiro!$G$21</f>
        <v>49</v>
      </c>
      <c r="S17" s="14">
        <f>[13]Fevereiro!$G$22</f>
        <v>41</v>
      </c>
      <c r="T17" s="14">
        <f>[13]Fevereiro!$G$23</f>
        <v>59</v>
      </c>
      <c r="U17" s="14">
        <f>[13]Fevereiro!$G$24</f>
        <v>44</v>
      </c>
      <c r="V17" s="14">
        <f>[13]Fevereiro!$G$25</f>
        <v>37</v>
      </c>
      <c r="W17" s="14">
        <f>[13]Fevereiro!$G$26</f>
        <v>39</v>
      </c>
      <c r="X17" s="14">
        <f>[13]Fevereiro!$G$27</f>
        <v>48</v>
      </c>
      <c r="Y17" s="14">
        <f>[13]Fevereiro!$G$28</f>
        <v>46</v>
      </c>
      <c r="Z17" s="14">
        <f>[13]Fevereiro!$G$29</f>
        <v>40</v>
      </c>
      <c r="AA17" s="14">
        <f>[13]Fevereiro!$G$30</f>
        <v>44</v>
      </c>
      <c r="AB17" s="14">
        <f>[13]Fevereiro!$G$31</f>
        <v>49</v>
      </c>
      <c r="AC17" s="14">
        <f>[13]Fevereiro!$G$32</f>
        <v>63</v>
      </c>
      <c r="AD17" s="7">
        <f t="shared" si="1"/>
        <v>37</v>
      </c>
      <c r="AE17" s="25">
        <f t="shared" si="2"/>
        <v>51.285714285714285</v>
      </c>
    </row>
    <row r="18" spans="1:31" ht="17.100000000000001" customHeight="1" x14ac:dyDescent="0.2">
      <c r="A18" s="9" t="s">
        <v>12</v>
      </c>
      <c r="B18" s="14" t="str">
        <f>[14]Fevereiro!$G$5</f>
        <v>**</v>
      </c>
      <c r="C18" s="14" t="str">
        <f>[14]Fevereiro!$G$6</f>
        <v>**</v>
      </c>
      <c r="D18" s="14" t="str">
        <f>[14]Fevereiro!$G$7</f>
        <v>**</v>
      </c>
      <c r="E18" s="14" t="str">
        <f>[14]Fevereiro!$G$8</f>
        <v>**</v>
      </c>
      <c r="F18" s="14" t="str">
        <f>[14]Fevereiro!$G$9</f>
        <v>**</v>
      </c>
      <c r="G18" s="14" t="str">
        <f>[14]Fevereiro!$G$10</f>
        <v>**</v>
      </c>
      <c r="H18" s="14" t="str">
        <f>[14]Fevereiro!$G$11</f>
        <v>**</v>
      </c>
      <c r="I18" s="14" t="str">
        <f>[14]Fevereiro!$G$12</f>
        <v>**</v>
      </c>
      <c r="J18" s="14" t="str">
        <f>[14]Fevereiro!$G$13</f>
        <v>**</v>
      </c>
      <c r="K18" s="14" t="str">
        <f>[14]Fevereiro!$G$14</f>
        <v>**</v>
      </c>
      <c r="L18" s="14" t="str">
        <f>[14]Fevereiro!$G$15</f>
        <v>**</v>
      </c>
      <c r="M18" s="14" t="str">
        <f>[14]Fevereiro!$G$16</f>
        <v>**</v>
      </c>
      <c r="N18" s="14" t="str">
        <f>[14]Fevereiro!$G$17</f>
        <v>**</v>
      </c>
      <c r="O18" s="14" t="str">
        <f>[14]Fevereiro!$G$18</f>
        <v>**</v>
      </c>
      <c r="P18" s="14" t="str">
        <f>[14]Fevereiro!$G$19</f>
        <v>**</v>
      </c>
      <c r="Q18" s="14" t="str">
        <f>[14]Fevereiro!$G$20</f>
        <v>**</v>
      </c>
      <c r="R18" s="14" t="str">
        <f>[14]Fevereiro!$G$21</f>
        <v>**</v>
      </c>
      <c r="S18" s="14" t="str">
        <f>[14]Fevereiro!$G$22</f>
        <v>**</v>
      </c>
      <c r="T18" s="14" t="str">
        <f>[14]Fevereiro!$G$23</f>
        <v>**</v>
      </c>
      <c r="U18" s="14" t="str">
        <f>[14]Fevereiro!$G$24</f>
        <v>**</v>
      </c>
      <c r="V18" s="14" t="str">
        <f>[14]Fevereiro!$G$25</f>
        <v>**</v>
      </c>
      <c r="W18" s="14" t="str">
        <f>[14]Fevereiro!$G$26</f>
        <v>**</v>
      </c>
      <c r="X18" s="14" t="str">
        <f>[14]Fevereiro!$G$27</f>
        <v>**</v>
      </c>
      <c r="Y18" s="14" t="str">
        <f>[14]Fevereiro!$G$28</f>
        <v>**</v>
      </c>
      <c r="Z18" s="14" t="str">
        <f>[14]Fevereiro!$G$29</f>
        <v>**</v>
      </c>
      <c r="AA18" s="14" t="str">
        <f>[14]Fevereiro!$G$30</f>
        <v>**</v>
      </c>
      <c r="AB18" s="14" t="str">
        <f>[14]Fevereiro!$G$31</f>
        <v>**</v>
      </c>
      <c r="AC18" s="14" t="str">
        <f>[14]Fevereiro!$G$32</f>
        <v>**</v>
      </c>
      <c r="AD18" s="7" t="s">
        <v>32</v>
      </c>
      <c r="AE18" s="25" t="s">
        <v>32</v>
      </c>
    </row>
    <row r="19" spans="1:31" ht="17.100000000000001" customHeight="1" x14ac:dyDescent="0.2">
      <c r="A19" s="9" t="s">
        <v>13</v>
      </c>
      <c r="B19" s="14" t="str">
        <f>[15]Fevereiro!$G$5</f>
        <v>**</v>
      </c>
      <c r="C19" s="14" t="str">
        <f>[15]Fevereiro!$G$6</f>
        <v>**</v>
      </c>
      <c r="D19" s="14" t="str">
        <f>[15]Fevereiro!$G$7</f>
        <v>**</v>
      </c>
      <c r="E19" s="14" t="str">
        <f>[15]Fevereiro!$G$8</f>
        <v>**</v>
      </c>
      <c r="F19" s="14" t="str">
        <f>[15]Fevereiro!$G$9</f>
        <v>**</v>
      </c>
      <c r="G19" s="14" t="str">
        <f>[15]Fevereiro!$G$10</f>
        <v>**</v>
      </c>
      <c r="H19" s="14" t="str">
        <f>[15]Fevereiro!$G$11</f>
        <v>**</v>
      </c>
      <c r="I19" s="14" t="str">
        <f>[15]Fevereiro!$G$12</f>
        <v>**</v>
      </c>
      <c r="J19" s="14" t="str">
        <f>[15]Fevereiro!$G$13</f>
        <v>**</v>
      </c>
      <c r="K19" s="14" t="str">
        <f>[15]Fevereiro!$G$14</f>
        <v>**</v>
      </c>
      <c r="L19" s="14" t="str">
        <f>[15]Fevereiro!$G$15</f>
        <v>**</v>
      </c>
      <c r="M19" s="14" t="str">
        <f>[15]Fevereiro!$G$16</f>
        <v>**</v>
      </c>
      <c r="N19" s="14" t="str">
        <f>[15]Fevereiro!$G$17</f>
        <v>**</v>
      </c>
      <c r="O19" s="14" t="str">
        <f>[15]Fevereiro!$G$18</f>
        <v>**</v>
      </c>
      <c r="P19" s="14" t="str">
        <f>[15]Fevereiro!$G$19</f>
        <v>**</v>
      </c>
      <c r="Q19" s="14" t="str">
        <f>[15]Fevereiro!$G$20</f>
        <v>**</v>
      </c>
      <c r="R19" s="14" t="str">
        <f>[15]Fevereiro!$G$21</f>
        <v>**</v>
      </c>
      <c r="S19" s="14" t="str">
        <f>[15]Fevereiro!$G$22</f>
        <v>**</v>
      </c>
      <c r="T19" s="14" t="str">
        <f>[15]Fevereiro!$G$23</f>
        <v>**</v>
      </c>
      <c r="U19" s="14" t="str">
        <f>[15]Fevereiro!$G$24</f>
        <v>**</v>
      </c>
      <c r="V19" s="14" t="str">
        <f>[15]Fevereiro!$G$25</f>
        <v>**</v>
      </c>
      <c r="W19" s="14" t="str">
        <f>[15]Fevereiro!$G$26</f>
        <v>**</v>
      </c>
      <c r="X19" s="14" t="str">
        <f>[15]Fevereiro!$G$27</f>
        <v>**</v>
      </c>
      <c r="Y19" s="14" t="str">
        <f>[15]Fevereiro!$G$28</f>
        <v>**</v>
      </c>
      <c r="Z19" s="14" t="str">
        <f>[15]Fevereiro!$G$29</f>
        <v>**</v>
      </c>
      <c r="AA19" s="14" t="str">
        <f>[15]Fevereiro!$G$30</f>
        <v>**</v>
      </c>
      <c r="AB19" s="14" t="str">
        <f>[15]Fevereiro!$G$31</f>
        <v>**</v>
      </c>
      <c r="AC19" s="14" t="str">
        <f>[15]Fevereiro!$G$32</f>
        <v>**</v>
      </c>
      <c r="AD19" s="7" t="s">
        <v>32</v>
      </c>
      <c r="AE19" s="25" t="s">
        <v>32</v>
      </c>
    </row>
    <row r="20" spans="1:31" ht="17.100000000000001" customHeight="1" x14ac:dyDescent="0.2">
      <c r="A20" s="9" t="s">
        <v>14</v>
      </c>
      <c r="B20" s="14">
        <f>[16]Fevereiro!$G$5</f>
        <v>50</v>
      </c>
      <c r="C20" s="14">
        <f>[16]Fevereiro!$G$6</f>
        <v>50</v>
      </c>
      <c r="D20" s="14">
        <f>[16]Fevereiro!$G$7</f>
        <v>50</v>
      </c>
      <c r="E20" s="14">
        <f>[16]Fevereiro!$G$8</f>
        <v>45</v>
      </c>
      <c r="F20" s="14">
        <f>[16]Fevereiro!$G$9</f>
        <v>54</v>
      </c>
      <c r="G20" s="14">
        <f>[16]Fevereiro!$G$10</f>
        <v>52</v>
      </c>
      <c r="H20" s="14">
        <f>[16]Fevereiro!$G$11</f>
        <v>51</v>
      </c>
      <c r="I20" s="14">
        <f>[16]Fevereiro!$G$12</f>
        <v>50</v>
      </c>
      <c r="J20" s="14">
        <f>[16]Fevereiro!$G$13</f>
        <v>66</v>
      </c>
      <c r="K20" s="14">
        <f>[16]Fevereiro!$G$14</f>
        <v>64</v>
      </c>
      <c r="L20" s="14">
        <f>[16]Fevereiro!$G$15</f>
        <v>56</v>
      </c>
      <c r="M20" s="14">
        <f>[16]Fevereiro!$G$16</f>
        <v>62</v>
      </c>
      <c r="N20" s="14">
        <f>[16]Fevereiro!$G$17</f>
        <v>63</v>
      </c>
      <c r="O20" s="14">
        <f>[16]Fevereiro!$G$18</f>
        <v>61</v>
      </c>
      <c r="P20" s="14">
        <f>[16]Fevereiro!$G$19</f>
        <v>66</v>
      </c>
      <c r="Q20" s="14">
        <f>[16]Fevereiro!$G$20</f>
        <v>71</v>
      </c>
      <c r="R20" s="14">
        <f>[16]Fevereiro!$G$21</f>
        <v>61</v>
      </c>
      <c r="S20" s="14">
        <f>[16]Fevereiro!$G$22</f>
        <v>54</v>
      </c>
      <c r="T20" s="14">
        <f>[16]Fevereiro!$G$23</f>
        <v>74</v>
      </c>
      <c r="U20" s="14">
        <f>[16]Fevereiro!$G$24</f>
        <v>68</v>
      </c>
      <c r="V20" s="14">
        <f>[16]Fevereiro!$G$25</f>
        <v>74</v>
      </c>
      <c r="W20" s="14">
        <f>[16]Fevereiro!$G$26</f>
        <v>56</v>
      </c>
      <c r="X20" s="14">
        <f>[16]Fevereiro!$G$27</f>
        <v>57</v>
      </c>
      <c r="Y20" s="14">
        <f>[16]Fevereiro!$G$28</f>
        <v>68</v>
      </c>
      <c r="Z20" s="14">
        <f>[16]Fevereiro!$G$29</f>
        <v>58</v>
      </c>
      <c r="AA20" s="14">
        <f>[16]Fevereiro!$G$30</f>
        <v>71</v>
      </c>
      <c r="AB20" s="14">
        <f>[16]Fevereiro!$G$31</f>
        <v>80</v>
      </c>
      <c r="AC20" s="14">
        <f>[16]Fevereiro!$G$32</f>
        <v>83</v>
      </c>
      <c r="AD20" s="7">
        <f t="shared" si="1"/>
        <v>45</v>
      </c>
      <c r="AE20" s="25">
        <f t="shared" si="2"/>
        <v>61.25</v>
      </c>
    </row>
    <row r="21" spans="1:31" ht="17.100000000000001" customHeight="1" x14ac:dyDescent="0.2">
      <c r="A21" s="9" t="s">
        <v>15</v>
      </c>
      <c r="B21" s="14">
        <f>[17]Fevereiro!$G$5</f>
        <v>52</v>
      </c>
      <c r="C21" s="14">
        <f>[17]Fevereiro!$G$6</f>
        <v>64</v>
      </c>
      <c r="D21" s="14">
        <f>[17]Fevereiro!$G$7</f>
        <v>45</v>
      </c>
      <c r="E21" s="14">
        <f>[17]Fevereiro!$G$8</f>
        <v>51</v>
      </c>
      <c r="F21" s="14">
        <f>[17]Fevereiro!$G$9</f>
        <v>49</v>
      </c>
      <c r="G21" s="14">
        <f>[17]Fevereiro!$G$10</f>
        <v>50</v>
      </c>
      <c r="H21" s="14">
        <f>[17]Fevereiro!$G$11</f>
        <v>57</v>
      </c>
      <c r="I21" s="14">
        <f>[17]Fevereiro!$G$12</f>
        <v>57</v>
      </c>
      <c r="J21" s="14">
        <f>[17]Fevereiro!$G$13</f>
        <v>77</v>
      </c>
      <c r="K21" s="14">
        <f>[17]Fevereiro!$G$14</f>
        <v>70</v>
      </c>
      <c r="L21" s="14">
        <f>[17]Fevereiro!$G$15</f>
        <v>75</v>
      </c>
      <c r="M21" s="14">
        <f>[17]Fevereiro!$G$16</f>
        <v>63</v>
      </c>
      <c r="N21" s="14">
        <f>[17]Fevereiro!$G$17</f>
        <v>56</v>
      </c>
      <c r="O21" s="14">
        <f>[17]Fevereiro!$G$18</f>
        <v>55</v>
      </c>
      <c r="P21" s="14">
        <f>[17]Fevereiro!$G$19</f>
        <v>54</v>
      </c>
      <c r="Q21" s="14">
        <f>[17]Fevereiro!$G$20</f>
        <v>48</v>
      </c>
      <c r="R21" s="14">
        <f>[17]Fevereiro!$G$21</f>
        <v>50</v>
      </c>
      <c r="S21" s="14">
        <f>[17]Fevereiro!$G$22</f>
        <v>42</v>
      </c>
      <c r="T21" s="14">
        <f>[17]Fevereiro!$G$23</f>
        <v>55</v>
      </c>
      <c r="U21" s="14">
        <f>[17]Fevereiro!$G$24</f>
        <v>48</v>
      </c>
      <c r="V21" s="14">
        <f>[17]Fevereiro!$G$25</f>
        <v>39</v>
      </c>
      <c r="W21" s="14">
        <f>[17]Fevereiro!$G$26</f>
        <v>39</v>
      </c>
      <c r="X21" s="14">
        <f>[17]Fevereiro!$G$27</f>
        <v>42</v>
      </c>
      <c r="Y21" s="14">
        <f>[17]Fevereiro!$G$28</f>
        <v>50</v>
      </c>
      <c r="Z21" s="14">
        <f>[17]Fevereiro!$G$29</f>
        <v>50</v>
      </c>
      <c r="AA21" s="14">
        <f>[17]Fevereiro!$G$30</f>
        <v>46</v>
      </c>
      <c r="AB21" s="14">
        <f>[17]Fevereiro!$G$31</f>
        <v>68</v>
      </c>
      <c r="AC21" s="14">
        <f>[17]Fevereiro!$G$32</f>
        <v>59</v>
      </c>
      <c r="AD21" s="7">
        <f t="shared" si="1"/>
        <v>39</v>
      </c>
      <c r="AE21" s="25">
        <f t="shared" si="2"/>
        <v>53.964285714285715</v>
      </c>
    </row>
    <row r="22" spans="1:31" ht="17.100000000000001" customHeight="1" x14ac:dyDescent="0.2">
      <c r="A22" s="9" t="s">
        <v>16</v>
      </c>
      <c r="B22" s="14">
        <f>[18]Fevereiro!$G$5</f>
        <v>37</v>
      </c>
      <c r="C22" s="14" t="str">
        <f>[18]Fevereiro!$G$6</f>
        <v>**</v>
      </c>
      <c r="D22" s="14" t="str">
        <f>[18]Fevereiro!$G$7</f>
        <v>**</v>
      </c>
      <c r="E22" s="14" t="str">
        <f>[18]Fevereiro!$G$8</f>
        <v>**</v>
      </c>
      <c r="F22" s="14" t="str">
        <f>[18]Fevereiro!$G$9</f>
        <v>**</v>
      </c>
      <c r="G22" s="14" t="str">
        <f>[18]Fevereiro!$G$10</f>
        <v>**</v>
      </c>
      <c r="H22" s="14" t="str">
        <f>[18]Fevereiro!$G$11</f>
        <v>**</v>
      </c>
      <c r="I22" s="14" t="str">
        <f>[18]Fevereiro!$G$12</f>
        <v>**</v>
      </c>
      <c r="J22" s="14" t="str">
        <f>[18]Fevereiro!$G$13</f>
        <v>**</v>
      </c>
      <c r="K22" s="14" t="str">
        <f>[18]Fevereiro!$G$14</f>
        <v>**</v>
      </c>
      <c r="L22" s="14" t="str">
        <f>[18]Fevereiro!$G$15</f>
        <v>**</v>
      </c>
      <c r="M22" s="14" t="str">
        <f>[18]Fevereiro!$G$16</f>
        <v>**</v>
      </c>
      <c r="N22" s="14" t="str">
        <f>[18]Fevereiro!$G$17</f>
        <v>**</v>
      </c>
      <c r="O22" s="14" t="str">
        <f>[18]Fevereiro!$G$18</f>
        <v>**</v>
      </c>
      <c r="P22" s="14" t="str">
        <f>[18]Fevereiro!$G$19</f>
        <v>**</v>
      </c>
      <c r="Q22" s="14" t="str">
        <f>[18]Fevereiro!$G$20</f>
        <v>**</v>
      </c>
      <c r="R22" s="14" t="str">
        <f>[18]Fevereiro!$G$21</f>
        <v>**</v>
      </c>
      <c r="S22" s="14" t="str">
        <f>[18]Fevereiro!$G$22</f>
        <v>**</v>
      </c>
      <c r="T22" s="14" t="str">
        <f>[18]Fevereiro!$G$23</f>
        <v>**</v>
      </c>
      <c r="U22" s="14" t="str">
        <f>[18]Fevereiro!$G$24</f>
        <v>**</v>
      </c>
      <c r="V22" s="14" t="str">
        <f>[18]Fevereiro!$G$25</f>
        <v>**</v>
      </c>
      <c r="W22" s="14">
        <f>[18]Fevereiro!$G$26</f>
        <v>47</v>
      </c>
      <c r="X22" s="14">
        <f>[18]Fevereiro!$G$27</f>
        <v>52</v>
      </c>
      <c r="Y22" s="14">
        <f>[18]Fevereiro!$G$28</f>
        <v>49</v>
      </c>
      <c r="Z22" s="14">
        <f>[18]Fevereiro!$G$29</f>
        <v>55</v>
      </c>
      <c r="AA22" s="14">
        <f>[18]Fevereiro!$G$30</f>
        <v>79</v>
      </c>
      <c r="AB22" s="14">
        <f>[18]Fevereiro!$G$31</f>
        <v>66</v>
      </c>
      <c r="AC22" s="14">
        <f>[18]Fevereiro!$G$32</f>
        <v>65</v>
      </c>
      <c r="AD22" s="7">
        <f t="shared" si="1"/>
        <v>37</v>
      </c>
      <c r="AE22" s="25">
        <f t="shared" si="2"/>
        <v>56.25</v>
      </c>
    </row>
    <row r="23" spans="1:31" ht="17.100000000000001" customHeight="1" x14ac:dyDescent="0.2">
      <c r="A23" s="9" t="s">
        <v>17</v>
      </c>
      <c r="B23" s="14">
        <f>[19]Fevereiro!$G$5</f>
        <v>49</v>
      </c>
      <c r="C23" s="14">
        <f>[19]Fevereiro!$G$6</f>
        <v>68</v>
      </c>
      <c r="D23" s="14">
        <f>[19]Fevereiro!$G$7</f>
        <v>57</v>
      </c>
      <c r="E23" s="14">
        <f>[19]Fevereiro!$G$8</f>
        <v>59</v>
      </c>
      <c r="F23" s="14">
        <f>[19]Fevereiro!$G$9</f>
        <v>47</v>
      </c>
      <c r="G23" s="14">
        <f>[19]Fevereiro!$G$10</f>
        <v>52</v>
      </c>
      <c r="H23" s="14">
        <f>[19]Fevereiro!$G$11</f>
        <v>56</v>
      </c>
      <c r="I23" s="14">
        <f>[19]Fevereiro!$G$12</f>
        <v>57</v>
      </c>
      <c r="J23" s="14">
        <f>[19]Fevereiro!$G$13</f>
        <v>51</v>
      </c>
      <c r="K23" s="14">
        <f>[19]Fevereiro!$G$14</f>
        <v>69</v>
      </c>
      <c r="L23" s="14">
        <f>[19]Fevereiro!$G$15</f>
        <v>59</v>
      </c>
      <c r="M23" s="14">
        <f>[19]Fevereiro!$G$16</f>
        <v>52</v>
      </c>
      <c r="N23" s="14">
        <f>[19]Fevereiro!$G$17</f>
        <v>54</v>
      </c>
      <c r="O23" s="14">
        <f>[19]Fevereiro!$G$18</f>
        <v>56</v>
      </c>
      <c r="P23" s="14">
        <f>[19]Fevereiro!$G$19</f>
        <v>49</v>
      </c>
      <c r="Q23" s="14">
        <f>[19]Fevereiro!$G$20</f>
        <v>48</v>
      </c>
      <c r="R23" s="14">
        <f>[19]Fevereiro!$G$21</f>
        <v>47</v>
      </c>
      <c r="S23" s="14">
        <f>[19]Fevereiro!$G$22</f>
        <v>46</v>
      </c>
      <c r="T23" s="14">
        <f>[19]Fevereiro!$G$23</f>
        <v>60</v>
      </c>
      <c r="U23" s="14">
        <f>[19]Fevereiro!$G$24</f>
        <v>40</v>
      </c>
      <c r="V23" s="14">
        <f>[19]Fevereiro!$G$25</f>
        <v>40</v>
      </c>
      <c r="W23" s="14">
        <f>[19]Fevereiro!$G$26</f>
        <v>39</v>
      </c>
      <c r="X23" s="14">
        <f>[19]Fevereiro!$G$27</f>
        <v>48</v>
      </c>
      <c r="Y23" s="14">
        <f>[19]Fevereiro!$G$28</f>
        <v>47</v>
      </c>
      <c r="Z23" s="14">
        <f>[19]Fevereiro!$G$29</f>
        <v>41</v>
      </c>
      <c r="AA23" s="14">
        <f>[19]Fevereiro!$G$30</f>
        <v>44</v>
      </c>
      <c r="AB23" s="14">
        <f>[19]Fevereiro!$G$31</f>
        <v>48</v>
      </c>
      <c r="AC23" s="14">
        <f>[19]Fevereiro!$G$32</f>
        <v>66</v>
      </c>
      <c r="AD23" s="7">
        <f t="shared" si="1"/>
        <v>39</v>
      </c>
      <c r="AE23" s="25">
        <f t="shared" si="2"/>
        <v>51.75</v>
      </c>
    </row>
    <row r="24" spans="1:31" ht="17.100000000000001" customHeight="1" x14ac:dyDescent="0.2">
      <c r="A24" s="9" t="s">
        <v>18</v>
      </c>
      <c r="B24" s="14">
        <f>[20]Fevereiro!$G$5</f>
        <v>50</v>
      </c>
      <c r="C24" s="14">
        <f>[20]Fevereiro!$G$6</f>
        <v>53</v>
      </c>
      <c r="D24" s="14">
        <f>[20]Fevereiro!$G$7</f>
        <v>57</v>
      </c>
      <c r="E24" s="14">
        <f>[20]Fevereiro!$G$8</f>
        <v>54</v>
      </c>
      <c r="F24" s="14">
        <f>[20]Fevereiro!$G$9</f>
        <v>54</v>
      </c>
      <c r="G24" s="14">
        <f>[20]Fevereiro!$G$10</f>
        <v>56</v>
      </c>
      <c r="H24" s="14">
        <f>[20]Fevereiro!$G$11</f>
        <v>60</v>
      </c>
      <c r="I24" s="14">
        <f>[20]Fevereiro!$G$12</f>
        <v>51</v>
      </c>
      <c r="J24" s="14">
        <f>[20]Fevereiro!$G$13</f>
        <v>48</v>
      </c>
      <c r="K24" s="14">
        <f>[20]Fevereiro!$G$14</f>
        <v>56</v>
      </c>
      <c r="L24" s="14">
        <f>[20]Fevereiro!$G$15</f>
        <v>63</v>
      </c>
      <c r="M24" s="14">
        <f>[20]Fevereiro!$G$16</f>
        <v>53</v>
      </c>
      <c r="N24" s="14">
        <f>[20]Fevereiro!$G$17</f>
        <v>63</v>
      </c>
      <c r="O24" s="14">
        <f>[20]Fevereiro!$G$18</f>
        <v>57</v>
      </c>
      <c r="P24" s="14">
        <f>[20]Fevereiro!$G$19</f>
        <v>64</v>
      </c>
      <c r="Q24" s="14">
        <f>[20]Fevereiro!$G$20</f>
        <v>53</v>
      </c>
      <c r="R24" s="14">
        <f>[20]Fevereiro!$G$21</f>
        <v>56</v>
      </c>
      <c r="S24" s="14">
        <f>[20]Fevereiro!$G$22</f>
        <v>58</v>
      </c>
      <c r="T24" s="14">
        <f>[20]Fevereiro!$G$23</f>
        <v>55</v>
      </c>
      <c r="U24" s="14">
        <f>[20]Fevereiro!$G$24</f>
        <v>31</v>
      </c>
      <c r="V24" s="14">
        <f>[20]Fevereiro!$G$25</f>
        <v>31</v>
      </c>
      <c r="W24" s="14">
        <f>[20]Fevereiro!$G$26</f>
        <v>40</v>
      </c>
      <c r="X24" s="14">
        <f>[20]Fevereiro!$G$27</f>
        <v>54</v>
      </c>
      <c r="Y24" s="14">
        <f>[20]Fevereiro!$G$28</f>
        <v>47</v>
      </c>
      <c r="Z24" s="14">
        <f>[20]Fevereiro!$G$29</f>
        <v>47</v>
      </c>
      <c r="AA24" s="14">
        <f>[20]Fevereiro!$G$30</f>
        <v>50</v>
      </c>
      <c r="AB24" s="14">
        <f>[20]Fevereiro!$G$31</f>
        <v>52</v>
      </c>
      <c r="AC24" s="14">
        <f>[20]Fevereiro!$G$32</f>
        <v>58</v>
      </c>
      <c r="AD24" s="7">
        <f t="shared" si="1"/>
        <v>31</v>
      </c>
      <c r="AE24" s="25">
        <f t="shared" si="2"/>
        <v>52.535714285714285</v>
      </c>
    </row>
    <row r="25" spans="1:31" ht="17.100000000000001" customHeight="1" x14ac:dyDescent="0.2">
      <c r="A25" s="9" t="s">
        <v>19</v>
      </c>
      <c r="B25" s="14">
        <f>[21]Fevereiro!$G$5</f>
        <v>50</v>
      </c>
      <c r="C25" s="14">
        <f>[21]Fevereiro!$G$6</f>
        <v>56</v>
      </c>
      <c r="D25" s="14">
        <f>[21]Fevereiro!$G$7</f>
        <v>49</v>
      </c>
      <c r="E25" s="14">
        <f>[21]Fevereiro!$G$8</f>
        <v>61</v>
      </c>
      <c r="F25" s="14">
        <f>[21]Fevereiro!$G$9</f>
        <v>57</v>
      </c>
      <c r="G25" s="14">
        <f>[21]Fevereiro!$G$10</f>
        <v>61</v>
      </c>
      <c r="H25" s="14">
        <f>[21]Fevereiro!$G$11</f>
        <v>72</v>
      </c>
      <c r="I25" s="14">
        <f>[21]Fevereiro!$G$12</f>
        <v>51</v>
      </c>
      <c r="J25" s="14">
        <f>[21]Fevereiro!$G$13</f>
        <v>48</v>
      </c>
      <c r="K25" s="14">
        <f>[21]Fevereiro!$G$14</f>
        <v>63</v>
      </c>
      <c r="L25" s="14">
        <f>[21]Fevereiro!$G$15</f>
        <v>70</v>
      </c>
      <c r="M25" s="14">
        <f>[21]Fevereiro!$G$16</f>
        <v>78</v>
      </c>
      <c r="N25" s="14">
        <f>[21]Fevereiro!$G$17</f>
        <v>70</v>
      </c>
      <c r="O25" s="14">
        <f>[21]Fevereiro!$G$18</f>
        <v>55</v>
      </c>
      <c r="P25" s="14">
        <f>[21]Fevereiro!$G$19</f>
        <v>57</v>
      </c>
      <c r="Q25" s="14">
        <f>[21]Fevereiro!$G$20</f>
        <v>57</v>
      </c>
      <c r="R25" s="14">
        <f>[21]Fevereiro!$G$21</f>
        <v>50</v>
      </c>
      <c r="S25" s="14">
        <f>[21]Fevereiro!$G$22</f>
        <v>51</v>
      </c>
      <c r="T25" s="14">
        <f>[21]Fevereiro!$G$23</f>
        <v>49</v>
      </c>
      <c r="U25" s="14">
        <f>[21]Fevereiro!$G$24</f>
        <v>45</v>
      </c>
      <c r="V25" s="14">
        <f>[21]Fevereiro!$G$25</f>
        <v>36</v>
      </c>
      <c r="W25" s="14">
        <f>[21]Fevereiro!$G$26</f>
        <v>49</v>
      </c>
      <c r="X25" s="14">
        <f>[21]Fevereiro!$G$27</f>
        <v>53</v>
      </c>
      <c r="Y25" s="14">
        <f>[21]Fevereiro!$G$28</f>
        <v>63</v>
      </c>
      <c r="Z25" s="14">
        <f>[21]Fevereiro!$G$29</f>
        <v>53</v>
      </c>
      <c r="AA25" s="14">
        <f>[21]Fevereiro!$G$30</f>
        <v>53</v>
      </c>
      <c r="AB25" s="14">
        <f>[21]Fevereiro!$G$31</f>
        <v>54</v>
      </c>
      <c r="AC25" s="14">
        <f>[21]Fevereiro!$G$32</f>
        <v>69</v>
      </c>
      <c r="AD25" s="7">
        <f t="shared" si="1"/>
        <v>36</v>
      </c>
      <c r="AE25" s="25">
        <f t="shared" si="2"/>
        <v>56.428571428571431</v>
      </c>
    </row>
    <row r="26" spans="1:31" ht="17.100000000000001" customHeight="1" x14ac:dyDescent="0.2">
      <c r="A26" s="9" t="s">
        <v>31</v>
      </c>
      <c r="B26" s="14">
        <f>[22]Fevereiro!$G$5</f>
        <v>46</v>
      </c>
      <c r="C26" s="14">
        <f>[22]Fevereiro!$G$6</f>
        <v>56</v>
      </c>
      <c r="D26" s="14">
        <f>[22]Fevereiro!$G$7</f>
        <v>59</v>
      </c>
      <c r="E26" s="14">
        <f>[22]Fevereiro!$G$8</f>
        <v>55</v>
      </c>
      <c r="F26" s="14">
        <f>[22]Fevereiro!$G$9</f>
        <v>49</v>
      </c>
      <c r="G26" s="14">
        <f>[22]Fevereiro!$G$10</f>
        <v>53</v>
      </c>
      <c r="H26" s="14">
        <f>[22]Fevereiro!$G$11</f>
        <v>59</v>
      </c>
      <c r="I26" s="14">
        <f>[22]Fevereiro!$G$12</f>
        <v>62</v>
      </c>
      <c r="J26" s="14">
        <f>[22]Fevereiro!$G$13</f>
        <v>60</v>
      </c>
      <c r="K26" s="14">
        <f>[22]Fevereiro!$G$14</f>
        <v>67</v>
      </c>
      <c r="L26" s="14">
        <f>[22]Fevereiro!$G$15</f>
        <v>65</v>
      </c>
      <c r="M26" s="14">
        <f>[22]Fevereiro!$G$16</f>
        <v>59</v>
      </c>
      <c r="N26" s="14">
        <f>[22]Fevereiro!$G$17</f>
        <v>64</v>
      </c>
      <c r="O26" s="14">
        <f>[22]Fevereiro!$G$18</f>
        <v>56</v>
      </c>
      <c r="P26" s="14">
        <f>[22]Fevereiro!$G$19</f>
        <v>56</v>
      </c>
      <c r="Q26" s="14">
        <f>[22]Fevereiro!$G$20</f>
        <v>52</v>
      </c>
      <c r="R26" s="14">
        <f>[22]Fevereiro!$G$21</f>
        <v>51</v>
      </c>
      <c r="S26" s="14">
        <f>[22]Fevereiro!$G$22</f>
        <v>53</v>
      </c>
      <c r="T26" s="14">
        <f>[22]Fevereiro!$G$23</f>
        <v>62</v>
      </c>
      <c r="U26" s="14">
        <f>[22]Fevereiro!$G$24</f>
        <v>45</v>
      </c>
      <c r="V26" s="14">
        <f>[22]Fevereiro!$G$25</f>
        <v>47</v>
      </c>
      <c r="W26" s="14">
        <f>[22]Fevereiro!$G$26</f>
        <v>40</v>
      </c>
      <c r="X26" s="14">
        <f>[22]Fevereiro!$G$27</f>
        <v>53</v>
      </c>
      <c r="Y26" s="14">
        <f>[22]Fevereiro!$G$28</f>
        <v>51</v>
      </c>
      <c r="Z26" s="14">
        <f>[22]Fevereiro!$G$29</f>
        <v>51</v>
      </c>
      <c r="AA26" s="14">
        <f>[22]Fevereiro!$G$30</f>
        <v>51</v>
      </c>
      <c r="AB26" s="14">
        <f>[22]Fevereiro!$G$31</f>
        <v>49</v>
      </c>
      <c r="AC26" s="14">
        <f>[22]Fevereiro!$G$32</f>
        <v>59</v>
      </c>
      <c r="AD26" s="7">
        <f t="shared" si="1"/>
        <v>40</v>
      </c>
      <c r="AE26" s="25">
        <f t="shared" si="2"/>
        <v>54.642857142857146</v>
      </c>
    </row>
    <row r="27" spans="1:31" ht="17.100000000000001" customHeight="1" x14ac:dyDescent="0.2">
      <c r="A27" s="9" t="s">
        <v>20</v>
      </c>
      <c r="B27" s="14">
        <f>[23]Fevereiro!$G$5</f>
        <v>49</v>
      </c>
      <c r="C27" s="14">
        <f>[23]Fevereiro!$G$6</f>
        <v>51</v>
      </c>
      <c r="D27" s="14">
        <f>[23]Fevereiro!$G$7</f>
        <v>58</v>
      </c>
      <c r="E27" s="14">
        <f>[23]Fevereiro!$G$8</f>
        <v>52</v>
      </c>
      <c r="F27" s="14">
        <f>[23]Fevereiro!$G$9</f>
        <v>49</v>
      </c>
      <c r="G27" s="14">
        <f>[23]Fevereiro!$G$10</f>
        <v>30</v>
      </c>
      <c r="H27" s="14">
        <f>[23]Fevereiro!$G$11</f>
        <v>48</v>
      </c>
      <c r="I27" s="14">
        <f>[23]Fevereiro!$G$12</f>
        <v>50</v>
      </c>
      <c r="J27" s="14">
        <f>[23]Fevereiro!$G$13</f>
        <v>65</v>
      </c>
      <c r="K27" s="14">
        <f>[23]Fevereiro!$G$14</f>
        <v>53</v>
      </c>
      <c r="L27" s="14">
        <f>[23]Fevereiro!$G$15</f>
        <v>49</v>
      </c>
      <c r="M27" s="14">
        <f>[23]Fevereiro!$G$16</f>
        <v>39</v>
      </c>
      <c r="N27" s="14">
        <f>[23]Fevereiro!$G$17</f>
        <v>57</v>
      </c>
      <c r="O27" s="14">
        <f>[23]Fevereiro!$G$18</f>
        <v>49</v>
      </c>
      <c r="P27" s="14">
        <f>[23]Fevereiro!$G$19</f>
        <v>44</v>
      </c>
      <c r="Q27" s="14">
        <f>[23]Fevereiro!$G$20</f>
        <v>57</v>
      </c>
      <c r="R27" s="14">
        <f>[23]Fevereiro!$G$21</f>
        <v>46</v>
      </c>
      <c r="S27" s="14">
        <f>[23]Fevereiro!$G$22</f>
        <v>46</v>
      </c>
      <c r="T27" s="14">
        <f>[23]Fevereiro!$G$23</f>
        <v>61</v>
      </c>
      <c r="U27" s="14">
        <f>[23]Fevereiro!$G$24</f>
        <v>39</v>
      </c>
      <c r="V27" s="14">
        <f>[23]Fevereiro!$G$25</f>
        <v>35</v>
      </c>
      <c r="W27" s="14">
        <f>[23]Fevereiro!$G$26</f>
        <v>42</v>
      </c>
      <c r="X27" s="14">
        <f>[23]Fevereiro!$G$27</f>
        <v>43</v>
      </c>
      <c r="Y27" s="14">
        <f>[23]Fevereiro!$G$28</f>
        <v>45</v>
      </c>
      <c r="Z27" s="14">
        <f>[23]Fevereiro!$G$29</f>
        <v>49</v>
      </c>
      <c r="AA27" s="14">
        <f>[23]Fevereiro!$G$30</f>
        <v>47</v>
      </c>
      <c r="AB27" s="14">
        <f>[23]Fevereiro!$G$31</f>
        <v>59</v>
      </c>
      <c r="AC27" s="14">
        <f>[23]Fevereiro!$G$32</f>
        <v>58</v>
      </c>
      <c r="AD27" s="7">
        <f t="shared" si="1"/>
        <v>30</v>
      </c>
      <c r="AE27" s="25">
        <f t="shared" si="2"/>
        <v>48.928571428571431</v>
      </c>
    </row>
    <row r="28" spans="1:31" s="5" customFormat="1" ht="17.100000000000001" customHeight="1" x14ac:dyDescent="0.2">
      <c r="A28" s="10" t="s">
        <v>36</v>
      </c>
      <c r="B28" s="21">
        <f>MIN(B5:B27)</f>
        <v>37</v>
      </c>
      <c r="C28" s="21">
        <f t="shared" ref="C28:AE28" si="3">MIN(C5:C27)</f>
        <v>42</v>
      </c>
      <c r="D28" s="21">
        <f t="shared" si="3"/>
        <v>45</v>
      </c>
      <c r="E28" s="21">
        <f t="shared" si="3"/>
        <v>45</v>
      </c>
      <c r="F28" s="21">
        <f t="shared" si="3"/>
        <v>45</v>
      </c>
      <c r="G28" s="21">
        <f t="shared" si="3"/>
        <v>30</v>
      </c>
      <c r="H28" s="21">
        <f t="shared" si="3"/>
        <v>46</v>
      </c>
      <c r="I28" s="21">
        <f t="shared" si="3"/>
        <v>42</v>
      </c>
      <c r="J28" s="21">
        <f t="shared" si="3"/>
        <v>48</v>
      </c>
      <c r="K28" s="21">
        <f t="shared" si="3"/>
        <v>50</v>
      </c>
      <c r="L28" s="21">
        <f t="shared" si="3"/>
        <v>42</v>
      </c>
      <c r="M28" s="21">
        <f t="shared" si="3"/>
        <v>39</v>
      </c>
      <c r="N28" s="21">
        <f t="shared" si="3"/>
        <v>39</v>
      </c>
      <c r="O28" s="21">
        <f t="shared" si="3"/>
        <v>45</v>
      </c>
      <c r="P28" s="21">
        <f t="shared" si="3"/>
        <v>44</v>
      </c>
      <c r="Q28" s="21">
        <f t="shared" si="3"/>
        <v>43</v>
      </c>
      <c r="R28" s="21">
        <f t="shared" si="3"/>
        <v>43</v>
      </c>
      <c r="S28" s="21">
        <f t="shared" si="3"/>
        <v>41</v>
      </c>
      <c r="T28" s="21">
        <f t="shared" si="3"/>
        <v>45</v>
      </c>
      <c r="U28" s="21">
        <f t="shared" si="3"/>
        <v>31</v>
      </c>
      <c r="V28" s="21">
        <f t="shared" si="3"/>
        <v>31</v>
      </c>
      <c r="W28" s="21">
        <f t="shared" si="3"/>
        <v>34</v>
      </c>
      <c r="X28" s="21">
        <f t="shared" si="3"/>
        <v>39</v>
      </c>
      <c r="Y28" s="21">
        <f t="shared" si="3"/>
        <v>43</v>
      </c>
      <c r="Z28" s="21">
        <f t="shared" si="3"/>
        <v>39</v>
      </c>
      <c r="AA28" s="21">
        <f t="shared" si="3"/>
        <v>43</v>
      </c>
      <c r="AB28" s="21">
        <f t="shared" si="3"/>
        <v>48</v>
      </c>
      <c r="AC28" s="53">
        <f t="shared" si="3"/>
        <v>57</v>
      </c>
      <c r="AD28" s="21">
        <f t="shared" si="3"/>
        <v>30</v>
      </c>
      <c r="AE28" s="21">
        <f t="shared" si="3"/>
        <v>47.142857142857146</v>
      </c>
    </row>
  </sheetData>
  <mergeCells count="31">
    <mergeCell ref="M3:M4"/>
    <mergeCell ref="A1:AD1"/>
    <mergeCell ref="A2:A4"/>
    <mergeCell ref="B2:AE2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Y3:Y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Z3:Z4"/>
    <mergeCell ref="AA3:AA4"/>
    <mergeCell ref="AB3:AB4"/>
    <mergeCell ref="AC3:AC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8"/>
  <sheetViews>
    <sheetView workbookViewId="0">
      <selection activeCell="X30" sqref="X30:X31"/>
    </sheetView>
  </sheetViews>
  <sheetFormatPr defaultRowHeight="12.75" x14ac:dyDescent="0.2"/>
  <cols>
    <col min="1" max="1" width="19.140625" style="2" bestFit="1" customWidth="1"/>
    <col min="2" max="2" width="5.42578125" style="3" bestFit="1" customWidth="1"/>
    <col min="3" max="3" width="6.42578125" style="3" bestFit="1" customWidth="1"/>
    <col min="4" max="29" width="5.42578125" style="3" bestFit="1" customWidth="1"/>
    <col min="30" max="30" width="7.42578125" style="18" bestFit="1" customWidth="1"/>
  </cols>
  <sheetData>
    <row r="1" spans="1:30" ht="20.100000000000001" customHeight="1" thickBot="1" x14ac:dyDescent="0.25">
      <c r="A1" s="59" t="s">
        <v>28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</row>
    <row r="2" spans="1:30" s="4" customFormat="1" ht="20.100000000000001" customHeight="1" x14ac:dyDescent="0.2">
      <c r="A2" s="60" t="s">
        <v>21</v>
      </c>
      <c r="B2" s="57" t="s">
        <v>50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</row>
    <row r="3" spans="1:30" s="5" customFormat="1" ht="20.100000000000001" customHeight="1" x14ac:dyDescent="0.2">
      <c r="A3" s="61"/>
      <c r="B3" s="55">
        <v>1</v>
      </c>
      <c r="C3" s="55">
        <f>SUM(B3+1)</f>
        <v>2</v>
      </c>
      <c r="D3" s="55">
        <f t="shared" ref="D3:AC3" si="0">SUM(C3+1)</f>
        <v>3</v>
      </c>
      <c r="E3" s="55">
        <f t="shared" si="0"/>
        <v>4</v>
      </c>
      <c r="F3" s="55">
        <f t="shared" si="0"/>
        <v>5</v>
      </c>
      <c r="G3" s="55">
        <f t="shared" si="0"/>
        <v>6</v>
      </c>
      <c r="H3" s="55">
        <f t="shared" si="0"/>
        <v>7</v>
      </c>
      <c r="I3" s="55">
        <f t="shared" si="0"/>
        <v>8</v>
      </c>
      <c r="J3" s="55">
        <f t="shared" si="0"/>
        <v>9</v>
      </c>
      <c r="K3" s="55">
        <f t="shared" si="0"/>
        <v>10</v>
      </c>
      <c r="L3" s="55">
        <f t="shared" si="0"/>
        <v>11</v>
      </c>
      <c r="M3" s="55">
        <f t="shared" si="0"/>
        <v>12</v>
      </c>
      <c r="N3" s="55">
        <f t="shared" si="0"/>
        <v>13</v>
      </c>
      <c r="O3" s="55">
        <f t="shared" si="0"/>
        <v>14</v>
      </c>
      <c r="P3" s="55">
        <f t="shared" si="0"/>
        <v>15</v>
      </c>
      <c r="Q3" s="55">
        <f t="shared" si="0"/>
        <v>16</v>
      </c>
      <c r="R3" s="55">
        <f t="shared" si="0"/>
        <v>17</v>
      </c>
      <c r="S3" s="55">
        <f t="shared" si="0"/>
        <v>18</v>
      </c>
      <c r="T3" s="55">
        <f t="shared" si="0"/>
        <v>19</v>
      </c>
      <c r="U3" s="55">
        <f t="shared" si="0"/>
        <v>20</v>
      </c>
      <c r="V3" s="55">
        <f t="shared" si="0"/>
        <v>21</v>
      </c>
      <c r="W3" s="55">
        <f t="shared" si="0"/>
        <v>22</v>
      </c>
      <c r="X3" s="55">
        <f t="shared" si="0"/>
        <v>23</v>
      </c>
      <c r="Y3" s="55">
        <f t="shared" si="0"/>
        <v>24</v>
      </c>
      <c r="Z3" s="55">
        <f t="shared" si="0"/>
        <v>25</v>
      </c>
      <c r="AA3" s="55">
        <f t="shared" si="0"/>
        <v>26</v>
      </c>
      <c r="AB3" s="55">
        <f t="shared" si="0"/>
        <v>27</v>
      </c>
      <c r="AC3" s="55">
        <f t="shared" si="0"/>
        <v>28</v>
      </c>
      <c r="AD3" s="30" t="s">
        <v>42</v>
      </c>
    </row>
    <row r="4" spans="1:30" s="5" customFormat="1" ht="20.100000000000001" customHeight="1" thickBot="1" x14ac:dyDescent="0.25">
      <c r="A4" s="62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29" t="s">
        <v>40</v>
      </c>
    </row>
    <row r="5" spans="1:30" s="5" customFormat="1" ht="20.100000000000001" customHeight="1" thickTop="1" x14ac:dyDescent="0.2">
      <c r="A5" s="8" t="s">
        <v>48</v>
      </c>
      <c r="B5" s="42">
        <f>[1]Fevereiro!$H$5</f>
        <v>23.400000000000002</v>
      </c>
      <c r="C5" s="42">
        <f>[1]Fevereiro!$H$6</f>
        <v>7.2</v>
      </c>
      <c r="D5" s="42">
        <f>[1]Fevereiro!$H$7</f>
        <v>9</v>
      </c>
      <c r="E5" s="42">
        <f>[1]Fevereiro!$H$8</f>
        <v>9.3600000000000012</v>
      </c>
      <c r="F5" s="42">
        <f>[1]Fevereiro!$H$9</f>
        <v>24.12</v>
      </c>
      <c r="G5" s="42">
        <f>[1]Fevereiro!$H$10</f>
        <v>15.120000000000001</v>
      </c>
      <c r="H5" s="42">
        <f>[1]Fevereiro!$H$11</f>
        <v>10.44</v>
      </c>
      <c r="I5" s="42">
        <f>[1]Fevereiro!$H$12</f>
        <v>11.16</v>
      </c>
      <c r="J5" s="42">
        <f>[1]Fevereiro!$H$13</f>
        <v>14.04</v>
      </c>
      <c r="K5" s="42">
        <f>[1]Fevereiro!$H$14</f>
        <v>14.76</v>
      </c>
      <c r="L5" s="42">
        <f>[1]Fevereiro!$H$15</f>
        <v>10.44</v>
      </c>
      <c r="M5" s="42">
        <f>[1]Fevereiro!$H$16</f>
        <v>13.68</v>
      </c>
      <c r="N5" s="42">
        <f>[1]Fevereiro!$H$17</f>
        <v>13.32</v>
      </c>
      <c r="O5" s="42">
        <f>[1]Fevereiro!$H$18</f>
        <v>10.8</v>
      </c>
      <c r="P5" s="42">
        <f>[1]Fevereiro!$H$19</f>
        <v>15.840000000000002</v>
      </c>
      <c r="Q5" s="42">
        <f>[1]Fevereiro!$H$20</f>
        <v>9.3600000000000012</v>
      </c>
      <c r="R5" s="42">
        <f>[1]Fevereiro!$H$21</f>
        <v>9.3600000000000012</v>
      </c>
      <c r="S5" s="42">
        <f>[1]Fevereiro!$H$22</f>
        <v>19.8</v>
      </c>
      <c r="T5" s="42">
        <f>[1]Fevereiro!$H$23</f>
        <v>13.32</v>
      </c>
      <c r="U5" s="42">
        <f>[1]Fevereiro!$H$24</f>
        <v>8.64</v>
      </c>
      <c r="V5" s="42">
        <f>[1]Fevereiro!$H$25</f>
        <v>7.5600000000000005</v>
      </c>
      <c r="W5" s="42">
        <f>[1]Fevereiro!$H$26</f>
        <v>9</v>
      </c>
      <c r="X5" s="42">
        <f>[1]Fevereiro!$H$27</f>
        <v>36</v>
      </c>
      <c r="Y5" s="42">
        <f>[1]Fevereiro!$H$28</f>
        <v>10.08</v>
      </c>
      <c r="Z5" s="42">
        <f>[1]Fevereiro!$H$29</f>
        <v>13.32</v>
      </c>
      <c r="AA5" s="42">
        <f>[1]Fevereiro!$H$30</f>
        <v>10.8</v>
      </c>
      <c r="AB5" s="42">
        <f>[1]Fevereiro!$H$31</f>
        <v>10.08</v>
      </c>
      <c r="AC5" s="42">
        <f>[1]Fevereiro!$H$32</f>
        <v>12.24</v>
      </c>
      <c r="AD5" s="43">
        <f>MAX(B5:AC5)</f>
        <v>36</v>
      </c>
    </row>
    <row r="6" spans="1:30" ht="17.100000000000001" customHeight="1" x14ac:dyDescent="0.2">
      <c r="A6" s="9" t="s">
        <v>0</v>
      </c>
      <c r="B6" s="3">
        <f>[2]Fevereiro!$H$5</f>
        <v>24.840000000000003</v>
      </c>
      <c r="C6" s="3">
        <f>[2]Fevereiro!$H$6</f>
        <v>14.04</v>
      </c>
      <c r="D6" s="3">
        <f>[2]Fevereiro!$H$7</f>
        <v>11.879999999999999</v>
      </c>
      <c r="E6" s="3">
        <f>[2]Fevereiro!$H$8</f>
        <v>14.04</v>
      </c>
      <c r="F6" s="3">
        <f>[2]Fevereiro!$H$9</f>
        <v>12.6</v>
      </c>
      <c r="G6" s="3">
        <f>[2]Fevereiro!$H$10</f>
        <v>19.8</v>
      </c>
      <c r="H6" s="3">
        <f>[2]Fevereiro!$H$11</f>
        <v>25.2</v>
      </c>
      <c r="I6" s="3">
        <f>[2]Fevereiro!$H$12</f>
        <v>13.68</v>
      </c>
      <c r="J6" s="3">
        <f>[2]Fevereiro!$H$13</f>
        <v>8.64</v>
      </c>
      <c r="K6" s="3">
        <f>[2]Fevereiro!$H$14</f>
        <v>14.04</v>
      </c>
      <c r="L6" s="3">
        <f>[2]Fevereiro!$H$15</f>
        <v>10.44</v>
      </c>
      <c r="M6" s="3">
        <f>[2]Fevereiro!$H$16</f>
        <v>14.04</v>
      </c>
      <c r="N6" s="3">
        <f>[2]Fevereiro!$H$17</f>
        <v>11.16</v>
      </c>
      <c r="O6" s="3">
        <f>[2]Fevereiro!$H$18</f>
        <v>14.04</v>
      </c>
      <c r="P6" s="3">
        <f>[2]Fevereiro!$H$19</f>
        <v>10.08</v>
      </c>
      <c r="Q6" s="3">
        <f>[2]Fevereiro!$H$20</f>
        <v>14.4</v>
      </c>
      <c r="R6" s="3">
        <f>[2]Fevereiro!$H$21</f>
        <v>12.96</v>
      </c>
      <c r="S6" s="3">
        <f>[2]Fevereiro!$H$22</f>
        <v>17.28</v>
      </c>
      <c r="T6" s="3">
        <f>[2]Fevereiro!$H$23</f>
        <v>15.48</v>
      </c>
      <c r="U6" s="3">
        <f>[2]Fevereiro!$H$24</f>
        <v>15.48</v>
      </c>
      <c r="V6" s="3">
        <f>[2]Fevereiro!$H$25</f>
        <v>11.16</v>
      </c>
      <c r="W6" s="3">
        <f>[2]Fevereiro!$H$26</f>
        <v>12.96</v>
      </c>
      <c r="X6" s="3">
        <f>[2]Fevereiro!$H$27</f>
        <v>18.36</v>
      </c>
      <c r="Y6" s="3">
        <f>[2]Fevereiro!$H$28</f>
        <v>14.04</v>
      </c>
      <c r="Z6" s="3">
        <f>[2]Fevereiro!$H$29</f>
        <v>13.32</v>
      </c>
      <c r="AA6" s="3">
        <f>[2]Fevereiro!$H$30</f>
        <v>11.16</v>
      </c>
      <c r="AB6" s="3">
        <f>[2]Fevereiro!$H$31</f>
        <v>17.28</v>
      </c>
      <c r="AC6" s="3">
        <f>[2]Fevereiro!$H$32</f>
        <v>15.840000000000002</v>
      </c>
      <c r="AD6" s="16">
        <f>MAX(B6:AC6)</f>
        <v>25.2</v>
      </c>
    </row>
    <row r="7" spans="1:30" ht="17.100000000000001" customHeight="1" x14ac:dyDescent="0.2">
      <c r="A7" s="9" t="s">
        <v>1</v>
      </c>
      <c r="B7" s="3">
        <f>[3]Fevereiro!$H$5</f>
        <v>23.759999999999998</v>
      </c>
      <c r="C7" s="3">
        <f>[3]Fevereiro!$H$6</f>
        <v>11.520000000000001</v>
      </c>
      <c r="D7" s="3">
        <f>[3]Fevereiro!$H$7</f>
        <v>13.32</v>
      </c>
      <c r="E7" s="3">
        <f>[3]Fevereiro!$H$8</f>
        <v>10.8</v>
      </c>
      <c r="F7" s="3">
        <f>[3]Fevereiro!$H$9</f>
        <v>15.120000000000001</v>
      </c>
      <c r="G7" s="3">
        <f>[3]Fevereiro!$H$10</f>
        <v>16.2</v>
      </c>
      <c r="H7" s="3">
        <f>[3]Fevereiro!$H$11</f>
        <v>15.840000000000002</v>
      </c>
      <c r="I7" s="3">
        <f>[3]Fevereiro!$H$12</f>
        <v>16.2</v>
      </c>
      <c r="J7" s="3">
        <f>[3]Fevereiro!$H$13</f>
        <v>16.559999999999999</v>
      </c>
      <c r="K7" s="3">
        <f>[3]Fevereiro!$H$14</f>
        <v>7.5600000000000005</v>
      </c>
      <c r="L7" s="3">
        <f>[3]Fevereiro!$H$15</f>
        <v>12.24</v>
      </c>
      <c r="M7" s="3">
        <f>[3]Fevereiro!$H$16</f>
        <v>10.08</v>
      </c>
      <c r="N7" s="3">
        <f>[3]Fevereiro!$H$17</f>
        <v>11.879999999999999</v>
      </c>
      <c r="O7" s="3">
        <f>[3]Fevereiro!$H$18</f>
        <v>14.04</v>
      </c>
      <c r="P7" s="3">
        <f>[3]Fevereiro!$H$19</f>
        <v>12.6</v>
      </c>
      <c r="Q7" s="3">
        <f>[3]Fevereiro!$H$20</f>
        <v>11.879999999999999</v>
      </c>
      <c r="R7" s="3">
        <f>[3]Fevereiro!$H$21</f>
        <v>6.48</v>
      </c>
      <c r="S7" s="3">
        <f>[3]Fevereiro!$H$22</f>
        <v>10.44</v>
      </c>
      <c r="T7" s="3">
        <f>[3]Fevereiro!$H$23</f>
        <v>10.44</v>
      </c>
      <c r="U7" s="3">
        <f>[3]Fevereiro!$H$24</f>
        <v>9</v>
      </c>
      <c r="V7" s="3">
        <f>[3]Fevereiro!$H$25</f>
        <v>10.44</v>
      </c>
      <c r="W7" s="3">
        <f>[3]Fevereiro!$H$26</f>
        <v>12.24</v>
      </c>
      <c r="X7" s="3">
        <f>[3]Fevereiro!$H$27</f>
        <v>16.559999999999999</v>
      </c>
      <c r="Y7" s="3">
        <f>[3]Fevereiro!$H$28</f>
        <v>12.96</v>
      </c>
      <c r="Z7" s="3">
        <f>[3]Fevereiro!$H$29</f>
        <v>11.16</v>
      </c>
      <c r="AA7" s="3">
        <f>[3]Fevereiro!$H$30</f>
        <v>11.16</v>
      </c>
      <c r="AB7" s="3">
        <f>[3]Fevereiro!$H$31</f>
        <v>15.120000000000001</v>
      </c>
      <c r="AC7" s="3">
        <f>[3]Fevereiro!$H$32</f>
        <v>11.879999999999999</v>
      </c>
      <c r="AD7" s="16">
        <f>MAX(B7:AC7)</f>
        <v>23.759999999999998</v>
      </c>
    </row>
    <row r="8" spans="1:30" ht="17.100000000000001" customHeight="1" x14ac:dyDescent="0.2">
      <c r="A8" s="9" t="s">
        <v>2</v>
      </c>
      <c r="B8" s="3" t="str">
        <f>[4]Fevereiro!$H$5</f>
        <v>**</v>
      </c>
      <c r="C8" s="3" t="str">
        <f>[4]Fevereiro!$H$6</f>
        <v>**</v>
      </c>
      <c r="D8" s="3" t="str">
        <f>[4]Fevereiro!$H$7</f>
        <v>**</v>
      </c>
      <c r="E8" s="3" t="str">
        <f>[4]Fevereiro!$H$8</f>
        <v>**</v>
      </c>
      <c r="F8" s="3" t="str">
        <f>[4]Fevereiro!$H$9</f>
        <v>**</v>
      </c>
      <c r="G8" s="3" t="str">
        <f>[4]Fevereiro!$H$10</f>
        <v>**</v>
      </c>
      <c r="H8" s="3" t="str">
        <f>[4]Fevereiro!$H$11</f>
        <v>**</v>
      </c>
      <c r="I8" s="3" t="str">
        <f>[4]Fevereiro!$H$12</f>
        <v>**</v>
      </c>
      <c r="J8" s="3" t="str">
        <f>[4]Fevereiro!$H$13</f>
        <v>**</v>
      </c>
      <c r="K8" s="3" t="str">
        <f>[4]Fevereiro!$H$14</f>
        <v>**</v>
      </c>
      <c r="L8" s="3" t="str">
        <f>[4]Fevereiro!$H$15</f>
        <v>**</v>
      </c>
      <c r="M8" s="3" t="str">
        <f>[4]Fevereiro!$H$16</f>
        <v>**</v>
      </c>
      <c r="N8" s="3" t="str">
        <f>[4]Fevereiro!$H$17</f>
        <v>**</v>
      </c>
      <c r="O8" s="3" t="str">
        <f>[4]Fevereiro!$H$18</f>
        <v>**</v>
      </c>
      <c r="P8" s="3" t="str">
        <f>[4]Fevereiro!$H$19</f>
        <v>**</v>
      </c>
      <c r="Q8" s="3" t="str">
        <f>[4]Fevereiro!$H$20</f>
        <v>**</v>
      </c>
      <c r="R8" s="3" t="str">
        <f>[4]Fevereiro!$H$21</f>
        <v>**</v>
      </c>
      <c r="S8" s="3" t="str">
        <f>[4]Fevereiro!$H$22</f>
        <v>**</v>
      </c>
      <c r="T8" s="3" t="str">
        <f>[4]Fevereiro!$H$23</f>
        <v>**</v>
      </c>
      <c r="U8" s="3" t="str">
        <f>[4]Fevereiro!$H$24</f>
        <v>**</v>
      </c>
      <c r="V8" s="3" t="str">
        <f>[4]Fevereiro!$H$25</f>
        <v>**</v>
      </c>
      <c r="W8" s="3" t="str">
        <f>[4]Fevereiro!$H$26</f>
        <v>**</v>
      </c>
      <c r="X8" s="3" t="str">
        <f>[4]Fevereiro!$H$27</f>
        <v>**</v>
      </c>
      <c r="Y8" s="3" t="str">
        <f>[4]Fevereiro!$H$28</f>
        <v>**</v>
      </c>
      <c r="Z8" s="3" t="str">
        <f>[4]Fevereiro!$H$29</f>
        <v>**</v>
      </c>
      <c r="AA8" s="3" t="str">
        <f>[4]Fevereiro!$H$30</f>
        <v>**</v>
      </c>
      <c r="AB8" s="3" t="str">
        <f>[4]Fevereiro!$H$31</f>
        <v>**</v>
      </c>
      <c r="AC8" s="3" t="str">
        <f>[4]Fevereiro!$H$32</f>
        <v>**</v>
      </c>
      <c r="AD8" s="16" t="s">
        <v>32</v>
      </c>
    </row>
    <row r="9" spans="1:30" ht="17.100000000000001" customHeight="1" x14ac:dyDescent="0.2">
      <c r="A9" s="9" t="s">
        <v>3</v>
      </c>
      <c r="B9" s="3" t="str">
        <f>[5]Fevereiro!$H$5</f>
        <v>**</v>
      </c>
      <c r="C9" s="3" t="str">
        <f>[5]Fevereiro!$H$6</f>
        <v>**</v>
      </c>
      <c r="D9" s="3" t="str">
        <f>[5]Fevereiro!$H$7</f>
        <v>**</v>
      </c>
      <c r="E9" s="3" t="str">
        <f>[5]Fevereiro!$H$8</f>
        <v>**</v>
      </c>
      <c r="F9" s="3" t="str">
        <f>[5]Fevereiro!$H$9</f>
        <v>**</v>
      </c>
      <c r="G9" s="3" t="str">
        <f>[5]Fevereiro!$H$10</f>
        <v>**</v>
      </c>
      <c r="H9" s="3" t="str">
        <f>[5]Fevereiro!$H$11</f>
        <v>**</v>
      </c>
      <c r="I9" s="3" t="str">
        <f>[5]Fevereiro!$H$12</f>
        <v>**</v>
      </c>
      <c r="J9" s="3" t="str">
        <f>[5]Fevereiro!$H$13</f>
        <v>**</v>
      </c>
      <c r="K9" s="3" t="str">
        <f>[5]Fevereiro!$H$14</f>
        <v>**</v>
      </c>
      <c r="L9" s="3" t="str">
        <f>[5]Fevereiro!$H$15</f>
        <v>**</v>
      </c>
      <c r="M9" s="3" t="str">
        <f>[5]Fevereiro!$H$16</f>
        <v>**</v>
      </c>
      <c r="N9" s="3" t="str">
        <f>[5]Fevereiro!$H$17</f>
        <v>**</v>
      </c>
      <c r="O9" s="3" t="str">
        <f>[5]Fevereiro!$H$18</f>
        <v>**</v>
      </c>
      <c r="P9" s="3" t="str">
        <f>[5]Fevereiro!$H$19</f>
        <v>**</v>
      </c>
      <c r="Q9" s="3" t="str">
        <f>[5]Fevereiro!$H$20</f>
        <v>**</v>
      </c>
      <c r="R9" s="3" t="str">
        <f>[5]Fevereiro!$H$21</f>
        <v>**</v>
      </c>
      <c r="S9" s="3" t="str">
        <f>[5]Fevereiro!$H$22</f>
        <v>**</v>
      </c>
      <c r="T9" s="3" t="str">
        <f>[5]Fevereiro!$H$23</f>
        <v>**</v>
      </c>
      <c r="U9" s="3" t="str">
        <f>[5]Fevereiro!$H$24</f>
        <v>**</v>
      </c>
      <c r="V9" s="3" t="str">
        <f>[5]Fevereiro!$H$25</f>
        <v>**</v>
      </c>
      <c r="W9" s="3" t="str">
        <f>[5]Fevereiro!$H$26</f>
        <v>**</v>
      </c>
      <c r="X9" s="3" t="str">
        <f>[5]Fevereiro!$H$27</f>
        <v>**</v>
      </c>
      <c r="Y9" s="3" t="str">
        <f>[5]Fevereiro!$H$28</f>
        <v>**</v>
      </c>
      <c r="Z9" s="3" t="str">
        <f>[5]Fevereiro!$H$29</f>
        <v>**</v>
      </c>
      <c r="AA9" s="3" t="str">
        <f>[5]Fevereiro!$H$30</f>
        <v>**</v>
      </c>
      <c r="AB9" s="3" t="str">
        <f>[5]Fevereiro!$H$31</f>
        <v>**</v>
      </c>
      <c r="AC9" s="3" t="str">
        <f>[5]Fevereiro!$H$32</f>
        <v>**</v>
      </c>
      <c r="AD9" s="16" t="s">
        <v>32</v>
      </c>
    </row>
    <row r="10" spans="1:30" ht="17.100000000000001" customHeight="1" x14ac:dyDescent="0.2">
      <c r="A10" s="9" t="s">
        <v>4</v>
      </c>
      <c r="B10" s="3">
        <f>[6]Fevereiro!$H$5</f>
        <v>27.720000000000002</v>
      </c>
      <c r="C10" s="3">
        <f>[6]Fevereiro!$H$6</f>
        <v>12.96</v>
      </c>
      <c r="D10" s="3">
        <f>[6]Fevereiro!$H$7</f>
        <v>23.400000000000002</v>
      </c>
      <c r="E10" s="3">
        <f>[6]Fevereiro!$H$8</f>
        <v>20.52</v>
      </c>
      <c r="F10" s="3">
        <f>[6]Fevereiro!$H$9</f>
        <v>12.24</v>
      </c>
      <c r="G10" s="3">
        <f>[6]Fevereiro!$H$10</f>
        <v>16.2</v>
      </c>
      <c r="H10" s="3">
        <f>[6]Fevereiro!$H$11</f>
        <v>20.16</v>
      </c>
      <c r="I10" s="3">
        <f>[6]Fevereiro!$H$12</f>
        <v>8.64</v>
      </c>
      <c r="J10" s="3">
        <f>[6]Fevereiro!$H$13</f>
        <v>12.6</v>
      </c>
      <c r="K10" s="3">
        <f>[6]Fevereiro!$H$14</f>
        <v>15.120000000000001</v>
      </c>
      <c r="L10" s="3">
        <f>[6]Fevereiro!$H$15</f>
        <v>17.64</v>
      </c>
      <c r="M10" s="3">
        <f>[6]Fevereiro!$H$16</f>
        <v>21.6</v>
      </c>
      <c r="N10" s="3">
        <f>[6]Fevereiro!$H$17</f>
        <v>26.28</v>
      </c>
      <c r="O10" s="3">
        <f>[6]Fevereiro!$H$18</f>
        <v>15.840000000000002</v>
      </c>
      <c r="P10" s="3">
        <f>[6]Fevereiro!$H$19</f>
        <v>14.4</v>
      </c>
      <c r="Q10" s="3">
        <f>[6]Fevereiro!$H$20</f>
        <v>14.76</v>
      </c>
      <c r="R10" s="3">
        <f>[6]Fevereiro!$H$21</f>
        <v>12.6</v>
      </c>
      <c r="S10" s="3">
        <f>[6]Fevereiro!$H$22</f>
        <v>12.24</v>
      </c>
      <c r="T10" s="3">
        <f>[6]Fevereiro!$H$23</f>
        <v>13.68</v>
      </c>
      <c r="U10" s="3">
        <f>[6]Fevereiro!$H$24</f>
        <v>19.440000000000001</v>
      </c>
      <c r="V10" s="3">
        <f>[6]Fevereiro!$H$25</f>
        <v>11.879999999999999</v>
      </c>
      <c r="W10" s="3" t="str">
        <f>[6]Fevereiro!$H$26</f>
        <v>**</v>
      </c>
      <c r="X10" s="3" t="str">
        <f>[6]Fevereiro!$H$27</f>
        <v>**</v>
      </c>
      <c r="Y10" s="3" t="str">
        <f>[6]Fevereiro!$H$28</f>
        <v>**</v>
      </c>
      <c r="Z10" s="3" t="str">
        <f>[6]Fevereiro!$H$29</f>
        <v>**</v>
      </c>
      <c r="AA10" s="3" t="str">
        <f>[6]Fevereiro!$H$30</f>
        <v>**</v>
      </c>
      <c r="AB10" s="3" t="str">
        <f>[6]Fevereiro!$H$31</f>
        <v>**</v>
      </c>
      <c r="AC10" s="3" t="str">
        <f>[6]Fevereiro!$H$32</f>
        <v>**</v>
      </c>
      <c r="AD10" s="16">
        <f t="shared" ref="AD10:AD27" si="1">MAX(B10:AC10)</f>
        <v>27.720000000000002</v>
      </c>
    </row>
    <row r="11" spans="1:30" ht="17.100000000000001" customHeight="1" x14ac:dyDescent="0.2">
      <c r="A11" s="9" t="s">
        <v>5</v>
      </c>
      <c r="B11" s="3">
        <f>[7]Fevereiro!$H$5</f>
        <v>15.48</v>
      </c>
      <c r="C11" s="3">
        <f>[7]Fevereiro!$H$6</f>
        <v>9</v>
      </c>
      <c r="D11" s="3">
        <f>[7]Fevereiro!$H$7</f>
        <v>15.840000000000002</v>
      </c>
      <c r="E11" s="3">
        <f>[7]Fevereiro!$H$8</f>
        <v>11.16</v>
      </c>
      <c r="F11" s="3">
        <f>[7]Fevereiro!$H$9</f>
        <v>15.48</v>
      </c>
      <c r="G11" s="3">
        <f>[7]Fevereiro!$H$10</f>
        <v>13.68</v>
      </c>
      <c r="H11" s="3">
        <f>[7]Fevereiro!$H$11</f>
        <v>12.6</v>
      </c>
      <c r="I11" s="3">
        <f>[7]Fevereiro!$H$12</f>
        <v>13.32</v>
      </c>
      <c r="J11" s="3">
        <f>[7]Fevereiro!$H$13</f>
        <v>7.5600000000000005</v>
      </c>
      <c r="K11" s="3">
        <f>[7]Fevereiro!$H$14</f>
        <v>13.68</v>
      </c>
      <c r="L11" s="3">
        <f>[7]Fevereiro!$H$15</f>
        <v>8.2799999999999994</v>
      </c>
      <c r="M11" s="3">
        <f>[7]Fevereiro!$H$16</f>
        <v>9</v>
      </c>
      <c r="N11" s="3">
        <f>[7]Fevereiro!$H$17</f>
        <v>8.64</v>
      </c>
      <c r="O11" s="3">
        <f>[7]Fevereiro!$H$18</f>
        <v>12.96</v>
      </c>
      <c r="P11" s="3">
        <f>[7]Fevereiro!$H$19</f>
        <v>11.520000000000001</v>
      </c>
      <c r="Q11" s="3">
        <f>[7]Fevereiro!$H$20</f>
        <v>7.2</v>
      </c>
      <c r="R11" s="3">
        <f>[7]Fevereiro!$H$21</f>
        <v>7.9200000000000008</v>
      </c>
      <c r="S11" s="3">
        <f>[7]Fevereiro!$H$22</f>
        <v>14.4</v>
      </c>
      <c r="T11" s="3">
        <f>[7]Fevereiro!$H$23</f>
        <v>10.08</v>
      </c>
      <c r="U11" s="3">
        <f>[7]Fevereiro!$H$24</f>
        <v>23.400000000000002</v>
      </c>
      <c r="V11" s="3">
        <f>[7]Fevereiro!$H$25</f>
        <v>6.84</v>
      </c>
      <c r="W11" s="3">
        <f>[7]Fevereiro!$H$26</f>
        <v>11.16</v>
      </c>
      <c r="X11" s="3">
        <f>[7]Fevereiro!$H$27</f>
        <v>15.48</v>
      </c>
      <c r="Y11" s="3">
        <f>[7]Fevereiro!$H$28</f>
        <v>15.48</v>
      </c>
      <c r="Z11" s="3">
        <f>[7]Fevereiro!$H$29</f>
        <v>11.879999999999999</v>
      </c>
      <c r="AA11" s="3">
        <f>[7]Fevereiro!$H$30</f>
        <v>13.32</v>
      </c>
      <c r="AB11" s="3">
        <f>[7]Fevereiro!$H$31</f>
        <v>15.120000000000001</v>
      </c>
      <c r="AC11" s="3">
        <f>[7]Fevereiro!$H$32</f>
        <v>13.32</v>
      </c>
      <c r="AD11" s="16">
        <f t="shared" si="1"/>
        <v>23.400000000000002</v>
      </c>
    </row>
    <row r="12" spans="1:30" ht="17.100000000000001" customHeight="1" x14ac:dyDescent="0.2">
      <c r="A12" s="9" t="s">
        <v>6</v>
      </c>
      <c r="B12" s="3">
        <f>[8]Fevereiro!$H$5</f>
        <v>6.48</v>
      </c>
      <c r="C12" s="3">
        <f>[8]Fevereiro!$H$6</f>
        <v>1.08</v>
      </c>
      <c r="D12" s="3">
        <f>[8]Fevereiro!$H$7</f>
        <v>14.4</v>
      </c>
      <c r="E12" s="3">
        <f>[8]Fevereiro!$H$8</f>
        <v>4.32</v>
      </c>
      <c r="F12" s="3">
        <f>[8]Fevereiro!$H$9</f>
        <v>2.52</v>
      </c>
      <c r="G12" s="3">
        <f>[8]Fevereiro!$H$10</f>
        <v>10.8</v>
      </c>
      <c r="H12" s="3">
        <f>[8]Fevereiro!$H$11</f>
        <v>17.28</v>
      </c>
      <c r="I12" s="3">
        <f>[8]Fevereiro!$H$12</f>
        <v>12.6</v>
      </c>
      <c r="J12" s="3">
        <f>[8]Fevereiro!$H$13</f>
        <v>11.16</v>
      </c>
      <c r="K12" s="3">
        <f>[8]Fevereiro!$H$14</f>
        <v>15.840000000000002</v>
      </c>
      <c r="L12" s="3">
        <f>[8]Fevereiro!$H$15</f>
        <v>16.2</v>
      </c>
      <c r="M12" s="3">
        <f>[8]Fevereiro!$H$16</f>
        <v>18</v>
      </c>
      <c r="N12" s="3">
        <f>[8]Fevereiro!$H$17</f>
        <v>9.7200000000000006</v>
      </c>
      <c r="O12" s="3">
        <f>[8]Fevereiro!$H$18</f>
        <v>11.879999999999999</v>
      </c>
      <c r="P12" s="3">
        <f>[8]Fevereiro!$H$19</f>
        <v>10.08</v>
      </c>
      <c r="Q12" s="3">
        <f>[8]Fevereiro!$H$20</f>
        <v>12.96</v>
      </c>
      <c r="R12" s="3">
        <f>[8]Fevereiro!$H$21</f>
        <v>8.2799999999999994</v>
      </c>
      <c r="S12" s="3">
        <f>[8]Fevereiro!$H$22</f>
        <v>13.32</v>
      </c>
      <c r="T12" s="3">
        <f>[8]Fevereiro!$H$23</f>
        <v>9.3600000000000012</v>
      </c>
      <c r="U12" s="3">
        <f>[8]Fevereiro!$H$24</f>
        <v>11.16</v>
      </c>
      <c r="V12" s="3">
        <f>[8]Fevereiro!$H$25</f>
        <v>5.4</v>
      </c>
      <c r="W12" s="3">
        <f>[8]Fevereiro!$H$26</f>
        <v>12.24</v>
      </c>
      <c r="X12" s="3">
        <f>[8]Fevereiro!$H$27</f>
        <v>9.3600000000000012</v>
      </c>
      <c r="Y12" s="3">
        <f>[8]Fevereiro!$H$28</f>
        <v>11.16</v>
      </c>
      <c r="Z12" s="3">
        <f>[8]Fevereiro!$H$29</f>
        <v>14.04</v>
      </c>
      <c r="AA12" s="3">
        <f>[8]Fevereiro!$H$30</f>
        <v>8.64</v>
      </c>
      <c r="AB12" s="3">
        <f>[8]Fevereiro!$H$31</f>
        <v>14.76</v>
      </c>
      <c r="AC12" s="3">
        <f>[8]Fevereiro!$H$32</f>
        <v>8.2799999999999994</v>
      </c>
      <c r="AD12" s="16">
        <f t="shared" si="1"/>
        <v>18</v>
      </c>
    </row>
    <row r="13" spans="1:30" ht="17.100000000000001" customHeight="1" x14ac:dyDescent="0.2">
      <c r="A13" s="9" t="s">
        <v>7</v>
      </c>
      <c r="B13" s="3">
        <f>[9]Fevereiro!$H$5</f>
        <v>16.559999999999999</v>
      </c>
      <c r="C13" s="3">
        <f>[9]Fevereiro!$H$6</f>
        <v>12.96</v>
      </c>
      <c r="D13" s="3">
        <f>[9]Fevereiro!$H$7</f>
        <v>10.8</v>
      </c>
      <c r="E13" s="3">
        <f>[9]Fevereiro!$H$8</f>
        <v>14.4</v>
      </c>
      <c r="F13" s="3">
        <f>[9]Fevereiro!$H$9</f>
        <v>12.6</v>
      </c>
      <c r="G13" s="3">
        <f>[9]Fevereiro!$H$10</f>
        <v>12.6</v>
      </c>
      <c r="H13" s="3">
        <f>[9]Fevereiro!$H$11</f>
        <v>18.36</v>
      </c>
      <c r="I13" s="3">
        <f>[9]Fevereiro!$H$12</f>
        <v>12.24</v>
      </c>
      <c r="J13" s="3">
        <f>[9]Fevereiro!$H$13</f>
        <v>17.28</v>
      </c>
      <c r="K13" s="3">
        <f>[9]Fevereiro!$H$14</f>
        <v>10.44</v>
      </c>
      <c r="L13" s="3">
        <f>[9]Fevereiro!$H$15</f>
        <v>18</v>
      </c>
      <c r="M13" s="3">
        <f>[9]Fevereiro!$H$16</f>
        <v>14.04</v>
      </c>
      <c r="N13" s="3">
        <f>[9]Fevereiro!$H$17</f>
        <v>11.16</v>
      </c>
      <c r="O13" s="3">
        <f>[9]Fevereiro!$H$18</f>
        <v>9.3600000000000012</v>
      </c>
      <c r="P13" s="3">
        <f>[9]Fevereiro!$H$19</f>
        <v>13.68</v>
      </c>
      <c r="Q13" s="3">
        <f>[9]Fevereiro!$H$20</f>
        <v>12.24</v>
      </c>
      <c r="R13" s="3">
        <f>[9]Fevereiro!$H$21</f>
        <v>13.68</v>
      </c>
      <c r="S13" s="3">
        <f>[9]Fevereiro!$H$22</f>
        <v>15.840000000000002</v>
      </c>
      <c r="T13" s="3">
        <f>[9]Fevereiro!$H$23</f>
        <v>14.04</v>
      </c>
      <c r="U13" s="3">
        <f>[9]Fevereiro!$H$24</f>
        <v>14.76</v>
      </c>
      <c r="V13" s="3">
        <f>[9]Fevereiro!$H$25</f>
        <v>15.840000000000002</v>
      </c>
      <c r="W13" s="3">
        <f>[9]Fevereiro!$H$26</f>
        <v>11.879999999999999</v>
      </c>
      <c r="X13" s="3">
        <f>[9]Fevereiro!$H$27</f>
        <v>15.120000000000001</v>
      </c>
      <c r="Y13" s="3">
        <f>[9]Fevereiro!$H$28</f>
        <v>17.28</v>
      </c>
      <c r="Z13" s="3">
        <f>[9]Fevereiro!$H$29</f>
        <v>21.240000000000002</v>
      </c>
      <c r="AA13" s="3">
        <f>[9]Fevereiro!$H$30</f>
        <v>18</v>
      </c>
      <c r="AB13" s="3">
        <f>[9]Fevereiro!$H$31</f>
        <v>14.04</v>
      </c>
      <c r="AC13" s="3">
        <f>[9]Fevereiro!$H$32</f>
        <v>14.4</v>
      </c>
      <c r="AD13" s="16">
        <f t="shared" si="1"/>
        <v>21.240000000000002</v>
      </c>
    </row>
    <row r="14" spans="1:30" ht="17.100000000000001" customHeight="1" x14ac:dyDescent="0.2">
      <c r="A14" s="9" t="s">
        <v>8</v>
      </c>
      <c r="B14" s="3">
        <f>[10]Fevereiro!$H$5</f>
        <v>16.2</v>
      </c>
      <c r="C14" s="3">
        <f>[10]Fevereiro!$H$6</f>
        <v>14.04</v>
      </c>
      <c r="D14" s="3">
        <f>[10]Fevereiro!$H$7</f>
        <v>15.48</v>
      </c>
      <c r="E14" s="3">
        <f>[10]Fevereiro!$H$8</f>
        <v>15.120000000000001</v>
      </c>
      <c r="F14" s="3">
        <f>[10]Fevereiro!$H$9</f>
        <v>10.44</v>
      </c>
      <c r="G14" s="3">
        <f>[10]Fevereiro!$H$10</f>
        <v>12.24</v>
      </c>
      <c r="H14" s="3">
        <f>[10]Fevereiro!$H$11</f>
        <v>24.48</v>
      </c>
      <c r="I14" s="3">
        <f>[10]Fevereiro!$H$12</f>
        <v>21.240000000000002</v>
      </c>
      <c r="J14" s="3">
        <f>[10]Fevereiro!$H$13</f>
        <v>19.440000000000001</v>
      </c>
      <c r="K14" s="3">
        <f>[10]Fevereiro!$H$14</f>
        <v>11.879999999999999</v>
      </c>
      <c r="L14" s="3">
        <f>[10]Fevereiro!$H$15</f>
        <v>16.559999999999999</v>
      </c>
      <c r="M14" s="3">
        <f>[10]Fevereiro!$H$16</f>
        <v>19.079999999999998</v>
      </c>
      <c r="N14" s="3">
        <f>[10]Fevereiro!$H$17</f>
        <v>18.36</v>
      </c>
      <c r="O14" s="3">
        <f>[10]Fevereiro!$H$18</f>
        <v>18.36</v>
      </c>
      <c r="P14" s="3">
        <f>[10]Fevereiro!$H$19</f>
        <v>18.720000000000002</v>
      </c>
      <c r="Q14" s="3">
        <f>[10]Fevereiro!$H$20</f>
        <v>18.720000000000002</v>
      </c>
      <c r="R14" s="3">
        <f>[10]Fevereiro!$H$21</f>
        <v>18.36</v>
      </c>
      <c r="S14" s="3">
        <f>[10]Fevereiro!$H$22</f>
        <v>16.2</v>
      </c>
      <c r="T14" s="3">
        <f>[10]Fevereiro!$H$23</f>
        <v>25.92</v>
      </c>
      <c r="U14" s="3">
        <f>[10]Fevereiro!$H$24</f>
        <v>14.76</v>
      </c>
      <c r="V14" s="3">
        <f>[10]Fevereiro!$H$25</f>
        <v>15.48</v>
      </c>
      <c r="W14" s="3">
        <f>[10]Fevereiro!$H$26</f>
        <v>24.48</v>
      </c>
      <c r="X14" s="3">
        <f>[10]Fevereiro!$H$27</f>
        <v>14.76</v>
      </c>
      <c r="Y14" s="3">
        <f>[10]Fevereiro!$H$28</f>
        <v>16.559999999999999</v>
      </c>
      <c r="Z14" s="3">
        <f>[10]Fevereiro!$H$29</f>
        <v>19.079999999999998</v>
      </c>
      <c r="AA14" s="3">
        <f>[10]Fevereiro!$H$30</f>
        <v>13.68</v>
      </c>
      <c r="AB14" s="3">
        <f>[10]Fevereiro!$H$31</f>
        <v>18.720000000000002</v>
      </c>
      <c r="AC14" s="3">
        <f>[10]Fevereiro!$H$32</f>
        <v>18.720000000000002</v>
      </c>
      <c r="AD14" s="16">
        <f t="shared" si="1"/>
        <v>25.92</v>
      </c>
    </row>
    <row r="15" spans="1:30" ht="17.100000000000001" customHeight="1" x14ac:dyDescent="0.2">
      <c r="A15" s="9" t="s">
        <v>9</v>
      </c>
      <c r="B15" s="3">
        <f>[11]Fevereiro!$H$5</f>
        <v>17.64</v>
      </c>
      <c r="C15" s="3">
        <f>[11]Fevereiro!$H$6</f>
        <v>17.28</v>
      </c>
      <c r="D15" s="3">
        <f>[11]Fevereiro!$H$7</f>
        <v>21.6</v>
      </c>
      <c r="E15" s="3">
        <f>[11]Fevereiro!$H$8</f>
        <v>15.840000000000002</v>
      </c>
      <c r="F15" s="3">
        <f>[11]Fevereiro!$H$9</f>
        <v>14.76</v>
      </c>
      <c r="G15" s="3">
        <f>[11]Fevereiro!$H$10</f>
        <v>25.56</v>
      </c>
      <c r="H15" s="3">
        <f>[11]Fevereiro!$H$11</f>
        <v>15.48</v>
      </c>
      <c r="I15" s="3">
        <f>[11]Fevereiro!$H$12</f>
        <v>20.16</v>
      </c>
      <c r="J15" s="3">
        <f>[11]Fevereiro!$H$13</f>
        <v>20.88</v>
      </c>
      <c r="K15" s="3">
        <f>[11]Fevereiro!$H$14</f>
        <v>19.8</v>
      </c>
      <c r="L15" s="3">
        <f>[11]Fevereiro!$H$15</f>
        <v>19.079999999999998</v>
      </c>
      <c r="M15" s="3">
        <f>[11]Fevereiro!$H$16</f>
        <v>19.440000000000001</v>
      </c>
      <c r="N15" s="3">
        <f>[11]Fevereiro!$H$17</f>
        <v>18</v>
      </c>
      <c r="O15" s="3">
        <f>[11]Fevereiro!$H$18</f>
        <v>11.16</v>
      </c>
      <c r="P15" s="3">
        <f>[11]Fevereiro!$H$19</f>
        <v>16.920000000000002</v>
      </c>
      <c r="Q15" s="3">
        <f>[11]Fevereiro!$H$20</f>
        <v>16.920000000000002</v>
      </c>
      <c r="R15" s="3">
        <f>[11]Fevereiro!$H$21</f>
        <v>17.64</v>
      </c>
      <c r="S15" s="3">
        <f>[11]Fevereiro!$H$22</f>
        <v>13.32</v>
      </c>
      <c r="T15" s="3">
        <f>[11]Fevereiro!$H$23</f>
        <v>16.920000000000002</v>
      </c>
      <c r="U15" s="3">
        <f>[11]Fevereiro!$H$24</f>
        <v>14.76</v>
      </c>
      <c r="V15" s="3">
        <f>[11]Fevereiro!$H$25</f>
        <v>12.6</v>
      </c>
      <c r="W15" s="3">
        <f>[11]Fevereiro!$H$26</f>
        <v>18</v>
      </c>
      <c r="X15" s="3">
        <f>[11]Fevereiro!$H$27</f>
        <v>21.6</v>
      </c>
      <c r="Y15" s="3">
        <f>[11]Fevereiro!$H$28</f>
        <v>20.88</v>
      </c>
      <c r="Z15" s="3">
        <f>[11]Fevereiro!$H$29</f>
        <v>20.52</v>
      </c>
      <c r="AA15" s="3">
        <f>[11]Fevereiro!$H$30</f>
        <v>16.920000000000002</v>
      </c>
      <c r="AB15" s="3">
        <f>[11]Fevereiro!$H$31</f>
        <v>22.32</v>
      </c>
      <c r="AC15" s="3">
        <f>[11]Fevereiro!$H$32</f>
        <v>21.96</v>
      </c>
      <c r="AD15" s="16">
        <f t="shared" si="1"/>
        <v>25.56</v>
      </c>
    </row>
    <row r="16" spans="1:30" ht="17.100000000000001" customHeight="1" x14ac:dyDescent="0.2">
      <c r="A16" s="9" t="s">
        <v>10</v>
      </c>
      <c r="B16" s="3">
        <f>[12]Fevereiro!$H$5</f>
        <v>18.36</v>
      </c>
      <c r="C16" s="3">
        <f>[12]Fevereiro!$H$6</f>
        <v>9.3600000000000012</v>
      </c>
      <c r="D16" s="3">
        <f>[12]Fevereiro!$H$7</f>
        <v>9.7200000000000006</v>
      </c>
      <c r="E16" s="3">
        <f>[12]Fevereiro!$H$8</f>
        <v>11.520000000000001</v>
      </c>
      <c r="F16" s="3">
        <f>[12]Fevereiro!$H$9</f>
        <v>9.7200000000000006</v>
      </c>
      <c r="G16" s="3">
        <f>[12]Fevereiro!$H$10</f>
        <v>11.879999999999999</v>
      </c>
      <c r="H16" s="3">
        <f>[12]Fevereiro!$H$11</f>
        <v>11.16</v>
      </c>
      <c r="I16" s="3">
        <f>[12]Fevereiro!$H$12</f>
        <v>14.76</v>
      </c>
      <c r="J16" s="3">
        <f>[12]Fevereiro!$H$13</f>
        <v>8.64</v>
      </c>
      <c r="K16" s="3">
        <f>[12]Fevereiro!$H$14</f>
        <v>12.96</v>
      </c>
      <c r="L16" s="3">
        <f>[12]Fevereiro!$H$15</f>
        <v>12.6</v>
      </c>
      <c r="M16" s="3">
        <f>[12]Fevereiro!$H$16</f>
        <v>20.16</v>
      </c>
      <c r="N16" s="3">
        <f>[12]Fevereiro!$H$17</f>
        <v>14.04</v>
      </c>
      <c r="O16" s="3">
        <f>[12]Fevereiro!$H$18</f>
        <v>9.7200000000000006</v>
      </c>
      <c r="P16" s="3">
        <f>[12]Fevereiro!$H$19</f>
        <v>10.08</v>
      </c>
      <c r="Q16" s="3">
        <f>[12]Fevereiro!$H$20</f>
        <v>14.4</v>
      </c>
      <c r="R16" s="3">
        <f>[12]Fevereiro!$H$21</f>
        <v>12.24</v>
      </c>
      <c r="S16" s="3">
        <f>[12]Fevereiro!$H$22</f>
        <v>9.7200000000000006</v>
      </c>
      <c r="T16" s="3">
        <f>[12]Fevereiro!$H$23</f>
        <v>15.840000000000002</v>
      </c>
      <c r="U16" s="3">
        <f>[12]Fevereiro!$H$24</f>
        <v>12.96</v>
      </c>
      <c r="V16" s="3">
        <f>[12]Fevereiro!$H$25</f>
        <v>12.6</v>
      </c>
      <c r="W16" s="3">
        <f>[12]Fevereiro!$H$26</f>
        <v>8.64</v>
      </c>
      <c r="X16" s="3">
        <f>[12]Fevereiro!$H$27</f>
        <v>9.7200000000000006</v>
      </c>
      <c r="Y16" s="3">
        <f>[12]Fevereiro!$H$28</f>
        <v>16.2</v>
      </c>
      <c r="Z16" s="3">
        <f>[12]Fevereiro!$H$29</f>
        <v>18</v>
      </c>
      <c r="AA16" s="3">
        <f>[12]Fevereiro!$H$30</f>
        <v>13.68</v>
      </c>
      <c r="AB16" s="3">
        <f>[12]Fevereiro!$H$31</f>
        <v>12.24</v>
      </c>
      <c r="AC16" s="3">
        <f>[12]Fevereiro!$H$32</f>
        <v>8.64</v>
      </c>
      <c r="AD16" s="16">
        <f t="shared" si="1"/>
        <v>20.16</v>
      </c>
    </row>
    <row r="17" spans="1:30" ht="17.100000000000001" customHeight="1" x14ac:dyDescent="0.2">
      <c r="A17" s="9" t="s">
        <v>11</v>
      </c>
      <c r="B17" s="3">
        <f>[13]Fevereiro!$H$5</f>
        <v>30.6</v>
      </c>
      <c r="C17" s="3">
        <f>[13]Fevereiro!$H$6</f>
        <v>15.120000000000001</v>
      </c>
      <c r="D17" s="3">
        <f>[13]Fevereiro!$H$7</f>
        <v>12.96</v>
      </c>
      <c r="E17" s="3">
        <f>[13]Fevereiro!$H$8</f>
        <v>9.3600000000000012</v>
      </c>
      <c r="F17" s="3">
        <f>[13]Fevereiro!$H$9</f>
        <v>18.720000000000002</v>
      </c>
      <c r="G17" s="3">
        <f>[13]Fevereiro!$H$10</f>
        <v>20.52</v>
      </c>
      <c r="H17" s="3">
        <f>[13]Fevereiro!$H$11</f>
        <v>8.64</v>
      </c>
      <c r="I17" s="3">
        <f>[13]Fevereiro!$H$12</f>
        <v>24.48</v>
      </c>
      <c r="J17" s="3">
        <f>[13]Fevereiro!$H$13</f>
        <v>22.32</v>
      </c>
      <c r="K17" s="3">
        <f>[13]Fevereiro!$H$14</f>
        <v>8.2799999999999994</v>
      </c>
      <c r="L17" s="3">
        <f>[13]Fevereiro!$H$15</f>
        <v>20.52</v>
      </c>
      <c r="M17" s="3">
        <f>[13]Fevereiro!$H$16</f>
        <v>12.6</v>
      </c>
      <c r="N17" s="3">
        <f>[13]Fevereiro!$H$17</f>
        <v>14.76</v>
      </c>
      <c r="O17" s="3">
        <f>[13]Fevereiro!$H$18</f>
        <v>10.08</v>
      </c>
      <c r="P17" s="3">
        <f>[13]Fevereiro!$H$19</f>
        <v>11.520000000000001</v>
      </c>
      <c r="Q17" s="3">
        <f>[13]Fevereiro!$H$20</f>
        <v>9</v>
      </c>
      <c r="R17" s="3">
        <f>[13]Fevereiro!$H$21</f>
        <v>10.44</v>
      </c>
      <c r="S17" s="3">
        <f>[13]Fevereiro!$H$22</f>
        <v>13.32</v>
      </c>
      <c r="T17" s="3">
        <f>[13]Fevereiro!$H$23</f>
        <v>10.44</v>
      </c>
      <c r="U17" s="3">
        <f>[13]Fevereiro!$H$24</f>
        <v>10.08</v>
      </c>
      <c r="V17" s="3">
        <f>[13]Fevereiro!$H$25</f>
        <v>10.44</v>
      </c>
      <c r="W17" s="3">
        <f>[13]Fevereiro!$H$26</f>
        <v>17.28</v>
      </c>
      <c r="X17" s="3">
        <f>[13]Fevereiro!$H$27</f>
        <v>15.48</v>
      </c>
      <c r="Y17" s="3">
        <f>[13]Fevereiro!$H$28</f>
        <v>13.32</v>
      </c>
      <c r="Z17" s="3">
        <f>[13]Fevereiro!$H$29</f>
        <v>20.88</v>
      </c>
      <c r="AA17" s="3">
        <f>[13]Fevereiro!$H$30</f>
        <v>9.7200000000000006</v>
      </c>
      <c r="AB17" s="3">
        <f>[13]Fevereiro!$H$31</f>
        <v>10.8</v>
      </c>
      <c r="AC17" s="3">
        <f>[13]Fevereiro!$H$32</f>
        <v>16.559999999999999</v>
      </c>
      <c r="AD17" s="16">
        <f t="shared" si="1"/>
        <v>30.6</v>
      </c>
    </row>
    <row r="18" spans="1:30" ht="17.100000000000001" customHeight="1" x14ac:dyDescent="0.2">
      <c r="A18" s="9" t="s">
        <v>12</v>
      </c>
      <c r="B18" s="3" t="str">
        <f>[14]Fevereiro!$H$5</f>
        <v>**</v>
      </c>
      <c r="C18" s="3" t="str">
        <f>[14]Fevereiro!$H$6</f>
        <v>**</v>
      </c>
      <c r="D18" s="3" t="str">
        <f>[14]Fevereiro!$H$7</f>
        <v>**</v>
      </c>
      <c r="E18" s="3" t="str">
        <f>[14]Fevereiro!$H$8</f>
        <v>**</v>
      </c>
      <c r="F18" s="3" t="str">
        <f>[14]Fevereiro!$H$9</f>
        <v>**</v>
      </c>
      <c r="G18" s="3" t="str">
        <f>[14]Fevereiro!$H$10</f>
        <v>**</v>
      </c>
      <c r="H18" s="3" t="str">
        <f>[14]Fevereiro!$H$11</f>
        <v>**</v>
      </c>
      <c r="I18" s="3" t="str">
        <f>[14]Fevereiro!$H$12</f>
        <v>**</v>
      </c>
      <c r="J18" s="3" t="str">
        <f>[14]Fevereiro!$H$13</f>
        <v>**</v>
      </c>
      <c r="K18" s="3" t="str">
        <f>[14]Fevereiro!$H$14</f>
        <v>**</v>
      </c>
      <c r="L18" s="3" t="str">
        <f>[14]Fevereiro!$H$15</f>
        <v>**</v>
      </c>
      <c r="M18" s="3" t="str">
        <f>[14]Fevereiro!$H$16</f>
        <v>**</v>
      </c>
      <c r="N18" s="3" t="str">
        <f>[14]Fevereiro!$H$17</f>
        <v>**</v>
      </c>
      <c r="O18" s="3" t="str">
        <f>[14]Fevereiro!$H$18</f>
        <v>**</v>
      </c>
      <c r="P18" s="3" t="str">
        <f>[14]Fevereiro!$H$19</f>
        <v>**</v>
      </c>
      <c r="Q18" s="3" t="str">
        <f>[14]Fevereiro!$H$20</f>
        <v>**</v>
      </c>
      <c r="R18" s="3" t="str">
        <f>[14]Fevereiro!$H$21</f>
        <v>**</v>
      </c>
      <c r="S18" s="3" t="str">
        <f>[14]Fevereiro!$H$22</f>
        <v>**</v>
      </c>
      <c r="T18" s="3" t="str">
        <f>[14]Fevereiro!$H$23</f>
        <v>**</v>
      </c>
      <c r="U18" s="3" t="str">
        <f>[14]Fevereiro!$H$24</f>
        <v>**</v>
      </c>
      <c r="V18" s="3" t="str">
        <f>[14]Fevereiro!$H$25</f>
        <v>**</v>
      </c>
      <c r="W18" s="3" t="str">
        <f>[14]Fevereiro!$H$26</f>
        <v>**</v>
      </c>
      <c r="X18" s="3" t="str">
        <f>[14]Fevereiro!$H$27</f>
        <v>**</v>
      </c>
      <c r="Y18" s="3" t="str">
        <f>[14]Fevereiro!$H$28</f>
        <v>**</v>
      </c>
      <c r="Z18" s="3" t="str">
        <f>[14]Fevereiro!$H$29</f>
        <v>**</v>
      </c>
      <c r="AA18" s="3" t="str">
        <f>[14]Fevereiro!$H$30</f>
        <v>**</v>
      </c>
      <c r="AB18" s="3" t="str">
        <f>[14]Fevereiro!$H$31</f>
        <v>**</v>
      </c>
      <c r="AC18" s="3" t="str">
        <f>[14]Fevereiro!$H$32</f>
        <v>**</v>
      </c>
      <c r="AD18" s="16" t="s">
        <v>32</v>
      </c>
    </row>
    <row r="19" spans="1:30" ht="17.100000000000001" customHeight="1" x14ac:dyDescent="0.2">
      <c r="A19" s="9" t="s">
        <v>13</v>
      </c>
      <c r="B19" s="3" t="str">
        <f>[15]Fevereiro!$H$5</f>
        <v>**</v>
      </c>
      <c r="C19" s="3" t="str">
        <f>[15]Fevereiro!$H$6</f>
        <v>**</v>
      </c>
      <c r="D19" s="3" t="str">
        <f>[15]Fevereiro!$H$7</f>
        <v>**</v>
      </c>
      <c r="E19" s="3" t="str">
        <f>[15]Fevereiro!$H$8</f>
        <v>**</v>
      </c>
      <c r="F19" s="3" t="str">
        <f>[15]Fevereiro!$H$9</f>
        <v>**</v>
      </c>
      <c r="G19" s="3" t="str">
        <f>[15]Fevereiro!$H$10</f>
        <v>**</v>
      </c>
      <c r="H19" s="3" t="str">
        <f>[15]Fevereiro!$H$11</f>
        <v>**</v>
      </c>
      <c r="I19" s="3" t="str">
        <f>[15]Fevereiro!$H$12</f>
        <v>**</v>
      </c>
      <c r="J19" s="3" t="str">
        <f>[15]Fevereiro!$H$13</f>
        <v>**</v>
      </c>
      <c r="K19" s="3" t="str">
        <f>[15]Fevereiro!$H$14</f>
        <v>**</v>
      </c>
      <c r="L19" s="3" t="str">
        <f>[15]Fevereiro!$H$15</f>
        <v>**</v>
      </c>
      <c r="M19" s="3" t="str">
        <f>[15]Fevereiro!$H$16</f>
        <v>**</v>
      </c>
      <c r="N19" s="3" t="str">
        <f>[15]Fevereiro!$H$17</f>
        <v>**</v>
      </c>
      <c r="O19" s="3" t="str">
        <f>[15]Fevereiro!$H$18</f>
        <v>**</v>
      </c>
      <c r="P19" s="3" t="str">
        <f>[15]Fevereiro!$H$19</f>
        <v>**</v>
      </c>
      <c r="Q19" s="3" t="str">
        <f>[15]Fevereiro!$H$20</f>
        <v>**</v>
      </c>
      <c r="R19" s="3" t="str">
        <f>[15]Fevereiro!$H$21</f>
        <v>**</v>
      </c>
      <c r="S19" s="3" t="str">
        <f>[15]Fevereiro!$H$22</f>
        <v>**</v>
      </c>
      <c r="T19" s="3" t="str">
        <f>[15]Fevereiro!$H$23</f>
        <v>**</v>
      </c>
      <c r="U19" s="3" t="str">
        <f>[15]Fevereiro!$H$24</f>
        <v>**</v>
      </c>
      <c r="V19" s="3" t="str">
        <f>[15]Fevereiro!$H$25</f>
        <v>**</v>
      </c>
      <c r="W19" s="3" t="str">
        <f>[15]Fevereiro!$H$26</f>
        <v>**</v>
      </c>
      <c r="X19" s="3" t="str">
        <f>[15]Fevereiro!$H$27</f>
        <v>**</v>
      </c>
      <c r="Y19" s="3" t="str">
        <f>[15]Fevereiro!$H$28</f>
        <v>**</v>
      </c>
      <c r="Z19" s="3" t="str">
        <f>[15]Fevereiro!$H$29</f>
        <v>**</v>
      </c>
      <c r="AA19" s="3" t="str">
        <f>[15]Fevereiro!$H$30</f>
        <v>**</v>
      </c>
      <c r="AB19" s="3" t="str">
        <f>[15]Fevereiro!$H$31</f>
        <v>**</v>
      </c>
      <c r="AC19" s="3" t="str">
        <f>[15]Fevereiro!$H$32</f>
        <v>**</v>
      </c>
      <c r="AD19" s="16" t="s">
        <v>32</v>
      </c>
    </row>
    <row r="20" spans="1:30" ht="17.100000000000001" customHeight="1" x14ac:dyDescent="0.2">
      <c r="A20" s="9" t="s">
        <v>14</v>
      </c>
      <c r="B20" s="3">
        <f>[16]Fevereiro!$H$5</f>
        <v>28.8</v>
      </c>
      <c r="C20" s="3">
        <f>[16]Fevereiro!$H$6</f>
        <v>21.96</v>
      </c>
      <c r="D20" s="3">
        <f>[16]Fevereiro!$H$7</f>
        <v>20.88</v>
      </c>
      <c r="E20" s="3">
        <f>[16]Fevereiro!$H$8</f>
        <v>15.120000000000001</v>
      </c>
      <c r="F20" s="3">
        <f>[16]Fevereiro!$H$9</f>
        <v>12.96</v>
      </c>
      <c r="G20" s="3">
        <f>[16]Fevereiro!$H$10</f>
        <v>14.04</v>
      </c>
      <c r="H20" s="3">
        <f>[16]Fevereiro!$H$11</f>
        <v>20.52</v>
      </c>
      <c r="I20" s="3">
        <f>[16]Fevereiro!$H$12</f>
        <v>14.4</v>
      </c>
      <c r="J20" s="3">
        <f>[16]Fevereiro!$H$13</f>
        <v>12.96</v>
      </c>
      <c r="K20" s="3">
        <f>[16]Fevereiro!$H$14</f>
        <v>14.76</v>
      </c>
      <c r="L20" s="3">
        <f>[16]Fevereiro!$H$15</f>
        <v>7.9200000000000008</v>
      </c>
      <c r="M20" s="3">
        <f>[16]Fevereiro!$H$16</f>
        <v>14.4</v>
      </c>
      <c r="N20" s="3">
        <f>[16]Fevereiro!$H$17</f>
        <v>21.240000000000002</v>
      </c>
      <c r="O20" s="3">
        <f>[16]Fevereiro!$H$18</f>
        <v>12.6</v>
      </c>
      <c r="P20" s="3">
        <f>[16]Fevereiro!$H$19</f>
        <v>21.6</v>
      </c>
      <c r="Q20" s="3">
        <f>[16]Fevereiro!$H$20</f>
        <v>7.9200000000000008</v>
      </c>
      <c r="R20" s="3">
        <f>[16]Fevereiro!$H$21</f>
        <v>18.720000000000002</v>
      </c>
      <c r="S20" s="3">
        <f>[16]Fevereiro!$H$22</f>
        <v>26.64</v>
      </c>
      <c r="T20" s="3">
        <f>[16]Fevereiro!$H$23</f>
        <v>16.2</v>
      </c>
      <c r="U20" s="3">
        <f>[16]Fevereiro!$H$24</f>
        <v>8.2799999999999994</v>
      </c>
      <c r="V20" s="3">
        <f>[16]Fevereiro!$H$25</f>
        <v>11.16</v>
      </c>
      <c r="W20" s="3">
        <f>[16]Fevereiro!$H$26</f>
        <v>12.96</v>
      </c>
      <c r="X20" s="3">
        <f>[16]Fevereiro!$H$27</f>
        <v>18.720000000000002</v>
      </c>
      <c r="Y20" s="3">
        <f>[16]Fevereiro!$H$28</f>
        <v>12.24</v>
      </c>
      <c r="Z20" s="3">
        <f>[16]Fevereiro!$H$29</f>
        <v>22.32</v>
      </c>
      <c r="AA20" s="3">
        <f>[16]Fevereiro!$H$30</f>
        <v>14.4</v>
      </c>
      <c r="AB20" s="3">
        <f>[16]Fevereiro!$H$31</f>
        <v>10.44</v>
      </c>
      <c r="AC20" s="3">
        <f>[16]Fevereiro!$H$32</f>
        <v>8.2799999999999994</v>
      </c>
      <c r="AD20" s="16">
        <f t="shared" si="1"/>
        <v>28.8</v>
      </c>
    </row>
    <row r="21" spans="1:30" ht="17.100000000000001" customHeight="1" x14ac:dyDescent="0.2">
      <c r="A21" s="9" t="s">
        <v>15</v>
      </c>
      <c r="B21" s="3">
        <f>[17]Fevereiro!$H$5</f>
        <v>18</v>
      </c>
      <c r="C21" s="3">
        <f>[17]Fevereiro!$H$6</f>
        <v>15.120000000000001</v>
      </c>
      <c r="D21" s="3">
        <f>[17]Fevereiro!$H$7</f>
        <v>20.52</v>
      </c>
      <c r="E21" s="3">
        <f>[17]Fevereiro!$H$8</f>
        <v>14.4</v>
      </c>
      <c r="F21" s="3">
        <f>[17]Fevereiro!$H$9</f>
        <v>14.04</v>
      </c>
      <c r="G21" s="3">
        <f>[17]Fevereiro!$H$10</f>
        <v>24.48</v>
      </c>
      <c r="H21" s="3">
        <f>[17]Fevereiro!$H$11</f>
        <v>14.04</v>
      </c>
      <c r="I21" s="3">
        <f>[17]Fevereiro!$H$12</f>
        <v>19.440000000000001</v>
      </c>
      <c r="J21" s="3">
        <f>[17]Fevereiro!$H$13</f>
        <v>14.76</v>
      </c>
      <c r="K21" s="3">
        <f>[17]Fevereiro!$H$14</f>
        <v>9.3600000000000012</v>
      </c>
      <c r="L21" s="3">
        <f>[17]Fevereiro!$H$15</f>
        <v>12.96</v>
      </c>
      <c r="M21" s="3">
        <f>[17]Fevereiro!$H$16</f>
        <v>11.16</v>
      </c>
      <c r="N21" s="3">
        <f>[17]Fevereiro!$H$17</f>
        <v>20.88</v>
      </c>
      <c r="O21" s="3">
        <f>[17]Fevereiro!$H$18</f>
        <v>15.840000000000002</v>
      </c>
      <c r="P21" s="3">
        <f>[17]Fevereiro!$H$19</f>
        <v>11.879999999999999</v>
      </c>
      <c r="Q21" s="3">
        <f>[17]Fevereiro!$H$20</f>
        <v>12.96</v>
      </c>
      <c r="R21" s="3">
        <f>[17]Fevereiro!$H$21</f>
        <v>10.8</v>
      </c>
      <c r="S21" s="3">
        <f>[17]Fevereiro!$H$22</f>
        <v>15.48</v>
      </c>
      <c r="T21" s="3">
        <f>[17]Fevereiro!$H$23</f>
        <v>13.32</v>
      </c>
      <c r="U21" s="3">
        <f>[17]Fevereiro!$H$24</f>
        <v>15.840000000000002</v>
      </c>
      <c r="V21" s="3">
        <f>[17]Fevereiro!$H$25</f>
        <v>17.64</v>
      </c>
      <c r="W21" s="3">
        <f>[17]Fevereiro!$H$26</f>
        <v>18.720000000000002</v>
      </c>
      <c r="X21" s="3">
        <f>[17]Fevereiro!$H$27</f>
        <v>17.28</v>
      </c>
      <c r="Y21" s="3">
        <f>[17]Fevereiro!$H$28</f>
        <v>14.76</v>
      </c>
      <c r="Z21" s="3">
        <f>[17]Fevereiro!$H$29</f>
        <v>14.04</v>
      </c>
      <c r="AA21" s="3">
        <f>[17]Fevereiro!$H$30</f>
        <v>12.6</v>
      </c>
      <c r="AB21" s="3">
        <f>[17]Fevereiro!$H$31</f>
        <v>11.16</v>
      </c>
      <c r="AC21" s="3">
        <f>[17]Fevereiro!$H$32</f>
        <v>9</v>
      </c>
      <c r="AD21" s="16">
        <f t="shared" si="1"/>
        <v>24.48</v>
      </c>
    </row>
    <row r="22" spans="1:30" ht="17.100000000000001" customHeight="1" x14ac:dyDescent="0.2">
      <c r="A22" s="9" t="s">
        <v>16</v>
      </c>
      <c r="B22" s="3">
        <f>[18]Fevereiro!$H$5</f>
        <v>7.9200000000000008</v>
      </c>
      <c r="C22" s="3" t="str">
        <f>[18]Fevereiro!$H$6</f>
        <v>**</v>
      </c>
      <c r="D22" s="3" t="str">
        <f>[18]Fevereiro!$H$7</f>
        <v>**</v>
      </c>
      <c r="E22" s="3" t="str">
        <f>[18]Fevereiro!$H$8</f>
        <v>**</v>
      </c>
      <c r="F22" s="3" t="str">
        <f>[18]Fevereiro!$H$9</f>
        <v>**</v>
      </c>
      <c r="G22" s="3" t="str">
        <f>[18]Fevereiro!$H$10</f>
        <v>**</v>
      </c>
      <c r="H22" s="3" t="str">
        <f>[18]Fevereiro!$H$11</f>
        <v>**</v>
      </c>
      <c r="I22" s="3" t="str">
        <f>[18]Fevereiro!$H$12</f>
        <v>**</v>
      </c>
      <c r="J22" s="3" t="str">
        <f>[18]Fevereiro!$H$13</f>
        <v>**</v>
      </c>
      <c r="K22" s="3" t="str">
        <f>[18]Fevereiro!$H$14</f>
        <v>**</v>
      </c>
      <c r="L22" s="3" t="str">
        <f>[18]Fevereiro!$H$15</f>
        <v>**</v>
      </c>
      <c r="M22" s="3" t="str">
        <f>[18]Fevereiro!$H$16</f>
        <v>**</v>
      </c>
      <c r="N22" s="3" t="str">
        <f>[18]Fevereiro!$H$17</f>
        <v>**</v>
      </c>
      <c r="O22" s="3" t="str">
        <f>[18]Fevereiro!$H$18</f>
        <v>**</v>
      </c>
      <c r="P22" s="3" t="str">
        <f>[18]Fevereiro!$H$19</f>
        <v>**</v>
      </c>
      <c r="Q22" s="3" t="str">
        <f>[18]Fevereiro!$H$20</f>
        <v>**</v>
      </c>
      <c r="R22" s="3" t="str">
        <f>[18]Fevereiro!$H$21</f>
        <v>**</v>
      </c>
      <c r="S22" s="3" t="str">
        <f>[18]Fevereiro!$H$22</f>
        <v>**</v>
      </c>
      <c r="T22" s="3" t="str">
        <f>[18]Fevereiro!$H$23</f>
        <v>**</v>
      </c>
      <c r="U22" s="3" t="str">
        <f>[18]Fevereiro!$H$24</f>
        <v>**</v>
      </c>
      <c r="V22" s="3" t="str">
        <f>[18]Fevereiro!$H$25</f>
        <v>**</v>
      </c>
      <c r="W22" s="3">
        <f>[18]Fevereiro!$H$26</f>
        <v>12.6</v>
      </c>
      <c r="X22" s="3">
        <f>[18]Fevereiro!$H$27</f>
        <v>15.120000000000001</v>
      </c>
      <c r="Y22" s="3">
        <f>[18]Fevereiro!$H$28</f>
        <v>15.48</v>
      </c>
      <c r="Z22" s="3">
        <f>[18]Fevereiro!$H$29</f>
        <v>12.96</v>
      </c>
      <c r="AA22" s="3">
        <f>[18]Fevereiro!$H$30</f>
        <v>15.48</v>
      </c>
      <c r="AB22" s="3">
        <f>[18]Fevereiro!$H$31</f>
        <v>17.64</v>
      </c>
      <c r="AC22" s="3">
        <f>[18]Fevereiro!$H$32</f>
        <v>16.2</v>
      </c>
      <c r="AD22" s="16">
        <f t="shared" si="1"/>
        <v>17.64</v>
      </c>
    </row>
    <row r="23" spans="1:30" ht="17.100000000000001" customHeight="1" x14ac:dyDescent="0.2">
      <c r="A23" s="9" t="s">
        <v>17</v>
      </c>
      <c r="B23" s="3">
        <f>[19]Fevereiro!$H$5</f>
        <v>18</v>
      </c>
      <c r="C23" s="3">
        <f>[19]Fevereiro!$H$6</f>
        <v>20.52</v>
      </c>
      <c r="D23" s="3">
        <f>[19]Fevereiro!$H$7</f>
        <v>15.120000000000001</v>
      </c>
      <c r="E23" s="3">
        <f>[19]Fevereiro!$H$8</f>
        <v>12.96</v>
      </c>
      <c r="F23" s="3">
        <f>[19]Fevereiro!$H$9</f>
        <v>14.76</v>
      </c>
      <c r="G23" s="3">
        <f>[19]Fevereiro!$H$10</f>
        <v>14.04</v>
      </c>
      <c r="H23" s="3">
        <f>[19]Fevereiro!$H$11</f>
        <v>17.64</v>
      </c>
      <c r="I23" s="3">
        <f>[19]Fevereiro!$H$12</f>
        <v>12.96</v>
      </c>
      <c r="J23" s="3">
        <f>[19]Fevereiro!$H$13</f>
        <v>16.559999999999999</v>
      </c>
      <c r="K23" s="3">
        <f>[19]Fevereiro!$H$14</f>
        <v>18.720000000000002</v>
      </c>
      <c r="L23" s="3">
        <f>[19]Fevereiro!$H$15</f>
        <v>15.120000000000001</v>
      </c>
      <c r="M23" s="3">
        <f>[19]Fevereiro!$H$16</f>
        <v>15.840000000000002</v>
      </c>
      <c r="N23" s="3">
        <f>[19]Fevereiro!$H$17</f>
        <v>15.840000000000002</v>
      </c>
      <c r="O23" s="3">
        <f>[19]Fevereiro!$H$18</f>
        <v>5.7600000000000007</v>
      </c>
      <c r="P23" s="3">
        <f>[19]Fevereiro!$H$19</f>
        <v>9.7200000000000006</v>
      </c>
      <c r="Q23" s="3">
        <f>[19]Fevereiro!$H$20</f>
        <v>12.96</v>
      </c>
      <c r="R23" s="3">
        <f>[19]Fevereiro!$H$21</f>
        <v>11.879999999999999</v>
      </c>
      <c r="S23" s="3">
        <f>[19]Fevereiro!$H$22</f>
        <v>12.96</v>
      </c>
      <c r="T23" s="3">
        <f>[19]Fevereiro!$H$23</f>
        <v>14.76</v>
      </c>
      <c r="U23" s="3">
        <f>[19]Fevereiro!$H$24</f>
        <v>9.7200000000000006</v>
      </c>
      <c r="V23" s="3">
        <f>[19]Fevereiro!$H$25</f>
        <v>10.44</v>
      </c>
      <c r="W23" s="3">
        <f>[19]Fevereiro!$H$26</f>
        <v>23.040000000000003</v>
      </c>
      <c r="X23" s="3">
        <f>[19]Fevereiro!$H$27</f>
        <v>17.28</v>
      </c>
      <c r="Y23" s="3">
        <f>[19]Fevereiro!$H$28</f>
        <v>16.559999999999999</v>
      </c>
      <c r="Z23" s="3">
        <f>[19]Fevereiro!$H$29</f>
        <v>20.16</v>
      </c>
      <c r="AA23" s="3">
        <f>[19]Fevereiro!$H$30</f>
        <v>8.2799999999999994</v>
      </c>
      <c r="AB23" s="3">
        <f>[19]Fevereiro!$H$31</f>
        <v>18.36</v>
      </c>
      <c r="AC23" s="3">
        <f>[19]Fevereiro!$H$32</f>
        <v>15.120000000000001</v>
      </c>
      <c r="AD23" s="16">
        <f t="shared" si="1"/>
        <v>23.040000000000003</v>
      </c>
    </row>
    <row r="24" spans="1:30" ht="17.100000000000001" customHeight="1" x14ac:dyDescent="0.2">
      <c r="A24" s="9" t="s">
        <v>18</v>
      </c>
      <c r="B24" s="3">
        <f>[20]Fevereiro!$H$5</f>
        <v>30.96</v>
      </c>
      <c r="C24" s="3">
        <f>[20]Fevereiro!$H$6</f>
        <v>10.44</v>
      </c>
      <c r="D24" s="3">
        <f>[20]Fevereiro!$H$7</f>
        <v>17.28</v>
      </c>
      <c r="E24" s="3">
        <f>[20]Fevereiro!$H$8</f>
        <v>14.76</v>
      </c>
      <c r="F24" s="3">
        <f>[20]Fevereiro!$H$9</f>
        <v>12.24</v>
      </c>
      <c r="G24" s="3">
        <f>[20]Fevereiro!$H$10</f>
        <v>19.440000000000001</v>
      </c>
      <c r="H24" s="3">
        <f>[20]Fevereiro!$H$11</f>
        <v>23.040000000000003</v>
      </c>
      <c r="I24" s="3">
        <f>[20]Fevereiro!$H$12</f>
        <v>21.6</v>
      </c>
      <c r="J24" s="3">
        <f>[20]Fevereiro!$H$13</f>
        <v>25.56</v>
      </c>
      <c r="K24" s="3">
        <f>[20]Fevereiro!$H$14</f>
        <v>21.96</v>
      </c>
      <c r="L24" s="3">
        <f>[20]Fevereiro!$H$15</f>
        <v>12.96</v>
      </c>
      <c r="M24" s="3">
        <f>[20]Fevereiro!$H$16</f>
        <v>18</v>
      </c>
      <c r="N24" s="3">
        <f>[20]Fevereiro!$H$17</f>
        <v>13.68</v>
      </c>
      <c r="O24" s="3">
        <f>[20]Fevereiro!$H$18</f>
        <v>21.96</v>
      </c>
      <c r="P24" s="3">
        <f>[20]Fevereiro!$H$19</f>
        <v>14.4</v>
      </c>
      <c r="Q24" s="3">
        <f>[20]Fevereiro!$H$20</f>
        <v>24.48</v>
      </c>
      <c r="R24" s="3">
        <f>[20]Fevereiro!$H$21</f>
        <v>13.32</v>
      </c>
      <c r="S24" s="3">
        <f>[20]Fevereiro!$H$22</f>
        <v>16.559999999999999</v>
      </c>
      <c r="T24" s="3">
        <f>[20]Fevereiro!$H$23</f>
        <v>14.76</v>
      </c>
      <c r="U24" s="3">
        <f>[20]Fevereiro!$H$24</f>
        <v>15.840000000000002</v>
      </c>
      <c r="V24" s="3">
        <f>[20]Fevereiro!$H$25</f>
        <v>12.96</v>
      </c>
      <c r="W24" s="3">
        <f>[20]Fevereiro!$H$26</f>
        <v>15.120000000000001</v>
      </c>
      <c r="X24" s="3">
        <f>[20]Fevereiro!$H$27</f>
        <v>20.88</v>
      </c>
      <c r="Y24" s="3">
        <f>[20]Fevereiro!$H$28</f>
        <v>21.6</v>
      </c>
      <c r="Z24" s="3">
        <f>[20]Fevereiro!$H$29</f>
        <v>22.32</v>
      </c>
      <c r="AA24" s="3">
        <f>[20]Fevereiro!$H$30</f>
        <v>15.840000000000002</v>
      </c>
      <c r="AB24" s="3">
        <f>[20]Fevereiro!$H$31</f>
        <v>20.88</v>
      </c>
      <c r="AC24" s="3">
        <f>[20]Fevereiro!$H$32</f>
        <v>18.36</v>
      </c>
      <c r="AD24" s="16">
        <f t="shared" si="1"/>
        <v>30.96</v>
      </c>
    </row>
    <row r="25" spans="1:30" ht="17.100000000000001" customHeight="1" x14ac:dyDescent="0.2">
      <c r="A25" s="9" t="s">
        <v>19</v>
      </c>
      <c r="B25" s="3">
        <f>[21]Fevereiro!$H$5</f>
        <v>20.52</v>
      </c>
      <c r="C25" s="3">
        <f>[21]Fevereiro!$H$6</f>
        <v>14.04</v>
      </c>
      <c r="D25" s="3">
        <f>[21]Fevereiro!$H$7</f>
        <v>15.48</v>
      </c>
      <c r="E25" s="3">
        <f>[21]Fevereiro!$H$8</f>
        <v>12.24</v>
      </c>
      <c r="F25" s="3">
        <f>[21]Fevereiro!$H$9</f>
        <v>11.16</v>
      </c>
      <c r="G25" s="3">
        <f>[21]Fevereiro!$H$10</f>
        <v>20.16</v>
      </c>
      <c r="H25" s="3">
        <f>[21]Fevereiro!$H$11</f>
        <v>12.6</v>
      </c>
      <c r="I25" s="3">
        <f>[21]Fevereiro!$H$12</f>
        <v>21.6</v>
      </c>
      <c r="J25" s="3">
        <f>[21]Fevereiro!$H$13</f>
        <v>25.56</v>
      </c>
      <c r="K25" s="3">
        <f>[21]Fevereiro!$H$14</f>
        <v>14.4</v>
      </c>
      <c r="L25" s="3">
        <f>[21]Fevereiro!$H$15</f>
        <v>18.36</v>
      </c>
      <c r="M25" s="3">
        <f>[21]Fevereiro!$H$16</f>
        <v>15.48</v>
      </c>
      <c r="N25" s="3">
        <f>[21]Fevereiro!$H$17</f>
        <v>14.04</v>
      </c>
      <c r="O25" s="3">
        <f>[21]Fevereiro!$H$18</f>
        <v>21.240000000000002</v>
      </c>
      <c r="P25" s="3">
        <f>[21]Fevereiro!$H$19</f>
        <v>14.76</v>
      </c>
      <c r="Q25" s="3">
        <f>[21]Fevereiro!$H$20</f>
        <v>18.720000000000002</v>
      </c>
      <c r="R25" s="3">
        <f>[21]Fevereiro!$H$21</f>
        <v>15.120000000000001</v>
      </c>
      <c r="S25" s="3">
        <f>[21]Fevereiro!$H$22</f>
        <v>14.04</v>
      </c>
      <c r="T25" s="3">
        <f>[21]Fevereiro!$H$23</f>
        <v>17.64</v>
      </c>
      <c r="U25" s="3">
        <f>[21]Fevereiro!$H$24</f>
        <v>13.68</v>
      </c>
      <c r="V25" s="3">
        <f>[21]Fevereiro!$H$25</f>
        <v>13.32</v>
      </c>
      <c r="W25" s="3">
        <f>[21]Fevereiro!$H$26</f>
        <v>11.16</v>
      </c>
      <c r="X25" s="3">
        <f>[21]Fevereiro!$H$27</f>
        <v>16.920000000000002</v>
      </c>
      <c r="Y25" s="3">
        <f>[21]Fevereiro!$H$28</f>
        <v>11.520000000000001</v>
      </c>
      <c r="Z25" s="3">
        <f>[21]Fevereiro!$H$29</f>
        <v>16.2</v>
      </c>
      <c r="AA25" s="3">
        <f>[21]Fevereiro!$H$30</f>
        <v>16.2</v>
      </c>
      <c r="AB25" s="3">
        <f>[21]Fevereiro!$H$31</f>
        <v>12.24</v>
      </c>
      <c r="AC25" s="3">
        <f>[21]Fevereiro!$H$32</f>
        <v>13.32</v>
      </c>
      <c r="AD25" s="16">
        <f t="shared" si="1"/>
        <v>25.56</v>
      </c>
    </row>
    <row r="26" spans="1:30" ht="17.100000000000001" customHeight="1" x14ac:dyDescent="0.2">
      <c r="A26" s="9" t="s">
        <v>31</v>
      </c>
      <c r="B26" s="3">
        <f>[22]Fevereiro!$H$5</f>
        <v>16</v>
      </c>
      <c r="C26" s="3">
        <f>[22]Fevereiro!$H$6</f>
        <v>16.32</v>
      </c>
      <c r="D26" s="3">
        <f>[22]Fevereiro!$H$7</f>
        <v>15.040000000000001</v>
      </c>
      <c r="E26" s="3">
        <f>[22]Fevereiro!$H$8</f>
        <v>9.9200000000000017</v>
      </c>
      <c r="F26" s="3">
        <f>[22]Fevereiro!$H$9</f>
        <v>13.12</v>
      </c>
      <c r="G26" s="3">
        <f>[22]Fevereiro!$H$10</f>
        <v>14.719999999999999</v>
      </c>
      <c r="H26" s="3">
        <f>[22]Fevereiro!$H$11</f>
        <v>14.080000000000002</v>
      </c>
      <c r="I26" s="3">
        <f>[22]Fevereiro!$H$12</f>
        <v>16</v>
      </c>
      <c r="J26" s="3">
        <f>[22]Fevereiro!$H$13</f>
        <v>15.040000000000001</v>
      </c>
      <c r="K26" s="3">
        <f>[22]Fevereiro!$H$14</f>
        <v>10.88</v>
      </c>
      <c r="L26" s="3">
        <f>[22]Fevereiro!$H$15</f>
        <v>14.719999999999999</v>
      </c>
      <c r="M26" s="3">
        <f>[22]Fevereiro!$H$16</f>
        <v>13.76</v>
      </c>
      <c r="N26" s="3">
        <f>[22]Fevereiro!$H$17</f>
        <v>13.76</v>
      </c>
      <c r="O26" s="3">
        <f>[22]Fevereiro!$H$18</f>
        <v>11.840000000000002</v>
      </c>
      <c r="P26" s="3">
        <f>[22]Fevereiro!$H$19</f>
        <v>12.16</v>
      </c>
      <c r="Q26" s="3">
        <f>[22]Fevereiro!$H$20</f>
        <v>12.16</v>
      </c>
      <c r="R26" s="3">
        <f>[22]Fevereiro!$H$21</f>
        <v>7.0400000000000009</v>
      </c>
      <c r="S26" s="3">
        <f>[22]Fevereiro!$H$22</f>
        <v>16.64</v>
      </c>
      <c r="T26" s="3">
        <f>[22]Fevereiro!$H$23</f>
        <v>12.16</v>
      </c>
      <c r="U26" s="3">
        <f>[22]Fevereiro!$H$24</f>
        <v>9.9200000000000017</v>
      </c>
      <c r="V26" s="3">
        <f>[22]Fevereiro!$H$25</f>
        <v>10.56</v>
      </c>
      <c r="W26" s="3">
        <f>[22]Fevereiro!$H$26</f>
        <v>13.440000000000001</v>
      </c>
      <c r="X26" s="3">
        <f>[22]Fevereiro!$H$27</f>
        <v>14.719999999999999</v>
      </c>
      <c r="Y26" s="3">
        <f>[22]Fevereiro!$H$28</f>
        <v>12.48</v>
      </c>
      <c r="Z26" s="3">
        <f>[22]Fevereiro!$H$29</f>
        <v>11.520000000000001</v>
      </c>
      <c r="AA26" s="3">
        <f>[22]Fevereiro!$H$30</f>
        <v>8</v>
      </c>
      <c r="AB26" s="3">
        <f>[22]Fevereiro!$H$31</f>
        <v>10.240000000000002</v>
      </c>
      <c r="AC26" s="3">
        <f>[22]Fevereiro!$H$32</f>
        <v>15.680000000000001</v>
      </c>
      <c r="AD26" s="16">
        <f t="shared" si="1"/>
        <v>16.64</v>
      </c>
    </row>
    <row r="27" spans="1:30" ht="17.100000000000001" customHeight="1" x14ac:dyDescent="0.2">
      <c r="A27" s="9" t="s">
        <v>20</v>
      </c>
      <c r="B27" s="3">
        <f>[23]Fevereiro!$H$5</f>
        <v>20.16</v>
      </c>
      <c r="C27" s="3">
        <f>[23]Fevereiro!$H$6</f>
        <v>9.9200000000000017</v>
      </c>
      <c r="D27" s="3">
        <f>[23]Fevereiro!$H$7</f>
        <v>16.96</v>
      </c>
      <c r="E27" s="3">
        <f>[23]Fevereiro!$H$8</f>
        <v>9.2799999999999994</v>
      </c>
      <c r="F27" s="3">
        <f>[23]Fevereiro!$H$9</f>
        <v>12.8</v>
      </c>
      <c r="G27" s="3">
        <f>[23]Fevereiro!$H$10</f>
        <v>21.12</v>
      </c>
      <c r="H27" s="3">
        <f>[23]Fevereiro!$H$11</f>
        <v>11.840000000000002</v>
      </c>
      <c r="I27" s="3">
        <f>[23]Fevereiro!$H$12</f>
        <v>15.36</v>
      </c>
      <c r="J27" s="3">
        <f>[23]Fevereiro!$H$13</f>
        <v>12.8</v>
      </c>
      <c r="K27" s="3">
        <f>[23]Fevereiro!$H$14</f>
        <v>13.440000000000001</v>
      </c>
      <c r="L27" s="3">
        <f>[23]Fevereiro!$H$15</f>
        <v>8</v>
      </c>
      <c r="M27" s="3">
        <f>[23]Fevereiro!$H$16</f>
        <v>9.2799999999999994</v>
      </c>
      <c r="N27" s="3">
        <f>[23]Fevereiro!$H$17</f>
        <v>8</v>
      </c>
      <c r="O27" s="3">
        <f>[23]Fevereiro!$H$18</f>
        <v>11.200000000000001</v>
      </c>
      <c r="P27" s="3">
        <f>[23]Fevereiro!$H$19</f>
        <v>12.16</v>
      </c>
      <c r="Q27" s="3">
        <f>[23]Fevereiro!$H$20</f>
        <v>9.6000000000000014</v>
      </c>
      <c r="R27" s="3">
        <f>[23]Fevereiro!$H$21</f>
        <v>12.8</v>
      </c>
      <c r="S27" s="3">
        <f>[23]Fevereiro!$H$22</f>
        <v>16.32</v>
      </c>
      <c r="T27" s="3">
        <f>[23]Fevereiro!$H$23</f>
        <v>10.88</v>
      </c>
      <c r="U27" s="3">
        <f>[23]Fevereiro!$H$24</f>
        <v>11.200000000000001</v>
      </c>
      <c r="V27" s="3">
        <f>[23]Fevereiro!$H$25</f>
        <v>9.2799999999999994</v>
      </c>
      <c r="W27" s="3">
        <f>[23]Fevereiro!$H$26</f>
        <v>9.2799999999999994</v>
      </c>
      <c r="X27" s="3">
        <f>[23]Fevereiro!$H$27</f>
        <v>23.040000000000003</v>
      </c>
      <c r="Y27" s="3">
        <f>[23]Fevereiro!$H$28</f>
        <v>8.9599999999999991</v>
      </c>
      <c r="Z27" s="3">
        <f>[23]Fevereiro!$H$29</f>
        <v>16.32</v>
      </c>
      <c r="AA27" s="3">
        <f>[23]Fevereiro!$H$30</f>
        <v>11.200000000000001</v>
      </c>
      <c r="AB27" s="3">
        <f>[23]Fevereiro!$H$31</f>
        <v>16.32</v>
      </c>
      <c r="AC27" s="3">
        <f>[23]Fevereiro!$H$32</f>
        <v>11.520000000000001</v>
      </c>
      <c r="AD27" s="16">
        <f t="shared" si="1"/>
        <v>23.040000000000003</v>
      </c>
    </row>
    <row r="28" spans="1:30" s="5" customFormat="1" ht="17.100000000000001" customHeight="1" x14ac:dyDescent="0.2">
      <c r="A28" s="13" t="s">
        <v>34</v>
      </c>
      <c r="B28" s="21">
        <f>MAX(B5:B27)</f>
        <v>30.96</v>
      </c>
      <c r="C28" s="21">
        <f t="shared" ref="C28:AD28" si="2">MAX(C5:C27)</f>
        <v>21.96</v>
      </c>
      <c r="D28" s="21">
        <f t="shared" si="2"/>
        <v>23.400000000000002</v>
      </c>
      <c r="E28" s="21">
        <f t="shared" si="2"/>
        <v>20.52</v>
      </c>
      <c r="F28" s="21">
        <f t="shared" si="2"/>
        <v>24.12</v>
      </c>
      <c r="G28" s="21">
        <f t="shared" si="2"/>
        <v>25.56</v>
      </c>
      <c r="H28" s="21">
        <f t="shared" si="2"/>
        <v>25.2</v>
      </c>
      <c r="I28" s="21">
        <f t="shared" si="2"/>
        <v>24.48</v>
      </c>
      <c r="J28" s="21">
        <f t="shared" si="2"/>
        <v>25.56</v>
      </c>
      <c r="K28" s="21">
        <f t="shared" si="2"/>
        <v>21.96</v>
      </c>
      <c r="L28" s="21">
        <f t="shared" si="2"/>
        <v>20.52</v>
      </c>
      <c r="M28" s="21">
        <f t="shared" si="2"/>
        <v>21.6</v>
      </c>
      <c r="N28" s="21">
        <f t="shared" si="2"/>
        <v>26.28</v>
      </c>
      <c r="O28" s="21">
        <f t="shared" si="2"/>
        <v>21.96</v>
      </c>
      <c r="P28" s="21">
        <f t="shared" si="2"/>
        <v>21.6</v>
      </c>
      <c r="Q28" s="21">
        <f t="shared" si="2"/>
        <v>24.48</v>
      </c>
      <c r="R28" s="21">
        <f t="shared" si="2"/>
        <v>18.720000000000002</v>
      </c>
      <c r="S28" s="21">
        <f t="shared" si="2"/>
        <v>26.64</v>
      </c>
      <c r="T28" s="21">
        <f t="shared" si="2"/>
        <v>25.92</v>
      </c>
      <c r="U28" s="21">
        <f t="shared" si="2"/>
        <v>23.400000000000002</v>
      </c>
      <c r="V28" s="21">
        <f t="shared" si="2"/>
        <v>17.64</v>
      </c>
      <c r="W28" s="21">
        <f t="shared" si="2"/>
        <v>24.48</v>
      </c>
      <c r="X28" s="21">
        <f t="shared" si="2"/>
        <v>36</v>
      </c>
      <c r="Y28" s="21">
        <f t="shared" si="2"/>
        <v>21.6</v>
      </c>
      <c r="Z28" s="21">
        <f t="shared" si="2"/>
        <v>22.32</v>
      </c>
      <c r="AA28" s="21">
        <f t="shared" si="2"/>
        <v>18</v>
      </c>
      <c r="AB28" s="21">
        <f t="shared" si="2"/>
        <v>22.32</v>
      </c>
      <c r="AC28" s="53">
        <f t="shared" si="2"/>
        <v>21.96</v>
      </c>
      <c r="AD28" s="21">
        <f t="shared" si="2"/>
        <v>36</v>
      </c>
    </row>
  </sheetData>
  <mergeCells count="31">
    <mergeCell ref="B2:AD2"/>
    <mergeCell ref="A1:AD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X3:X4"/>
    <mergeCell ref="AB3:AB4"/>
    <mergeCell ref="AC3:AC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7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3"/>
  <sheetViews>
    <sheetView workbookViewId="0">
      <selection activeCell="X28" sqref="X28"/>
    </sheetView>
  </sheetViews>
  <sheetFormatPr defaultRowHeight="12.75" x14ac:dyDescent="0.2"/>
  <cols>
    <col min="1" max="1" width="20.7109375" style="2" bestFit="1" customWidth="1"/>
    <col min="2" max="4" width="3.5703125" style="2" bestFit="1" customWidth="1"/>
    <col min="5" max="5" width="3.42578125" style="2" bestFit="1" customWidth="1"/>
    <col min="6" max="10" width="3.5703125" style="2" bestFit="1" customWidth="1"/>
    <col min="11" max="11" width="3.42578125" style="2" bestFit="1" customWidth="1"/>
    <col min="12" max="20" width="3.5703125" style="2" bestFit="1" customWidth="1"/>
    <col min="21" max="25" width="3.42578125" style="2" bestFit="1" customWidth="1"/>
    <col min="26" max="29" width="3.5703125" style="2" bestFit="1" customWidth="1"/>
    <col min="30" max="30" width="15.28515625" style="6" bestFit="1" customWidth="1"/>
    <col min="31" max="31" width="9.140625" style="1"/>
  </cols>
  <sheetData>
    <row r="1" spans="1:31" ht="20.100000000000001" customHeight="1" thickBot="1" x14ac:dyDescent="0.25">
      <c r="A1" s="59" t="s">
        <v>29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</row>
    <row r="2" spans="1:31" s="4" customFormat="1" ht="20.100000000000001" customHeight="1" x14ac:dyDescent="0.2">
      <c r="A2" s="60" t="s">
        <v>21</v>
      </c>
      <c r="B2" s="57" t="s">
        <v>50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11"/>
    </row>
    <row r="3" spans="1:31" s="5" customFormat="1" ht="20.100000000000001" customHeight="1" x14ac:dyDescent="0.2">
      <c r="A3" s="61"/>
      <c r="B3" s="55">
        <v>1</v>
      </c>
      <c r="C3" s="55">
        <f>SUM(B3+1)</f>
        <v>2</v>
      </c>
      <c r="D3" s="55">
        <f t="shared" ref="D3:AC3" si="0">SUM(C3+1)</f>
        <v>3</v>
      </c>
      <c r="E3" s="55">
        <f t="shared" si="0"/>
        <v>4</v>
      </c>
      <c r="F3" s="55">
        <f t="shared" si="0"/>
        <v>5</v>
      </c>
      <c r="G3" s="55">
        <f t="shared" si="0"/>
        <v>6</v>
      </c>
      <c r="H3" s="55">
        <f t="shared" si="0"/>
        <v>7</v>
      </c>
      <c r="I3" s="55">
        <f t="shared" si="0"/>
        <v>8</v>
      </c>
      <c r="J3" s="55">
        <f t="shared" si="0"/>
        <v>9</v>
      </c>
      <c r="K3" s="55">
        <f t="shared" si="0"/>
        <v>10</v>
      </c>
      <c r="L3" s="55">
        <f t="shared" si="0"/>
        <v>11</v>
      </c>
      <c r="M3" s="55">
        <f t="shared" si="0"/>
        <v>12</v>
      </c>
      <c r="N3" s="55">
        <f t="shared" si="0"/>
        <v>13</v>
      </c>
      <c r="O3" s="55">
        <f t="shared" si="0"/>
        <v>14</v>
      </c>
      <c r="P3" s="55">
        <f t="shared" si="0"/>
        <v>15</v>
      </c>
      <c r="Q3" s="55">
        <f t="shared" si="0"/>
        <v>16</v>
      </c>
      <c r="R3" s="55">
        <f t="shared" si="0"/>
        <v>17</v>
      </c>
      <c r="S3" s="55">
        <f t="shared" si="0"/>
        <v>18</v>
      </c>
      <c r="T3" s="55">
        <f t="shared" si="0"/>
        <v>19</v>
      </c>
      <c r="U3" s="55">
        <f t="shared" si="0"/>
        <v>20</v>
      </c>
      <c r="V3" s="55">
        <f t="shared" si="0"/>
        <v>21</v>
      </c>
      <c r="W3" s="55">
        <f t="shared" si="0"/>
        <v>22</v>
      </c>
      <c r="X3" s="55">
        <f t="shared" si="0"/>
        <v>23</v>
      </c>
      <c r="Y3" s="55">
        <f t="shared" si="0"/>
        <v>24</v>
      </c>
      <c r="Z3" s="55">
        <f t="shared" si="0"/>
        <v>25</v>
      </c>
      <c r="AA3" s="55">
        <f t="shared" si="0"/>
        <v>26</v>
      </c>
      <c r="AB3" s="55">
        <f t="shared" si="0"/>
        <v>27</v>
      </c>
      <c r="AC3" s="55">
        <f t="shared" si="0"/>
        <v>28</v>
      </c>
      <c r="AD3" s="30" t="s">
        <v>44</v>
      </c>
      <c r="AE3" s="19"/>
    </row>
    <row r="4" spans="1:31" s="5" customFormat="1" ht="20.100000000000001" customHeight="1" thickBot="1" x14ac:dyDescent="0.25">
      <c r="A4" s="62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29" t="s">
        <v>40</v>
      </c>
      <c r="AE4" s="19"/>
    </row>
    <row r="5" spans="1:31" s="5" customFormat="1" ht="20.100000000000001" customHeight="1" thickTop="1" x14ac:dyDescent="0.2">
      <c r="A5" s="8" t="s">
        <v>48</v>
      </c>
      <c r="B5" s="41" t="str">
        <f>[1]Fevereiro!$I$5</f>
        <v>NE</v>
      </c>
      <c r="C5" s="41" t="str">
        <f>[1]Fevereiro!$I$6</f>
        <v>NO</v>
      </c>
      <c r="D5" s="41" t="str">
        <f>[1]Fevereiro!$I$7</f>
        <v>NE</v>
      </c>
      <c r="E5" s="41" t="str">
        <f>[1]Fevereiro!$I$8</f>
        <v>L</v>
      </c>
      <c r="F5" s="41" t="str">
        <f>[1]Fevereiro!$I$9</f>
        <v>NE</v>
      </c>
      <c r="G5" s="41" t="str">
        <f>[1]Fevereiro!$I$10</f>
        <v>N</v>
      </c>
      <c r="H5" s="41" t="str">
        <f>[1]Fevereiro!$I$11</f>
        <v>NO</v>
      </c>
      <c r="I5" s="41" t="str">
        <f>[1]Fevereiro!$I$12</f>
        <v>NE</v>
      </c>
      <c r="J5" s="41" t="str">
        <f>[1]Fevereiro!$I$13</f>
        <v>N</v>
      </c>
      <c r="K5" s="41" t="str">
        <f>[1]Fevereiro!$I$14</f>
        <v>NE</v>
      </c>
      <c r="L5" s="41" t="str">
        <f>[1]Fevereiro!$I$15</f>
        <v>N</v>
      </c>
      <c r="M5" s="41" t="str">
        <f>[1]Fevereiro!$I$16</f>
        <v>NO</v>
      </c>
      <c r="N5" s="41" t="str">
        <f>[1]Fevereiro!$I$17</f>
        <v>NO</v>
      </c>
      <c r="O5" s="41" t="str">
        <f>[1]Fevereiro!$I$18</f>
        <v>NE</v>
      </c>
      <c r="P5" s="41" t="str">
        <f>[1]Fevereiro!$I$19</f>
        <v>N</v>
      </c>
      <c r="Q5" s="41" t="str">
        <f>[1]Fevereiro!$I$20</f>
        <v>NE</v>
      </c>
      <c r="R5" s="41" t="str">
        <f>[1]Fevereiro!$I$21</f>
        <v>L</v>
      </c>
      <c r="S5" s="41" t="str">
        <f>[1]Fevereiro!$I$22</f>
        <v>N</v>
      </c>
      <c r="T5" s="41" t="str">
        <f>[1]Fevereiro!$I$23</f>
        <v>NE</v>
      </c>
      <c r="U5" s="41" t="str">
        <f>[1]Fevereiro!$I$24</f>
        <v>SE</v>
      </c>
      <c r="V5" s="41" t="str">
        <f>[1]Fevereiro!$I$25</f>
        <v>NE</v>
      </c>
      <c r="W5" s="41" t="str">
        <f>[1]Fevereiro!$I$26</f>
        <v>NO</v>
      </c>
      <c r="X5" s="41" t="str">
        <f>[1]Fevereiro!$I$27</f>
        <v>O</v>
      </c>
      <c r="Y5" s="41" t="str">
        <f>[1]Fevereiro!$I$28</f>
        <v>NO</v>
      </c>
      <c r="Z5" s="41" t="str">
        <f>[1]Fevereiro!$I$29</f>
        <v>O</v>
      </c>
      <c r="AA5" s="41" t="str">
        <f>[1]Fevereiro!$I$30</f>
        <v>SO</v>
      </c>
      <c r="AB5" s="41" t="str">
        <f>[1]Fevereiro!$I$31</f>
        <v>NE</v>
      </c>
      <c r="AC5" s="41" t="str">
        <f>[1]Fevereiro!$I$32</f>
        <v>SE</v>
      </c>
      <c r="AD5" s="48" t="str">
        <f>[1]Fevereiro!$I$33</f>
        <v>NE</v>
      </c>
      <c r="AE5" s="19"/>
    </row>
    <row r="6" spans="1:31" s="1" customFormat="1" ht="17.100000000000001" customHeight="1" x14ac:dyDescent="0.2">
      <c r="A6" s="9" t="s">
        <v>0</v>
      </c>
      <c r="B6" s="3" t="str">
        <f>[2]Fevereiro!$I$5</f>
        <v>NO</v>
      </c>
      <c r="C6" s="3" t="str">
        <f>[2]Fevereiro!$I$6</f>
        <v>O</v>
      </c>
      <c r="D6" s="3" t="str">
        <f>[2]Fevereiro!$I$7</f>
        <v>NE</v>
      </c>
      <c r="E6" s="3" t="str">
        <f>[2]Fevereiro!$I$8</f>
        <v>N</v>
      </c>
      <c r="F6" s="3" t="str">
        <f>[2]Fevereiro!$I$9</f>
        <v>NO</v>
      </c>
      <c r="G6" s="3" t="str">
        <f>[2]Fevereiro!$I$10</f>
        <v>NO</v>
      </c>
      <c r="H6" s="3" t="str">
        <f>[2]Fevereiro!$I$11</f>
        <v>N</v>
      </c>
      <c r="I6" s="3" t="str">
        <f>[2]Fevereiro!$I$12</f>
        <v>N</v>
      </c>
      <c r="J6" s="3" t="str">
        <f>[2]Fevereiro!$I$13</f>
        <v>NO</v>
      </c>
      <c r="K6" s="3" t="str">
        <f>[2]Fevereiro!$I$14</f>
        <v>S</v>
      </c>
      <c r="L6" s="3" t="str">
        <f>[2]Fevereiro!$I$15</f>
        <v>NE</v>
      </c>
      <c r="M6" s="3" t="str">
        <f>[2]Fevereiro!$I$16</f>
        <v>NO</v>
      </c>
      <c r="N6" s="3" t="str">
        <f>[2]Fevereiro!$I$17</f>
        <v>NE</v>
      </c>
      <c r="O6" s="3" t="str">
        <f>[2]Fevereiro!$I$18</f>
        <v>SO</v>
      </c>
      <c r="P6" s="3" t="str">
        <f>[2]Fevereiro!$I$19</f>
        <v>L</v>
      </c>
      <c r="Q6" s="3" t="str">
        <f>[2]Fevereiro!$I$20</f>
        <v>NE</v>
      </c>
      <c r="R6" s="3" t="str">
        <f>[2]Fevereiro!$I$21</f>
        <v>L</v>
      </c>
      <c r="S6" s="3" t="str">
        <f>[2]Fevereiro!$I$22</f>
        <v>L</v>
      </c>
      <c r="T6" s="20" t="str">
        <f>[2]Fevereiro!$I$23</f>
        <v>NE</v>
      </c>
      <c r="U6" s="20" t="str">
        <f>[2]Fevereiro!$I$24</f>
        <v>NE</v>
      </c>
      <c r="V6" s="20" t="str">
        <f>[2]Fevereiro!$I$25</f>
        <v>NE</v>
      </c>
      <c r="W6" s="20" t="str">
        <f>[2]Fevereiro!$I$26</f>
        <v>NE</v>
      </c>
      <c r="X6" s="20" t="str">
        <f>[2]Fevereiro!$I$27</f>
        <v>NO</v>
      </c>
      <c r="Y6" s="20" t="str">
        <f>[2]Fevereiro!$I$28</f>
        <v>SE</v>
      </c>
      <c r="Z6" s="20" t="str">
        <f>[2]Fevereiro!$I$29</f>
        <v>O</v>
      </c>
      <c r="AA6" s="20" t="str">
        <f>[2]Fevereiro!$I$30</f>
        <v>NO</v>
      </c>
      <c r="AB6" s="20" t="str">
        <f>[2]Fevereiro!$I$31</f>
        <v>SO</v>
      </c>
      <c r="AC6" s="20" t="str">
        <f>[2]Fevereiro!$I$32</f>
        <v>L</v>
      </c>
      <c r="AD6" s="49" t="str">
        <f>[2]Fevereiro!$I$33</f>
        <v>NE</v>
      </c>
      <c r="AE6" s="2"/>
    </row>
    <row r="7" spans="1:31" ht="17.100000000000001" customHeight="1" x14ac:dyDescent="0.2">
      <c r="A7" s="9" t="s">
        <v>1</v>
      </c>
      <c r="B7" s="15" t="str">
        <f>[3]Fevereiro!$I$5</f>
        <v>NE</v>
      </c>
      <c r="C7" s="15" t="str">
        <f>[3]Fevereiro!$I$6</f>
        <v>L</v>
      </c>
      <c r="D7" s="15" t="str">
        <f>[3]Fevereiro!$I$7</f>
        <v>NO</v>
      </c>
      <c r="E7" s="15" t="str">
        <f>[3]Fevereiro!$I$8</f>
        <v>SE</v>
      </c>
      <c r="F7" s="15" t="str">
        <f>[3]Fevereiro!$I$9</f>
        <v>N</v>
      </c>
      <c r="G7" s="15" t="str">
        <f>[3]Fevereiro!$I$10</f>
        <v>NO</v>
      </c>
      <c r="H7" s="15" t="str">
        <f>[3]Fevereiro!$I$11</f>
        <v>L</v>
      </c>
      <c r="I7" s="15" t="str">
        <f>[3]Fevereiro!$I$12</f>
        <v>SE</v>
      </c>
      <c r="J7" s="15" t="str">
        <f>[3]Fevereiro!$I$13</f>
        <v>N</v>
      </c>
      <c r="K7" s="15" t="str">
        <f>[3]Fevereiro!$I$14</f>
        <v>NO</v>
      </c>
      <c r="L7" s="15" t="str">
        <f>[3]Fevereiro!$I$15</f>
        <v>N</v>
      </c>
      <c r="M7" s="15" t="str">
        <f>[3]Fevereiro!$I$16</f>
        <v>N</v>
      </c>
      <c r="N7" s="15" t="str">
        <f>[3]Fevereiro!$I$17</f>
        <v>N</v>
      </c>
      <c r="O7" s="15" t="str">
        <f>[3]Fevereiro!$I$18</f>
        <v>SE</v>
      </c>
      <c r="P7" s="15" t="str">
        <f>[3]Fevereiro!$I$19</f>
        <v>SE</v>
      </c>
      <c r="Q7" s="15" t="str">
        <f>[3]Fevereiro!$I$20</f>
        <v>N</v>
      </c>
      <c r="R7" s="15" t="str">
        <f>[3]Fevereiro!$I$21</f>
        <v>SE</v>
      </c>
      <c r="S7" s="15" t="str">
        <f>[3]Fevereiro!$I$22</f>
        <v>NO</v>
      </c>
      <c r="T7" s="24" t="str">
        <f>[3]Fevereiro!$I$23</f>
        <v>NE</v>
      </c>
      <c r="U7" s="24" t="str">
        <f>[3]Fevereiro!$I$24</f>
        <v>SE</v>
      </c>
      <c r="V7" s="24" t="str">
        <f>[3]Fevereiro!$I$25</f>
        <v>SE</v>
      </c>
      <c r="W7" s="24" t="str">
        <f>[3]Fevereiro!$I$26</f>
        <v>N</v>
      </c>
      <c r="X7" s="24" t="str">
        <f>[3]Fevereiro!$I$27</f>
        <v>NO</v>
      </c>
      <c r="Y7" s="24" t="str">
        <f>[3]Fevereiro!$I$28</f>
        <v>NO</v>
      </c>
      <c r="Z7" s="24" t="str">
        <f>[3]Fevereiro!$I$29</f>
        <v>NE</v>
      </c>
      <c r="AA7" s="24" t="str">
        <f>[3]Fevereiro!$I$30</f>
        <v>NO</v>
      </c>
      <c r="AB7" s="24" t="str">
        <f>[3]Fevereiro!$I$31</f>
        <v>S</v>
      </c>
      <c r="AC7" s="24" t="str">
        <f>[3]Fevereiro!$I$32</f>
        <v>SE</v>
      </c>
      <c r="AD7" s="49" t="str">
        <f>[3]Fevereiro!$I$33</f>
        <v>SE</v>
      </c>
      <c r="AE7" s="2"/>
    </row>
    <row r="8" spans="1:31" ht="17.100000000000001" customHeight="1" x14ac:dyDescent="0.2">
      <c r="A8" s="9" t="s">
        <v>2</v>
      </c>
      <c r="B8" s="2" t="str">
        <f>[4]Fevereiro!$I$5</f>
        <v>**</v>
      </c>
      <c r="C8" s="2" t="str">
        <f>[4]Fevereiro!$I$6</f>
        <v>**</v>
      </c>
      <c r="D8" s="2" t="str">
        <f>[4]Fevereiro!$I$7</f>
        <v>**</v>
      </c>
      <c r="E8" s="2" t="str">
        <f>[4]Fevereiro!$I$8</f>
        <v>**</v>
      </c>
      <c r="F8" s="2" t="str">
        <f>[4]Fevereiro!$I$9</f>
        <v>**</v>
      </c>
      <c r="G8" s="2" t="str">
        <f>[4]Fevereiro!$I$10</f>
        <v>**</v>
      </c>
      <c r="H8" s="2" t="str">
        <f>[4]Fevereiro!$I$11</f>
        <v>**</v>
      </c>
      <c r="I8" s="2" t="str">
        <f>[4]Fevereiro!$I$12</f>
        <v>**</v>
      </c>
      <c r="J8" s="2" t="str">
        <f>[4]Fevereiro!$I$13</f>
        <v>**</v>
      </c>
      <c r="K8" s="2" t="str">
        <f>[4]Fevereiro!$I$14</f>
        <v>**</v>
      </c>
      <c r="L8" s="2" t="str">
        <f>[4]Fevereiro!$I$15</f>
        <v>**</v>
      </c>
      <c r="M8" s="2" t="str">
        <f>[4]Fevereiro!$I$16</f>
        <v>**</v>
      </c>
      <c r="N8" s="2" t="str">
        <f>[4]Fevereiro!$I$17</f>
        <v>**</v>
      </c>
      <c r="O8" s="2" t="str">
        <f>[4]Fevereiro!$I$18</f>
        <v>**</v>
      </c>
      <c r="P8" s="2" t="str">
        <f>[4]Fevereiro!$I$19</f>
        <v>**</v>
      </c>
      <c r="Q8" s="2" t="str">
        <f>[4]Fevereiro!$I$20</f>
        <v>**</v>
      </c>
      <c r="R8" s="2" t="str">
        <f>[4]Fevereiro!$I$21</f>
        <v>**</v>
      </c>
      <c r="S8" s="2" t="str">
        <f>[4]Fevereiro!$I$22</f>
        <v>**</v>
      </c>
      <c r="T8" s="20" t="str">
        <f>[4]Fevereiro!$I$23</f>
        <v>**</v>
      </c>
      <c r="U8" s="20" t="str">
        <f>[4]Fevereiro!$I$24</f>
        <v>**</v>
      </c>
      <c r="V8" s="2" t="str">
        <f>[4]Fevereiro!$I$25</f>
        <v>**</v>
      </c>
      <c r="W8" s="20" t="str">
        <f>[4]Fevereiro!$I$26</f>
        <v>**</v>
      </c>
      <c r="X8" s="20" t="str">
        <f>[4]Fevereiro!$I$27</f>
        <v>**</v>
      </c>
      <c r="Y8" s="20" t="str">
        <f>[4]Fevereiro!$I$28</f>
        <v>**</v>
      </c>
      <c r="Z8" s="20" t="str">
        <f>[4]Fevereiro!$I$29</f>
        <v>**</v>
      </c>
      <c r="AA8" s="20" t="str">
        <f>[4]Fevereiro!$I$30</f>
        <v>**</v>
      </c>
      <c r="AB8" s="20" t="str">
        <f>[4]Fevereiro!$I$31</f>
        <v>**</v>
      </c>
      <c r="AC8" s="20" t="str">
        <f>[4]Fevereiro!$I$32</f>
        <v>**</v>
      </c>
      <c r="AD8" s="49" t="str">
        <f>[4]Fevereiro!$I$33</f>
        <v>**</v>
      </c>
      <c r="AE8" s="2"/>
    </row>
    <row r="9" spans="1:31" ht="17.100000000000001" customHeight="1" x14ac:dyDescent="0.2">
      <c r="A9" s="9" t="s">
        <v>3</v>
      </c>
      <c r="B9" s="2" t="str">
        <f>[5]Fevereiro!$I$5</f>
        <v>NE</v>
      </c>
      <c r="C9" s="2" t="str">
        <f>[5]Fevereiro!$I$6</f>
        <v>NO</v>
      </c>
      <c r="D9" s="2" t="str">
        <f>[5]Fevereiro!$I$7</f>
        <v>NO</v>
      </c>
      <c r="E9" s="2" t="str">
        <f>[5]Fevereiro!$I$8</f>
        <v>L</v>
      </c>
      <c r="F9" s="2" t="str">
        <f>[5]Fevereiro!$I$9</f>
        <v>NE</v>
      </c>
      <c r="G9" s="2" t="str">
        <f>[5]Fevereiro!$I$10</f>
        <v>N</v>
      </c>
      <c r="H9" s="2" t="str">
        <f>[5]Fevereiro!$I$11</f>
        <v>NE</v>
      </c>
      <c r="I9" s="2" t="str">
        <f>[5]Fevereiro!$I$12</f>
        <v>L</v>
      </c>
      <c r="J9" s="2" t="str">
        <f>[5]Fevereiro!$I$13</f>
        <v>L</v>
      </c>
      <c r="K9" s="2" t="str">
        <f>[5]Fevereiro!$I$14</f>
        <v>NE</v>
      </c>
      <c r="L9" s="2" t="str">
        <f>[5]Fevereiro!$I$15</f>
        <v>NO</v>
      </c>
      <c r="M9" s="2" t="str">
        <f>[5]Fevereiro!$I$16</f>
        <v>NO</v>
      </c>
      <c r="N9" s="2" t="str">
        <f>[5]Fevereiro!$I$17</f>
        <v>O</v>
      </c>
      <c r="O9" s="2" t="str">
        <f>[5]Fevereiro!$I$18</f>
        <v>L</v>
      </c>
      <c r="P9" s="2" t="str">
        <f>[5]Fevereiro!$I$19</f>
        <v>NO</v>
      </c>
      <c r="Q9" s="2" t="str">
        <f>[5]Fevereiro!$I$20</f>
        <v>N</v>
      </c>
      <c r="R9" s="2" t="str">
        <f>[5]Fevereiro!$I$21</f>
        <v>L</v>
      </c>
      <c r="S9" s="2" t="str">
        <f>[5]Fevereiro!$I$22</f>
        <v>L</v>
      </c>
      <c r="T9" s="20" t="str">
        <f>[5]Fevereiro!$I$23</f>
        <v>NE</v>
      </c>
      <c r="U9" s="20" t="str">
        <f>[5]Fevereiro!$I$24</f>
        <v>L</v>
      </c>
      <c r="V9" s="20" t="str">
        <f>[5]Fevereiro!$I$25</f>
        <v>L</v>
      </c>
      <c r="W9" s="20" t="str">
        <f>[5]Fevereiro!$I$26</f>
        <v>N</v>
      </c>
      <c r="X9" s="20" t="str">
        <f>[5]Fevereiro!$I$27</f>
        <v>O</v>
      </c>
      <c r="Y9" s="20" t="str">
        <f>[5]Fevereiro!$I$28</f>
        <v>NE</v>
      </c>
      <c r="Z9" s="20" t="str">
        <f>[5]Fevereiro!$I$29</f>
        <v>O</v>
      </c>
      <c r="AA9" s="20" t="str">
        <f>[5]Fevereiro!$I$30</f>
        <v>L</v>
      </c>
      <c r="AB9" s="20" t="str">
        <f>[5]Fevereiro!$I$31</f>
        <v>O</v>
      </c>
      <c r="AC9" s="20" t="str">
        <f>[5]Fevereiro!$I$32</f>
        <v>NE</v>
      </c>
      <c r="AD9" s="49" t="str">
        <f>[5]Fevereiro!$I$33</f>
        <v>L</v>
      </c>
      <c r="AE9" s="2"/>
    </row>
    <row r="10" spans="1:31" ht="17.100000000000001" customHeight="1" x14ac:dyDescent="0.2">
      <c r="A10" s="9" t="s">
        <v>4</v>
      </c>
      <c r="B10" s="2" t="str">
        <f>[6]Fevereiro!$I$5</f>
        <v>NO</v>
      </c>
      <c r="C10" s="2" t="str">
        <f>[6]Fevereiro!$I$6</f>
        <v>SE</v>
      </c>
      <c r="D10" s="2" t="str">
        <f>[6]Fevereiro!$I$7</f>
        <v>N</v>
      </c>
      <c r="E10" s="2" t="str">
        <f>[6]Fevereiro!$I$8</f>
        <v>L</v>
      </c>
      <c r="F10" s="2" t="str">
        <f>[6]Fevereiro!$I$9</f>
        <v>NE</v>
      </c>
      <c r="G10" s="2" t="str">
        <f>[6]Fevereiro!$I$10</f>
        <v>N</v>
      </c>
      <c r="H10" s="2" t="str">
        <f>[6]Fevereiro!$I$11</f>
        <v>NO</v>
      </c>
      <c r="I10" s="2" t="str">
        <f>[6]Fevereiro!$I$12</f>
        <v>N</v>
      </c>
      <c r="J10" s="2" t="str">
        <f>[6]Fevereiro!$I$13</f>
        <v>NO</v>
      </c>
      <c r="K10" s="2" t="str">
        <f>[6]Fevereiro!$I$14</f>
        <v>N</v>
      </c>
      <c r="L10" s="2" t="str">
        <f>[6]Fevereiro!$I$15</f>
        <v>N</v>
      </c>
      <c r="M10" s="2" t="str">
        <f>[6]Fevereiro!$I$16</f>
        <v>NO</v>
      </c>
      <c r="N10" s="2" t="str">
        <f>[6]Fevereiro!$I$17</f>
        <v>O</v>
      </c>
      <c r="O10" s="2" t="str">
        <f>[6]Fevereiro!$I$18</f>
        <v>O</v>
      </c>
      <c r="P10" s="2" t="str">
        <f>[6]Fevereiro!$I$19</f>
        <v>N</v>
      </c>
      <c r="Q10" s="2" t="str">
        <f>[6]Fevereiro!$I$20</f>
        <v>N</v>
      </c>
      <c r="R10" s="2" t="str">
        <f>[6]Fevereiro!$I$21</f>
        <v>N</v>
      </c>
      <c r="S10" s="2" t="str">
        <f>[6]Fevereiro!$I$22</f>
        <v>N</v>
      </c>
      <c r="T10" s="20" t="str">
        <f>[6]Fevereiro!$I$23</f>
        <v>NE</v>
      </c>
      <c r="U10" s="20" t="str">
        <f>[6]Fevereiro!$I$24</f>
        <v>L</v>
      </c>
      <c r="V10" s="20" t="str">
        <f>[6]Fevereiro!$I$25</f>
        <v>N</v>
      </c>
      <c r="W10" s="20" t="str">
        <f>[6]Fevereiro!$I$26</f>
        <v>**</v>
      </c>
      <c r="X10" s="20" t="str">
        <f>[6]Fevereiro!$I$27</f>
        <v>**</v>
      </c>
      <c r="Y10" s="20" t="str">
        <f>[6]Fevereiro!$I$28</f>
        <v>**</v>
      </c>
      <c r="Z10" s="20" t="str">
        <f>[6]Fevereiro!$I$29</f>
        <v>**</v>
      </c>
      <c r="AA10" s="20" t="str">
        <f>[6]Fevereiro!$I$30</f>
        <v>**</v>
      </c>
      <c r="AB10" s="20" t="str">
        <f>[6]Fevereiro!$I$31</f>
        <v>**</v>
      </c>
      <c r="AC10" s="20" t="str">
        <f>[6]Fevereiro!$I$32</f>
        <v>**</v>
      </c>
      <c r="AD10" s="49" t="str">
        <f>[6]Fevereiro!$I$33</f>
        <v>NE</v>
      </c>
      <c r="AE10" s="2"/>
    </row>
    <row r="11" spans="1:31" ht="17.100000000000001" customHeight="1" x14ac:dyDescent="0.2">
      <c r="A11" s="9" t="s">
        <v>5</v>
      </c>
      <c r="B11" s="20" t="str">
        <f>[7]Fevereiro!$I$5</f>
        <v>SE</v>
      </c>
      <c r="C11" s="20" t="str">
        <f>[7]Fevereiro!$I$6</f>
        <v>SE</v>
      </c>
      <c r="D11" s="20" t="str">
        <f>[7]Fevereiro!$I$7</f>
        <v>L</v>
      </c>
      <c r="E11" s="20" t="str">
        <f>[7]Fevereiro!$I$8</f>
        <v>L</v>
      </c>
      <c r="F11" s="20" t="str">
        <f>[7]Fevereiro!$I$9</f>
        <v>L</v>
      </c>
      <c r="G11" s="20" t="str">
        <f>[7]Fevereiro!$I$10</f>
        <v>L</v>
      </c>
      <c r="H11" s="20" t="str">
        <f>[7]Fevereiro!$I$11</f>
        <v>SE</v>
      </c>
      <c r="I11" s="20" t="str">
        <f>[7]Fevereiro!$I$12</f>
        <v>L</v>
      </c>
      <c r="J11" s="20" t="str">
        <f>[7]Fevereiro!$I$13</f>
        <v>NE</v>
      </c>
      <c r="K11" s="20" t="str">
        <f>[7]Fevereiro!$I$14</f>
        <v>SO</v>
      </c>
      <c r="L11" s="20" t="str">
        <f>[7]Fevereiro!$I$15</f>
        <v>NE</v>
      </c>
      <c r="M11" s="20" t="str">
        <f>[7]Fevereiro!$I$16</f>
        <v>L</v>
      </c>
      <c r="N11" s="20" t="str">
        <f>[7]Fevereiro!$I$17</f>
        <v>N</v>
      </c>
      <c r="O11" s="20" t="str">
        <f>[7]Fevereiro!$I$18</f>
        <v>SO</v>
      </c>
      <c r="P11" s="20" t="str">
        <f>[7]Fevereiro!$I$19</f>
        <v>NO</v>
      </c>
      <c r="Q11" s="20" t="str">
        <f>[7]Fevereiro!$I$20</f>
        <v>L</v>
      </c>
      <c r="R11" s="20" t="str">
        <f>[7]Fevereiro!$I$21</f>
        <v>N</v>
      </c>
      <c r="S11" s="20" t="str">
        <f>[7]Fevereiro!$I$22</f>
        <v>L</v>
      </c>
      <c r="T11" s="20" t="str">
        <f>[7]Fevereiro!$I$23</f>
        <v>SE</v>
      </c>
      <c r="U11" s="20" t="str">
        <f>[7]Fevereiro!$I$24</f>
        <v>NE</v>
      </c>
      <c r="V11" s="20" t="str">
        <f>[7]Fevereiro!$I$25</f>
        <v>SE</v>
      </c>
      <c r="W11" s="20" t="str">
        <f>[7]Fevereiro!$I$26</f>
        <v>N</v>
      </c>
      <c r="X11" s="20" t="str">
        <f>[7]Fevereiro!$I$27</f>
        <v>L</v>
      </c>
      <c r="Y11" s="20" t="str">
        <f>[7]Fevereiro!$I$28</f>
        <v>L</v>
      </c>
      <c r="Z11" s="20" t="str">
        <f>[7]Fevereiro!$I$29</f>
        <v>O</v>
      </c>
      <c r="AA11" s="20" t="str">
        <f>[7]Fevereiro!$I$30</f>
        <v>O</v>
      </c>
      <c r="AB11" s="20" t="str">
        <f>[7]Fevereiro!$I$31</f>
        <v>SO</v>
      </c>
      <c r="AC11" s="20" t="str">
        <f>[7]Fevereiro!$I$32</f>
        <v>SO</v>
      </c>
      <c r="AD11" s="49" t="str">
        <f>[7]Fevereiro!$I$33</f>
        <v>L</v>
      </c>
      <c r="AE11" s="2"/>
    </row>
    <row r="12" spans="1:31" ht="17.100000000000001" customHeight="1" x14ac:dyDescent="0.2">
      <c r="A12" s="9" t="s">
        <v>6</v>
      </c>
      <c r="B12" s="20" t="str">
        <f>[8]Fevereiro!$I$5</f>
        <v>NO</v>
      </c>
      <c r="C12" s="20" t="str">
        <f>[8]Fevereiro!$I$6</f>
        <v>SE</v>
      </c>
      <c r="D12" s="20" t="str">
        <f>[8]Fevereiro!$I$7</f>
        <v>O</v>
      </c>
      <c r="E12" s="20" t="str">
        <f>[8]Fevereiro!$I$8</f>
        <v>SE</v>
      </c>
      <c r="F12" s="20" t="str">
        <f>[8]Fevereiro!$I$9</f>
        <v>L</v>
      </c>
      <c r="G12" s="20" t="str">
        <f>[8]Fevereiro!$I$10</f>
        <v>NE</v>
      </c>
      <c r="H12" s="20" t="str">
        <f>[8]Fevereiro!$I$11</f>
        <v>NO</v>
      </c>
      <c r="I12" s="20" t="str">
        <f>[8]Fevereiro!$I$12</f>
        <v>NO</v>
      </c>
      <c r="J12" s="20" t="str">
        <f>[8]Fevereiro!$I$13</f>
        <v>NE</v>
      </c>
      <c r="K12" s="20" t="str">
        <f>[8]Fevereiro!$I$14</f>
        <v>NE</v>
      </c>
      <c r="L12" s="20" t="str">
        <f>[8]Fevereiro!$I$15</f>
        <v>NO</v>
      </c>
      <c r="M12" s="20" t="str">
        <f>[8]Fevereiro!$I$16</f>
        <v>NO</v>
      </c>
      <c r="N12" s="20" t="str">
        <f>[8]Fevereiro!$I$17</f>
        <v>N</v>
      </c>
      <c r="O12" s="20" t="str">
        <f>[8]Fevereiro!$I$18</f>
        <v>SO</v>
      </c>
      <c r="P12" s="20" t="str">
        <f>[8]Fevereiro!$I$19</f>
        <v>L</v>
      </c>
      <c r="Q12" s="20" t="str">
        <f>[8]Fevereiro!$I$20</f>
        <v>NE</v>
      </c>
      <c r="R12" s="20" t="str">
        <f>[8]Fevereiro!$I$21</f>
        <v>L</v>
      </c>
      <c r="S12" s="20" t="str">
        <f>[8]Fevereiro!$I$22</f>
        <v>L</v>
      </c>
      <c r="T12" s="20" t="str">
        <f>[8]Fevereiro!$I$23</f>
        <v>L</v>
      </c>
      <c r="U12" s="20" t="str">
        <f>[8]Fevereiro!$I$24</f>
        <v>SE</v>
      </c>
      <c r="V12" s="20" t="str">
        <f>[8]Fevereiro!$I$25</f>
        <v>NE</v>
      </c>
      <c r="W12" s="20" t="str">
        <f>[8]Fevereiro!$I$26</f>
        <v>O</v>
      </c>
      <c r="X12" s="20" t="str">
        <f>[8]Fevereiro!$I$27</f>
        <v>L</v>
      </c>
      <c r="Y12" s="20" t="str">
        <f>[8]Fevereiro!$I$28</f>
        <v>S</v>
      </c>
      <c r="Z12" s="20" t="str">
        <f>[8]Fevereiro!$I$29</f>
        <v>O</v>
      </c>
      <c r="AA12" s="20" t="str">
        <f>[8]Fevereiro!$I$30</f>
        <v>NO</v>
      </c>
      <c r="AB12" s="20" t="str">
        <f>[8]Fevereiro!$I$31</f>
        <v>O</v>
      </c>
      <c r="AC12" s="20" t="str">
        <f>[8]Fevereiro!$I$32</f>
        <v>NE</v>
      </c>
      <c r="AD12" s="49" t="str">
        <f>[8]Fevereiro!$I$33</f>
        <v>NO</v>
      </c>
      <c r="AE12" s="2"/>
    </row>
    <row r="13" spans="1:31" ht="17.100000000000001" customHeight="1" x14ac:dyDescent="0.2">
      <c r="A13" s="9" t="s">
        <v>7</v>
      </c>
      <c r="B13" s="2" t="str">
        <f>[9]Fevereiro!$I$5</f>
        <v>N</v>
      </c>
      <c r="C13" s="2" t="str">
        <f>[9]Fevereiro!$I$6</f>
        <v>N</v>
      </c>
      <c r="D13" s="2" t="str">
        <f>[9]Fevereiro!$I$7</f>
        <v>N</v>
      </c>
      <c r="E13" s="2" t="str">
        <f>[9]Fevereiro!$I$8</f>
        <v>N</v>
      </c>
      <c r="F13" s="2" t="str">
        <f>[9]Fevereiro!$I$9</f>
        <v>N</v>
      </c>
      <c r="G13" s="2" t="str">
        <f>[9]Fevereiro!$I$10</f>
        <v>NO</v>
      </c>
      <c r="H13" s="2" t="str">
        <f>[9]Fevereiro!$I$11</f>
        <v>N</v>
      </c>
      <c r="I13" s="2" t="str">
        <f>[9]Fevereiro!$I$12</f>
        <v>N</v>
      </c>
      <c r="J13" s="2" t="str">
        <f>[9]Fevereiro!$I$13</f>
        <v>NO</v>
      </c>
      <c r="K13" s="2" t="str">
        <f>[9]Fevereiro!$I$14</f>
        <v>N</v>
      </c>
      <c r="L13" s="2" t="str">
        <f>[9]Fevereiro!$I$15</f>
        <v>N</v>
      </c>
      <c r="M13" s="2" t="str">
        <f>[9]Fevereiro!$I$16</f>
        <v>NO</v>
      </c>
      <c r="N13" s="2" t="str">
        <f>[9]Fevereiro!$I$17</f>
        <v>N</v>
      </c>
      <c r="O13" s="2" t="str">
        <f>[9]Fevereiro!$I$18</f>
        <v>S</v>
      </c>
      <c r="P13" s="2" t="str">
        <f>[9]Fevereiro!$I$19</f>
        <v>S</v>
      </c>
      <c r="Q13" s="2" t="str">
        <f>[9]Fevereiro!$I$20</f>
        <v>NE</v>
      </c>
      <c r="R13" s="2" t="str">
        <f>[9]Fevereiro!$I$21</f>
        <v>NE</v>
      </c>
      <c r="S13" s="2" t="str">
        <f>[9]Fevereiro!$I$22</f>
        <v>NE</v>
      </c>
      <c r="T13" s="20" t="str">
        <f>[9]Fevereiro!$I$23</f>
        <v>NE</v>
      </c>
      <c r="U13" s="20" t="str">
        <f>[9]Fevereiro!$I$24</f>
        <v>NE</v>
      </c>
      <c r="V13" s="20" t="str">
        <f>[9]Fevereiro!$I$25</f>
        <v>S</v>
      </c>
      <c r="W13" s="20" t="str">
        <f>[9]Fevereiro!$I$26</f>
        <v>S</v>
      </c>
      <c r="X13" s="20" t="str">
        <f>[9]Fevereiro!$I$27</f>
        <v>NO</v>
      </c>
      <c r="Y13" s="20" t="str">
        <f>[9]Fevereiro!$I$28</f>
        <v>N</v>
      </c>
      <c r="Z13" s="20" t="str">
        <f>[9]Fevereiro!$I$29</f>
        <v>O</v>
      </c>
      <c r="AA13" s="20" t="str">
        <f>[9]Fevereiro!$I$30</f>
        <v>N</v>
      </c>
      <c r="AB13" s="20" t="str">
        <f>[9]Fevereiro!$I$31</f>
        <v>SO</v>
      </c>
      <c r="AC13" s="20" t="str">
        <f>[9]Fevereiro!$I$32</f>
        <v>SE</v>
      </c>
      <c r="AD13" s="49" t="str">
        <f>[9]Fevereiro!$I$33</f>
        <v>N</v>
      </c>
      <c r="AE13" s="2"/>
    </row>
    <row r="14" spans="1:31" ht="17.100000000000001" customHeight="1" x14ac:dyDescent="0.2">
      <c r="A14" s="9" t="s">
        <v>8</v>
      </c>
      <c r="B14" s="2" t="str">
        <f>[10]Fevereiro!$I$5</f>
        <v>S</v>
      </c>
      <c r="C14" s="2" t="str">
        <f>[10]Fevereiro!$I$6</f>
        <v>NO</v>
      </c>
      <c r="D14" s="2" t="str">
        <f>[10]Fevereiro!$I$7</f>
        <v>NE</v>
      </c>
      <c r="E14" s="2" t="str">
        <f>[10]Fevereiro!$I$8</f>
        <v>N</v>
      </c>
      <c r="F14" s="2" t="str">
        <f>[10]Fevereiro!$I$9</f>
        <v>N</v>
      </c>
      <c r="G14" s="2" t="str">
        <f>[10]Fevereiro!$I$10</f>
        <v>NE</v>
      </c>
      <c r="H14" s="2" t="str">
        <f>[10]Fevereiro!$I$11</f>
        <v>N</v>
      </c>
      <c r="I14" s="2" t="str">
        <f>[10]Fevereiro!$I$12</f>
        <v>NE</v>
      </c>
      <c r="J14" s="2" t="str">
        <f>[10]Fevereiro!$I$13</f>
        <v>NO</v>
      </c>
      <c r="K14" s="2" t="str">
        <f>[10]Fevereiro!$I$14</f>
        <v>S</v>
      </c>
      <c r="L14" s="2" t="str">
        <f>[10]Fevereiro!$I$15</f>
        <v>NE</v>
      </c>
      <c r="M14" s="2" t="str">
        <f>[10]Fevereiro!$I$16</f>
        <v>N</v>
      </c>
      <c r="N14" s="2" t="str">
        <f>[10]Fevereiro!$I$17</f>
        <v>NE</v>
      </c>
      <c r="O14" s="2" t="str">
        <f>[10]Fevereiro!$I$18</f>
        <v>SE</v>
      </c>
      <c r="P14" s="2" t="str">
        <f>[10]Fevereiro!$I$19</f>
        <v>L</v>
      </c>
      <c r="Q14" s="20" t="str">
        <f>[10]Fevereiro!$I$20</f>
        <v>L</v>
      </c>
      <c r="R14" s="20" t="str">
        <f>[10]Fevereiro!$I$21</f>
        <v>SE</v>
      </c>
      <c r="S14" s="20" t="str">
        <f>[10]Fevereiro!$I$22</f>
        <v>NE</v>
      </c>
      <c r="T14" s="20" t="str">
        <f>[10]Fevereiro!$I$23</f>
        <v>NE</v>
      </c>
      <c r="U14" s="20" t="str">
        <f>[10]Fevereiro!$I$24</f>
        <v>NE</v>
      </c>
      <c r="V14" s="20" t="str">
        <f>[10]Fevereiro!$I$25</f>
        <v>S</v>
      </c>
      <c r="W14" s="20" t="str">
        <f>[10]Fevereiro!$I$26</f>
        <v>S</v>
      </c>
      <c r="X14" s="20" t="str">
        <f>[10]Fevereiro!$I$27</f>
        <v>N</v>
      </c>
      <c r="Y14" s="20" t="str">
        <f>[10]Fevereiro!$I$28</f>
        <v>N</v>
      </c>
      <c r="Z14" s="20" t="str">
        <f>[10]Fevereiro!$I$29</f>
        <v>O</v>
      </c>
      <c r="AA14" s="20" t="str">
        <f>[10]Fevereiro!$I$30</f>
        <v>NE</v>
      </c>
      <c r="AB14" s="20" t="str">
        <f>[10]Fevereiro!$I$31</f>
        <v>S</v>
      </c>
      <c r="AC14" s="20" t="str">
        <f>[10]Fevereiro!$I$32</f>
        <v>L</v>
      </c>
      <c r="AD14" s="49" t="str">
        <f>[10]Fevereiro!$I$33</f>
        <v>NE</v>
      </c>
      <c r="AE14" s="2"/>
    </row>
    <row r="15" spans="1:31" ht="17.100000000000001" customHeight="1" x14ac:dyDescent="0.2">
      <c r="A15" s="9" t="s">
        <v>9</v>
      </c>
      <c r="B15" s="2" t="str">
        <f>[11]Fevereiro!$I$5</f>
        <v>SO</v>
      </c>
      <c r="C15" s="2" t="str">
        <f>[11]Fevereiro!$I$6</f>
        <v>N</v>
      </c>
      <c r="D15" s="2" t="str">
        <f>[11]Fevereiro!$I$7</f>
        <v>N</v>
      </c>
      <c r="E15" s="2" t="str">
        <f>[11]Fevereiro!$I$8</f>
        <v>NE</v>
      </c>
      <c r="F15" s="2" t="str">
        <f>[11]Fevereiro!$I$9</f>
        <v>N</v>
      </c>
      <c r="G15" s="2" t="str">
        <f>[11]Fevereiro!$I$10</f>
        <v>N</v>
      </c>
      <c r="H15" s="2" t="str">
        <f>[11]Fevereiro!$I$11</f>
        <v>NE</v>
      </c>
      <c r="I15" s="2" t="str">
        <f>[11]Fevereiro!$I$12</f>
        <v>NE</v>
      </c>
      <c r="J15" s="2" t="str">
        <f>[11]Fevereiro!$I$13</f>
        <v>NO</v>
      </c>
      <c r="K15" s="2" t="str">
        <f>[11]Fevereiro!$I$14</f>
        <v>N</v>
      </c>
      <c r="L15" s="2" t="str">
        <f>[11]Fevereiro!$I$15</f>
        <v>NE</v>
      </c>
      <c r="M15" s="2" t="str">
        <f>[11]Fevereiro!$I$16</f>
        <v>N</v>
      </c>
      <c r="N15" s="2" t="str">
        <f>[11]Fevereiro!$I$17</f>
        <v>L</v>
      </c>
      <c r="O15" s="2" t="str">
        <f>[11]Fevereiro!$I$18</f>
        <v>S</v>
      </c>
      <c r="P15" s="2" t="str">
        <f>[11]Fevereiro!$I$19</f>
        <v>S</v>
      </c>
      <c r="Q15" s="2" t="str">
        <f>[11]Fevereiro!$I$20</f>
        <v>L</v>
      </c>
      <c r="R15" s="2" t="str">
        <f>[11]Fevereiro!$I$21</f>
        <v>L</v>
      </c>
      <c r="S15" s="2" t="str">
        <f>[11]Fevereiro!$I$22</f>
        <v>NE</v>
      </c>
      <c r="T15" s="20" t="str">
        <f>[11]Fevereiro!$I$23</f>
        <v>NE</v>
      </c>
      <c r="U15" s="20" t="str">
        <f>[11]Fevereiro!$I$24</f>
        <v>NE</v>
      </c>
      <c r="V15" s="20" t="str">
        <f>[11]Fevereiro!$I$25</f>
        <v>SE</v>
      </c>
      <c r="W15" s="20" t="str">
        <f>[11]Fevereiro!$I$26</f>
        <v>NO</v>
      </c>
      <c r="X15" s="20" t="str">
        <f>[11]Fevereiro!$I$27</f>
        <v>NE</v>
      </c>
      <c r="Y15" s="20" t="str">
        <f>[11]Fevereiro!$I$28</f>
        <v>N</v>
      </c>
      <c r="Z15" s="20" t="str">
        <f>[11]Fevereiro!$I$29</f>
        <v>NO</v>
      </c>
      <c r="AA15" s="20" t="str">
        <f>[11]Fevereiro!$I$30</f>
        <v>L</v>
      </c>
      <c r="AB15" s="20" t="str">
        <f>[11]Fevereiro!$I$31</f>
        <v>S</v>
      </c>
      <c r="AC15" s="20" t="str">
        <f>[11]Fevereiro!$I$32</f>
        <v>SE</v>
      </c>
      <c r="AD15" s="49" t="str">
        <f>[11]Fevereiro!$I$33</f>
        <v>NE</v>
      </c>
      <c r="AE15" s="2"/>
    </row>
    <row r="16" spans="1:31" ht="17.100000000000001" customHeight="1" x14ac:dyDescent="0.2">
      <c r="A16" s="9" t="s">
        <v>10</v>
      </c>
      <c r="B16" s="3" t="str">
        <f>[12]Fevereiro!$I$5</f>
        <v>NO</v>
      </c>
      <c r="C16" s="3" t="str">
        <f>[12]Fevereiro!$I$6</f>
        <v>N</v>
      </c>
      <c r="D16" s="3" t="str">
        <f>[12]Fevereiro!$I$7</f>
        <v>N</v>
      </c>
      <c r="E16" s="3" t="str">
        <f>[12]Fevereiro!$I$8</f>
        <v>N</v>
      </c>
      <c r="F16" s="3" t="str">
        <f>[12]Fevereiro!$I$9</f>
        <v>N</v>
      </c>
      <c r="G16" s="3" t="str">
        <f>[12]Fevereiro!$I$10</f>
        <v>N</v>
      </c>
      <c r="H16" s="3" t="str">
        <f>[12]Fevereiro!$I$11</f>
        <v>N</v>
      </c>
      <c r="I16" s="3" t="str">
        <f>[12]Fevereiro!$I$12</f>
        <v>NE</v>
      </c>
      <c r="J16" s="3" t="str">
        <f>[12]Fevereiro!$I$13</f>
        <v>N</v>
      </c>
      <c r="K16" s="3" t="str">
        <f>[12]Fevereiro!$I$14</f>
        <v>SE</v>
      </c>
      <c r="L16" s="3" t="str">
        <f>[12]Fevereiro!$I$15</f>
        <v>N</v>
      </c>
      <c r="M16" s="3" t="str">
        <f>[12]Fevereiro!$I$16</f>
        <v>N</v>
      </c>
      <c r="N16" s="3" t="str">
        <f>[12]Fevereiro!$I$17</f>
        <v>L</v>
      </c>
      <c r="O16" s="3" t="str">
        <f>[12]Fevereiro!$I$18</f>
        <v>S</v>
      </c>
      <c r="P16" s="3" t="str">
        <f>[12]Fevereiro!$I$19</f>
        <v>L</v>
      </c>
      <c r="Q16" s="3" t="str">
        <f>[12]Fevereiro!$I$20</f>
        <v>L</v>
      </c>
      <c r="R16" s="3" t="str">
        <f>[12]Fevereiro!$I$21</f>
        <v>L</v>
      </c>
      <c r="S16" s="3" t="str">
        <f>[12]Fevereiro!$I$22</f>
        <v>L</v>
      </c>
      <c r="T16" s="20" t="str">
        <f>[12]Fevereiro!$I$23</f>
        <v>N</v>
      </c>
      <c r="U16" s="20" t="str">
        <f>[12]Fevereiro!$I$24</f>
        <v>NE</v>
      </c>
      <c r="V16" s="20" t="str">
        <f>[12]Fevereiro!$I$25</f>
        <v>SE</v>
      </c>
      <c r="W16" s="20" t="str">
        <f>[12]Fevereiro!$I$26</f>
        <v>NO</v>
      </c>
      <c r="X16" s="20" t="str">
        <f>[12]Fevereiro!$I$27</f>
        <v>NE</v>
      </c>
      <c r="Y16" s="20" t="str">
        <f>[12]Fevereiro!$I$28</f>
        <v>N</v>
      </c>
      <c r="Z16" s="20" t="str">
        <f>[12]Fevereiro!$I$29</f>
        <v>NE</v>
      </c>
      <c r="AA16" s="20" t="str">
        <f>[12]Fevereiro!$I$30</f>
        <v>NE</v>
      </c>
      <c r="AB16" s="20" t="str">
        <f>[12]Fevereiro!$I$31</f>
        <v>SE</v>
      </c>
      <c r="AC16" s="20" t="str">
        <f>[12]Fevereiro!$I$32</f>
        <v>L</v>
      </c>
      <c r="AD16" s="49" t="str">
        <f>[12]Fevereiro!$I$33</f>
        <v>N</v>
      </c>
      <c r="AE16" s="2"/>
    </row>
    <row r="17" spans="1:31" ht="17.100000000000001" customHeight="1" x14ac:dyDescent="0.2">
      <c r="A17" s="9" t="s">
        <v>11</v>
      </c>
      <c r="B17" s="2" t="str">
        <f>[13]Fevereiro!$I$5</f>
        <v>NO</v>
      </c>
      <c r="C17" s="2" t="str">
        <f>[13]Fevereiro!$I$6</f>
        <v>O</v>
      </c>
      <c r="D17" s="2" t="str">
        <f>[13]Fevereiro!$I$7</f>
        <v>L</v>
      </c>
      <c r="E17" s="2" t="str">
        <f>[13]Fevereiro!$I$8</f>
        <v>NE</v>
      </c>
      <c r="F17" s="2" t="str">
        <f>[13]Fevereiro!$I$9</f>
        <v>NO</v>
      </c>
      <c r="G17" s="2" t="str">
        <f>[13]Fevereiro!$I$10</f>
        <v>NO</v>
      </c>
      <c r="H17" s="2" t="str">
        <f>[13]Fevereiro!$I$11</f>
        <v>NE</v>
      </c>
      <c r="I17" s="2" t="str">
        <f>[13]Fevereiro!$I$12</f>
        <v>NO</v>
      </c>
      <c r="J17" s="2" t="str">
        <f>[13]Fevereiro!$I$13</f>
        <v>NO</v>
      </c>
      <c r="K17" s="2" t="str">
        <f>[13]Fevereiro!$I$14</f>
        <v>NO</v>
      </c>
      <c r="L17" s="2" t="str">
        <f>[13]Fevereiro!$I$15</f>
        <v>N</v>
      </c>
      <c r="M17" s="2" t="str">
        <f>[13]Fevereiro!$I$16</f>
        <v>NO</v>
      </c>
      <c r="N17" s="2" t="str">
        <f>[13]Fevereiro!$I$17</f>
        <v>NO</v>
      </c>
      <c r="O17" s="2" t="str">
        <f>[13]Fevereiro!$I$18</f>
        <v>L</v>
      </c>
      <c r="P17" s="2" t="str">
        <f>[13]Fevereiro!$I$19</f>
        <v>L</v>
      </c>
      <c r="Q17" s="2" t="str">
        <f>[13]Fevereiro!$I$20</f>
        <v>NE</v>
      </c>
      <c r="R17" s="2" t="str">
        <f>[13]Fevereiro!$I$21</f>
        <v>O</v>
      </c>
      <c r="S17" s="2" t="str">
        <f>[13]Fevereiro!$I$22</f>
        <v>L</v>
      </c>
      <c r="T17" s="20" t="str">
        <f>[13]Fevereiro!$I$23</f>
        <v>L</v>
      </c>
      <c r="U17" s="20" t="str">
        <f>[13]Fevereiro!$I$24</f>
        <v>O</v>
      </c>
      <c r="V17" s="20" t="str">
        <f>[13]Fevereiro!$I$25</f>
        <v>O</v>
      </c>
      <c r="W17" s="20" t="str">
        <f>[13]Fevereiro!$I$26</f>
        <v>O</v>
      </c>
      <c r="X17" s="20" t="str">
        <f>[13]Fevereiro!$I$27</f>
        <v>NO</v>
      </c>
      <c r="Y17" s="20" t="str">
        <f>[13]Fevereiro!$I$28</f>
        <v>NO</v>
      </c>
      <c r="Z17" s="20" t="str">
        <f>[13]Fevereiro!$I$29</f>
        <v>NO</v>
      </c>
      <c r="AA17" s="20" t="str">
        <f>[13]Fevereiro!$I$30</f>
        <v>O</v>
      </c>
      <c r="AB17" s="20" t="str">
        <f>[13]Fevereiro!$I$31</f>
        <v>S</v>
      </c>
      <c r="AC17" s="20" t="str">
        <f>[13]Fevereiro!$I$32</f>
        <v>SE</v>
      </c>
      <c r="AD17" s="49" t="str">
        <f>[13]Fevereiro!$I$33</f>
        <v>NO</v>
      </c>
      <c r="AE17" s="2"/>
    </row>
    <row r="18" spans="1:31" ht="17.100000000000001" customHeight="1" x14ac:dyDescent="0.2">
      <c r="A18" s="9" t="s">
        <v>12</v>
      </c>
      <c r="B18" s="2" t="str">
        <f>[14]Fevereiro!$I$5</f>
        <v>**</v>
      </c>
      <c r="C18" s="2" t="str">
        <f>[14]Fevereiro!$I$6</f>
        <v>**</v>
      </c>
      <c r="D18" s="2" t="str">
        <f>[14]Fevereiro!$I$7</f>
        <v>**</v>
      </c>
      <c r="E18" s="2" t="str">
        <f>[14]Fevereiro!$I$8</f>
        <v>**</v>
      </c>
      <c r="F18" s="2" t="str">
        <f>[14]Fevereiro!$I$9</f>
        <v>**</v>
      </c>
      <c r="G18" s="2" t="str">
        <f>[14]Fevereiro!$I$10</f>
        <v>**</v>
      </c>
      <c r="H18" s="2" t="str">
        <f>[14]Fevereiro!$I$11</f>
        <v>**</v>
      </c>
      <c r="I18" s="2" t="str">
        <f>[14]Fevereiro!$I$12</f>
        <v>**</v>
      </c>
      <c r="J18" s="2" t="str">
        <f>[14]Fevereiro!$I$13</f>
        <v>**</v>
      </c>
      <c r="K18" s="2" t="str">
        <f>[14]Fevereiro!$I$14</f>
        <v>**</v>
      </c>
      <c r="L18" s="2" t="str">
        <f>[14]Fevereiro!$I$15</f>
        <v>**</v>
      </c>
      <c r="M18" s="2" t="str">
        <f>[14]Fevereiro!$I$16</f>
        <v>**</v>
      </c>
      <c r="N18" s="2" t="str">
        <f>[14]Fevereiro!$I$17</f>
        <v>**</v>
      </c>
      <c r="O18" s="2" t="str">
        <f>[14]Fevereiro!$I$18</f>
        <v>**</v>
      </c>
      <c r="P18" s="2" t="str">
        <f>[14]Fevereiro!$I$19</f>
        <v>**</v>
      </c>
      <c r="Q18" s="2" t="str">
        <f>[14]Fevereiro!$I$20</f>
        <v>**</v>
      </c>
      <c r="R18" s="2" t="str">
        <f>[14]Fevereiro!$I$21</f>
        <v>**</v>
      </c>
      <c r="S18" s="2" t="str">
        <f>[14]Fevereiro!$I$22</f>
        <v>**</v>
      </c>
      <c r="T18" s="2" t="str">
        <f>[14]Fevereiro!$I$23</f>
        <v>**</v>
      </c>
      <c r="U18" s="2" t="str">
        <f>[14]Fevereiro!$I$24</f>
        <v>**</v>
      </c>
      <c r="V18" s="2" t="str">
        <f>[14]Fevereiro!$I$25</f>
        <v>**</v>
      </c>
      <c r="W18" s="2" t="str">
        <f>[14]Fevereiro!$I$26</f>
        <v>**</v>
      </c>
      <c r="X18" s="2" t="str">
        <f>[14]Fevereiro!$I$27</f>
        <v>**</v>
      </c>
      <c r="Y18" s="2" t="str">
        <f>[14]Fevereiro!$I$28</f>
        <v>**</v>
      </c>
      <c r="Z18" s="2" t="str">
        <f>[14]Fevereiro!$I$29</f>
        <v>**</v>
      </c>
      <c r="AA18" s="2" t="str">
        <f>[14]Fevereiro!$I$30</f>
        <v>**</v>
      </c>
      <c r="AB18" s="2" t="str">
        <f>[14]Fevereiro!$I$31</f>
        <v>**</v>
      </c>
      <c r="AC18" s="2" t="str">
        <f>[14]Fevereiro!$I$32</f>
        <v>**</v>
      </c>
      <c r="AD18" s="50" t="str">
        <f>[14]Fevereiro!$I$33</f>
        <v>**</v>
      </c>
      <c r="AE18" s="2"/>
    </row>
    <row r="19" spans="1:31" ht="17.100000000000001" customHeight="1" x14ac:dyDescent="0.2">
      <c r="A19" s="9" t="s">
        <v>13</v>
      </c>
      <c r="B19" s="20" t="str">
        <f>[15]Fevereiro!$I$5</f>
        <v>**</v>
      </c>
      <c r="C19" s="20" t="str">
        <f>[15]Fevereiro!$I$6</f>
        <v>**</v>
      </c>
      <c r="D19" s="20" t="str">
        <f>[15]Fevereiro!$I$7</f>
        <v>**</v>
      </c>
      <c r="E19" s="20" t="str">
        <f>[15]Fevereiro!$I$8</f>
        <v>**</v>
      </c>
      <c r="F19" s="20" t="str">
        <f>[15]Fevereiro!$I$9</f>
        <v>**</v>
      </c>
      <c r="G19" s="20" t="str">
        <f>[15]Fevereiro!$I$10</f>
        <v>**</v>
      </c>
      <c r="H19" s="20" t="str">
        <f>[15]Fevereiro!$I$11</f>
        <v>**</v>
      </c>
      <c r="I19" s="20" t="str">
        <f>[15]Fevereiro!$I$12</f>
        <v>**</v>
      </c>
      <c r="J19" s="20" t="str">
        <f>[15]Fevereiro!$I$13</f>
        <v>**</v>
      </c>
      <c r="K19" s="20" t="str">
        <f>[15]Fevereiro!$I$14</f>
        <v>**</v>
      </c>
      <c r="L19" s="20" t="str">
        <f>[15]Fevereiro!$I$15</f>
        <v>**</v>
      </c>
      <c r="M19" s="20" t="str">
        <f>[15]Fevereiro!$I$16</f>
        <v>**</v>
      </c>
      <c r="N19" s="20" t="str">
        <f>[15]Fevereiro!$I$17</f>
        <v>**</v>
      </c>
      <c r="O19" s="20" t="str">
        <f>[15]Fevereiro!$I$18</f>
        <v>**</v>
      </c>
      <c r="P19" s="20" t="str">
        <f>[15]Fevereiro!$I$19</f>
        <v>**</v>
      </c>
      <c r="Q19" s="20" t="str">
        <f>[15]Fevereiro!$I$20</f>
        <v>**</v>
      </c>
      <c r="R19" s="20" t="str">
        <f>[15]Fevereiro!$I$21</f>
        <v>**</v>
      </c>
      <c r="S19" s="20" t="str">
        <f>[15]Fevereiro!$I$22</f>
        <v>**</v>
      </c>
      <c r="T19" s="20" t="str">
        <f>[15]Fevereiro!$I$23</f>
        <v>**</v>
      </c>
      <c r="U19" s="20" t="str">
        <f>[15]Fevereiro!$I$24</f>
        <v>**</v>
      </c>
      <c r="V19" s="20" t="str">
        <f>[15]Fevereiro!$I$25</f>
        <v>**</v>
      </c>
      <c r="W19" s="20" t="str">
        <f>[15]Fevereiro!$I$26</f>
        <v>**</v>
      </c>
      <c r="X19" s="20" t="str">
        <f>[15]Fevereiro!$I$27</f>
        <v>**</v>
      </c>
      <c r="Y19" s="20" t="str">
        <f>[15]Fevereiro!$I$28</f>
        <v>**</v>
      </c>
      <c r="Z19" s="20" t="str">
        <f>[15]Fevereiro!$I$29</f>
        <v>**</v>
      </c>
      <c r="AA19" s="20" t="str">
        <f>[15]Fevereiro!$I$30</f>
        <v>**</v>
      </c>
      <c r="AB19" s="20" t="str">
        <f>[15]Fevereiro!$I$31</f>
        <v>**</v>
      </c>
      <c r="AC19" s="20" t="str">
        <f>[15]Fevereiro!$I$32</f>
        <v>**</v>
      </c>
      <c r="AD19" s="49" t="str">
        <f>[15]Fevereiro!$I$33</f>
        <v>**</v>
      </c>
      <c r="AE19" s="2"/>
    </row>
    <row r="20" spans="1:31" ht="17.100000000000001" customHeight="1" x14ac:dyDescent="0.2">
      <c r="A20" s="9" t="s">
        <v>14</v>
      </c>
      <c r="B20" s="2" t="str">
        <f>[16]Fevereiro!$I$5</f>
        <v>L</v>
      </c>
      <c r="C20" s="2" t="str">
        <f>[16]Fevereiro!$I$6</f>
        <v>N</v>
      </c>
      <c r="D20" s="2" t="str">
        <f>[16]Fevereiro!$I$7</f>
        <v>N</v>
      </c>
      <c r="E20" s="2" t="str">
        <f>[16]Fevereiro!$I$8</f>
        <v>NE</v>
      </c>
      <c r="F20" s="2" t="str">
        <f>[16]Fevereiro!$I$9</f>
        <v>NE</v>
      </c>
      <c r="G20" s="2" t="str">
        <f>[16]Fevereiro!$I$10</f>
        <v>SO</v>
      </c>
      <c r="H20" s="2" t="str">
        <f>[16]Fevereiro!$I$11</f>
        <v>SO</v>
      </c>
      <c r="I20" s="2" t="str">
        <f>[16]Fevereiro!$I$12</f>
        <v>SO</v>
      </c>
      <c r="J20" s="2" t="str">
        <f>[16]Fevereiro!$I$13</f>
        <v>O</v>
      </c>
      <c r="K20" s="2" t="str">
        <f>[16]Fevereiro!$I$14</f>
        <v>N</v>
      </c>
      <c r="L20" s="2" t="str">
        <f>[16]Fevereiro!$I$15</f>
        <v>NE</v>
      </c>
      <c r="M20" s="2" t="str">
        <f>[16]Fevereiro!$I$16</f>
        <v>O</v>
      </c>
      <c r="N20" s="2" t="str">
        <f>[16]Fevereiro!$I$17</f>
        <v>O</v>
      </c>
      <c r="O20" s="2" t="str">
        <f>[16]Fevereiro!$I$18</f>
        <v>L</v>
      </c>
      <c r="P20" s="2" t="str">
        <f>[16]Fevereiro!$I$19</f>
        <v>N</v>
      </c>
      <c r="Q20" s="2" t="str">
        <f>[16]Fevereiro!$I$20</f>
        <v>N</v>
      </c>
      <c r="R20" s="2" t="str">
        <f>[16]Fevereiro!$I$21</f>
        <v>NE</v>
      </c>
      <c r="S20" s="2" t="str">
        <f>[16]Fevereiro!$I$22</f>
        <v>NE</v>
      </c>
      <c r="T20" s="2" t="str">
        <f>[16]Fevereiro!$I$23</f>
        <v>SE</v>
      </c>
      <c r="U20" s="2" t="str">
        <f>[16]Fevereiro!$I$24</f>
        <v>SO</v>
      </c>
      <c r="V20" s="2" t="str">
        <f>[16]Fevereiro!$I$25</f>
        <v>O</v>
      </c>
      <c r="W20" s="2" t="str">
        <f>[16]Fevereiro!$I$26</f>
        <v>O</v>
      </c>
      <c r="X20" s="2" t="str">
        <f>[16]Fevereiro!$I$27</f>
        <v>NE</v>
      </c>
      <c r="Y20" s="2" t="str">
        <f>[16]Fevereiro!$I$28</f>
        <v>N</v>
      </c>
      <c r="Z20" s="2" t="str">
        <f>[16]Fevereiro!$I$29</f>
        <v>SO</v>
      </c>
      <c r="AA20" s="2" t="str">
        <f>[16]Fevereiro!$I$30</f>
        <v>O</v>
      </c>
      <c r="AB20" s="2" t="str">
        <f>[16]Fevereiro!$I$31</f>
        <v>S</v>
      </c>
      <c r="AC20" s="2" t="str">
        <f>[16]Fevereiro!$I$32</f>
        <v>L</v>
      </c>
      <c r="AD20" s="50" t="str">
        <f>[16]Fevereiro!$I$33</f>
        <v>NE</v>
      </c>
      <c r="AE20" s="2"/>
    </row>
    <row r="21" spans="1:31" ht="17.100000000000001" customHeight="1" x14ac:dyDescent="0.2">
      <c r="A21" s="9" t="s">
        <v>15</v>
      </c>
      <c r="B21" s="2" t="str">
        <f>[17]Fevereiro!$I$5</f>
        <v>N</v>
      </c>
      <c r="C21" s="2" t="str">
        <f>[17]Fevereiro!$I$6</f>
        <v>NE</v>
      </c>
      <c r="D21" s="2" t="str">
        <f>[17]Fevereiro!$I$7</f>
        <v>NE</v>
      </c>
      <c r="E21" s="2" t="str">
        <f>[17]Fevereiro!$I$8</f>
        <v>NE</v>
      </c>
      <c r="F21" s="2" t="str">
        <f>[17]Fevereiro!$I$9</f>
        <v>NE</v>
      </c>
      <c r="G21" s="2" t="str">
        <f>[17]Fevereiro!$I$10</f>
        <v>NE</v>
      </c>
      <c r="H21" s="2" t="str">
        <f>[17]Fevereiro!$I$11</f>
        <v>NE</v>
      </c>
      <c r="I21" s="2" t="str">
        <f>[17]Fevereiro!$I$12</f>
        <v>NE</v>
      </c>
      <c r="J21" s="2" t="str">
        <f>[17]Fevereiro!$I$13</f>
        <v>NO</v>
      </c>
      <c r="K21" s="2" t="str">
        <f>[17]Fevereiro!$I$14</f>
        <v>S</v>
      </c>
      <c r="L21" s="2" t="str">
        <f>[17]Fevereiro!$I$15</f>
        <v>N</v>
      </c>
      <c r="M21" s="2" t="str">
        <f>[17]Fevereiro!$I$16</f>
        <v>N</v>
      </c>
      <c r="N21" s="2" t="str">
        <f>[17]Fevereiro!$I$17</f>
        <v>NE</v>
      </c>
      <c r="O21" s="2" t="str">
        <f>[17]Fevereiro!$I$18</f>
        <v>SE</v>
      </c>
      <c r="P21" s="2" t="str">
        <f>[17]Fevereiro!$I$19</f>
        <v>L</v>
      </c>
      <c r="Q21" s="2" t="str">
        <f>[17]Fevereiro!$I$20</f>
        <v>NE</v>
      </c>
      <c r="R21" s="2" t="str">
        <f>[17]Fevereiro!$I$21</f>
        <v>NE</v>
      </c>
      <c r="S21" s="2" t="str">
        <f>[17]Fevereiro!$I$22</f>
        <v>NE</v>
      </c>
      <c r="T21" s="2" t="str">
        <f>[17]Fevereiro!$I$23</f>
        <v>NE</v>
      </c>
      <c r="U21" s="2" t="str">
        <f>[17]Fevereiro!$I$24</f>
        <v>NE</v>
      </c>
      <c r="V21" s="2" t="str">
        <f>[17]Fevereiro!$I$25</f>
        <v>L</v>
      </c>
      <c r="W21" s="2" t="str">
        <f>[17]Fevereiro!$I$26</f>
        <v>NE</v>
      </c>
      <c r="X21" s="2" t="str">
        <f>[17]Fevereiro!$I$27</f>
        <v>NE</v>
      </c>
      <c r="Y21" s="2" t="str">
        <f>[17]Fevereiro!$I$28</f>
        <v>NO</v>
      </c>
      <c r="Z21" s="2" t="str">
        <f>[17]Fevereiro!$I$29</f>
        <v>O</v>
      </c>
      <c r="AA21" s="2" t="str">
        <f>[17]Fevereiro!$I$30</f>
        <v>N</v>
      </c>
      <c r="AB21" s="2" t="str">
        <f>[17]Fevereiro!$I$31</f>
        <v>S</v>
      </c>
      <c r="AC21" s="2" t="str">
        <f>[17]Fevereiro!$I$32</f>
        <v>S</v>
      </c>
      <c r="AD21" s="50" t="str">
        <f>[17]Fevereiro!$I$33</f>
        <v>NE</v>
      </c>
      <c r="AE21" s="2"/>
    </row>
    <row r="22" spans="1:31" ht="17.100000000000001" customHeight="1" x14ac:dyDescent="0.2">
      <c r="A22" s="9" t="s">
        <v>16</v>
      </c>
      <c r="B22" s="23" t="str">
        <f>[18]Fevereiro!$I$5</f>
        <v>NO</v>
      </c>
      <c r="C22" s="23" t="str">
        <f>[18]Fevereiro!$I$6</f>
        <v>**</v>
      </c>
      <c r="D22" s="23" t="str">
        <f>[18]Fevereiro!$I$7</f>
        <v>**</v>
      </c>
      <c r="E22" s="23" t="str">
        <f>[18]Fevereiro!$I$8</f>
        <v>**</v>
      </c>
      <c r="F22" s="23" t="str">
        <f>[18]Fevereiro!$I$9</f>
        <v>**</v>
      </c>
      <c r="G22" s="23" t="str">
        <f>[18]Fevereiro!$I$10</f>
        <v>**</v>
      </c>
      <c r="H22" s="23" t="str">
        <f>[18]Fevereiro!$I$11</f>
        <v>**</v>
      </c>
      <c r="I22" s="23" t="str">
        <f>[18]Fevereiro!$I$12</f>
        <v>**</v>
      </c>
      <c r="J22" s="23" t="str">
        <f>[18]Fevereiro!$I$13</f>
        <v>**</v>
      </c>
      <c r="K22" s="23" t="str">
        <f>[18]Fevereiro!$I$14</f>
        <v>**</v>
      </c>
      <c r="L22" s="23" t="str">
        <f>[18]Fevereiro!$I$15</f>
        <v>**</v>
      </c>
      <c r="M22" s="23" t="str">
        <f>[18]Fevereiro!$I$16</f>
        <v>**</v>
      </c>
      <c r="N22" s="23" t="str">
        <f>[18]Fevereiro!$I$17</f>
        <v>**</v>
      </c>
      <c r="O22" s="23" t="str">
        <f>[18]Fevereiro!$I$18</f>
        <v>**</v>
      </c>
      <c r="P22" s="23" t="str">
        <f>[18]Fevereiro!$I$19</f>
        <v>**</v>
      </c>
      <c r="Q22" s="23" t="str">
        <f>[18]Fevereiro!$I$20</f>
        <v>**</v>
      </c>
      <c r="R22" s="23" t="str">
        <f>[18]Fevereiro!$I$21</f>
        <v>**</v>
      </c>
      <c r="S22" s="23" t="str">
        <f>[18]Fevereiro!$I$22</f>
        <v>**</v>
      </c>
      <c r="T22" s="23" t="str">
        <f>[18]Fevereiro!$I$23</f>
        <v>**</v>
      </c>
      <c r="U22" s="23" t="str">
        <f>[18]Fevereiro!$I$24</f>
        <v>**</v>
      </c>
      <c r="V22" s="23" t="str">
        <f>[18]Fevereiro!$I$25</f>
        <v>**</v>
      </c>
      <c r="W22" s="23" t="str">
        <f>[18]Fevereiro!$I$26</f>
        <v>SE</v>
      </c>
      <c r="X22" s="23" t="str">
        <f>[18]Fevereiro!$I$27</f>
        <v>N</v>
      </c>
      <c r="Y22" s="23" t="str">
        <f>[18]Fevereiro!$I$28</f>
        <v>N</v>
      </c>
      <c r="Z22" s="23" t="str">
        <f>[18]Fevereiro!$I$29</f>
        <v>NO</v>
      </c>
      <c r="AA22" s="23" t="str">
        <f>[18]Fevereiro!$I$30</f>
        <v>SO</v>
      </c>
      <c r="AB22" s="23" t="str">
        <f>[18]Fevereiro!$I$31</f>
        <v>S</v>
      </c>
      <c r="AC22" s="23" t="str">
        <f>[18]Fevereiro!$I$32</f>
        <v>S</v>
      </c>
      <c r="AD22" s="51" t="str">
        <f>[18]Fevereiro!$I$33</f>
        <v>NO</v>
      </c>
      <c r="AE22" s="2"/>
    </row>
    <row r="23" spans="1:31" ht="17.100000000000001" customHeight="1" x14ac:dyDescent="0.2">
      <c r="A23" s="9" t="s">
        <v>17</v>
      </c>
      <c r="B23" s="2" t="str">
        <f>[19]Fevereiro!$I$5</f>
        <v>NO</v>
      </c>
      <c r="C23" s="2" t="str">
        <f>[19]Fevereiro!$I$6</f>
        <v>NO</v>
      </c>
      <c r="D23" s="2" t="str">
        <f>[19]Fevereiro!$I$7</f>
        <v>N</v>
      </c>
      <c r="E23" s="2" t="str">
        <f>[19]Fevereiro!$I$8</f>
        <v>N</v>
      </c>
      <c r="F23" s="2" t="str">
        <f>[19]Fevereiro!$I$9</f>
        <v>NO</v>
      </c>
      <c r="G23" s="2" t="str">
        <f>[19]Fevereiro!$I$10</f>
        <v>N</v>
      </c>
      <c r="H23" s="2" t="str">
        <f>[19]Fevereiro!$I$11</f>
        <v>N</v>
      </c>
      <c r="I23" s="2" t="str">
        <f>[19]Fevereiro!$I$12</f>
        <v>NE</v>
      </c>
      <c r="J23" s="2" t="str">
        <f>[19]Fevereiro!$I$13</f>
        <v>NO</v>
      </c>
      <c r="K23" s="2" t="str">
        <f>[19]Fevereiro!$I$14</f>
        <v>NE</v>
      </c>
      <c r="L23" s="2" t="str">
        <f>[19]Fevereiro!$I$15</f>
        <v>N</v>
      </c>
      <c r="M23" s="2" t="str">
        <f>[19]Fevereiro!$I$16</f>
        <v>N</v>
      </c>
      <c r="N23" s="2" t="str">
        <f>[19]Fevereiro!$I$17</f>
        <v>NE</v>
      </c>
      <c r="O23" s="2" t="str">
        <f>[19]Fevereiro!$I$18</f>
        <v>S</v>
      </c>
      <c r="P23" s="2" t="str">
        <f>[19]Fevereiro!$I$19</f>
        <v>S</v>
      </c>
      <c r="Q23" s="2" t="str">
        <f>[19]Fevereiro!$I$20</f>
        <v>NE</v>
      </c>
      <c r="R23" s="2" t="str">
        <f>[19]Fevereiro!$I$21</f>
        <v>L</v>
      </c>
      <c r="S23" s="2" t="str">
        <f>[19]Fevereiro!$I$22</f>
        <v>L</v>
      </c>
      <c r="T23" s="2" t="str">
        <f>[19]Fevereiro!$I$23</f>
        <v>NE</v>
      </c>
      <c r="U23" s="2" t="str">
        <f>[19]Fevereiro!$I$24</f>
        <v>NE</v>
      </c>
      <c r="V23" s="2" t="str">
        <f>[19]Fevereiro!$I$25</f>
        <v>SO</v>
      </c>
      <c r="W23" s="2" t="str">
        <f>[19]Fevereiro!$I$26</f>
        <v>NO</v>
      </c>
      <c r="X23" s="2" t="str">
        <f>[19]Fevereiro!$I$27</f>
        <v>NO</v>
      </c>
      <c r="Y23" s="2" t="str">
        <f>[19]Fevereiro!$I$28</f>
        <v>NO</v>
      </c>
      <c r="Z23" s="2" t="str">
        <f>[19]Fevereiro!$I$29</f>
        <v>NE</v>
      </c>
      <c r="AA23" s="2" t="str">
        <f>[19]Fevereiro!$I$30</f>
        <v>NE</v>
      </c>
      <c r="AB23" s="2" t="str">
        <f>[19]Fevereiro!$I$31</f>
        <v>S</v>
      </c>
      <c r="AC23" s="2" t="str">
        <f>[19]Fevereiro!$I$32</f>
        <v>S</v>
      </c>
      <c r="AD23" s="50" t="str">
        <f>[19]Fevereiro!$I$33</f>
        <v>NE</v>
      </c>
      <c r="AE23" s="2"/>
    </row>
    <row r="24" spans="1:31" ht="17.100000000000001" customHeight="1" x14ac:dyDescent="0.2">
      <c r="A24" s="9" t="s">
        <v>18</v>
      </c>
      <c r="B24" s="2" t="str">
        <f>[20]Fevereiro!$I$5</f>
        <v>NO</v>
      </c>
      <c r="C24" s="2" t="str">
        <f>[20]Fevereiro!$I$6</f>
        <v>L</v>
      </c>
      <c r="D24" s="2" t="str">
        <f>[20]Fevereiro!$I$7</f>
        <v>L</v>
      </c>
      <c r="E24" s="2" t="str">
        <f>[20]Fevereiro!$I$8</f>
        <v>L</v>
      </c>
      <c r="F24" s="2" t="str">
        <f>[20]Fevereiro!$I$9</f>
        <v>L</v>
      </c>
      <c r="G24" s="2" t="str">
        <f>[20]Fevereiro!$I$10</f>
        <v>N</v>
      </c>
      <c r="H24" s="2" t="str">
        <f>[20]Fevereiro!$I$11</f>
        <v>L</v>
      </c>
      <c r="I24" s="2" t="str">
        <f>[20]Fevereiro!$I$12</f>
        <v>L</v>
      </c>
      <c r="J24" s="2" t="str">
        <f>[20]Fevereiro!$I$13</f>
        <v>NO</v>
      </c>
      <c r="K24" s="2" t="str">
        <f>[20]Fevereiro!$I$14</f>
        <v>NO</v>
      </c>
      <c r="L24" s="2" t="str">
        <f>[20]Fevereiro!$I$15</f>
        <v>N</v>
      </c>
      <c r="M24" s="2" t="str">
        <f>[20]Fevereiro!$I$16</f>
        <v>N</v>
      </c>
      <c r="N24" s="2" t="str">
        <f>[20]Fevereiro!$I$17</f>
        <v>NO</v>
      </c>
      <c r="O24" s="2" t="str">
        <f>[20]Fevereiro!$I$18</f>
        <v>L</v>
      </c>
      <c r="P24" s="2" t="str">
        <f>[20]Fevereiro!$I$19</f>
        <v>NO</v>
      </c>
      <c r="Q24" s="2" t="str">
        <f>[20]Fevereiro!$I$20</f>
        <v>N</v>
      </c>
      <c r="R24" s="2" t="str">
        <f>[20]Fevereiro!$I$21</f>
        <v>L</v>
      </c>
      <c r="S24" s="2" t="str">
        <f>[20]Fevereiro!$I$22</f>
        <v>N</v>
      </c>
      <c r="T24" s="2" t="str">
        <f>[20]Fevereiro!$I$23</f>
        <v>NE</v>
      </c>
      <c r="U24" s="2" t="str">
        <f>[20]Fevereiro!$I$24</f>
        <v>L</v>
      </c>
      <c r="V24" s="2" t="str">
        <f>[20]Fevereiro!$I$25</f>
        <v>NE</v>
      </c>
      <c r="W24" s="2" t="str">
        <f>[20]Fevereiro!$I$26</f>
        <v>N</v>
      </c>
      <c r="X24" s="2" t="str">
        <f>[20]Fevereiro!$I$27</f>
        <v>L</v>
      </c>
      <c r="Y24" s="2" t="str">
        <f>[20]Fevereiro!$I$28</f>
        <v>NO</v>
      </c>
      <c r="Z24" s="2" t="str">
        <f>[20]Fevereiro!$I$29</f>
        <v>SO</v>
      </c>
      <c r="AA24" s="2" t="str">
        <f>[20]Fevereiro!$I$30</f>
        <v>O</v>
      </c>
      <c r="AB24" s="2" t="str">
        <f>[20]Fevereiro!$I$31</f>
        <v>L</v>
      </c>
      <c r="AC24" s="2" t="str">
        <f>[20]Fevereiro!$I$32</f>
        <v>L</v>
      </c>
      <c r="AD24" s="50" t="str">
        <f>[20]Fevereiro!$I$33</f>
        <v>L</v>
      </c>
      <c r="AE24" s="2"/>
    </row>
    <row r="25" spans="1:31" ht="17.100000000000001" customHeight="1" x14ac:dyDescent="0.2">
      <c r="A25" s="9" t="s">
        <v>19</v>
      </c>
      <c r="B25" s="2" t="str">
        <f>[21]Fevereiro!$I$5</f>
        <v>N</v>
      </c>
      <c r="C25" s="2" t="str">
        <f>[21]Fevereiro!$I$6</f>
        <v>N</v>
      </c>
      <c r="D25" s="2" t="str">
        <f>[21]Fevereiro!$I$7</f>
        <v>NE</v>
      </c>
      <c r="E25" s="2" t="str">
        <f>[21]Fevereiro!$I$8</f>
        <v>N</v>
      </c>
      <c r="F25" s="2" t="str">
        <f>[21]Fevereiro!$I$9</f>
        <v>NE</v>
      </c>
      <c r="G25" s="2" t="str">
        <f>[21]Fevereiro!$I$10</f>
        <v>N</v>
      </c>
      <c r="H25" s="2" t="str">
        <f>[21]Fevereiro!$I$11</f>
        <v>N</v>
      </c>
      <c r="I25" s="2" t="str">
        <f>[21]Fevereiro!$I$12</f>
        <v>L</v>
      </c>
      <c r="J25" s="2" t="str">
        <f>[21]Fevereiro!$I$13</f>
        <v>NO</v>
      </c>
      <c r="K25" s="2" t="str">
        <f>[21]Fevereiro!$I$14</f>
        <v>SO</v>
      </c>
      <c r="L25" s="2" t="str">
        <f>[21]Fevereiro!$I$15</f>
        <v>NE</v>
      </c>
      <c r="M25" s="2" t="str">
        <f>[21]Fevereiro!$I$16</f>
        <v>N</v>
      </c>
      <c r="N25" s="2" t="str">
        <f>[21]Fevereiro!$I$17</f>
        <v>S</v>
      </c>
      <c r="O25" s="2" t="str">
        <f>[21]Fevereiro!$I$18</f>
        <v>S</v>
      </c>
      <c r="P25" s="2" t="str">
        <f>[21]Fevereiro!$I$19</f>
        <v>S</v>
      </c>
      <c r="Q25" s="2" t="str">
        <f>[21]Fevereiro!$I$20</f>
        <v>L</v>
      </c>
      <c r="R25" s="2" t="str">
        <f>[21]Fevereiro!$I$21</f>
        <v>L</v>
      </c>
      <c r="S25" s="2" t="str">
        <f>[21]Fevereiro!$I$22</f>
        <v>L</v>
      </c>
      <c r="T25" s="2" t="str">
        <f>[21]Fevereiro!$I$23</f>
        <v>NE</v>
      </c>
      <c r="U25" s="2" t="str">
        <f>[21]Fevereiro!$I$24</f>
        <v>NE</v>
      </c>
      <c r="V25" s="2" t="str">
        <f>[21]Fevereiro!$I$25</f>
        <v>S</v>
      </c>
      <c r="W25" s="2" t="str">
        <f>[21]Fevereiro!$I$26</f>
        <v>S</v>
      </c>
      <c r="X25" s="2" t="str">
        <f>[21]Fevereiro!$I$27</f>
        <v>NE</v>
      </c>
      <c r="Y25" s="2" t="str">
        <f>[21]Fevereiro!$I$28</f>
        <v>NE</v>
      </c>
      <c r="Z25" s="2" t="str">
        <f>[21]Fevereiro!$I$29</f>
        <v>NO</v>
      </c>
      <c r="AA25" s="2" t="str">
        <f>[21]Fevereiro!$I$30</f>
        <v>S</v>
      </c>
      <c r="AB25" s="2" t="str">
        <f>[21]Fevereiro!$I$31</f>
        <v>S</v>
      </c>
      <c r="AC25" s="2" t="str">
        <f>[21]Fevereiro!$I$32</f>
        <v>S</v>
      </c>
      <c r="AD25" s="50" t="str">
        <f>[21]Fevereiro!$I$33</f>
        <v>S</v>
      </c>
      <c r="AE25" s="2"/>
    </row>
    <row r="26" spans="1:31" ht="17.100000000000001" customHeight="1" x14ac:dyDescent="0.2">
      <c r="A26" s="9" t="s">
        <v>31</v>
      </c>
      <c r="B26" s="2" t="str">
        <f>[22]Fevereiro!$I$5</f>
        <v>NO</v>
      </c>
      <c r="C26" s="2" t="str">
        <f>[22]Fevereiro!$I$6</f>
        <v>N</v>
      </c>
      <c r="D26" s="2" t="str">
        <f>[22]Fevereiro!$I$7</f>
        <v>NE</v>
      </c>
      <c r="E26" s="2" t="str">
        <f>[22]Fevereiro!$I$8</f>
        <v>N</v>
      </c>
      <c r="F26" s="2" t="str">
        <f>[22]Fevereiro!$I$9</f>
        <v>N</v>
      </c>
      <c r="G26" s="2" t="str">
        <f>[22]Fevereiro!$I$10</f>
        <v>NO</v>
      </c>
      <c r="H26" s="2" t="str">
        <f>[22]Fevereiro!$I$11</f>
        <v>N</v>
      </c>
      <c r="I26" s="2" t="str">
        <f>[22]Fevereiro!$I$12</f>
        <v>NO</v>
      </c>
      <c r="J26" s="2" t="str">
        <f>[22]Fevereiro!$I$13</f>
        <v>NO</v>
      </c>
      <c r="K26" s="2" t="str">
        <f>[22]Fevereiro!$I$14</f>
        <v>NO</v>
      </c>
      <c r="L26" s="2" t="str">
        <f>[22]Fevereiro!$I$15</f>
        <v>N</v>
      </c>
      <c r="M26" s="2" t="str">
        <f>[22]Fevereiro!$I$16</f>
        <v>NO</v>
      </c>
      <c r="N26" s="2" t="str">
        <f>[22]Fevereiro!$I$17</f>
        <v>NO</v>
      </c>
      <c r="O26" s="2" t="str">
        <f>[22]Fevereiro!$I$18</f>
        <v>SE</v>
      </c>
      <c r="P26" s="2" t="str">
        <f>[22]Fevereiro!$I$19</f>
        <v>SE</v>
      </c>
      <c r="Q26" s="2" t="str">
        <f>[22]Fevereiro!$I$20</f>
        <v>N</v>
      </c>
      <c r="R26" s="2" t="str">
        <f>[22]Fevereiro!$I$21</f>
        <v>N</v>
      </c>
      <c r="S26" s="2" t="str">
        <f>[22]Fevereiro!$I$22</f>
        <v>SE</v>
      </c>
      <c r="T26" s="2" t="str">
        <f>[22]Fevereiro!$I$23</f>
        <v>N</v>
      </c>
      <c r="U26" s="2" t="str">
        <f>[22]Fevereiro!$I$24</f>
        <v>NE</v>
      </c>
      <c r="V26" s="2" t="str">
        <f>[22]Fevereiro!$I$25</f>
        <v>SE</v>
      </c>
      <c r="W26" s="2" t="str">
        <f>[22]Fevereiro!$I$26</f>
        <v>N</v>
      </c>
      <c r="X26" s="2" t="str">
        <f>[22]Fevereiro!$I$27</f>
        <v>NO</v>
      </c>
      <c r="Y26" s="2" t="str">
        <f>[22]Fevereiro!$I$28</f>
        <v>NO</v>
      </c>
      <c r="Z26" s="2" t="str">
        <f>[22]Fevereiro!$I$29</f>
        <v>NO</v>
      </c>
      <c r="AA26" s="2" t="str">
        <f>[22]Fevereiro!$I$30</f>
        <v>NO</v>
      </c>
      <c r="AB26" s="2" t="str">
        <f>[22]Fevereiro!$I$31</f>
        <v>SE</v>
      </c>
      <c r="AC26" s="2" t="str">
        <f>[22]Fevereiro!$I$32</f>
        <v>SE</v>
      </c>
      <c r="AD26" s="50" t="str">
        <f>[22]Fevereiro!$I$33</f>
        <v>NO</v>
      </c>
      <c r="AE26" s="2"/>
    </row>
    <row r="27" spans="1:31" ht="17.100000000000001" customHeight="1" x14ac:dyDescent="0.2">
      <c r="A27" s="9" t="s">
        <v>20</v>
      </c>
      <c r="B27" s="20" t="str">
        <f>[23]Fevereiro!$I$5</f>
        <v>NE</v>
      </c>
      <c r="C27" s="20" t="str">
        <f>[23]Fevereiro!$I$6</f>
        <v>NO</v>
      </c>
      <c r="D27" s="20" t="str">
        <f>[23]Fevereiro!$I$7</f>
        <v>N</v>
      </c>
      <c r="E27" s="20" t="str">
        <f>[23]Fevereiro!$I$8</f>
        <v>L</v>
      </c>
      <c r="F27" s="20" t="str">
        <f>[23]Fevereiro!$I$9</f>
        <v>NE</v>
      </c>
      <c r="G27" s="20" t="str">
        <f>[23]Fevereiro!$I$10</f>
        <v>N</v>
      </c>
      <c r="H27" s="20" t="str">
        <f>[23]Fevereiro!$I$11</f>
        <v>N</v>
      </c>
      <c r="I27" s="20" t="str">
        <f>[23]Fevereiro!$I$12</f>
        <v>NE</v>
      </c>
      <c r="J27" s="20" t="str">
        <f>[23]Fevereiro!$I$13</f>
        <v>N</v>
      </c>
      <c r="K27" s="20" t="str">
        <f>[23]Fevereiro!$I$14</f>
        <v>O</v>
      </c>
      <c r="L27" s="20" t="str">
        <f>[23]Fevereiro!$I$15</f>
        <v>NE</v>
      </c>
      <c r="M27" s="20" t="str">
        <f>[23]Fevereiro!$I$16</f>
        <v>NO</v>
      </c>
      <c r="N27" s="20" t="str">
        <f>[23]Fevereiro!$I$17</f>
        <v>N</v>
      </c>
      <c r="O27" s="20" t="str">
        <f>[23]Fevereiro!$I$18</f>
        <v>S</v>
      </c>
      <c r="P27" s="20" t="str">
        <f>[23]Fevereiro!$I$19</f>
        <v>N</v>
      </c>
      <c r="Q27" s="20" t="str">
        <f>[23]Fevereiro!$I$20</f>
        <v>N</v>
      </c>
      <c r="R27" s="20" t="str">
        <f>[23]Fevereiro!$I$21</f>
        <v>NE</v>
      </c>
      <c r="S27" s="20" t="str">
        <f>[23]Fevereiro!$I$22</f>
        <v>SE</v>
      </c>
      <c r="T27" s="20" t="str">
        <f>[23]Fevereiro!$I$23</f>
        <v>NE</v>
      </c>
      <c r="U27" s="20" t="str">
        <f>[23]Fevereiro!$I$24</f>
        <v>S</v>
      </c>
      <c r="V27" s="20" t="str">
        <f>[23]Fevereiro!$I$25</f>
        <v>N</v>
      </c>
      <c r="W27" s="20" t="str">
        <f>[23]Fevereiro!$I$26</f>
        <v>NO</v>
      </c>
      <c r="X27" s="20" t="str">
        <f>[23]Fevereiro!$I$27</f>
        <v>NO</v>
      </c>
      <c r="Y27" s="20" t="str">
        <f>[23]Fevereiro!$I$28</f>
        <v>N</v>
      </c>
      <c r="Z27" s="20" t="str">
        <f>[23]Fevereiro!$I$29</f>
        <v>S</v>
      </c>
      <c r="AA27" s="20" t="str">
        <f>[23]Fevereiro!$I$30</f>
        <v>SE</v>
      </c>
      <c r="AB27" s="20" t="str">
        <f>[23]Fevereiro!$I$31</f>
        <v>S</v>
      </c>
      <c r="AC27" s="20" t="str">
        <f>[23]Fevereiro!$I$32</f>
        <v>SE</v>
      </c>
      <c r="AD27" s="52" t="str">
        <f>[23]Fevereiro!$I$33</f>
        <v>N</v>
      </c>
      <c r="AE27" s="2"/>
    </row>
    <row r="28" spans="1:31" s="5" customFormat="1" ht="17.100000000000001" customHeight="1" x14ac:dyDescent="0.2">
      <c r="A28" s="13" t="s">
        <v>39</v>
      </c>
      <c r="B28" s="21" t="s">
        <v>51</v>
      </c>
      <c r="C28" s="21" t="s">
        <v>51</v>
      </c>
      <c r="D28" s="21" t="s">
        <v>52</v>
      </c>
      <c r="E28" s="21" t="s">
        <v>53</v>
      </c>
      <c r="F28" s="21" t="s">
        <v>52</v>
      </c>
      <c r="G28" s="21" t="s">
        <v>53</v>
      </c>
      <c r="H28" s="21" t="s">
        <v>53</v>
      </c>
      <c r="I28" s="21" t="s">
        <v>52</v>
      </c>
      <c r="J28" s="21" t="s">
        <v>51</v>
      </c>
      <c r="K28" s="21" t="s">
        <v>52</v>
      </c>
      <c r="L28" s="21" t="s">
        <v>53</v>
      </c>
      <c r="M28" s="21" t="s">
        <v>51</v>
      </c>
      <c r="N28" s="21" t="s">
        <v>53</v>
      </c>
      <c r="O28" s="21" t="s">
        <v>54</v>
      </c>
      <c r="P28" s="22" t="s">
        <v>55</v>
      </c>
      <c r="Q28" s="22" t="s">
        <v>52</v>
      </c>
      <c r="R28" s="22" t="s">
        <v>55</v>
      </c>
      <c r="S28" s="22" t="s">
        <v>55</v>
      </c>
      <c r="T28" s="22" t="s">
        <v>52</v>
      </c>
      <c r="U28" s="22" t="s">
        <v>52</v>
      </c>
      <c r="V28" s="22" t="s">
        <v>56</v>
      </c>
      <c r="W28" s="22" t="s">
        <v>51</v>
      </c>
      <c r="X28" s="22" t="s">
        <v>51</v>
      </c>
      <c r="Y28" s="22" t="s">
        <v>51</v>
      </c>
      <c r="Z28" s="22" t="s">
        <v>57</v>
      </c>
      <c r="AA28" s="22" t="s">
        <v>51</v>
      </c>
      <c r="AB28" s="22" t="s">
        <v>54</v>
      </c>
      <c r="AC28" s="22" t="s">
        <v>56</v>
      </c>
      <c r="AD28" s="47"/>
      <c r="AE28" s="19"/>
    </row>
    <row r="29" spans="1:31" x14ac:dyDescent="0.2">
      <c r="A29" s="64" t="s">
        <v>38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17" t="s">
        <v>52</v>
      </c>
      <c r="AE29" s="2"/>
    </row>
    <row r="30" spans="1:31" x14ac:dyDescent="0.2">
      <c r="AD30" s="18"/>
      <c r="AE30" s="2"/>
    </row>
    <row r="31" spans="1:31" x14ac:dyDescent="0.2">
      <c r="AD31" s="18"/>
      <c r="AE31" s="2"/>
    </row>
    <row r="32" spans="1:31" x14ac:dyDescent="0.2">
      <c r="AD32" s="18"/>
      <c r="AE32" s="2"/>
    </row>
    <row r="33" spans="30:31" x14ac:dyDescent="0.2">
      <c r="AD33" s="18"/>
      <c r="AE33" s="2"/>
    </row>
  </sheetData>
  <mergeCells count="32">
    <mergeCell ref="L3:L4"/>
    <mergeCell ref="B2:AD2"/>
    <mergeCell ref="A1:AD1"/>
    <mergeCell ref="A29:AC29"/>
    <mergeCell ref="A2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X3:X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AC3:AC4"/>
    <mergeCell ref="W3:W4"/>
    <mergeCell ref="Y3:Y4"/>
    <mergeCell ref="Z3:Z4"/>
    <mergeCell ref="AA3:AA4"/>
    <mergeCell ref="AB3:AB4"/>
  </mergeCells>
  <phoneticPr fontId="1" type="noConversion"/>
  <printOptions horizontalCentered="1"/>
  <pageMargins left="0.39370078740157483" right="0.39370078740157483" top="1.1811023622047245" bottom="0.98425196850393704" header="0.51181102362204722" footer="0.51181102362204722"/>
  <pageSetup paperSize="9" scale="90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3"/>
  <sheetViews>
    <sheetView workbookViewId="0">
      <selection activeCell="B28" sqref="B28"/>
    </sheetView>
  </sheetViews>
  <sheetFormatPr defaultRowHeight="12.75" x14ac:dyDescent="0.2"/>
  <cols>
    <col min="1" max="1" width="19.140625" style="2" bestFit="1" customWidth="1"/>
    <col min="2" max="2" width="6.42578125" style="2" bestFit="1" customWidth="1"/>
    <col min="3" max="3" width="5.42578125" style="2" bestFit="1" customWidth="1"/>
    <col min="4" max="4" width="6.140625" style="2" bestFit="1" customWidth="1"/>
    <col min="5" max="27" width="5.42578125" style="2" bestFit="1" customWidth="1"/>
    <col min="28" max="29" width="6.140625" style="2" bestFit="1" customWidth="1"/>
    <col min="30" max="30" width="7.42578125" style="6" bestFit="1" customWidth="1"/>
    <col min="31" max="31" width="9.140625" style="1"/>
  </cols>
  <sheetData>
    <row r="1" spans="1:31" ht="20.100000000000001" customHeight="1" thickBot="1" x14ac:dyDescent="0.25">
      <c r="A1" s="59" t="s">
        <v>33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</row>
    <row r="2" spans="1:31" s="4" customFormat="1" ht="20.100000000000001" customHeight="1" x14ac:dyDescent="0.2">
      <c r="A2" s="60" t="s">
        <v>21</v>
      </c>
      <c r="B2" s="57" t="s">
        <v>50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11"/>
    </row>
    <row r="3" spans="1:31" s="5" customFormat="1" ht="20.100000000000001" customHeight="1" x14ac:dyDescent="0.2">
      <c r="A3" s="61"/>
      <c r="B3" s="55">
        <v>1</v>
      </c>
      <c r="C3" s="55">
        <f>SUM(B3+1)</f>
        <v>2</v>
      </c>
      <c r="D3" s="55">
        <f t="shared" ref="D3:AC3" si="0">SUM(C3+1)</f>
        <v>3</v>
      </c>
      <c r="E3" s="55">
        <f t="shared" si="0"/>
        <v>4</v>
      </c>
      <c r="F3" s="55">
        <f t="shared" si="0"/>
        <v>5</v>
      </c>
      <c r="G3" s="55">
        <f t="shared" si="0"/>
        <v>6</v>
      </c>
      <c r="H3" s="55">
        <f t="shared" si="0"/>
        <v>7</v>
      </c>
      <c r="I3" s="55">
        <f t="shared" si="0"/>
        <v>8</v>
      </c>
      <c r="J3" s="55">
        <f t="shared" si="0"/>
        <v>9</v>
      </c>
      <c r="K3" s="55">
        <f t="shared" si="0"/>
        <v>10</v>
      </c>
      <c r="L3" s="55">
        <f t="shared" si="0"/>
        <v>11</v>
      </c>
      <c r="M3" s="55">
        <f t="shared" si="0"/>
        <v>12</v>
      </c>
      <c r="N3" s="55">
        <f t="shared" si="0"/>
        <v>13</v>
      </c>
      <c r="O3" s="55">
        <f t="shared" si="0"/>
        <v>14</v>
      </c>
      <c r="P3" s="55">
        <f t="shared" si="0"/>
        <v>15</v>
      </c>
      <c r="Q3" s="55">
        <f t="shared" si="0"/>
        <v>16</v>
      </c>
      <c r="R3" s="55">
        <f t="shared" si="0"/>
        <v>17</v>
      </c>
      <c r="S3" s="55">
        <f t="shared" si="0"/>
        <v>18</v>
      </c>
      <c r="T3" s="55">
        <f t="shared" si="0"/>
        <v>19</v>
      </c>
      <c r="U3" s="55">
        <f t="shared" si="0"/>
        <v>20</v>
      </c>
      <c r="V3" s="55">
        <f t="shared" si="0"/>
        <v>21</v>
      </c>
      <c r="W3" s="55">
        <f t="shared" si="0"/>
        <v>22</v>
      </c>
      <c r="X3" s="55">
        <f t="shared" si="0"/>
        <v>23</v>
      </c>
      <c r="Y3" s="55">
        <f t="shared" si="0"/>
        <v>24</v>
      </c>
      <c r="Z3" s="55">
        <f t="shared" si="0"/>
        <v>25</v>
      </c>
      <c r="AA3" s="55">
        <f t="shared" si="0"/>
        <v>26</v>
      </c>
      <c r="AB3" s="55">
        <f t="shared" si="0"/>
        <v>27</v>
      </c>
      <c r="AC3" s="55">
        <f t="shared" si="0"/>
        <v>28</v>
      </c>
      <c r="AD3" s="30" t="s">
        <v>42</v>
      </c>
      <c r="AE3" s="19"/>
    </row>
    <row r="4" spans="1:31" s="5" customFormat="1" ht="20.100000000000001" customHeight="1" thickBot="1" x14ac:dyDescent="0.25">
      <c r="A4" s="62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29" t="s">
        <v>40</v>
      </c>
      <c r="AE4" s="19"/>
    </row>
    <row r="5" spans="1:31" s="5" customFormat="1" ht="20.100000000000001" customHeight="1" thickTop="1" x14ac:dyDescent="0.2">
      <c r="A5" s="8" t="s">
        <v>48</v>
      </c>
      <c r="B5" s="42">
        <f>[1]Fevereiro!$J$5</f>
        <v>45</v>
      </c>
      <c r="C5" s="42">
        <f>[1]Fevereiro!$J$6</f>
        <v>16.559999999999999</v>
      </c>
      <c r="D5" s="42">
        <f>[1]Fevereiro!$J$7</f>
        <v>32.04</v>
      </c>
      <c r="E5" s="42">
        <f>[1]Fevereiro!$J$8</f>
        <v>42.84</v>
      </c>
      <c r="F5" s="42">
        <f>[1]Fevereiro!$J$9</f>
        <v>46.800000000000004</v>
      </c>
      <c r="G5" s="42">
        <f>[1]Fevereiro!$J$10</f>
        <v>41.04</v>
      </c>
      <c r="H5" s="42">
        <f>[1]Fevereiro!$J$11</f>
        <v>33.119999999999997</v>
      </c>
      <c r="I5" s="42">
        <f>[1]Fevereiro!$J$12</f>
        <v>36.72</v>
      </c>
      <c r="J5" s="42">
        <f>[1]Fevereiro!$J$13</f>
        <v>32.04</v>
      </c>
      <c r="K5" s="42">
        <f>[1]Fevereiro!$J$14</f>
        <v>51.480000000000004</v>
      </c>
      <c r="L5" s="42">
        <f>[1]Fevereiro!$J$15</f>
        <v>36</v>
      </c>
      <c r="M5" s="42">
        <f>[1]Fevereiro!$J$16</f>
        <v>33.840000000000003</v>
      </c>
      <c r="N5" s="42">
        <f>[1]Fevereiro!$J$17</f>
        <v>24.48</v>
      </c>
      <c r="O5" s="42">
        <f>[1]Fevereiro!$J$18</f>
        <v>20.88</v>
      </c>
      <c r="P5" s="42">
        <f>[1]Fevereiro!$J$19</f>
        <v>45.72</v>
      </c>
      <c r="Q5" s="42">
        <f>[1]Fevereiro!$J$20</f>
        <v>35.64</v>
      </c>
      <c r="R5" s="42">
        <f>[1]Fevereiro!$J$21</f>
        <v>22.32</v>
      </c>
      <c r="S5" s="42">
        <f>[1]Fevereiro!$J$22</f>
        <v>38.519999999999996</v>
      </c>
      <c r="T5" s="42">
        <f>[1]Fevereiro!$J$23</f>
        <v>34.200000000000003</v>
      </c>
      <c r="U5" s="42">
        <f>[1]Fevereiro!$J$24</f>
        <v>21.6</v>
      </c>
      <c r="V5" s="42">
        <f>[1]Fevereiro!$J$25</f>
        <v>21.6</v>
      </c>
      <c r="W5" s="42">
        <f>[1]Fevereiro!$J$26</f>
        <v>32.4</v>
      </c>
      <c r="X5" s="42">
        <f>[1]Fevereiro!$J$27</f>
        <v>71.28</v>
      </c>
      <c r="Y5" s="42">
        <f>[1]Fevereiro!$J$28</f>
        <v>24.12</v>
      </c>
      <c r="Z5" s="42">
        <f>[1]Fevereiro!$J$29</f>
        <v>25.56</v>
      </c>
      <c r="AA5" s="42">
        <f>[1]Fevereiro!$J$30</f>
        <v>47.88</v>
      </c>
      <c r="AB5" s="42">
        <f>[1]Fevereiro!$J$31</f>
        <v>22.68</v>
      </c>
      <c r="AC5" s="42">
        <f>[1]Fevereiro!$J$32</f>
        <v>37.800000000000004</v>
      </c>
      <c r="AD5" s="45">
        <f>MAX(B5:AC5)</f>
        <v>71.28</v>
      </c>
      <c r="AE5" s="19"/>
    </row>
    <row r="6" spans="1:31" s="1" customFormat="1" ht="17.100000000000001" customHeight="1" x14ac:dyDescent="0.2">
      <c r="A6" s="9" t="s">
        <v>0</v>
      </c>
      <c r="B6" s="3">
        <f>[2]Fevereiro!$J$5</f>
        <v>54.36</v>
      </c>
      <c r="C6" s="3">
        <f>[2]Fevereiro!$J$6</f>
        <v>29.16</v>
      </c>
      <c r="D6" s="3">
        <f>[2]Fevereiro!$J$7</f>
        <v>39.96</v>
      </c>
      <c r="E6" s="3">
        <f>[2]Fevereiro!$J$8</f>
        <v>28.44</v>
      </c>
      <c r="F6" s="3">
        <f>[2]Fevereiro!$J$9</f>
        <v>42.480000000000004</v>
      </c>
      <c r="G6" s="3">
        <f>[2]Fevereiro!$J$10</f>
        <v>43.2</v>
      </c>
      <c r="H6" s="3">
        <f>[2]Fevereiro!$J$11</f>
        <v>47.519999999999996</v>
      </c>
      <c r="I6" s="3">
        <f>[2]Fevereiro!$J$12</f>
        <v>51.480000000000004</v>
      </c>
      <c r="J6" s="3">
        <f>[2]Fevereiro!$J$13</f>
        <v>23.400000000000002</v>
      </c>
      <c r="K6" s="3">
        <f>[2]Fevereiro!$J$14</f>
        <v>23.400000000000002</v>
      </c>
      <c r="L6" s="3">
        <f>[2]Fevereiro!$J$15</f>
        <v>27.720000000000002</v>
      </c>
      <c r="M6" s="3">
        <f>[2]Fevereiro!$J$16</f>
        <v>45.36</v>
      </c>
      <c r="N6" s="3">
        <f>[2]Fevereiro!$J$17</f>
        <v>36.36</v>
      </c>
      <c r="O6" s="3">
        <f>[2]Fevereiro!$J$18</f>
        <v>28.08</v>
      </c>
      <c r="P6" s="3">
        <f>[2]Fevereiro!$J$19</f>
        <v>32.76</v>
      </c>
      <c r="Q6" s="3">
        <f>[2]Fevereiro!$J$20</f>
        <v>25.92</v>
      </c>
      <c r="R6" s="3">
        <f>[2]Fevereiro!$J$21</f>
        <v>28.8</v>
      </c>
      <c r="S6" s="3">
        <f>[2]Fevereiro!$J$22</f>
        <v>32.04</v>
      </c>
      <c r="T6" s="3">
        <f>[2]Fevereiro!$J$23</f>
        <v>32.04</v>
      </c>
      <c r="U6" s="3">
        <f>[2]Fevereiro!$J$24</f>
        <v>33.480000000000004</v>
      </c>
      <c r="V6" s="3">
        <f>[2]Fevereiro!$J$25</f>
        <v>56.16</v>
      </c>
      <c r="W6" s="3">
        <f>[2]Fevereiro!$J$26</f>
        <v>38.519999999999996</v>
      </c>
      <c r="X6" s="3">
        <f>[2]Fevereiro!$J$27</f>
        <v>50.76</v>
      </c>
      <c r="Y6" s="3">
        <f>[2]Fevereiro!$J$28</f>
        <v>46.080000000000005</v>
      </c>
      <c r="Z6" s="3">
        <f>[2]Fevereiro!$J$29</f>
        <v>29.16</v>
      </c>
      <c r="AA6" s="3">
        <f>[2]Fevereiro!$J$30</f>
        <v>30.96</v>
      </c>
      <c r="AB6" s="3">
        <f>[2]Fevereiro!$J$31</f>
        <v>43.2</v>
      </c>
      <c r="AC6" s="3">
        <f>[2]Fevereiro!$J$32</f>
        <v>30.240000000000002</v>
      </c>
      <c r="AD6" s="16">
        <f>MAX(B6:AC6)</f>
        <v>56.16</v>
      </c>
      <c r="AE6" s="2"/>
    </row>
    <row r="7" spans="1:31" ht="17.100000000000001" customHeight="1" x14ac:dyDescent="0.2">
      <c r="A7" s="9" t="s">
        <v>1</v>
      </c>
      <c r="B7" s="14">
        <f>[3]Fevereiro!$J$5</f>
        <v>55.080000000000005</v>
      </c>
      <c r="C7" s="14">
        <f>[3]Fevereiro!$J$6</f>
        <v>37.800000000000004</v>
      </c>
      <c r="D7" s="14">
        <f>[3]Fevereiro!$J$7</f>
        <v>33.480000000000004</v>
      </c>
      <c r="E7" s="14">
        <f>[3]Fevereiro!$J$8</f>
        <v>40.32</v>
      </c>
      <c r="F7" s="14">
        <f>[3]Fevereiro!$J$9</f>
        <v>35.28</v>
      </c>
      <c r="G7" s="14">
        <f>[3]Fevereiro!$J$10</f>
        <v>39.96</v>
      </c>
      <c r="H7" s="14">
        <f>[3]Fevereiro!$J$11</f>
        <v>42.480000000000004</v>
      </c>
      <c r="I7" s="14">
        <f>[3]Fevereiro!$J$12</f>
        <v>31.680000000000003</v>
      </c>
      <c r="J7" s="14">
        <f>[3]Fevereiro!$J$13</f>
        <v>39.24</v>
      </c>
      <c r="K7" s="14">
        <f>[3]Fevereiro!$J$14</f>
        <v>33.480000000000004</v>
      </c>
      <c r="L7" s="14">
        <f>[3]Fevereiro!$J$15</f>
        <v>30.240000000000002</v>
      </c>
      <c r="M7" s="14">
        <f>[3]Fevereiro!$J$16</f>
        <v>37.080000000000005</v>
      </c>
      <c r="N7" s="14">
        <f>[3]Fevereiro!$J$17</f>
        <v>28.8</v>
      </c>
      <c r="O7" s="14">
        <f>[3]Fevereiro!$J$18</f>
        <v>34.200000000000003</v>
      </c>
      <c r="P7" s="14">
        <f>[3]Fevereiro!$J$19</f>
        <v>26.64</v>
      </c>
      <c r="Q7" s="14">
        <f>[3]Fevereiro!$J$20</f>
        <v>24.48</v>
      </c>
      <c r="R7" s="14">
        <f>[3]Fevereiro!$J$21</f>
        <v>19.8</v>
      </c>
      <c r="S7" s="14">
        <f>[3]Fevereiro!$J$22</f>
        <v>43.2</v>
      </c>
      <c r="T7" s="14">
        <f>[3]Fevereiro!$J$23</f>
        <v>24.12</v>
      </c>
      <c r="U7" s="14">
        <f>[3]Fevereiro!$J$24</f>
        <v>21.240000000000002</v>
      </c>
      <c r="V7" s="14">
        <f>[3]Fevereiro!$J$25</f>
        <v>25.56</v>
      </c>
      <c r="W7" s="14">
        <f>[3]Fevereiro!$J$26</f>
        <v>30.96</v>
      </c>
      <c r="X7" s="14">
        <f>[3]Fevereiro!$J$27</f>
        <v>38.519999999999996</v>
      </c>
      <c r="Y7" s="14">
        <f>[3]Fevereiro!$J$28</f>
        <v>27</v>
      </c>
      <c r="Z7" s="14">
        <f>[3]Fevereiro!$J$29</f>
        <v>34.200000000000003</v>
      </c>
      <c r="AA7" s="14">
        <f>[3]Fevereiro!$J$30</f>
        <v>25.92</v>
      </c>
      <c r="AB7" s="14">
        <f>[3]Fevereiro!$J$31</f>
        <v>39.6</v>
      </c>
      <c r="AC7" s="14">
        <f>[3]Fevereiro!$J$32</f>
        <v>29.880000000000003</v>
      </c>
      <c r="AD7" s="16">
        <f>MAX(B7:AC7)</f>
        <v>55.080000000000005</v>
      </c>
      <c r="AE7" s="2"/>
    </row>
    <row r="8" spans="1:31" ht="17.100000000000001" customHeight="1" x14ac:dyDescent="0.2">
      <c r="A8" s="9" t="s">
        <v>2</v>
      </c>
      <c r="B8" s="3" t="str">
        <f>[4]Fevereiro!$J$5</f>
        <v>**</v>
      </c>
      <c r="C8" s="3" t="str">
        <f>[4]Fevereiro!$J$6</f>
        <v>**</v>
      </c>
      <c r="D8" s="3" t="str">
        <f>[4]Fevereiro!$J$7</f>
        <v>**</v>
      </c>
      <c r="E8" s="3" t="str">
        <f>[4]Fevereiro!$J$8</f>
        <v>**</v>
      </c>
      <c r="F8" s="3" t="str">
        <f>[4]Fevereiro!$J$9</f>
        <v>**</v>
      </c>
      <c r="G8" s="3" t="str">
        <f>[4]Fevereiro!$J$10</f>
        <v>**</v>
      </c>
      <c r="H8" s="3" t="str">
        <f>[4]Fevereiro!$J$11</f>
        <v>**</v>
      </c>
      <c r="I8" s="3" t="str">
        <f>[4]Fevereiro!$J$12</f>
        <v>**</v>
      </c>
      <c r="J8" s="3" t="str">
        <f>[4]Fevereiro!$J$13</f>
        <v>**</v>
      </c>
      <c r="K8" s="3" t="str">
        <f>[4]Fevereiro!$J$14</f>
        <v>**</v>
      </c>
      <c r="L8" s="3" t="str">
        <f>[4]Fevereiro!$J$15</f>
        <v>**</v>
      </c>
      <c r="M8" s="3" t="str">
        <f>[4]Fevereiro!$J$16</f>
        <v>**</v>
      </c>
      <c r="N8" s="3" t="str">
        <f>[4]Fevereiro!$J$17</f>
        <v>**</v>
      </c>
      <c r="O8" s="3" t="str">
        <f>[4]Fevereiro!$J$18</f>
        <v>**</v>
      </c>
      <c r="P8" s="3" t="str">
        <f>[4]Fevereiro!$J$19</f>
        <v>**</v>
      </c>
      <c r="Q8" s="3" t="str">
        <f>[4]Fevereiro!$J$20</f>
        <v>**</v>
      </c>
      <c r="R8" s="3" t="str">
        <f>[4]Fevereiro!$J$21</f>
        <v>**</v>
      </c>
      <c r="S8" s="3" t="str">
        <f>[4]Fevereiro!$J$22</f>
        <v>**</v>
      </c>
      <c r="T8" s="3" t="str">
        <f>[4]Fevereiro!$J$23</f>
        <v>**</v>
      </c>
      <c r="U8" s="3" t="str">
        <f>[4]Fevereiro!$J$24</f>
        <v>**</v>
      </c>
      <c r="V8" s="3" t="str">
        <f>[4]Fevereiro!$J$25</f>
        <v>**</v>
      </c>
      <c r="W8" s="3" t="str">
        <f>[4]Fevereiro!$J$26</f>
        <v>**</v>
      </c>
      <c r="X8" s="3" t="str">
        <f>[4]Fevereiro!$J$27</f>
        <v>**</v>
      </c>
      <c r="Y8" s="3" t="str">
        <f>[4]Fevereiro!$J$28</f>
        <v>**</v>
      </c>
      <c r="Z8" s="3" t="str">
        <f>[4]Fevereiro!$J$29</f>
        <v>**</v>
      </c>
      <c r="AA8" s="3" t="str">
        <f>[4]Fevereiro!$J$30</f>
        <v>**</v>
      </c>
      <c r="AB8" s="3" t="str">
        <f>[4]Fevereiro!$J$31</f>
        <v>**</v>
      </c>
      <c r="AC8" s="3" t="str">
        <f>[4]Fevereiro!$J$32</f>
        <v>**</v>
      </c>
      <c r="AD8" s="16" t="s">
        <v>32</v>
      </c>
      <c r="AE8" s="2"/>
    </row>
    <row r="9" spans="1:31" ht="17.100000000000001" customHeight="1" x14ac:dyDescent="0.2">
      <c r="A9" s="9" t="s">
        <v>3</v>
      </c>
      <c r="B9" s="3" t="str">
        <f>[5]Fevereiro!$J$5</f>
        <v>**</v>
      </c>
      <c r="C9" s="3" t="str">
        <f>[5]Fevereiro!$J$6</f>
        <v>**</v>
      </c>
      <c r="D9" s="3" t="str">
        <f>[5]Fevereiro!$J$7</f>
        <v>**</v>
      </c>
      <c r="E9" s="3" t="str">
        <f>[5]Fevereiro!$J$8</f>
        <v>**</v>
      </c>
      <c r="F9" s="3" t="str">
        <f>[5]Fevereiro!$J$9</f>
        <v>**</v>
      </c>
      <c r="G9" s="3" t="str">
        <f>[5]Fevereiro!$J$10</f>
        <v>**</v>
      </c>
      <c r="H9" s="3" t="str">
        <f>[5]Fevereiro!$J$11</f>
        <v>**</v>
      </c>
      <c r="I9" s="3" t="str">
        <f>[5]Fevereiro!$J$12</f>
        <v>**</v>
      </c>
      <c r="J9" s="3" t="str">
        <f>[5]Fevereiro!$J$13</f>
        <v>**</v>
      </c>
      <c r="K9" s="3" t="str">
        <f>[5]Fevereiro!$J$14</f>
        <v>**</v>
      </c>
      <c r="L9" s="3" t="str">
        <f>[5]Fevereiro!$J$15</f>
        <v>**</v>
      </c>
      <c r="M9" s="3" t="str">
        <f>[5]Fevereiro!$J$16</f>
        <v>**</v>
      </c>
      <c r="N9" s="3" t="str">
        <f>[5]Fevereiro!$J$17</f>
        <v>**</v>
      </c>
      <c r="O9" s="3" t="str">
        <f>[5]Fevereiro!$J$18</f>
        <v>**</v>
      </c>
      <c r="P9" s="3" t="str">
        <f>[5]Fevereiro!$J$19</f>
        <v>**</v>
      </c>
      <c r="Q9" s="3" t="str">
        <f>[5]Fevereiro!$J$20</f>
        <v>**</v>
      </c>
      <c r="R9" s="3" t="str">
        <f>[5]Fevereiro!$J$21</f>
        <v>**</v>
      </c>
      <c r="S9" s="3" t="str">
        <f>[5]Fevereiro!$J$22</f>
        <v>**</v>
      </c>
      <c r="T9" s="3" t="str">
        <f>[5]Fevereiro!$J$23</f>
        <v>**</v>
      </c>
      <c r="U9" s="3" t="str">
        <f>[5]Fevereiro!$J$24</f>
        <v>**</v>
      </c>
      <c r="V9" s="3" t="str">
        <f>[5]Fevereiro!$J$25</f>
        <v>**</v>
      </c>
      <c r="W9" s="3" t="str">
        <f>[5]Fevereiro!$J$26</f>
        <v>**</v>
      </c>
      <c r="X9" s="3" t="str">
        <f>[5]Fevereiro!$J$27</f>
        <v>**</v>
      </c>
      <c r="Y9" s="3" t="str">
        <f>[5]Fevereiro!$J$28</f>
        <v>**</v>
      </c>
      <c r="Z9" s="3" t="str">
        <f>[5]Fevereiro!$J$29</f>
        <v>**</v>
      </c>
      <c r="AA9" s="3" t="str">
        <f>[5]Fevereiro!$J$30</f>
        <v>**</v>
      </c>
      <c r="AB9" s="3" t="str">
        <f>[5]Fevereiro!$J$31</f>
        <v>**</v>
      </c>
      <c r="AC9" s="3" t="str">
        <f>[5]Fevereiro!$J$32</f>
        <v>**</v>
      </c>
      <c r="AD9" s="16" t="s">
        <v>32</v>
      </c>
      <c r="AE9" s="2"/>
    </row>
    <row r="10" spans="1:31" ht="17.100000000000001" customHeight="1" x14ac:dyDescent="0.2">
      <c r="A10" s="9" t="s">
        <v>4</v>
      </c>
      <c r="B10" s="3">
        <f>[6]Fevereiro!$J$5</f>
        <v>52.56</v>
      </c>
      <c r="C10" s="3">
        <f>[6]Fevereiro!$J$6</f>
        <v>27.720000000000002</v>
      </c>
      <c r="D10" s="3">
        <f>[6]Fevereiro!$J$7</f>
        <v>44.28</v>
      </c>
      <c r="E10" s="3">
        <f>[6]Fevereiro!$J$8</f>
        <v>34.56</v>
      </c>
      <c r="F10" s="3">
        <f>[6]Fevereiro!$J$9</f>
        <v>39.24</v>
      </c>
      <c r="G10" s="3">
        <f>[6]Fevereiro!$J$10</f>
        <v>34.56</v>
      </c>
      <c r="H10" s="3">
        <f>[6]Fevereiro!$J$11</f>
        <v>53.64</v>
      </c>
      <c r="I10" s="3">
        <f>[6]Fevereiro!$J$12</f>
        <v>31.680000000000003</v>
      </c>
      <c r="J10" s="3">
        <f>[6]Fevereiro!$J$13</f>
        <v>30.240000000000002</v>
      </c>
      <c r="K10" s="3">
        <f>[6]Fevereiro!$J$14</f>
        <v>43.92</v>
      </c>
      <c r="L10" s="3">
        <f>[6]Fevereiro!$J$15</f>
        <v>33.840000000000003</v>
      </c>
      <c r="M10" s="3">
        <f>[6]Fevereiro!$J$16</f>
        <v>46.440000000000005</v>
      </c>
      <c r="N10" s="3">
        <f>[6]Fevereiro!$J$17</f>
        <v>41.04</v>
      </c>
      <c r="O10" s="3">
        <f>[6]Fevereiro!$J$18</f>
        <v>45.72</v>
      </c>
      <c r="P10" s="3">
        <f>[6]Fevereiro!$J$19</f>
        <v>33.480000000000004</v>
      </c>
      <c r="Q10" s="3">
        <f>[6]Fevereiro!$J$20</f>
        <v>29.16</v>
      </c>
      <c r="R10" s="3">
        <f>[6]Fevereiro!$J$21</f>
        <v>25.92</v>
      </c>
      <c r="S10" s="3">
        <f>[6]Fevereiro!$J$22</f>
        <v>30.96</v>
      </c>
      <c r="T10" s="3">
        <f>[6]Fevereiro!$J$23</f>
        <v>33.119999999999997</v>
      </c>
      <c r="U10" s="3">
        <f>[6]Fevereiro!$J$24</f>
        <v>32.04</v>
      </c>
      <c r="V10" s="3">
        <f>[6]Fevereiro!$J$25</f>
        <v>47.519999999999996</v>
      </c>
      <c r="W10" s="3" t="str">
        <f>[6]Fevereiro!$J$26</f>
        <v>**</v>
      </c>
      <c r="X10" s="3" t="str">
        <f>[6]Fevereiro!$J$27</f>
        <v>**</v>
      </c>
      <c r="Y10" s="3" t="str">
        <f>[6]Fevereiro!$J$28</f>
        <v>**</v>
      </c>
      <c r="Z10" s="3" t="str">
        <f>[6]Fevereiro!$J$29</f>
        <v>**</v>
      </c>
      <c r="AA10" s="3" t="str">
        <f>[6]Fevereiro!$J$30</f>
        <v>**</v>
      </c>
      <c r="AB10" s="3" t="str">
        <f>[6]Fevereiro!$J$31</f>
        <v>**</v>
      </c>
      <c r="AC10" s="3" t="str">
        <f>[6]Fevereiro!$J$32</f>
        <v>**</v>
      </c>
      <c r="AD10" s="16">
        <f t="shared" ref="AD10:AD27" si="1">MAX(B10:AC10)</f>
        <v>53.64</v>
      </c>
      <c r="AE10" s="2"/>
    </row>
    <row r="11" spans="1:31" ht="17.100000000000001" customHeight="1" x14ac:dyDescent="0.2">
      <c r="A11" s="9" t="s">
        <v>5</v>
      </c>
      <c r="B11" s="3">
        <f>[7]Fevereiro!$J$5</f>
        <v>30.96</v>
      </c>
      <c r="C11" s="3">
        <f>[7]Fevereiro!$J$6</f>
        <v>47.88</v>
      </c>
      <c r="D11" s="3">
        <f>[7]Fevereiro!$J$7</f>
        <v>33.480000000000004</v>
      </c>
      <c r="E11" s="3">
        <f>[7]Fevereiro!$J$8</f>
        <v>46.080000000000005</v>
      </c>
      <c r="F11" s="3">
        <f>[7]Fevereiro!$J$9</f>
        <v>43.56</v>
      </c>
      <c r="G11" s="3">
        <f>[7]Fevereiro!$J$10</f>
        <v>29.880000000000003</v>
      </c>
      <c r="H11" s="3">
        <f>[7]Fevereiro!$J$11</f>
        <v>28.8</v>
      </c>
      <c r="I11" s="3">
        <f>[7]Fevereiro!$J$12</f>
        <v>47.519999999999996</v>
      </c>
      <c r="J11" s="3">
        <f>[7]Fevereiro!$J$13</f>
        <v>15.48</v>
      </c>
      <c r="K11" s="3">
        <f>[7]Fevereiro!$J$14</f>
        <v>26.64</v>
      </c>
      <c r="L11" s="3">
        <f>[7]Fevereiro!$J$15</f>
        <v>22.32</v>
      </c>
      <c r="M11" s="3">
        <f>[7]Fevereiro!$J$16</f>
        <v>35.64</v>
      </c>
      <c r="N11" s="3">
        <f>[7]Fevereiro!$J$17</f>
        <v>30.240000000000002</v>
      </c>
      <c r="O11" s="3">
        <f>[7]Fevereiro!$J$18</f>
        <v>30.240000000000002</v>
      </c>
      <c r="P11" s="3">
        <f>[7]Fevereiro!$J$19</f>
        <v>38.880000000000003</v>
      </c>
      <c r="Q11" s="3">
        <f>[7]Fevereiro!$J$20</f>
        <v>22.68</v>
      </c>
      <c r="R11" s="3">
        <f>[7]Fevereiro!$J$21</f>
        <v>21.240000000000002</v>
      </c>
      <c r="S11" s="3">
        <f>[7]Fevereiro!$J$22</f>
        <v>35.64</v>
      </c>
      <c r="T11" s="3">
        <f>[7]Fevereiro!$J$23</f>
        <v>26.28</v>
      </c>
      <c r="U11" s="3">
        <f>[7]Fevereiro!$J$24</f>
        <v>41.4</v>
      </c>
      <c r="V11" s="3">
        <f>[7]Fevereiro!$J$25</f>
        <v>47.16</v>
      </c>
      <c r="W11" s="3">
        <f>[7]Fevereiro!$J$26</f>
        <v>35.64</v>
      </c>
      <c r="X11" s="3">
        <f>[7]Fevereiro!$J$27</f>
        <v>46.080000000000005</v>
      </c>
      <c r="Y11" s="3">
        <f>[7]Fevereiro!$J$28</f>
        <v>36</v>
      </c>
      <c r="Z11" s="3">
        <f>[7]Fevereiro!$J$29</f>
        <v>33.840000000000003</v>
      </c>
      <c r="AA11" s="3">
        <f>[7]Fevereiro!$J$30</f>
        <v>28.8</v>
      </c>
      <c r="AB11" s="3">
        <f>[7]Fevereiro!$J$31</f>
        <v>33.480000000000004</v>
      </c>
      <c r="AC11" s="3">
        <f>[7]Fevereiro!$J$32</f>
        <v>30.240000000000002</v>
      </c>
      <c r="AD11" s="16">
        <f t="shared" si="1"/>
        <v>47.88</v>
      </c>
      <c r="AE11" s="2"/>
    </row>
    <row r="12" spans="1:31" ht="17.100000000000001" customHeight="1" x14ac:dyDescent="0.2">
      <c r="A12" s="9" t="s">
        <v>6</v>
      </c>
      <c r="B12" s="3">
        <f>[8]Fevereiro!$J$5</f>
        <v>30.96</v>
      </c>
      <c r="C12" s="3">
        <f>[8]Fevereiro!$J$6</f>
        <v>15.120000000000001</v>
      </c>
      <c r="D12" s="3">
        <f>[8]Fevereiro!$J$7</f>
        <v>33.119999999999997</v>
      </c>
      <c r="E12" s="3">
        <f>[8]Fevereiro!$J$8</f>
        <v>46.080000000000005</v>
      </c>
      <c r="F12" s="3">
        <f>[8]Fevereiro!$J$9</f>
        <v>19.8</v>
      </c>
      <c r="G12" s="3">
        <f>[8]Fevereiro!$J$10</f>
        <v>33.480000000000004</v>
      </c>
      <c r="H12" s="3">
        <f>[8]Fevereiro!$J$11</f>
        <v>42.84</v>
      </c>
      <c r="I12" s="3">
        <f>[8]Fevereiro!$J$12</f>
        <v>39.6</v>
      </c>
      <c r="J12" s="3">
        <f>[8]Fevereiro!$J$13</f>
        <v>27.36</v>
      </c>
      <c r="K12" s="3">
        <f>[8]Fevereiro!$J$14</f>
        <v>32.4</v>
      </c>
      <c r="L12" s="3">
        <f>[8]Fevereiro!$J$15</f>
        <v>47.88</v>
      </c>
      <c r="M12" s="3">
        <f>[8]Fevereiro!$J$16</f>
        <v>34.56</v>
      </c>
      <c r="N12" s="3">
        <f>[8]Fevereiro!$J$17</f>
        <v>26.64</v>
      </c>
      <c r="O12" s="3">
        <f>[8]Fevereiro!$J$18</f>
        <v>35.28</v>
      </c>
      <c r="P12" s="3">
        <f>[8]Fevereiro!$J$19</f>
        <v>35.28</v>
      </c>
      <c r="Q12" s="3">
        <f>[8]Fevereiro!$J$20</f>
        <v>32.4</v>
      </c>
      <c r="R12" s="3">
        <f>[8]Fevereiro!$J$21</f>
        <v>31.319999999999997</v>
      </c>
      <c r="S12" s="3">
        <f>[8]Fevereiro!$J$22</f>
        <v>44.64</v>
      </c>
      <c r="T12" s="3">
        <f>[8]Fevereiro!$J$23</f>
        <v>33.840000000000003</v>
      </c>
      <c r="U12" s="3">
        <f>[8]Fevereiro!$J$24</f>
        <v>36</v>
      </c>
      <c r="V12" s="3">
        <f>[8]Fevereiro!$J$25</f>
        <v>30.96</v>
      </c>
      <c r="W12" s="3">
        <f>[8]Fevereiro!$J$26</f>
        <v>27</v>
      </c>
      <c r="X12" s="3">
        <f>[8]Fevereiro!$J$27</f>
        <v>30.96</v>
      </c>
      <c r="Y12" s="3">
        <f>[8]Fevereiro!$J$28</f>
        <v>37.800000000000004</v>
      </c>
      <c r="Z12" s="3">
        <f>[8]Fevereiro!$J$29</f>
        <v>36</v>
      </c>
      <c r="AA12" s="3">
        <f>[8]Fevereiro!$J$30</f>
        <v>23.040000000000003</v>
      </c>
      <c r="AB12" s="3">
        <f>[8]Fevereiro!$J$31</f>
        <v>24.48</v>
      </c>
      <c r="AC12" s="3">
        <f>[8]Fevereiro!$J$32</f>
        <v>23.400000000000002</v>
      </c>
      <c r="AD12" s="16">
        <f t="shared" si="1"/>
        <v>47.88</v>
      </c>
      <c r="AE12" s="2"/>
    </row>
    <row r="13" spans="1:31" ht="17.100000000000001" customHeight="1" x14ac:dyDescent="0.2">
      <c r="A13" s="9" t="s">
        <v>7</v>
      </c>
      <c r="B13" s="3">
        <f>[9]Fevereiro!$J$5</f>
        <v>47.88</v>
      </c>
      <c r="C13" s="3">
        <f>[9]Fevereiro!$J$6</f>
        <v>34.92</v>
      </c>
      <c r="D13" s="3">
        <f>[9]Fevereiro!$J$7</f>
        <v>28.8</v>
      </c>
      <c r="E13" s="3">
        <f>[9]Fevereiro!$J$8</f>
        <v>32.04</v>
      </c>
      <c r="F13" s="3">
        <f>[9]Fevereiro!$J$9</f>
        <v>34.56</v>
      </c>
      <c r="G13" s="3">
        <f>[9]Fevereiro!$J$10</f>
        <v>29.880000000000003</v>
      </c>
      <c r="H13" s="3">
        <f>[9]Fevereiro!$J$11</f>
        <v>37.440000000000005</v>
      </c>
      <c r="I13" s="3">
        <f>[9]Fevereiro!$J$12</f>
        <v>66.960000000000008</v>
      </c>
      <c r="J13" s="3">
        <f>[9]Fevereiro!$J$13</f>
        <v>34.92</v>
      </c>
      <c r="K13" s="3">
        <f>[9]Fevereiro!$J$14</f>
        <v>27.36</v>
      </c>
      <c r="L13" s="3">
        <f>[9]Fevereiro!$J$15</f>
        <v>36</v>
      </c>
      <c r="M13" s="3">
        <f>[9]Fevereiro!$J$16</f>
        <v>51.480000000000004</v>
      </c>
      <c r="N13" s="3">
        <f>[9]Fevereiro!$J$17</f>
        <v>51.12</v>
      </c>
      <c r="O13" s="3">
        <f>[9]Fevereiro!$J$18</f>
        <v>31.319999999999997</v>
      </c>
      <c r="P13" s="3">
        <f>[9]Fevereiro!$J$19</f>
        <v>31.319999999999997</v>
      </c>
      <c r="Q13" s="3">
        <f>[9]Fevereiro!$J$20</f>
        <v>23.040000000000003</v>
      </c>
      <c r="R13" s="3">
        <f>[9]Fevereiro!$J$21</f>
        <v>38.880000000000003</v>
      </c>
      <c r="S13" s="3">
        <f>[9]Fevereiro!$J$22</f>
        <v>30.240000000000002</v>
      </c>
      <c r="T13" s="3">
        <f>[9]Fevereiro!$J$23</f>
        <v>38.519999999999996</v>
      </c>
      <c r="U13" s="3">
        <f>[9]Fevereiro!$J$24</f>
        <v>34.56</v>
      </c>
      <c r="V13" s="3">
        <f>[9]Fevereiro!$J$25</f>
        <v>30.240000000000002</v>
      </c>
      <c r="W13" s="3">
        <f>[9]Fevereiro!$J$26</f>
        <v>32.76</v>
      </c>
      <c r="X13" s="3">
        <f>[9]Fevereiro!$J$27</f>
        <v>37.080000000000005</v>
      </c>
      <c r="Y13" s="3">
        <f>[9]Fevereiro!$J$28</f>
        <v>35.64</v>
      </c>
      <c r="Z13" s="3">
        <f>[9]Fevereiro!$J$29</f>
        <v>36.72</v>
      </c>
      <c r="AA13" s="3">
        <f>[9]Fevereiro!$J$30</f>
        <v>35.28</v>
      </c>
      <c r="AB13" s="3">
        <f>[9]Fevereiro!$J$31</f>
        <v>31.680000000000003</v>
      </c>
      <c r="AC13" s="3">
        <f>[9]Fevereiro!$J$32</f>
        <v>35.64</v>
      </c>
      <c r="AD13" s="16">
        <f t="shared" si="1"/>
        <v>66.960000000000008</v>
      </c>
      <c r="AE13" s="2"/>
    </row>
    <row r="14" spans="1:31" ht="17.100000000000001" customHeight="1" x14ac:dyDescent="0.2">
      <c r="A14" s="9" t="s">
        <v>8</v>
      </c>
      <c r="B14" s="3">
        <f>[10]Fevereiro!$J$5</f>
        <v>67.680000000000007</v>
      </c>
      <c r="C14" s="3">
        <f>[10]Fevereiro!$J$6</f>
        <v>33.119999999999997</v>
      </c>
      <c r="D14" s="3">
        <f>[10]Fevereiro!$J$7</f>
        <v>32.76</v>
      </c>
      <c r="E14" s="3">
        <f>[10]Fevereiro!$J$8</f>
        <v>35.64</v>
      </c>
      <c r="F14" s="3">
        <f>[10]Fevereiro!$J$9</f>
        <v>29.880000000000003</v>
      </c>
      <c r="G14" s="3">
        <f>[10]Fevereiro!$J$10</f>
        <v>27.720000000000002</v>
      </c>
      <c r="H14" s="3">
        <f>[10]Fevereiro!$J$11</f>
        <v>43.92</v>
      </c>
      <c r="I14" s="3">
        <f>[10]Fevereiro!$J$12</f>
        <v>48.24</v>
      </c>
      <c r="J14" s="3">
        <f>[10]Fevereiro!$J$13</f>
        <v>35.28</v>
      </c>
      <c r="K14" s="3">
        <f>[10]Fevereiro!$J$14</f>
        <v>27.36</v>
      </c>
      <c r="L14" s="3">
        <f>[10]Fevereiro!$J$15</f>
        <v>33.119999999999997</v>
      </c>
      <c r="M14" s="3">
        <f>[10]Fevereiro!$J$16</f>
        <v>39.96</v>
      </c>
      <c r="N14" s="3">
        <f>[10]Fevereiro!$J$17</f>
        <v>34.92</v>
      </c>
      <c r="O14" s="3">
        <f>[10]Fevereiro!$J$18</f>
        <v>33.840000000000003</v>
      </c>
      <c r="P14" s="3">
        <f>[10]Fevereiro!$J$19</f>
        <v>39.24</v>
      </c>
      <c r="Q14" s="3">
        <f>[10]Fevereiro!$J$20</f>
        <v>30.6</v>
      </c>
      <c r="R14" s="3">
        <f>[10]Fevereiro!$J$21</f>
        <v>35.28</v>
      </c>
      <c r="S14" s="3">
        <f>[10]Fevereiro!$J$22</f>
        <v>29.16</v>
      </c>
      <c r="T14" s="3">
        <f>[10]Fevereiro!$J$23</f>
        <v>43.92</v>
      </c>
      <c r="U14" s="3">
        <f>[10]Fevereiro!$J$24</f>
        <v>25.56</v>
      </c>
      <c r="V14" s="3">
        <f>[10]Fevereiro!$J$25</f>
        <v>34.200000000000003</v>
      </c>
      <c r="W14" s="3">
        <f>[10]Fevereiro!$J$26</f>
        <v>41.4</v>
      </c>
      <c r="X14" s="3">
        <f>[10]Fevereiro!$J$27</f>
        <v>57.6</v>
      </c>
      <c r="Y14" s="3">
        <f>[10]Fevereiro!$J$28</f>
        <v>35.28</v>
      </c>
      <c r="Z14" s="3">
        <f>[10]Fevereiro!$J$29</f>
        <v>36.72</v>
      </c>
      <c r="AA14" s="3">
        <f>[10]Fevereiro!$J$30</f>
        <v>45.36</v>
      </c>
      <c r="AB14" s="3">
        <f>[10]Fevereiro!$J$31</f>
        <v>48.96</v>
      </c>
      <c r="AC14" s="3">
        <f>[10]Fevereiro!$J$32</f>
        <v>29.52</v>
      </c>
      <c r="AD14" s="16">
        <f t="shared" si="1"/>
        <v>67.680000000000007</v>
      </c>
      <c r="AE14" s="2"/>
    </row>
    <row r="15" spans="1:31" ht="17.100000000000001" customHeight="1" x14ac:dyDescent="0.2">
      <c r="A15" s="9" t="s">
        <v>9</v>
      </c>
      <c r="B15" s="3">
        <f>[11]Fevereiro!$J$5</f>
        <v>49.680000000000007</v>
      </c>
      <c r="C15" s="3">
        <f>[11]Fevereiro!$J$6</f>
        <v>28.08</v>
      </c>
      <c r="D15" s="3">
        <f>[11]Fevereiro!$J$7</f>
        <v>38.159999999999997</v>
      </c>
      <c r="E15" s="3">
        <f>[11]Fevereiro!$J$8</f>
        <v>48.24</v>
      </c>
      <c r="F15" s="3">
        <f>[11]Fevereiro!$J$9</f>
        <v>38.159999999999997</v>
      </c>
      <c r="G15" s="3">
        <f>[11]Fevereiro!$J$10</f>
        <v>52.92</v>
      </c>
      <c r="H15" s="3">
        <f>[11]Fevereiro!$J$11</f>
        <v>29.52</v>
      </c>
      <c r="I15" s="3">
        <f>[11]Fevereiro!$J$12</f>
        <v>41.4</v>
      </c>
      <c r="J15" s="3">
        <f>[11]Fevereiro!$J$13</f>
        <v>38.880000000000003</v>
      </c>
      <c r="K15" s="3">
        <f>[11]Fevereiro!$J$14</f>
        <v>42.12</v>
      </c>
      <c r="L15" s="3">
        <f>[11]Fevereiro!$J$15</f>
        <v>32.4</v>
      </c>
      <c r="M15" s="3">
        <f>[11]Fevereiro!$J$16</f>
        <v>36.72</v>
      </c>
      <c r="N15" s="3">
        <f>[11]Fevereiro!$J$17</f>
        <v>48.96</v>
      </c>
      <c r="O15" s="3">
        <f>[11]Fevereiro!$J$18</f>
        <v>29.880000000000003</v>
      </c>
      <c r="P15" s="3">
        <f>[11]Fevereiro!$J$19</f>
        <v>33.480000000000004</v>
      </c>
      <c r="Q15" s="3">
        <f>[11]Fevereiro!$J$20</f>
        <v>30.6</v>
      </c>
      <c r="R15" s="3">
        <f>[11]Fevereiro!$J$21</f>
        <v>39.24</v>
      </c>
      <c r="S15" s="3">
        <f>[11]Fevereiro!$J$22</f>
        <v>31.680000000000003</v>
      </c>
      <c r="T15" s="3">
        <f>[11]Fevereiro!$J$23</f>
        <v>38.880000000000003</v>
      </c>
      <c r="U15" s="3">
        <f>[11]Fevereiro!$J$24</f>
        <v>28.8</v>
      </c>
      <c r="V15" s="3">
        <f>[11]Fevereiro!$J$25</f>
        <v>28.44</v>
      </c>
      <c r="W15" s="3">
        <f>[11]Fevereiro!$J$26</f>
        <v>46.080000000000005</v>
      </c>
      <c r="X15" s="3">
        <f>[11]Fevereiro!$J$27</f>
        <v>60.480000000000004</v>
      </c>
      <c r="Y15" s="3">
        <f>[11]Fevereiro!$J$28</f>
        <v>38.519999999999996</v>
      </c>
      <c r="Z15" s="3">
        <f>[11]Fevereiro!$J$29</f>
        <v>33.840000000000003</v>
      </c>
      <c r="AA15" s="3">
        <f>[11]Fevereiro!$J$30</f>
        <v>31.319999999999997</v>
      </c>
      <c r="AB15" s="3">
        <f>[11]Fevereiro!$J$31</f>
        <v>42.480000000000004</v>
      </c>
      <c r="AC15" s="3">
        <f>[11]Fevereiro!$J$32</f>
        <v>37.440000000000005</v>
      </c>
      <c r="AD15" s="16">
        <f t="shared" si="1"/>
        <v>60.480000000000004</v>
      </c>
      <c r="AE15" s="2"/>
    </row>
    <row r="16" spans="1:31" ht="17.100000000000001" customHeight="1" x14ac:dyDescent="0.2">
      <c r="A16" s="9" t="s">
        <v>10</v>
      </c>
      <c r="B16" s="3">
        <f>[12]Fevereiro!$J$5</f>
        <v>54.36</v>
      </c>
      <c r="C16" s="3">
        <f>[12]Fevereiro!$J$6</f>
        <v>23.400000000000002</v>
      </c>
      <c r="D16" s="3">
        <f>[12]Fevereiro!$J$7</f>
        <v>31.319999999999997</v>
      </c>
      <c r="E16" s="3">
        <f>[12]Fevereiro!$J$8</f>
        <v>30.96</v>
      </c>
      <c r="F16" s="3">
        <f>[12]Fevereiro!$J$9</f>
        <v>26.64</v>
      </c>
      <c r="G16" s="3">
        <f>[12]Fevereiro!$J$10</f>
        <v>39.96</v>
      </c>
      <c r="H16" s="3">
        <f>[12]Fevereiro!$J$11</f>
        <v>35.64</v>
      </c>
      <c r="I16" s="3">
        <f>[12]Fevereiro!$J$12</f>
        <v>41.4</v>
      </c>
      <c r="J16" s="3">
        <f>[12]Fevereiro!$J$13</f>
        <v>32.4</v>
      </c>
      <c r="K16" s="3">
        <f>[12]Fevereiro!$J$14</f>
        <v>27.720000000000002</v>
      </c>
      <c r="L16" s="3">
        <f>[12]Fevereiro!$J$15</f>
        <v>28.8</v>
      </c>
      <c r="M16" s="3">
        <f>[12]Fevereiro!$J$16</f>
        <v>54</v>
      </c>
      <c r="N16" s="3">
        <f>[12]Fevereiro!$J$17</f>
        <v>32.76</v>
      </c>
      <c r="O16" s="3">
        <f>[12]Fevereiro!$J$18</f>
        <v>23.040000000000003</v>
      </c>
      <c r="P16" s="3">
        <f>[12]Fevereiro!$J$19</f>
        <v>28.08</v>
      </c>
      <c r="Q16" s="3">
        <f>[12]Fevereiro!$J$20</f>
        <v>30.6</v>
      </c>
      <c r="R16" s="3">
        <f>[12]Fevereiro!$J$21</f>
        <v>37.800000000000004</v>
      </c>
      <c r="S16" s="3">
        <f>[12]Fevereiro!$J$22</f>
        <v>21.96</v>
      </c>
      <c r="T16" s="3">
        <f>[12]Fevereiro!$J$23</f>
        <v>33.119999999999997</v>
      </c>
      <c r="U16" s="3">
        <f>[12]Fevereiro!$J$24</f>
        <v>28.44</v>
      </c>
      <c r="V16" s="3">
        <f>[12]Fevereiro!$J$25</f>
        <v>24.12</v>
      </c>
      <c r="W16" s="3">
        <f>[12]Fevereiro!$J$26</f>
        <v>38.519999999999996</v>
      </c>
      <c r="X16" s="3">
        <f>[12]Fevereiro!$J$27</f>
        <v>48.6</v>
      </c>
      <c r="Y16" s="3">
        <f>[12]Fevereiro!$J$28</f>
        <v>31.680000000000003</v>
      </c>
      <c r="Z16" s="3">
        <f>[12]Fevereiro!$J$29</f>
        <v>43.2</v>
      </c>
      <c r="AA16" s="3">
        <f>[12]Fevereiro!$J$30</f>
        <v>32.4</v>
      </c>
      <c r="AB16" s="3">
        <f>[12]Fevereiro!$J$31</f>
        <v>40.32</v>
      </c>
      <c r="AC16" s="3">
        <f>[12]Fevereiro!$J$32</f>
        <v>28.8</v>
      </c>
      <c r="AD16" s="16">
        <f t="shared" si="1"/>
        <v>54.36</v>
      </c>
      <c r="AE16" s="2"/>
    </row>
    <row r="17" spans="1:31" ht="17.100000000000001" customHeight="1" x14ac:dyDescent="0.2">
      <c r="A17" s="9" t="s">
        <v>11</v>
      </c>
      <c r="B17" s="3">
        <f>[13]Fevereiro!$J$5</f>
        <v>60.480000000000004</v>
      </c>
      <c r="C17" s="3">
        <f>[13]Fevereiro!$J$6</f>
        <v>36</v>
      </c>
      <c r="D17" s="3">
        <f>[13]Fevereiro!$J$7</f>
        <v>36.36</v>
      </c>
      <c r="E17" s="3">
        <f>[13]Fevereiro!$J$8</f>
        <v>32.76</v>
      </c>
      <c r="F17" s="3">
        <f>[13]Fevereiro!$J$9</f>
        <v>32.4</v>
      </c>
      <c r="G17" s="3">
        <f>[13]Fevereiro!$J$10</f>
        <v>40.680000000000007</v>
      </c>
      <c r="H17" s="3">
        <f>[13]Fevereiro!$J$11</f>
        <v>40.680000000000007</v>
      </c>
      <c r="I17" s="3">
        <f>[13]Fevereiro!$J$12</f>
        <v>62.639999999999993</v>
      </c>
      <c r="J17" s="3">
        <f>[13]Fevereiro!$J$13</f>
        <v>37.080000000000005</v>
      </c>
      <c r="K17" s="3">
        <f>[13]Fevereiro!$J$14</f>
        <v>20.52</v>
      </c>
      <c r="L17" s="3">
        <f>[13]Fevereiro!$J$15</f>
        <v>37.800000000000004</v>
      </c>
      <c r="M17" s="3">
        <f>[13]Fevereiro!$J$16</f>
        <v>27</v>
      </c>
      <c r="N17" s="3">
        <f>[13]Fevereiro!$J$17</f>
        <v>38.519999999999996</v>
      </c>
      <c r="O17" s="3">
        <f>[13]Fevereiro!$J$18</f>
        <v>21.6</v>
      </c>
      <c r="P17" s="3">
        <f>[13]Fevereiro!$J$19</f>
        <v>25.56</v>
      </c>
      <c r="Q17" s="3">
        <f>[13]Fevereiro!$J$20</f>
        <v>28.8</v>
      </c>
      <c r="R17" s="3">
        <f>[13]Fevereiro!$J$21</f>
        <v>20.88</v>
      </c>
      <c r="S17" s="3">
        <f>[13]Fevereiro!$J$22</f>
        <v>44.64</v>
      </c>
      <c r="T17" s="3">
        <f>[13]Fevereiro!$J$23</f>
        <v>31.680000000000003</v>
      </c>
      <c r="U17" s="3">
        <f>[13]Fevereiro!$J$24</f>
        <v>36.36</v>
      </c>
      <c r="V17" s="3">
        <f>[13]Fevereiro!$J$25</f>
        <v>26.64</v>
      </c>
      <c r="W17" s="3">
        <f>[13]Fevereiro!$J$26</f>
        <v>36</v>
      </c>
      <c r="X17" s="3">
        <f>[13]Fevereiro!$J$27</f>
        <v>51.480000000000004</v>
      </c>
      <c r="Y17" s="3">
        <f>[13]Fevereiro!$J$28</f>
        <v>32.76</v>
      </c>
      <c r="Z17" s="3">
        <f>[13]Fevereiro!$J$29</f>
        <v>57.24</v>
      </c>
      <c r="AA17" s="3">
        <f>[13]Fevereiro!$J$30</f>
        <v>25.2</v>
      </c>
      <c r="AB17" s="3">
        <f>[13]Fevereiro!$J$31</f>
        <v>31.319999999999997</v>
      </c>
      <c r="AC17" s="3">
        <f>[13]Fevereiro!$J$32</f>
        <v>36.36</v>
      </c>
      <c r="AD17" s="16">
        <f t="shared" si="1"/>
        <v>62.639999999999993</v>
      </c>
      <c r="AE17" s="2"/>
    </row>
    <row r="18" spans="1:31" ht="17.100000000000001" customHeight="1" x14ac:dyDescent="0.2">
      <c r="A18" s="9" t="s">
        <v>12</v>
      </c>
      <c r="B18" s="3" t="str">
        <f>[14]Fevereiro!$J$5</f>
        <v>**</v>
      </c>
      <c r="C18" s="3" t="str">
        <f>[14]Fevereiro!$J$6</f>
        <v>**</v>
      </c>
      <c r="D18" s="3" t="str">
        <f>[14]Fevereiro!$J$7</f>
        <v>**</v>
      </c>
      <c r="E18" s="3" t="str">
        <f>[14]Fevereiro!$J$8</f>
        <v>**</v>
      </c>
      <c r="F18" s="3" t="str">
        <f>[14]Fevereiro!$J$9</f>
        <v>**</v>
      </c>
      <c r="G18" s="3" t="str">
        <f>[14]Fevereiro!$J$10</f>
        <v>**</v>
      </c>
      <c r="H18" s="3" t="str">
        <f>[14]Fevereiro!$J$11</f>
        <v>**</v>
      </c>
      <c r="I18" s="3" t="str">
        <f>[14]Fevereiro!$J$12</f>
        <v>**</v>
      </c>
      <c r="J18" s="3" t="str">
        <f>[14]Fevereiro!$J$13</f>
        <v>**</v>
      </c>
      <c r="K18" s="3" t="str">
        <f>[14]Fevereiro!$J$14</f>
        <v>**</v>
      </c>
      <c r="L18" s="3" t="str">
        <f>[14]Fevereiro!$J$15</f>
        <v>**</v>
      </c>
      <c r="M18" s="3" t="str">
        <f>[14]Fevereiro!$J$16</f>
        <v>**</v>
      </c>
      <c r="N18" s="3" t="str">
        <f>[14]Fevereiro!$J$17</f>
        <v>**</v>
      </c>
      <c r="O18" s="3" t="str">
        <f>[14]Fevereiro!$J$18</f>
        <v>**</v>
      </c>
      <c r="P18" s="3" t="str">
        <f>[14]Fevereiro!$J$19</f>
        <v>**</v>
      </c>
      <c r="Q18" s="3" t="str">
        <f>[14]Fevereiro!$J$20</f>
        <v>**</v>
      </c>
      <c r="R18" s="3" t="str">
        <f>[14]Fevereiro!$J$21</f>
        <v>**</v>
      </c>
      <c r="S18" s="3" t="str">
        <f>[14]Fevereiro!$J$22</f>
        <v>**</v>
      </c>
      <c r="T18" s="3" t="str">
        <f>[14]Fevereiro!$J$23</f>
        <v>**</v>
      </c>
      <c r="U18" s="3" t="str">
        <f>[14]Fevereiro!$J$24</f>
        <v>**</v>
      </c>
      <c r="V18" s="3" t="str">
        <f>[14]Fevereiro!$J$25</f>
        <v>**</v>
      </c>
      <c r="W18" s="3" t="str">
        <f>[14]Fevereiro!$J$26</f>
        <v>**</v>
      </c>
      <c r="X18" s="3" t="str">
        <f>[14]Fevereiro!$J$27</f>
        <v>**</v>
      </c>
      <c r="Y18" s="3" t="str">
        <f>[14]Fevereiro!$J$28</f>
        <v>**</v>
      </c>
      <c r="Z18" s="3" t="str">
        <f>[14]Fevereiro!$J$29</f>
        <v>**</v>
      </c>
      <c r="AA18" s="3" t="str">
        <f>[14]Fevereiro!$J$30</f>
        <v>**</v>
      </c>
      <c r="AB18" s="3" t="str">
        <f>[14]Fevereiro!$J$31</f>
        <v>**</v>
      </c>
      <c r="AC18" s="3" t="str">
        <f>[14]Fevereiro!$J$32</f>
        <v>**</v>
      </c>
      <c r="AD18" s="16" t="s">
        <v>32</v>
      </c>
      <c r="AE18" s="2"/>
    </row>
    <row r="19" spans="1:31" ht="17.100000000000001" customHeight="1" x14ac:dyDescent="0.2">
      <c r="A19" s="9" t="s">
        <v>13</v>
      </c>
      <c r="B19" s="3" t="str">
        <f>[15]Fevereiro!$J$5</f>
        <v>**</v>
      </c>
      <c r="C19" s="3" t="str">
        <f>[15]Fevereiro!$J$6</f>
        <v>**</v>
      </c>
      <c r="D19" s="3" t="str">
        <f>[15]Fevereiro!$J$7</f>
        <v>**</v>
      </c>
      <c r="E19" s="3" t="str">
        <f>[15]Fevereiro!$J$8</f>
        <v>**</v>
      </c>
      <c r="F19" s="3" t="str">
        <f>[15]Fevereiro!$J$9</f>
        <v>**</v>
      </c>
      <c r="G19" s="3" t="str">
        <f>[15]Fevereiro!$J$10</f>
        <v>**</v>
      </c>
      <c r="H19" s="3" t="str">
        <f>[15]Fevereiro!$J$11</f>
        <v>**</v>
      </c>
      <c r="I19" s="3" t="str">
        <f>[15]Fevereiro!$J$12</f>
        <v>**</v>
      </c>
      <c r="J19" s="3" t="str">
        <f>[15]Fevereiro!$J$13</f>
        <v>**</v>
      </c>
      <c r="K19" s="3" t="str">
        <f>[15]Fevereiro!$J$14</f>
        <v>**</v>
      </c>
      <c r="L19" s="3" t="str">
        <f>[15]Fevereiro!$J$15</f>
        <v>**</v>
      </c>
      <c r="M19" s="3" t="str">
        <f>[15]Fevereiro!$J$16</f>
        <v>**</v>
      </c>
      <c r="N19" s="3" t="str">
        <f>[15]Fevereiro!$J$17</f>
        <v>**</v>
      </c>
      <c r="O19" s="3" t="str">
        <f>[15]Fevereiro!$J$18</f>
        <v>**</v>
      </c>
      <c r="P19" s="3" t="str">
        <f>[15]Fevereiro!$J$19</f>
        <v>**</v>
      </c>
      <c r="Q19" s="3" t="str">
        <f>[15]Fevereiro!$J$20</f>
        <v>**</v>
      </c>
      <c r="R19" s="3" t="str">
        <f>[15]Fevereiro!$J$21</f>
        <v>**</v>
      </c>
      <c r="S19" s="3" t="str">
        <f>[15]Fevereiro!$J$22</f>
        <v>**</v>
      </c>
      <c r="T19" s="3" t="str">
        <f>[15]Fevereiro!$J$23</f>
        <v>**</v>
      </c>
      <c r="U19" s="3" t="str">
        <f>[15]Fevereiro!$J$24</f>
        <v>**</v>
      </c>
      <c r="V19" s="3" t="str">
        <f>[15]Fevereiro!$J$25</f>
        <v>**</v>
      </c>
      <c r="W19" s="3" t="str">
        <f>[15]Fevereiro!$J$26</f>
        <v>**</v>
      </c>
      <c r="X19" s="3" t="str">
        <f>[15]Fevereiro!$J$27</f>
        <v>**</v>
      </c>
      <c r="Y19" s="3" t="str">
        <f>[15]Fevereiro!$J$28</f>
        <v>**</v>
      </c>
      <c r="Z19" s="3" t="str">
        <f>[15]Fevereiro!$J$29</f>
        <v>**</v>
      </c>
      <c r="AA19" s="3" t="str">
        <f>[15]Fevereiro!$J$30</f>
        <v>**</v>
      </c>
      <c r="AB19" s="3" t="str">
        <f>[15]Fevereiro!$J$31</f>
        <v>**</v>
      </c>
      <c r="AC19" s="3" t="str">
        <f>[15]Fevereiro!$J$32</f>
        <v>**</v>
      </c>
      <c r="AD19" s="16" t="s">
        <v>32</v>
      </c>
      <c r="AE19" s="2"/>
    </row>
    <row r="20" spans="1:31" ht="17.100000000000001" customHeight="1" x14ac:dyDescent="0.2">
      <c r="A20" s="9" t="s">
        <v>14</v>
      </c>
      <c r="B20" s="3">
        <f>[16]Fevereiro!$J$5</f>
        <v>57.24</v>
      </c>
      <c r="C20" s="3">
        <f>[16]Fevereiro!$J$6</f>
        <v>47.519999999999996</v>
      </c>
      <c r="D20" s="3">
        <f>[16]Fevereiro!$J$7</f>
        <v>52.56</v>
      </c>
      <c r="E20" s="3">
        <f>[16]Fevereiro!$J$8</f>
        <v>42.12</v>
      </c>
      <c r="F20" s="3">
        <f>[16]Fevereiro!$J$9</f>
        <v>26.64</v>
      </c>
      <c r="G20" s="3">
        <f>[16]Fevereiro!$J$10</f>
        <v>28.08</v>
      </c>
      <c r="H20" s="3">
        <f>[16]Fevereiro!$J$11</f>
        <v>38.880000000000003</v>
      </c>
      <c r="I20" s="3">
        <f>[16]Fevereiro!$J$12</f>
        <v>28.08</v>
      </c>
      <c r="J20" s="3">
        <f>[16]Fevereiro!$J$13</f>
        <v>33.480000000000004</v>
      </c>
      <c r="K20" s="3">
        <f>[16]Fevereiro!$J$14</f>
        <v>57.24</v>
      </c>
      <c r="L20" s="3">
        <f>[16]Fevereiro!$J$15</f>
        <v>19.8</v>
      </c>
      <c r="M20" s="3">
        <f>[16]Fevereiro!$J$16</f>
        <v>50.04</v>
      </c>
      <c r="N20" s="3">
        <f>[16]Fevereiro!$J$17</f>
        <v>44.64</v>
      </c>
      <c r="O20" s="3">
        <f>[16]Fevereiro!$J$18</f>
        <v>23.759999999999998</v>
      </c>
      <c r="P20" s="3">
        <f>[16]Fevereiro!$J$19</f>
        <v>37.440000000000005</v>
      </c>
      <c r="Q20" s="3">
        <f>[16]Fevereiro!$J$20</f>
        <v>12.6</v>
      </c>
      <c r="R20" s="3">
        <f>[16]Fevereiro!$J$21</f>
        <v>33.840000000000003</v>
      </c>
      <c r="S20" s="3">
        <f>[16]Fevereiro!$J$22</f>
        <v>53.64</v>
      </c>
      <c r="T20" s="3">
        <f>[16]Fevereiro!$J$23</f>
        <v>31.319999999999997</v>
      </c>
      <c r="U20" s="3">
        <f>[16]Fevereiro!$J$24</f>
        <v>10.8</v>
      </c>
      <c r="V20" s="3">
        <f>[16]Fevereiro!$J$25</f>
        <v>36</v>
      </c>
      <c r="W20" s="3">
        <f>[16]Fevereiro!$J$26</f>
        <v>20.52</v>
      </c>
      <c r="X20" s="3">
        <f>[16]Fevereiro!$J$27</f>
        <v>32.4</v>
      </c>
      <c r="Y20" s="3">
        <f>[16]Fevereiro!$J$28</f>
        <v>32.4</v>
      </c>
      <c r="Z20" s="3">
        <f>[16]Fevereiro!$J$29</f>
        <v>58.32</v>
      </c>
      <c r="AA20" s="3">
        <f>[16]Fevereiro!$J$30</f>
        <v>39.24</v>
      </c>
      <c r="AB20" s="3">
        <f>[16]Fevereiro!$J$31</f>
        <v>16.559999999999999</v>
      </c>
      <c r="AC20" s="3">
        <f>[16]Fevereiro!$J$32</f>
        <v>18</v>
      </c>
      <c r="AD20" s="16">
        <f t="shared" si="1"/>
        <v>58.32</v>
      </c>
      <c r="AE20" s="2"/>
    </row>
    <row r="21" spans="1:31" ht="17.100000000000001" customHeight="1" x14ac:dyDescent="0.2">
      <c r="A21" s="9" t="s">
        <v>15</v>
      </c>
      <c r="B21" s="3">
        <f>[17]Fevereiro!$J$5</f>
        <v>38.880000000000003</v>
      </c>
      <c r="C21" s="3">
        <f>[17]Fevereiro!$J$6</f>
        <v>30.6</v>
      </c>
      <c r="D21" s="3">
        <f>[17]Fevereiro!$J$7</f>
        <v>38.159999999999997</v>
      </c>
      <c r="E21" s="3">
        <f>[17]Fevereiro!$J$8</f>
        <v>35.64</v>
      </c>
      <c r="F21" s="3">
        <f>[17]Fevereiro!$J$9</f>
        <v>42.480000000000004</v>
      </c>
      <c r="G21" s="3">
        <f>[17]Fevereiro!$J$10</f>
        <v>43.92</v>
      </c>
      <c r="H21" s="3">
        <f>[17]Fevereiro!$J$11</f>
        <v>31.319999999999997</v>
      </c>
      <c r="I21" s="3">
        <f>[17]Fevereiro!$J$12</f>
        <v>38.880000000000003</v>
      </c>
      <c r="J21" s="3">
        <f>[17]Fevereiro!$J$13</f>
        <v>23.759999999999998</v>
      </c>
      <c r="K21" s="3">
        <f>[17]Fevereiro!$J$14</f>
        <v>21.6</v>
      </c>
      <c r="L21" s="3">
        <f>[17]Fevereiro!$J$15</f>
        <v>28.44</v>
      </c>
      <c r="M21" s="3">
        <f>[17]Fevereiro!$J$16</f>
        <v>27</v>
      </c>
      <c r="N21" s="3">
        <f>[17]Fevereiro!$J$17</f>
        <v>45.72</v>
      </c>
      <c r="O21" s="3">
        <f>[17]Fevereiro!$J$18</f>
        <v>28.8</v>
      </c>
      <c r="P21" s="3">
        <f>[17]Fevereiro!$J$19</f>
        <v>23.040000000000003</v>
      </c>
      <c r="Q21" s="3">
        <f>[17]Fevereiro!$J$20</f>
        <v>30.96</v>
      </c>
      <c r="R21" s="3">
        <f>[17]Fevereiro!$J$21</f>
        <v>23.759999999999998</v>
      </c>
      <c r="S21" s="3">
        <f>[17]Fevereiro!$J$22</f>
        <v>24.840000000000003</v>
      </c>
      <c r="T21" s="3">
        <f>[17]Fevereiro!$J$23</f>
        <v>30.96</v>
      </c>
      <c r="U21" s="3">
        <f>[17]Fevereiro!$J$24</f>
        <v>46.440000000000005</v>
      </c>
      <c r="V21" s="3">
        <f>[17]Fevereiro!$J$25</f>
        <v>29.16</v>
      </c>
      <c r="W21" s="3">
        <f>[17]Fevereiro!$J$26</f>
        <v>34.200000000000003</v>
      </c>
      <c r="X21" s="3">
        <f>[17]Fevereiro!$J$27</f>
        <v>39.6</v>
      </c>
      <c r="Y21" s="3">
        <f>[17]Fevereiro!$J$28</f>
        <v>35.64</v>
      </c>
      <c r="Z21" s="3">
        <f>[17]Fevereiro!$J$29</f>
        <v>32.04</v>
      </c>
      <c r="AA21" s="3">
        <f>[17]Fevereiro!$J$30</f>
        <v>25.2</v>
      </c>
      <c r="AB21" s="3">
        <f>[17]Fevereiro!$J$31</f>
        <v>27</v>
      </c>
      <c r="AC21" s="3">
        <f>[17]Fevereiro!$J$32</f>
        <v>24.840000000000003</v>
      </c>
      <c r="AD21" s="16">
        <f t="shared" si="1"/>
        <v>46.440000000000005</v>
      </c>
      <c r="AE21" s="2"/>
    </row>
    <row r="22" spans="1:31" ht="17.100000000000001" customHeight="1" x14ac:dyDescent="0.2">
      <c r="A22" s="9" t="s">
        <v>16</v>
      </c>
      <c r="B22" s="3">
        <f>[18]Fevereiro!$J$5</f>
        <v>31.319999999999997</v>
      </c>
      <c r="C22" s="3" t="str">
        <f>[18]Fevereiro!$J$6</f>
        <v>**</v>
      </c>
      <c r="D22" s="3" t="str">
        <f>[18]Fevereiro!$J$7</f>
        <v>**</v>
      </c>
      <c r="E22" s="3" t="str">
        <f>[18]Fevereiro!$J$8</f>
        <v>**</v>
      </c>
      <c r="F22" s="3" t="str">
        <f>[18]Fevereiro!$J$9</f>
        <v>**</v>
      </c>
      <c r="G22" s="3" t="str">
        <f>[18]Fevereiro!$J$10</f>
        <v>**</v>
      </c>
      <c r="H22" s="3" t="str">
        <f>[18]Fevereiro!$J$11</f>
        <v>**</v>
      </c>
      <c r="I22" s="3" t="str">
        <f>[18]Fevereiro!$J$12</f>
        <v>**</v>
      </c>
      <c r="J22" s="3" t="str">
        <f>[18]Fevereiro!$J$13</f>
        <v>**</v>
      </c>
      <c r="K22" s="3" t="str">
        <f>[18]Fevereiro!$J$14</f>
        <v>**</v>
      </c>
      <c r="L22" s="3" t="str">
        <f>[18]Fevereiro!$J$15</f>
        <v>**</v>
      </c>
      <c r="M22" s="3" t="str">
        <f>[18]Fevereiro!$J$16</f>
        <v>**</v>
      </c>
      <c r="N22" s="3" t="str">
        <f>[18]Fevereiro!$J$17</f>
        <v>**</v>
      </c>
      <c r="O22" s="3" t="str">
        <f>[18]Fevereiro!$J$18</f>
        <v>**</v>
      </c>
      <c r="P22" s="3" t="str">
        <f>[18]Fevereiro!$J$19</f>
        <v>**</v>
      </c>
      <c r="Q22" s="3" t="str">
        <f>[18]Fevereiro!$J$20</f>
        <v>**</v>
      </c>
      <c r="R22" s="3" t="str">
        <f>[18]Fevereiro!$J$21</f>
        <v>**</v>
      </c>
      <c r="S22" s="3" t="str">
        <f>[18]Fevereiro!$J$22</f>
        <v>**</v>
      </c>
      <c r="T22" s="3" t="str">
        <f>[18]Fevereiro!$J$23</f>
        <v>**</v>
      </c>
      <c r="U22" s="3" t="str">
        <f>[18]Fevereiro!$J$24</f>
        <v>**</v>
      </c>
      <c r="V22" s="3" t="str">
        <f>[18]Fevereiro!$J$25</f>
        <v>**</v>
      </c>
      <c r="W22" s="3">
        <f>[18]Fevereiro!$J$26</f>
        <v>37.800000000000004</v>
      </c>
      <c r="X22" s="3">
        <f>[18]Fevereiro!$J$27</f>
        <v>37.080000000000005</v>
      </c>
      <c r="Y22" s="3">
        <f>[18]Fevereiro!$J$28</f>
        <v>36.36</v>
      </c>
      <c r="Z22" s="3">
        <f>[18]Fevereiro!$J$29</f>
        <v>44.64</v>
      </c>
      <c r="AA22" s="3">
        <f>[18]Fevereiro!$J$30</f>
        <v>29.16</v>
      </c>
      <c r="AB22" s="3">
        <f>[18]Fevereiro!$J$31</f>
        <v>28.8</v>
      </c>
      <c r="AC22" s="3">
        <f>[18]Fevereiro!$J$32</f>
        <v>33.480000000000004</v>
      </c>
      <c r="AD22" s="16">
        <f t="shared" si="1"/>
        <v>44.64</v>
      </c>
      <c r="AE22" s="2"/>
    </row>
    <row r="23" spans="1:31" ht="17.100000000000001" customHeight="1" x14ac:dyDescent="0.2">
      <c r="A23" s="9" t="s">
        <v>17</v>
      </c>
      <c r="B23" s="3">
        <f>[19]Fevereiro!$J$5</f>
        <v>42.480000000000004</v>
      </c>
      <c r="C23" s="3">
        <f>[19]Fevereiro!$J$6</f>
        <v>40.32</v>
      </c>
      <c r="D23" s="3">
        <f>[19]Fevereiro!$J$7</f>
        <v>51.12</v>
      </c>
      <c r="E23" s="3">
        <f>[19]Fevereiro!$J$8</f>
        <v>28.8</v>
      </c>
      <c r="F23" s="3">
        <f>[19]Fevereiro!$J$9</f>
        <v>28.8</v>
      </c>
      <c r="G23" s="3">
        <f>[19]Fevereiro!$J$10</f>
        <v>32.4</v>
      </c>
      <c r="H23" s="3">
        <f>[19]Fevereiro!$J$11</f>
        <v>34.56</v>
      </c>
      <c r="I23" s="3">
        <f>[19]Fevereiro!$J$12</f>
        <v>45.72</v>
      </c>
      <c r="J23" s="3">
        <f>[19]Fevereiro!$J$13</f>
        <v>36.36</v>
      </c>
      <c r="K23" s="3">
        <f>[19]Fevereiro!$J$14</f>
        <v>30.6</v>
      </c>
      <c r="L23" s="3">
        <f>[19]Fevereiro!$J$15</f>
        <v>62.639999999999993</v>
      </c>
      <c r="M23" s="3">
        <f>[19]Fevereiro!$J$16</f>
        <v>30.6</v>
      </c>
      <c r="N23" s="3">
        <f>[19]Fevereiro!$J$17</f>
        <v>39.24</v>
      </c>
      <c r="O23" s="3">
        <f>[19]Fevereiro!$J$18</f>
        <v>14.4</v>
      </c>
      <c r="P23" s="3">
        <f>[19]Fevereiro!$J$19</f>
        <v>43.92</v>
      </c>
      <c r="Q23" s="3">
        <f>[19]Fevereiro!$J$20</f>
        <v>30.96</v>
      </c>
      <c r="R23" s="3">
        <f>[19]Fevereiro!$J$21</f>
        <v>30.6</v>
      </c>
      <c r="S23" s="3">
        <f>[19]Fevereiro!$J$22</f>
        <v>28.08</v>
      </c>
      <c r="T23" s="3">
        <f>[19]Fevereiro!$J$23</f>
        <v>50.04</v>
      </c>
      <c r="U23" s="3">
        <f>[19]Fevereiro!$J$24</f>
        <v>24.48</v>
      </c>
      <c r="V23" s="3">
        <f>[19]Fevereiro!$J$25</f>
        <v>33.840000000000003</v>
      </c>
      <c r="W23" s="3">
        <f>[19]Fevereiro!$J$26</f>
        <v>43.56</v>
      </c>
      <c r="X23" s="3">
        <f>[19]Fevereiro!$J$27</f>
        <v>38.519999999999996</v>
      </c>
      <c r="Y23" s="3">
        <f>[19]Fevereiro!$J$28</f>
        <v>39.6</v>
      </c>
      <c r="Z23" s="3">
        <f>[19]Fevereiro!$J$29</f>
        <v>41.04</v>
      </c>
      <c r="AA23" s="3">
        <f>[19]Fevereiro!$J$30</f>
        <v>35.28</v>
      </c>
      <c r="AB23" s="3">
        <f>[19]Fevereiro!$J$31</f>
        <v>38.519999999999996</v>
      </c>
      <c r="AC23" s="3">
        <f>[19]Fevereiro!$J$32</f>
        <v>30.6</v>
      </c>
      <c r="AD23" s="16">
        <f t="shared" si="1"/>
        <v>62.639999999999993</v>
      </c>
      <c r="AE23" s="2"/>
    </row>
    <row r="24" spans="1:31" ht="17.100000000000001" customHeight="1" x14ac:dyDescent="0.2">
      <c r="A24" s="9" t="s">
        <v>18</v>
      </c>
      <c r="B24" s="3">
        <f>[20]Fevereiro!$J$5</f>
        <v>47.16</v>
      </c>
      <c r="C24" s="3">
        <f>[20]Fevereiro!$J$6</f>
        <v>16.2</v>
      </c>
      <c r="D24" s="3">
        <f>[20]Fevereiro!$J$7</f>
        <v>51.84</v>
      </c>
      <c r="E24" s="3">
        <f>[20]Fevereiro!$J$8</f>
        <v>31.680000000000003</v>
      </c>
      <c r="F24" s="3">
        <f>[20]Fevereiro!$J$9</f>
        <v>30.240000000000002</v>
      </c>
      <c r="G24" s="3">
        <f>[20]Fevereiro!$J$10</f>
        <v>37.440000000000005</v>
      </c>
      <c r="H24" s="3">
        <f>[20]Fevereiro!$J$11</f>
        <v>68.400000000000006</v>
      </c>
      <c r="I24" s="3">
        <f>[20]Fevereiro!$J$12</f>
        <v>44.64</v>
      </c>
      <c r="J24" s="3">
        <f>[20]Fevereiro!$J$13</f>
        <v>40.32</v>
      </c>
      <c r="K24" s="3">
        <f>[20]Fevereiro!$J$14</f>
        <v>43.92</v>
      </c>
      <c r="L24" s="3">
        <f>[20]Fevereiro!$J$15</f>
        <v>43.92</v>
      </c>
      <c r="M24" s="3">
        <f>[20]Fevereiro!$J$16</f>
        <v>33.840000000000003</v>
      </c>
      <c r="N24" s="3">
        <f>[20]Fevereiro!$J$17</f>
        <v>25.56</v>
      </c>
      <c r="O24" s="3">
        <f>[20]Fevereiro!$J$18</f>
        <v>47.88</v>
      </c>
      <c r="P24" s="3">
        <f>[20]Fevereiro!$J$19</f>
        <v>31.680000000000003</v>
      </c>
      <c r="Q24" s="3">
        <f>[20]Fevereiro!$J$20</f>
        <v>38.159999999999997</v>
      </c>
      <c r="R24" s="3">
        <f>[20]Fevereiro!$J$21</f>
        <v>26.64</v>
      </c>
      <c r="S24" s="3">
        <f>[20]Fevereiro!$J$22</f>
        <v>39.6</v>
      </c>
      <c r="T24" s="3">
        <f>[20]Fevereiro!$J$23</f>
        <v>28.08</v>
      </c>
      <c r="U24" s="3">
        <f>[20]Fevereiro!$J$24</f>
        <v>32.4</v>
      </c>
      <c r="V24" s="3">
        <f>[20]Fevereiro!$J$25</f>
        <v>34.56</v>
      </c>
      <c r="W24" s="3">
        <f>[20]Fevereiro!$J$26</f>
        <v>36.36</v>
      </c>
      <c r="X24" s="3">
        <f>[20]Fevereiro!$J$27</f>
        <v>44.64</v>
      </c>
      <c r="Y24" s="3">
        <f>[20]Fevereiro!$J$28</f>
        <v>39.96</v>
      </c>
      <c r="Z24" s="3">
        <f>[20]Fevereiro!$J$29</f>
        <v>39.24</v>
      </c>
      <c r="AA24" s="3">
        <f>[20]Fevereiro!$J$30</f>
        <v>38.519999999999996</v>
      </c>
      <c r="AB24" s="3">
        <f>[20]Fevereiro!$J$31</f>
        <v>44.28</v>
      </c>
      <c r="AC24" s="3">
        <f>[20]Fevereiro!$J$32</f>
        <v>30.240000000000002</v>
      </c>
      <c r="AD24" s="16">
        <f t="shared" si="1"/>
        <v>68.400000000000006</v>
      </c>
      <c r="AE24" s="2"/>
    </row>
    <row r="25" spans="1:31" ht="17.100000000000001" customHeight="1" x14ac:dyDescent="0.2">
      <c r="A25" s="9" t="s">
        <v>19</v>
      </c>
      <c r="B25" s="3">
        <f>[21]Fevereiro!$J$5</f>
        <v>35.28</v>
      </c>
      <c r="C25" s="3">
        <f>[21]Fevereiro!$J$6</f>
        <v>32.76</v>
      </c>
      <c r="D25" s="3">
        <f>[21]Fevereiro!$J$7</f>
        <v>29.880000000000003</v>
      </c>
      <c r="E25" s="3">
        <f>[21]Fevereiro!$J$8</f>
        <v>31.680000000000003</v>
      </c>
      <c r="F25" s="3">
        <f>[21]Fevereiro!$J$9</f>
        <v>95.4</v>
      </c>
      <c r="G25" s="3">
        <f>[21]Fevereiro!$J$10</f>
        <v>34.200000000000003</v>
      </c>
      <c r="H25" s="3">
        <f>[21]Fevereiro!$J$11</f>
        <v>35.64</v>
      </c>
      <c r="I25" s="3">
        <f>[21]Fevereiro!$J$12</f>
        <v>44.64</v>
      </c>
      <c r="J25" s="3">
        <f>[21]Fevereiro!$J$13</f>
        <v>40.32</v>
      </c>
      <c r="K25" s="3">
        <f>[21]Fevereiro!$J$14</f>
        <v>21.96</v>
      </c>
      <c r="L25" s="3">
        <f>[21]Fevereiro!$J$15</f>
        <v>34.92</v>
      </c>
      <c r="M25" s="3">
        <f>[21]Fevereiro!$J$16</f>
        <v>30.240000000000002</v>
      </c>
      <c r="N25" s="3">
        <f>[21]Fevereiro!$J$17</f>
        <v>32.04</v>
      </c>
      <c r="O25" s="3">
        <f>[21]Fevereiro!$J$18</f>
        <v>33.840000000000003</v>
      </c>
      <c r="P25" s="3">
        <f>[21]Fevereiro!$J$19</f>
        <v>24.840000000000003</v>
      </c>
      <c r="Q25" s="3">
        <f>[21]Fevereiro!$J$20</f>
        <v>30.6</v>
      </c>
      <c r="R25" s="3">
        <f>[21]Fevereiro!$J$21</f>
        <v>27.720000000000002</v>
      </c>
      <c r="S25" s="3">
        <f>[21]Fevereiro!$J$22</f>
        <v>26.28</v>
      </c>
      <c r="T25" s="3">
        <f>[21]Fevereiro!$J$23</f>
        <v>54</v>
      </c>
      <c r="U25" s="3">
        <f>[21]Fevereiro!$J$24</f>
        <v>27.720000000000002</v>
      </c>
      <c r="V25" s="3">
        <f>[21]Fevereiro!$J$25</f>
        <v>36</v>
      </c>
      <c r="W25" s="3">
        <f>[21]Fevereiro!$J$26</f>
        <v>36.72</v>
      </c>
      <c r="X25" s="3">
        <f>[21]Fevereiro!$J$27</f>
        <v>68.760000000000005</v>
      </c>
      <c r="Y25" s="3">
        <f>[21]Fevereiro!$J$28</f>
        <v>42.12</v>
      </c>
      <c r="Z25" s="3">
        <f>[21]Fevereiro!$J$29</f>
        <v>35.28</v>
      </c>
      <c r="AA25" s="3">
        <f>[21]Fevereiro!$J$30</f>
        <v>34.200000000000003</v>
      </c>
      <c r="AB25" s="3">
        <f>[21]Fevereiro!$J$31</f>
        <v>49.32</v>
      </c>
      <c r="AC25" s="3">
        <f>[21]Fevereiro!$J$32</f>
        <v>23.759999999999998</v>
      </c>
      <c r="AD25" s="16">
        <f t="shared" si="1"/>
        <v>95.4</v>
      </c>
      <c r="AE25" s="2"/>
    </row>
    <row r="26" spans="1:31" ht="17.100000000000001" customHeight="1" x14ac:dyDescent="0.2">
      <c r="A26" s="9" t="s">
        <v>31</v>
      </c>
      <c r="B26" s="3">
        <f>[22]Fevereiro!$J$5</f>
        <v>132.16</v>
      </c>
      <c r="C26" s="3">
        <f>[22]Fevereiro!$J$6</f>
        <v>35.839999999999996</v>
      </c>
      <c r="D26" s="3">
        <f>[22]Fevereiro!$J$7</f>
        <v>33.6</v>
      </c>
      <c r="E26" s="3">
        <f>[22]Fevereiro!$J$8</f>
        <v>27.200000000000003</v>
      </c>
      <c r="F26" s="3">
        <f>[22]Fevereiro!$J$9</f>
        <v>28.8</v>
      </c>
      <c r="G26" s="3">
        <f>[22]Fevereiro!$J$10</f>
        <v>31.360000000000003</v>
      </c>
      <c r="H26" s="3">
        <f>[22]Fevereiro!$J$11</f>
        <v>30.400000000000002</v>
      </c>
      <c r="I26" s="3">
        <f>[22]Fevereiro!$J$12</f>
        <v>31.680000000000003</v>
      </c>
      <c r="J26" s="3">
        <f>[22]Fevereiro!$J$13</f>
        <v>30.400000000000002</v>
      </c>
      <c r="K26" s="3">
        <f>[22]Fevereiro!$J$14</f>
        <v>26.24</v>
      </c>
      <c r="L26" s="3">
        <f>[22]Fevereiro!$J$15</f>
        <v>42.56</v>
      </c>
      <c r="M26" s="3">
        <f>[22]Fevereiro!$J$16</f>
        <v>31.360000000000003</v>
      </c>
      <c r="N26" s="3">
        <f>[22]Fevereiro!$J$17</f>
        <v>31.04</v>
      </c>
      <c r="O26" s="3">
        <f>[22]Fevereiro!$J$18</f>
        <v>29.760000000000005</v>
      </c>
      <c r="P26" s="3">
        <f>[22]Fevereiro!$J$19</f>
        <v>24</v>
      </c>
      <c r="Q26" s="3">
        <f>[22]Fevereiro!$J$20</f>
        <v>26.880000000000003</v>
      </c>
      <c r="R26" s="3">
        <f>[22]Fevereiro!$J$21</f>
        <v>18.240000000000002</v>
      </c>
      <c r="S26" s="3">
        <f>[22]Fevereiro!$J$22</f>
        <v>33.6</v>
      </c>
      <c r="T26" s="3">
        <f>[22]Fevereiro!$J$23</f>
        <v>27.52</v>
      </c>
      <c r="U26" s="3">
        <f>[22]Fevereiro!$J$24</f>
        <v>34.880000000000003</v>
      </c>
      <c r="V26" s="3">
        <f>[22]Fevereiro!$J$25</f>
        <v>27.200000000000003</v>
      </c>
      <c r="W26" s="3">
        <f>[22]Fevereiro!$J$26</f>
        <v>32.32</v>
      </c>
      <c r="X26" s="3">
        <f>[22]Fevereiro!$J$27</f>
        <v>32.96</v>
      </c>
      <c r="Y26" s="3">
        <f>[22]Fevereiro!$J$28</f>
        <v>30.72</v>
      </c>
      <c r="Z26" s="3">
        <f>[22]Fevereiro!$J$29</f>
        <v>29.439999999999998</v>
      </c>
      <c r="AA26" s="3">
        <f>[22]Fevereiro!$J$30</f>
        <v>19.52</v>
      </c>
      <c r="AB26" s="3">
        <f>[22]Fevereiro!$J$31</f>
        <v>32</v>
      </c>
      <c r="AC26" s="3">
        <f>[22]Fevereiro!$J$32</f>
        <v>30.400000000000002</v>
      </c>
      <c r="AD26" s="16">
        <f t="shared" si="1"/>
        <v>132.16</v>
      </c>
      <c r="AE26" s="2"/>
    </row>
    <row r="27" spans="1:31" ht="17.100000000000001" customHeight="1" x14ac:dyDescent="0.2">
      <c r="A27" s="9" t="s">
        <v>20</v>
      </c>
      <c r="B27" s="3">
        <f>[23]Fevereiro!$J$5</f>
        <v>43.84</v>
      </c>
      <c r="C27" s="3">
        <f>[23]Fevereiro!$J$6</f>
        <v>35.839999999999996</v>
      </c>
      <c r="D27" s="3">
        <f>[23]Fevereiro!$J$7</f>
        <v>33.28</v>
      </c>
      <c r="E27" s="3">
        <f>[23]Fevereiro!$J$8</f>
        <v>35.200000000000003</v>
      </c>
      <c r="F27" s="3">
        <f>[23]Fevereiro!$J$9</f>
        <v>30.400000000000002</v>
      </c>
      <c r="G27" s="3">
        <f>[23]Fevereiro!$J$10</f>
        <v>50.88</v>
      </c>
      <c r="H27" s="3">
        <f>[23]Fevereiro!$J$11</f>
        <v>32.32</v>
      </c>
      <c r="I27" s="3">
        <f>[23]Fevereiro!$J$12</f>
        <v>28.480000000000004</v>
      </c>
      <c r="J27" s="3">
        <f>[23]Fevereiro!$J$13</f>
        <v>26.24</v>
      </c>
      <c r="K27" s="3">
        <f>[23]Fevereiro!$J$14</f>
        <v>46.72</v>
      </c>
      <c r="L27" s="3">
        <f>[23]Fevereiro!$J$15</f>
        <v>23.36</v>
      </c>
      <c r="M27" s="3">
        <f>[23]Fevereiro!$J$16</f>
        <v>33.28</v>
      </c>
      <c r="N27" s="3">
        <f>[23]Fevereiro!$J$17</f>
        <v>35.520000000000003</v>
      </c>
      <c r="O27" s="3">
        <f>[23]Fevereiro!$J$18</f>
        <v>20.16</v>
      </c>
      <c r="P27" s="3">
        <f>[23]Fevereiro!$J$19</f>
        <v>35.200000000000003</v>
      </c>
      <c r="Q27" s="3">
        <f>[23]Fevereiro!$J$20</f>
        <v>35.839999999999996</v>
      </c>
      <c r="R27" s="3">
        <f>[23]Fevereiro!$J$21</f>
        <v>25.6</v>
      </c>
      <c r="S27" s="3">
        <f>[23]Fevereiro!$J$22</f>
        <v>37.119999999999997</v>
      </c>
      <c r="T27" s="3">
        <f>[23]Fevereiro!$J$23</f>
        <v>25.92</v>
      </c>
      <c r="U27" s="3">
        <f>[23]Fevereiro!$J$24</f>
        <v>26.24</v>
      </c>
      <c r="V27" s="3">
        <f>[23]Fevereiro!$J$25</f>
        <v>22.080000000000002</v>
      </c>
      <c r="W27" s="3">
        <f>[23]Fevereiro!$J$26</f>
        <v>23.040000000000003</v>
      </c>
      <c r="X27" s="3">
        <f>[23]Fevereiro!$J$27</f>
        <v>44.800000000000004</v>
      </c>
      <c r="Y27" s="3">
        <f>[23]Fevereiro!$J$28</f>
        <v>22.080000000000002</v>
      </c>
      <c r="Z27" s="3">
        <f>[23]Fevereiro!$J$29</f>
        <v>36.800000000000004</v>
      </c>
      <c r="AA27" s="3">
        <f>[23]Fevereiro!$J$30</f>
        <v>25.6</v>
      </c>
      <c r="AB27" s="3">
        <f>[23]Fevereiro!$J$31</f>
        <v>34.56</v>
      </c>
      <c r="AC27" s="3">
        <f>[23]Fevereiro!$J$32</f>
        <v>24.96</v>
      </c>
      <c r="AD27" s="16">
        <f t="shared" si="1"/>
        <v>50.88</v>
      </c>
      <c r="AE27" s="2"/>
    </row>
    <row r="28" spans="1:31" s="5" customFormat="1" ht="17.100000000000001" customHeight="1" x14ac:dyDescent="0.2">
      <c r="A28" s="13" t="s">
        <v>34</v>
      </c>
      <c r="B28" s="21">
        <f>MAX(B5:B27)</f>
        <v>132.16</v>
      </c>
      <c r="C28" s="21">
        <f t="shared" ref="C28:AD28" si="2">MAX(C5:C27)</f>
        <v>47.88</v>
      </c>
      <c r="D28" s="21">
        <f t="shared" si="2"/>
        <v>52.56</v>
      </c>
      <c r="E28" s="21">
        <f t="shared" si="2"/>
        <v>48.24</v>
      </c>
      <c r="F28" s="21">
        <f t="shared" si="2"/>
        <v>95.4</v>
      </c>
      <c r="G28" s="21">
        <f t="shared" si="2"/>
        <v>52.92</v>
      </c>
      <c r="H28" s="21">
        <f t="shared" si="2"/>
        <v>68.400000000000006</v>
      </c>
      <c r="I28" s="21">
        <f t="shared" si="2"/>
        <v>66.960000000000008</v>
      </c>
      <c r="J28" s="21">
        <f t="shared" si="2"/>
        <v>40.32</v>
      </c>
      <c r="K28" s="21">
        <f t="shared" si="2"/>
        <v>57.24</v>
      </c>
      <c r="L28" s="21">
        <f t="shared" si="2"/>
        <v>62.639999999999993</v>
      </c>
      <c r="M28" s="21">
        <f t="shared" si="2"/>
        <v>54</v>
      </c>
      <c r="N28" s="21">
        <f t="shared" si="2"/>
        <v>51.12</v>
      </c>
      <c r="O28" s="21">
        <f t="shared" si="2"/>
        <v>47.88</v>
      </c>
      <c r="P28" s="21">
        <f t="shared" si="2"/>
        <v>45.72</v>
      </c>
      <c r="Q28" s="21">
        <f t="shared" si="2"/>
        <v>38.159999999999997</v>
      </c>
      <c r="R28" s="21">
        <f t="shared" si="2"/>
        <v>39.24</v>
      </c>
      <c r="S28" s="21">
        <f t="shared" si="2"/>
        <v>53.64</v>
      </c>
      <c r="T28" s="21">
        <f t="shared" si="2"/>
        <v>54</v>
      </c>
      <c r="U28" s="21">
        <f t="shared" si="2"/>
        <v>46.440000000000005</v>
      </c>
      <c r="V28" s="21">
        <f t="shared" si="2"/>
        <v>56.16</v>
      </c>
      <c r="W28" s="21">
        <f t="shared" si="2"/>
        <v>46.080000000000005</v>
      </c>
      <c r="X28" s="21">
        <f t="shared" si="2"/>
        <v>71.28</v>
      </c>
      <c r="Y28" s="21">
        <f t="shared" si="2"/>
        <v>46.080000000000005</v>
      </c>
      <c r="Z28" s="21">
        <f t="shared" si="2"/>
        <v>58.32</v>
      </c>
      <c r="AA28" s="21">
        <f t="shared" si="2"/>
        <v>47.88</v>
      </c>
      <c r="AB28" s="21">
        <f t="shared" si="2"/>
        <v>49.32</v>
      </c>
      <c r="AC28" s="53">
        <f t="shared" si="2"/>
        <v>37.800000000000004</v>
      </c>
      <c r="AD28" s="21">
        <f t="shared" si="2"/>
        <v>132.16</v>
      </c>
      <c r="AE28" s="19"/>
    </row>
    <row r="29" spans="1:31" x14ac:dyDescent="0.2">
      <c r="AD29" s="18"/>
      <c r="AE29" s="2"/>
    </row>
    <row r="30" spans="1:31" x14ac:dyDescent="0.2">
      <c r="AD30" s="18"/>
      <c r="AE30" s="2"/>
    </row>
    <row r="31" spans="1:31" x14ac:dyDescent="0.2">
      <c r="AD31" s="18"/>
      <c r="AE31" s="2"/>
    </row>
    <row r="32" spans="1:31" x14ac:dyDescent="0.2">
      <c r="AD32" s="18"/>
      <c r="AE32" s="2"/>
    </row>
    <row r="33" spans="30:31" x14ac:dyDescent="0.2">
      <c r="AD33" s="18"/>
      <c r="AE33" s="2"/>
    </row>
  </sheetData>
  <mergeCells count="31">
    <mergeCell ref="B2:AD2"/>
    <mergeCell ref="A1:AD1"/>
    <mergeCell ref="A2:A4"/>
    <mergeCell ref="B3:B4"/>
    <mergeCell ref="C3:C4"/>
    <mergeCell ref="D3:D4"/>
    <mergeCell ref="E3:E4"/>
    <mergeCell ref="F3:F4"/>
    <mergeCell ref="G3:G4"/>
    <mergeCell ref="I3:I4"/>
    <mergeCell ref="J3:J4"/>
    <mergeCell ref="K3:K4"/>
    <mergeCell ref="H3:H4"/>
    <mergeCell ref="L3:L4"/>
    <mergeCell ref="O3:O4"/>
    <mergeCell ref="P3:P4"/>
    <mergeCell ref="M3:M4"/>
    <mergeCell ref="V3:V4"/>
    <mergeCell ref="U3:U4"/>
    <mergeCell ref="Q3:Q4"/>
    <mergeCell ref="R3:R4"/>
    <mergeCell ref="S3:S4"/>
    <mergeCell ref="T3:T4"/>
    <mergeCell ref="N3:N4"/>
    <mergeCell ref="W3:W4"/>
    <mergeCell ref="X3:X4"/>
    <mergeCell ref="AB3:AB4"/>
    <mergeCell ref="AC3:AC4"/>
    <mergeCell ref="Y3:Y4"/>
    <mergeCell ref="Z3:Z4"/>
    <mergeCell ref="AA3:AA4"/>
  </mergeCells>
  <phoneticPr fontId="1" type="noConversion"/>
  <pageMargins left="0.39370078740157483" right="0.39370078740157483" top="1.1811023622047245" bottom="0.98425196850393704" header="0.51181102362204722" footer="0.51181102362204722"/>
  <pageSetup paperSize="9" scale="65" orientation="landscape" horizontalDpi="300" verticalDpi="300" r:id="rId1"/>
  <headerFooter alignWithMargins="0">
    <oddHeader>&amp;L&amp;"Arial Narrow,Normal"&amp;12Centro de Monitoramento de Tempo, do Clima e dos Recursos Hídricos de Mato Grosso do Sul (Cemtec-MS)
Agência de Desenvolvimento Agrário e Extensão Rural (Agraer)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TempInst</vt:lpstr>
      <vt:lpstr>TempMax</vt:lpstr>
      <vt:lpstr>TempMin</vt:lpstr>
      <vt:lpstr>UmidInst</vt:lpstr>
      <vt:lpstr>UmidMax</vt:lpstr>
      <vt:lpstr>UmidMin</vt:lpstr>
      <vt:lpstr>VelVentoMax</vt:lpstr>
      <vt:lpstr>DirVento</vt:lpstr>
      <vt:lpstr>RajadaVento</vt:lpstr>
      <vt:lpstr>Chuva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Rosemeire</dc:creator>
  <cp:lastModifiedBy>Carlos Eduardo Borges Daniel</cp:lastModifiedBy>
  <cp:lastPrinted>2009-06-09T16:53:34Z</cp:lastPrinted>
  <dcterms:created xsi:type="dcterms:W3CDTF">2008-08-15T13:32:29Z</dcterms:created>
  <dcterms:modified xsi:type="dcterms:W3CDTF">2022-03-10T15:52:54Z</dcterms:modified>
</cp:coreProperties>
</file>